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AGEO\2017\indices\Procesados\"/>
    </mc:Choice>
  </mc:AlternateContent>
  <bookViews>
    <workbookView xWindow="240" yWindow="15" windowWidth="16095" windowHeight="7365" activeTab="3"/>
  </bookViews>
  <sheets>
    <sheet name="Indice" sheetId="1" r:id="rId1"/>
    <sheet name="2" sheetId="2" r:id="rId2"/>
    <sheet name="3" sheetId="3" r:id="rId3"/>
    <sheet name="4" sheetId="6" r:id="rId4"/>
  </sheets>
  <definedNames>
    <definedName name="_xlnm._FilterDatabase" localSheetId="1" hidden="1">'2'!$A$1:$G$1</definedName>
    <definedName name="_xlnm._FilterDatabase" localSheetId="2" hidden="1">'3'!$B$2:$I$754</definedName>
    <definedName name="_xlnm._FilterDatabase" localSheetId="3" hidden="1">'4'!$A$2:$J$722</definedName>
    <definedName name="_xlnm._FilterDatabase" localSheetId="0" hidden="1">Indice!$A$1:$AJ$1165</definedName>
  </definedNames>
  <calcPr calcId="171027"/>
</workbook>
</file>

<file path=xl/calcChain.xml><?xml version="1.0" encoding="utf-8"?>
<calcChain xmlns="http://schemas.openxmlformats.org/spreadsheetml/2006/main">
  <c r="I722" i="6" l="1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J702" i="6" s="1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J675" i="6" s="1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J655" i="6" s="1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J632" i="6" s="1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J587" i="6" s="1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J564" i="6" s="1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J541" i="6" s="1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J518" i="6" s="1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J430" i="6" s="1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J407" i="6" s="1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J384" i="6" s="1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J362" i="6" s="1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J339" i="6" s="1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J250" i="6" s="1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J227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J204" i="6" s="1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J183" i="6" s="1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J160" i="6" s="1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J137" i="6" s="1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J71" i="6" s="1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J28" i="6" s="1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s="1"/>
  <c r="I4" i="6"/>
  <c r="I3" i="6"/>
  <c r="J3" i="6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3" i="3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2" i="1"/>
  <c r="J614" i="6" l="1"/>
  <c r="J622" i="6"/>
  <c r="J630" i="6"/>
  <c r="J638" i="6"/>
  <c r="J646" i="6"/>
  <c r="J686" i="6"/>
  <c r="J710" i="6"/>
  <c r="J718" i="6"/>
  <c r="J69" i="6"/>
  <c r="J117" i="6"/>
  <c r="J125" i="6"/>
  <c r="J133" i="6"/>
  <c r="J189" i="6"/>
  <c r="J373" i="6"/>
  <c r="J381" i="6"/>
  <c r="J709" i="6"/>
  <c r="J717" i="6"/>
  <c r="J721" i="6"/>
  <c r="J13" i="6"/>
  <c r="J21" i="6"/>
  <c r="J53" i="6"/>
  <c r="J61" i="6"/>
  <c r="J197" i="6"/>
  <c r="J229" i="6"/>
  <c r="J277" i="6"/>
  <c r="J285" i="6"/>
  <c r="J293" i="6"/>
  <c r="J301" i="6"/>
  <c r="J309" i="6"/>
  <c r="J365" i="6"/>
  <c r="J549" i="6"/>
  <c r="J557" i="6"/>
  <c r="J496" i="6"/>
  <c r="J568" i="6"/>
  <c r="J576" i="6"/>
  <c r="J584" i="6"/>
  <c r="J592" i="6"/>
  <c r="J600" i="6"/>
  <c r="J608" i="6"/>
  <c r="J672" i="6"/>
  <c r="J74" i="6"/>
  <c r="J36" i="6"/>
  <c r="J44" i="6"/>
  <c r="J76" i="6"/>
  <c r="J84" i="6"/>
  <c r="J140" i="6"/>
  <c r="J148" i="6"/>
  <c r="J156" i="6"/>
  <c r="J212" i="6"/>
  <c r="J220" i="6"/>
  <c r="J300" i="6"/>
  <c r="J308" i="6"/>
  <c r="J316" i="6"/>
  <c r="J332" i="6"/>
  <c r="J388" i="6"/>
  <c r="J396" i="6"/>
  <c r="J404" i="6"/>
  <c r="J476" i="6"/>
  <c r="J484" i="6"/>
  <c r="J492" i="6"/>
  <c r="J500" i="6"/>
  <c r="J508" i="6"/>
  <c r="J516" i="6"/>
  <c r="J572" i="6"/>
  <c r="J580" i="6"/>
  <c r="J628" i="6"/>
  <c r="J636" i="6"/>
  <c r="J644" i="6"/>
  <c r="J652" i="6"/>
  <c r="J660" i="6"/>
  <c r="J668" i="6"/>
  <c r="J676" i="6"/>
  <c r="J684" i="6"/>
  <c r="J708" i="6"/>
  <c r="J716" i="6"/>
  <c r="J629" i="6"/>
  <c r="J637" i="6"/>
  <c r="J645" i="6"/>
  <c r="J653" i="6"/>
  <c r="J661" i="6"/>
  <c r="J669" i="6"/>
  <c r="J677" i="6"/>
  <c r="J685" i="6"/>
  <c r="J693" i="6"/>
  <c r="J701" i="6"/>
  <c r="J23" i="6"/>
  <c r="J143" i="6"/>
  <c r="J151" i="6"/>
  <c r="J159" i="6"/>
  <c r="J191" i="6"/>
  <c r="J199" i="6"/>
  <c r="J231" i="6"/>
  <c r="J239" i="6"/>
  <c r="J247" i="6"/>
  <c r="J255" i="6"/>
  <c r="J263" i="6"/>
  <c r="J271" i="6"/>
  <c r="J319" i="6"/>
  <c r="J327" i="6"/>
  <c r="J335" i="6"/>
  <c r="J415" i="6"/>
  <c r="J423" i="6"/>
  <c r="J431" i="6"/>
  <c r="J439" i="6"/>
  <c r="J447" i="6"/>
  <c r="J503" i="6"/>
  <c r="J511" i="6"/>
  <c r="J591" i="6"/>
  <c r="J599" i="6"/>
  <c r="J87" i="6"/>
  <c r="J392" i="6"/>
  <c r="J400" i="6"/>
  <c r="J408" i="6"/>
  <c r="J416" i="6"/>
  <c r="J424" i="6"/>
  <c r="J480" i="6"/>
  <c r="J488" i="6"/>
  <c r="J616" i="6"/>
  <c r="J624" i="6"/>
  <c r="J640" i="6"/>
  <c r="J648" i="6"/>
  <c r="J656" i="6"/>
  <c r="J664" i="6"/>
  <c r="J79" i="6"/>
  <c r="J553" i="6"/>
  <c r="J82" i="6"/>
  <c r="J90" i="6"/>
  <c r="J122" i="6"/>
  <c r="J130" i="6"/>
  <c r="J186" i="6"/>
  <c r="J194" i="6"/>
  <c r="J202" i="6"/>
  <c r="J258" i="6"/>
  <c r="J266" i="6"/>
  <c r="J370" i="6"/>
  <c r="J434" i="6"/>
  <c r="J442" i="6"/>
  <c r="J450" i="6"/>
  <c r="J522" i="6"/>
  <c r="J530" i="6"/>
  <c r="J538" i="6"/>
  <c r="J546" i="6"/>
  <c r="J554" i="6"/>
  <c r="J562" i="6"/>
  <c r="J570" i="6"/>
  <c r="J578" i="6"/>
  <c r="J586" i="6"/>
  <c r="J610" i="6"/>
  <c r="J618" i="6"/>
  <c r="J626" i="6"/>
  <c r="J658" i="6"/>
  <c r="J666" i="6"/>
  <c r="J674" i="6"/>
  <c r="J682" i="6"/>
  <c r="J690" i="6"/>
  <c r="J698" i="6"/>
  <c r="J706" i="6"/>
  <c r="J714" i="6"/>
  <c r="J722" i="6"/>
  <c r="J56" i="6"/>
  <c r="J64" i="6"/>
  <c r="J120" i="6"/>
  <c r="J128" i="6"/>
  <c r="J136" i="6"/>
  <c r="J168" i="6"/>
  <c r="J176" i="6"/>
  <c r="J208" i="6"/>
  <c r="J216" i="6"/>
  <c r="J224" i="6"/>
  <c r="J232" i="6"/>
  <c r="J240" i="6"/>
  <c r="J248" i="6"/>
  <c r="J296" i="6"/>
  <c r="J304" i="6"/>
  <c r="J312" i="6"/>
  <c r="J33" i="6"/>
  <c r="J41" i="6"/>
  <c r="J49" i="6"/>
  <c r="J97" i="6"/>
  <c r="J105" i="6"/>
  <c r="J113" i="6"/>
  <c r="J145" i="6"/>
  <c r="J153" i="6"/>
  <c r="J209" i="6"/>
  <c r="J217" i="6"/>
  <c r="J225" i="6"/>
  <c r="J273" i="6"/>
  <c r="J281" i="6"/>
  <c r="J289" i="6"/>
  <c r="J369" i="6"/>
  <c r="J377" i="6"/>
  <c r="J385" i="6"/>
  <c r="J393" i="6"/>
  <c r="J401" i="6"/>
  <c r="J457" i="6"/>
  <c r="J465" i="6"/>
  <c r="J473" i="6"/>
  <c r="J545" i="6"/>
  <c r="J561" i="6"/>
  <c r="J569" i="6"/>
  <c r="J577" i="6"/>
  <c r="J585" i="6"/>
  <c r="J593" i="6"/>
  <c r="J601" i="6"/>
  <c r="J625" i="6"/>
  <c r="J633" i="6"/>
  <c r="J641" i="6"/>
  <c r="J649" i="6"/>
  <c r="J681" i="6"/>
  <c r="J689" i="6"/>
  <c r="J705" i="6"/>
  <c r="J713" i="6"/>
  <c r="J10" i="6"/>
  <c r="J18" i="6"/>
  <c r="J26" i="6"/>
  <c r="J346" i="6"/>
  <c r="J354" i="6"/>
  <c r="J378" i="6"/>
  <c r="J51" i="6"/>
  <c r="J59" i="6"/>
  <c r="J67" i="6"/>
  <c r="J99" i="6"/>
  <c r="J107" i="6"/>
  <c r="J163" i="6"/>
  <c r="J171" i="6"/>
  <c r="J179" i="6"/>
  <c r="J235" i="6"/>
  <c r="J243" i="6"/>
  <c r="J323" i="6"/>
  <c r="J331" i="6"/>
  <c r="J347" i="6"/>
  <c r="J355" i="6"/>
  <c r="J411" i="6"/>
  <c r="J419" i="6"/>
  <c r="J427" i="6"/>
  <c r="J499" i="6"/>
  <c r="J507" i="6"/>
  <c r="J515" i="6"/>
  <c r="J523" i="6"/>
  <c r="J531" i="6"/>
  <c r="J539" i="6"/>
  <c r="J547" i="6"/>
  <c r="J555" i="6"/>
  <c r="J563" i="6"/>
  <c r="J595" i="6"/>
  <c r="J603" i="6"/>
  <c r="J619" i="6"/>
  <c r="J635" i="6"/>
  <c r="J643" i="6"/>
  <c r="J651" i="6"/>
  <c r="J659" i="6"/>
  <c r="J667" i="6"/>
  <c r="J683" i="6"/>
  <c r="J691" i="6"/>
  <c r="J699" i="6"/>
  <c r="J324" i="6"/>
  <c r="J453" i="6"/>
  <c r="J461" i="6"/>
  <c r="J469" i="6"/>
  <c r="J477" i="6"/>
  <c r="J485" i="6"/>
  <c r="J493" i="6"/>
  <c r="J30" i="6"/>
  <c r="J38" i="6"/>
  <c r="J46" i="6"/>
  <c r="J94" i="6"/>
  <c r="J102" i="6"/>
  <c r="J110" i="6"/>
  <c r="J166" i="6"/>
  <c r="J174" i="6"/>
  <c r="J182" i="6"/>
  <c r="J206" i="6"/>
  <c r="J214" i="6"/>
  <c r="J222" i="6"/>
  <c r="J254" i="6"/>
  <c r="J262" i="6"/>
  <c r="J270" i="6"/>
  <c r="J278" i="6"/>
  <c r="J286" i="6"/>
  <c r="J342" i="6"/>
  <c r="J350" i="6"/>
  <c r="J358" i="6"/>
  <c r="J438" i="6"/>
  <c r="J446" i="6"/>
  <c r="J454" i="6"/>
  <c r="J462" i="6"/>
  <c r="J470" i="6"/>
  <c r="J526" i="6"/>
  <c r="J534" i="6"/>
  <c r="J654" i="6"/>
  <c r="J662" i="6"/>
  <c r="J670" i="6"/>
  <c r="J678" i="6"/>
  <c r="J607" i="6"/>
  <c r="J615" i="6"/>
  <c r="J623" i="6"/>
  <c r="J631" i="6"/>
  <c r="J639" i="6"/>
  <c r="J647" i="6"/>
  <c r="J663" i="6"/>
  <c r="J671" i="6"/>
  <c r="J679" i="6"/>
  <c r="J687" i="6"/>
  <c r="J695" i="6"/>
  <c r="J15" i="6"/>
  <c r="J237" i="6"/>
  <c r="J245" i="6"/>
  <c r="J252" i="6"/>
  <c r="J260" i="6"/>
  <c r="J268" i="6"/>
  <c r="J6" i="6"/>
  <c r="J16" i="6"/>
  <c r="J24" i="6"/>
  <c r="J31" i="6"/>
  <c r="J39" i="6"/>
  <c r="J47" i="6"/>
  <c r="J54" i="6"/>
  <c r="J62" i="6"/>
  <c r="J70" i="6"/>
  <c r="J77" i="6"/>
  <c r="J85" i="6"/>
  <c r="J92" i="6"/>
  <c r="J100" i="6"/>
  <c r="J108" i="6"/>
  <c r="J115" i="6"/>
  <c r="J123" i="6"/>
  <c r="J131" i="6"/>
  <c r="J138" i="6"/>
  <c r="J146" i="6"/>
  <c r="J154" i="6"/>
  <c r="J161" i="6"/>
  <c r="J169" i="6"/>
  <c r="J177" i="6"/>
  <c r="J184" i="6"/>
  <c r="J192" i="6"/>
  <c r="J200" i="6"/>
  <c r="J207" i="6"/>
  <c r="J215" i="6"/>
  <c r="J223" i="6"/>
  <c r="J230" i="6"/>
  <c r="J238" i="6"/>
  <c r="J246" i="6"/>
  <c r="J253" i="6"/>
  <c r="J7" i="6"/>
  <c r="J8" i="6"/>
  <c r="J9" i="6"/>
  <c r="J17" i="6"/>
  <c r="J25" i="6"/>
  <c r="J32" i="6"/>
  <c r="J40" i="6"/>
  <c r="J48" i="6"/>
  <c r="J55" i="6"/>
  <c r="J63" i="6"/>
  <c r="J78" i="6"/>
  <c r="J86" i="6"/>
  <c r="J93" i="6"/>
  <c r="J101" i="6"/>
  <c r="J109" i="6"/>
  <c r="J116" i="6"/>
  <c r="J124" i="6"/>
  <c r="J132" i="6"/>
  <c r="J139" i="6"/>
  <c r="J147" i="6"/>
  <c r="J155" i="6"/>
  <c r="J162" i="6"/>
  <c r="J170" i="6"/>
  <c r="J178" i="6"/>
  <c r="J185" i="6"/>
  <c r="J193" i="6"/>
  <c r="J201" i="6"/>
  <c r="J11" i="6"/>
  <c r="J27" i="6"/>
  <c r="J42" i="6"/>
  <c r="J57" i="6"/>
  <c r="J65" i="6"/>
  <c r="J72" i="6"/>
  <c r="J80" i="6"/>
  <c r="J88" i="6"/>
  <c r="J95" i="6"/>
  <c r="J103" i="6"/>
  <c r="J111" i="6"/>
  <c r="J118" i="6"/>
  <c r="J126" i="6"/>
  <c r="J134" i="6"/>
  <c r="J141" i="6"/>
  <c r="J149" i="6"/>
  <c r="J157" i="6"/>
  <c r="J164" i="6"/>
  <c r="J172" i="6"/>
  <c r="J180" i="6"/>
  <c r="J187" i="6"/>
  <c r="J195" i="6"/>
  <c r="J203" i="6"/>
  <c r="J210" i="6"/>
  <c r="J218" i="6"/>
  <c r="J226" i="6"/>
  <c r="J233" i="6"/>
  <c r="J241" i="6"/>
  <c r="J249" i="6"/>
  <c r="J256" i="6"/>
  <c r="J4" i="6"/>
  <c r="J19" i="6"/>
  <c r="J34" i="6"/>
  <c r="J12" i="6"/>
  <c r="J20" i="6"/>
  <c r="J35" i="6"/>
  <c r="J43" i="6"/>
  <c r="J50" i="6"/>
  <c r="J58" i="6"/>
  <c r="J66" i="6"/>
  <c r="J73" i="6"/>
  <c r="J81" i="6"/>
  <c r="J89" i="6"/>
  <c r="J96" i="6"/>
  <c r="J104" i="6"/>
  <c r="J112" i="6"/>
  <c r="J119" i="6"/>
  <c r="J127" i="6"/>
  <c r="J135" i="6"/>
  <c r="J142" i="6"/>
  <c r="J150" i="6"/>
  <c r="J158" i="6"/>
  <c r="J165" i="6"/>
  <c r="J173" i="6"/>
  <c r="J181" i="6"/>
  <c r="J188" i="6"/>
  <c r="J196" i="6"/>
  <c r="J211" i="6"/>
  <c r="J14" i="6"/>
  <c r="J22" i="6"/>
  <c r="J29" i="6"/>
  <c r="J37" i="6"/>
  <c r="J45" i="6"/>
  <c r="J52" i="6"/>
  <c r="J60" i="6"/>
  <c r="J68" i="6"/>
  <c r="J75" i="6"/>
  <c r="J83" i="6"/>
  <c r="J91" i="6"/>
  <c r="J98" i="6"/>
  <c r="J106" i="6"/>
  <c r="J114" i="6"/>
  <c r="J121" i="6"/>
  <c r="J129" i="6"/>
  <c r="J144" i="6"/>
  <c r="J152" i="6"/>
  <c r="J167" i="6"/>
  <c r="J175" i="6"/>
  <c r="J190" i="6"/>
  <c r="J198" i="6"/>
  <c r="J205" i="6"/>
  <c r="J213" i="6"/>
  <c r="J221" i="6"/>
  <c r="J228" i="6"/>
  <c r="J236" i="6"/>
  <c r="J244" i="6"/>
  <c r="J251" i="6"/>
  <c r="J259" i="6"/>
  <c r="J267" i="6"/>
  <c r="J274" i="6"/>
  <c r="J282" i="6"/>
  <c r="J219" i="6"/>
  <c r="J234" i="6"/>
  <c r="J242" i="6"/>
  <c r="J257" i="6"/>
  <c r="J265" i="6"/>
  <c r="J272" i="6"/>
  <c r="J280" i="6"/>
  <c r="J288" i="6"/>
  <c r="J295" i="6"/>
  <c r="J303" i="6"/>
  <c r="J311" i="6"/>
  <c r="J318" i="6"/>
  <c r="J326" i="6"/>
  <c r="J334" i="6"/>
  <c r="J341" i="6"/>
  <c r="J349" i="6"/>
  <c r="J357" i="6"/>
  <c r="J364" i="6"/>
  <c r="J372" i="6"/>
  <c r="J380" i="6"/>
  <c r="J387" i="6"/>
  <c r="J395" i="6"/>
  <c r="J403" i="6"/>
  <c r="J410" i="6"/>
  <c r="J418" i="6"/>
  <c r="J426" i="6"/>
  <c r="J433" i="6"/>
  <c r="J441" i="6"/>
  <c r="J449" i="6"/>
  <c r="J456" i="6"/>
  <c r="J464" i="6"/>
  <c r="J472" i="6"/>
  <c r="J479" i="6"/>
  <c r="J487" i="6"/>
  <c r="J495" i="6"/>
  <c r="J502" i="6"/>
  <c r="J510" i="6"/>
  <c r="J525" i="6"/>
  <c r="J533" i="6"/>
  <c r="J548" i="6"/>
  <c r="J556" i="6"/>
  <c r="J571" i="6"/>
  <c r="J579" i="6"/>
  <c r="J594" i="6"/>
  <c r="J602" i="6"/>
  <c r="J609" i="6"/>
  <c r="J617" i="6"/>
  <c r="J694" i="6"/>
  <c r="J688" i="6"/>
  <c r="J680" i="6"/>
  <c r="J673" i="6"/>
  <c r="J665" i="6"/>
  <c r="J657" i="6"/>
  <c r="J650" i="6"/>
  <c r="J642" i="6"/>
  <c r="J634" i="6"/>
  <c r="J627" i="6"/>
  <c r="J290" i="6"/>
  <c r="J297" i="6"/>
  <c r="J305" i="6"/>
  <c r="J313" i="6"/>
  <c r="J320" i="6"/>
  <c r="J328" i="6"/>
  <c r="J336" i="6"/>
  <c r="J343" i="6"/>
  <c r="J351" i="6"/>
  <c r="J359" i="6"/>
  <c r="J366" i="6"/>
  <c r="J374" i="6"/>
  <c r="J382" i="6"/>
  <c r="J389" i="6"/>
  <c r="J397" i="6"/>
  <c r="J405" i="6"/>
  <c r="J412" i="6"/>
  <c r="J420" i="6"/>
  <c r="J428" i="6"/>
  <c r="J435" i="6"/>
  <c r="J443" i="6"/>
  <c r="J451" i="6"/>
  <c r="J458" i="6"/>
  <c r="J466" i="6"/>
  <c r="J474" i="6"/>
  <c r="J481" i="6"/>
  <c r="J489" i="6"/>
  <c r="J504" i="6"/>
  <c r="J512" i="6"/>
  <c r="J519" i="6"/>
  <c r="J527" i="6"/>
  <c r="J535" i="6"/>
  <c r="J542" i="6"/>
  <c r="J550" i="6"/>
  <c r="J558" i="6"/>
  <c r="J565" i="6"/>
  <c r="J573" i="6"/>
  <c r="J581" i="6"/>
  <c r="J588" i="6"/>
  <c r="J596" i="6"/>
  <c r="J604" i="6"/>
  <c r="J611" i="6"/>
  <c r="J696" i="6"/>
  <c r="J703" i="6"/>
  <c r="J711" i="6"/>
  <c r="J719" i="6"/>
  <c r="J275" i="6"/>
  <c r="J283" i="6"/>
  <c r="J291" i="6"/>
  <c r="J298" i="6"/>
  <c r="J306" i="6"/>
  <c r="J314" i="6"/>
  <c r="J321" i="6"/>
  <c r="J329" i="6"/>
  <c r="J337" i="6"/>
  <c r="J344" i="6"/>
  <c r="J352" i="6"/>
  <c r="J360" i="6"/>
  <c r="J367" i="6"/>
  <c r="J375" i="6"/>
  <c r="J383" i="6"/>
  <c r="J390" i="6"/>
  <c r="J398" i="6"/>
  <c r="J406" i="6"/>
  <c r="J413" i="6"/>
  <c r="J421" i="6"/>
  <c r="J429" i="6"/>
  <c r="J436" i="6"/>
  <c r="J444" i="6"/>
  <c r="J459" i="6"/>
  <c r="J467" i="6"/>
  <c r="J482" i="6"/>
  <c r="J490" i="6"/>
  <c r="J497" i="6"/>
  <c r="J505" i="6"/>
  <c r="J513" i="6"/>
  <c r="J520" i="6"/>
  <c r="J528" i="6"/>
  <c r="J536" i="6"/>
  <c r="J543" i="6"/>
  <c r="J551" i="6"/>
  <c r="J559" i="6"/>
  <c r="J566" i="6"/>
  <c r="J574" i="6"/>
  <c r="J582" i="6"/>
  <c r="J589" i="6"/>
  <c r="J597" i="6"/>
  <c r="J605" i="6"/>
  <c r="J612" i="6"/>
  <c r="J620" i="6"/>
  <c r="J697" i="6"/>
  <c r="J704" i="6"/>
  <c r="J712" i="6"/>
  <c r="J720" i="6"/>
  <c r="J261" i="6"/>
  <c r="J269" i="6"/>
  <c r="J276" i="6"/>
  <c r="J284" i="6"/>
  <c r="J292" i="6"/>
  <c r="J299" i="6"/>
  <c r="J307" i="6"/>
  <c r="J315" i="6"/>
  <c r="J322" i="6"/>
  <c r="J330" i="6"/>
  <c r="J338" i="6"/>
  <c r="J345" i="6"/>
  <c r="J353" i="6"/>
  <c r="J361" i="6"/>
  <c r="J368" i="6"/>
  <c r="J376" i="6"/>
  <c r="J391" i="6"/>
  <c r="J399" i="6"/>
  <c r="J414" i="6"/>
  <c r="J422" i="6"/>
  <c r="J437" i="6"/>
  <c r="J445" i="6"/>
  <c r="J452" i="6"/>
  <c r="J460" i="6"/>
  <c r="J468" i="6"/>
  <c r="J475" i="6"/>
  <c r="J483" i="6"/>
  <c r="J491" i="6"/>
  <c r="J498" i="6"/>
  <c r="J506" i="6"/>
  <c r="J514" i="6"/>
  <c r="J521" i="6"/>
  <c r="J529" i="6"/>
  <c r="J537" i="6"/>
  <c r="J544" i="6"/>
  <c r="J552" i="6"/>
  <c r="J560" i="6"/>
  <c r="J567" i="6"/>
  <c r="J575" i="6"/>
  <c r="J583" i="6"/>
  <c r="J590" i="6"/>
  <c r="J598" i="6"/>
  <c r="J606" i="6"/>
  <c r="J613" i="6"/>
  <c r="J621" i="6"/>
  <c r="J692" i="6"/>
  <c r="J700" i="6"/>
  <c r="J707" i="6"/>
  <c r="J715" i="6"/>
  <c r="J264" i="6"/>
  <c r="J279" i="6"/>
  <c r="J287" i="6"/>
  <c r="J294" i="6"/>
  <c r="J302" i="6"/>
  <c r="J310" i="6"/>
  <c r="J317" i="6"/>
  <c r="J325" i="6"/>
  <c r="J333" i="6"/>
  <c r="J340" i="6"/>
  <c r="J348" i="6"/>
  <c r="J356" i="6"/>
  <c r="J363" i="6"/>
  <c r="J371" i="6"/>
  <c r="J379" i="6"/>
  <c r="J386" i="6"/>
  <c r="J394" i="6"/>
  <c r="J402" i="6"/>
  <c r="J409" i="6"/>
  <c r="J417" i="6"/>
  <c r="J425" i="6"/>
  <c r="J432" i="6"/>
  <c r="J440" i="6"/>
  <c r="J448" i="6"/>
  <c r="J455" i="6"/>
  <c r="J463" i="6"/>
  <c r="J471" i="6"/>
  <c r="J478" i="6"/>
  <c r="J486" i="6"/>
  <c r="J494" i="6"/>
  <c r="J501" i="6"/>
  <c r="J509" i="6"/>
  <c r="J517" i="6"/>
  <c r="J524" i="6"/>
  <c r="J532" i="6"/>
  <c r="J540" i="6"/>
  <c r="Y116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2" i="1"/>
  <c r="AE2" i="1"/>
  <c r="AE3" i="1"/>
  <c r="AE5" i="1"/>
  <c r="AE6" i="1"/>
  <c r="AE8" i="1"/>
  <c r="AE11" i="1"/>
  <c r="AE29" i="1"/>
  <c r="AE32" i="1"/>
  <c r="AE34" i="1"/>
  <c r="AE35" i="1"/>
  <c r="AE37" i="1"/>
  <c r="AE39" i="1"/>
  <c r="AE40" i="1"/>
  <c r="AE42" i="1"/>
  <c r="AE43" i="1"/>
  <c r="AE45" i="1"/>
  <c r="AE48" i="1"/>
  <c r="AE65" i="1"/>
  <c r="AE68" i="1"/>
  <c r="AE70" i="1"/>
  <c r="AE71" i="1"/>
  <c r="AE73" i="1"/>
  <c r="AE75" i="1"/>
  <c r="AE76" i="1"/>
  <c r="AE78" i="1"/>
  <c r="AE79" i="1"/>
  <c r="AE81" i="1"/>
  <c r="AE84" i="1"/>
  <c r="AE101" i="1"/>
  <c r="AE104" i="1"/>
  <c r="AE106" i="1"/>
  <c r="AE107" i="1"/>
  <c r="AE109" i="1"/>
  <c r="AE111" i="1"/>
  <c r="AE113" i="1"/>
  <c r="AE114" i="1"/>
  <c r="AE116" i="1"/>
  <c r="AE119" i="1"/>
  <c r="AE134" i="1"/>
  <c r="AE137" i="1"/>
  <c r="AE139" i="1"/>
  <c r="AE140" i="1"/>
  <c r="AE142" i="1"/>
  <c r="AE144" i="1"/>
  <c r="AE145" i="1"/>
  <c r="AE147" i="1"/>
  <c r="AE148" i="1"/>
  <c r="AE150" i="1"/>
  <c r="AE153" i="1"/>
  <c r="AE171" i="1"/>
  <c r="AE174" i="1"/>
  <c r="AE176" i="1"/>
  <c r="AE177" i="1"/>
  <c r="AE179" i="1"/>
  <c r="AE181" i="1"/>
  <c r="AE182" i="1"/>
  <c r="AE184" i="1"/>
  <c r="AE185" i="1"/>
  <c r="AE187" i="1"/>
  <c r="AE190" i="1"/>
  <c r="AE207" i="1"/>
  <c r="AE210" i="1"/>
  <c r="AE212" i="1"/>
  <c r="AE213" i="1"/>
  <c r="AE215" i="1"/>
  <c r="AE217" i="1"/>
  <c r="AE218" i="1"/>
  <c r="AE220" i="1"/>
  <c r="AE221" i="1"/>
  <c r="AE223" i="1"/>
  <c r="AE226" i="1"/>
  <c r="AE244" i="1"/>
  <c r="AE247" i="1"/>
  <c r="AE249" i="1"/>
  <c r="AE250" i="1"/>
  <c r="AE252" i="1"/>
  <c r="AE254" i="1"/>
  <c r="AE255" i="1"/>
  <c r="AE257" i="1"/>
  <c r="AE258" i="1"/>
  <c r="AE260" i="1"/>
  <c r="AE281" i="1"/>
  <c r="AE284" i="1"/>
  <c r="AE286" i="1"/>
  <c r="AE287" i="1"/>
  <c r="AE289" i="1"/>
  <c r="AE291" i="1"/>
  <c r="AE292" i="1"/>
  <c r="AE294" i="1"/>
  <c r="AE295" i="1"/>
  <c r="AE297" i="1"/>
  <c r="AE299" i="1"/>
  <c r="AE317" i="1"/>
  <c r="AE320" i="1"/>
  <c r="AE322" i="1"/>
  <c r="AE323" i="1"/>
  <c r="AE325" i="1"/>
  <c r="AE326" i="1"/>
  <c r="AE328" i="1"/>
  <c r="AE329" i="1"/>
  <c r="AE331" i="1"/>
  <c r="AE334" i="1"/>
  <c r="AE352" i="1"/>
  <c r="AE355" i="1"/>
  <c r="AE357" i="1"/>
  <c r="AE358" i="1"/>
  <c r="AE360" i="1"/>
  <c r="AE362" i="1"/>
  <c r="AE363" i="1"/>
  <c r="AE365" i="1"/>
  <c r="AE366" i="1"/>
  <c r="AE368" i="1"/>
  <c r="AE371" i="1"/>
  <c r="AE389" i="1"/>
  <c r="AE392" i="1"/>
  <c r="AE394" i="1"/>
  <c r="AE395" i="1"/>
  <c r="AE397" i="1"/>
  <c r="AE399" i="1"/>
  <c r="AE400" i="1"/>
  <c r="AE402" i="1"/>
  <c r="AE403" i="1"/>
  <c r="AE405" i="1"/>
  <c r="AE408" i="1"/>
  <c r="AE425" i="1"/>
  <c r="AE428" i="1"/>
  <c r="AE430" i="1"/>
  <c r="AE431" i="1"/>
  <c r="AE433" i="1"/>
  <c r="AE435" i="1"/>
  <c r="AE436" i="1"/>
  <c r="AE438" i="1"/>
  <c r="AE439" i="1"/>
  <c r="AE441" i="1"/>
  <c r="AE444" i="1"/>
  <c r="AE461" i="1"/>
  <c r="AE464" i="1"/>
  <c r="AE466" i="1"/>
  <c r="AE467" i="1"/>
  <c r="AE469" i="1"/>
  <c r="AE471" i="1"/>
  <c r="AE472" i="1"/>
  <c r="AE474" i="1"/>
  <c r="AE475" i="1"/>
  <c r="AE477" i="1"/>
  <c r="AE480" i="1"/>
  <c r="AE498" i="1"/>
  <c r="AE501" i="1"/>
  <c r="AE503" i="1"/>
  <c r="AE504" i="1"/>
  <c r="AE506" i="1"/>
  <c r="AE508" i="1"/>
  <c r="AE509" i="1"/>
  <c r="AE511" i="1"/>
  <c r="AE512" i="1"/>
  <c r="AE514" i="1"/>
  <c r="AE517" i="1"/>
  <c r="AE534" i="1"/>
  <c r="AE537" i="1"/>
  <c r="AE539" i="1"/>
  <c r="AE540" i="1"/>
  <c r="AE542" i="1"/>
  <c r="AE544" i="1"/>
  <c r="AE545" i="1"/>
  <c r="AE547" i="1"/>
  <c r="AE548" i="1"/>
  <c r="AE550" i="1"/>
  <c r="AE553" i="1"/>
  <c r="AE571" i="1"/>
  <c r="AE574" i="1"/>
  <c r="AE576" i="1"/>
  <c r="AE577" i="1"/>
  <c r="AE579" i="1"/>
  <c r="AE581" i="1"/>
  <c r="AE582" i="1"/>
  <c r="AE584" i="1"/>
  <c r="AE585" i="1"/>
  <c r="AE587" i="1"/>
  <c r="AE590" i="1"/>
  <c r="AE607" i="1"/>
  <c r="AE610" i="1"/>
  <c r="AE612" i="1"/>
  <c r="AE613" i="1"/>
  <c r="AE615" i="1"/>
  <c r="AE617" i="1"/>
  <c r="AE618" i="1"/>
  <c r="AE620" i="1"/>
  <c r="AE621" i="1"/>
  <c r="AE623" i="1"/>
  <c r="AE626" i="1"/>
  <c r="AE644" i="1"/>
  <c r="AE647" i="1"/>
  <c r="AE649" i="1"/>
  <c r="AE650" i="1"/>
  <c r="AE652" i="1"/>
  <c r="AE654" i="1"/>
  <c r="AE655" i="1"/>
  <c r="AE657" i="1"/>
  <c r="AE658" i="1"/>
  <c r="AE660" i="1"/>
  <c r="AE663" i="1"/>
  <c r="AE681" i="1"/>
  <c r="AE684" i="1"/>
  <c r="AE686" i="1"/>
  <c r="AE687" i="1"/>
  <c r="AE689" i="1"/>
  <c r="AE691" i="1"/>
  <c r="AE692" i="1"/>
  <c r="AE694" i="1"/>
  <c r="AE695" i="1"/>
  <c r="AE697" i="1"/>
  <c r="AE700" i="1"/>
  <c r="AE717" i="1"/>
  <c r="AE720" i="1"/>
  <c r="AE722" i="1"/>
  <c r="AE723" i="1"/>
  <c r="AE725" i="1"/>
  <c r="AE727" i="1"/>
  <c r="AE728" i="1"/>
  <c r="AE730" i="1"/>
  <c r="AE731" i="1"/>
  <c r="AE733" i="1"/>
  <c r="AE736" i="1"/>
  <c r="AE754" i="1"/>
  <c r="AE757" i="1"/>
  <c r="AE759" i="1"/>
  <c r="AE760" i="1"/>
  <c r="AE762" i="1"/>
  <c r="AE764" i="1"/>
  <c r="AE765" i="1"/>
  <c r="AE767" i="1"/>
  <c r="AE768" i="1"/>
  <c r="AE770" i="1"/>
  <c r="AE773" i="1"/>
  <c r="AE791" i="1"/>
  <c r="AE794" i="1"/>
  <c r="AE796" i="1"/>
  <c r="AE797" i="1"/>
  <c r="AE799" i="1"/>
  <c r="AE801" i="1"/>
  <c r="AE803" i="1"/>
  <c r="AE804" i="1"/>
  <c r="AE806" i="1"/>
  <c r="AE809" i="1"/>
  <c r="AE824" i="1"/>
  <c r="AE827" i="1"/>
  <c r="AE829" i="1"/>
  <c r="AE830" i="1"/>
  <c r="AE832" i="1"/>
  <c r="AE834" i="1"/>
  <c r="AE835" i="1"/>
  <c r="AE837" i="1"/>
  <c r="AE838" i="1"/>
  <c r="AE840" i="1"/>
  <c r="AE843" i="1"/>
  <c r="AE861" i="1"/>
  <c r="AE864" i="1"/>
  <c r="AE866" i="1"/>
  <c r="AE867" i="1"/>
  <c r="AE869" i="1"/>
  <c r="AE871" i="1"/>
  <c r="AE872" i="1"/>
  <c r="AE874" i="1"/>
  <c r="AE875" i="1"/>
  <c r="AE877" i="1"/>
  <c r="AE880" i="1"/>
  <c r="AE898" i="1"/>
  <c r="AE901" i="1"/>
  <c r="AE903" i="1"/>
  <c r="AE904" i="1"/>
  <c r="AE906" i="1"/>
  <c r="AE908" i="1"/>
  <c r="AE909" i="1"/>
  <c r="AE911" i="1"/>
  <c r="AE912" i="1"/>
  <c r="AE914" i="1"/>
  <c r="AE917" i="1"/>
  <c r="AE935" i="1"/>
  <c r="AE938" i="1"/>
  <c r="AE940" i="1"/>
  <c r="AE941" i="1"/>
  <c r="AE943" i="1"/>
  <c r="AE945" i="1"/>
  <c r="AE946" i="1"/>
  <c r="AE948" i="1"/>
  <c r="AE949" i="1"/>
  <c r="AE951" i="1"/>
  <c r="AE954" i="1"/>
  <c r="AE971" i="1"/>
  <c r="AE974" i="1"/>
  <c r="AE976" i="1"/>
  <c r="AE977" i="1"/>
  <c r="AE979" i="1"/>
  <c r="AE981" i="1"/>
  <c r="AE982" i="1"/>
  <c r="AE984" i="1"/>
  <c r="AE985" i="1"/>
  <c r="AE987" i="1"/>
  <c r="AE990" i="1"/>
  <c r="AE1008" i="1"/>
  <c r="AE1011" i="1"/>
  <c r="AE1013" i="1"/>
  <c r="AE1014" i="1"/>
  <c r="AE1016" i="1"/>
  <c r="AE1018" i="1"/>
  <c r="AE1019" i="1"/>
  <c r="AE1021" i="1"/>
  <c r="AE1022" i="1"/>
  <c r="AE1024" i="1"/>
  <c r="AE1027" i="1"/>
  <c r="AE1045" i="1"/>
  <c r="AE1048" i="1"/>
  <c r="AE1050" i="1"/>
  <c r="AE1051" i="1"/>
  <c r="AE1053" i="1"/>
  <c r="AE1055" i="1"/>
  <c r="AE1056" i="1"/>
  <c r="AE1058" i="1"/>
  <c r="AE1059" i="1"/>
  <c r="AE1061" i="1"/>
  <c r="AE1064" i="1"/>
  <c r="AE1079" i="1"/>
  <c r="AE1082" i="1"/>
  <c r="AE1084" i="1"/>
  <c r="AE1085" i="1"/>
  <c r="AE1087" i="1"/>
  <c r="AE1089" i="1"/>
  <c r="AE1091" i="1"/>
  <c r="AE1092" i="1"/>
  <c r="AE1094" i="1"/>
  <c r="AE1097" i="1"/>
  <c r="AE1115" i="1"/>
  <c r="AE1119" i="1"/>
  <c r="AE1121" i="1"/>
  <c r="AE1122" i="1"/>
  <c r="AE1124" i="1"/>
  <c r="AE1125" i="1"/>
  <c r="AE1126" i="1"/>
  <c r="AE1127" i="1"/>
  <c r="AE1129" i="1"/>
  <c r="AE1130" i="1"/>
  <c r="AE1132" i="1"/>
  <c r="AE1133" i="1"/>
  <c r="AE1135" i="1"/>
  <c r="AE1138" i="1"/>
  <c r="AE1156" i="1"/>
  <c r="AE1159" i="1"/>
  <c r="AE1161" i="1"/>
  <c r="AE1162" i="1"/>
  <c r="AE1164" i="1"/>
  <c r="AE1090" i="1" l="1"/>
  <c r="AE907" i="1"/>
  <c r="AE507" i="1"/>
  <c r="AE1098" i="1"/>
  <c r="AE1099" i="1" s="1"/>
  <c r="AE991" i="1"/>
  <c r="AE868" i="1"/>
  <c r="AE1136" i="1"/>
  <c r="AE1062" i="1"/>
  <c r="AE1049" i="1"/>
  <c r="AE1017" i="1"/>
  <c r="AE955" i="1"/>
  <c r="AE876" i="1"/>
  <c r="AE862" i="1"/>
  <c r="AE831" i="1"/>
  <c r="AE802" i="1"/>
  <c r="AE769" i="1"/>
  <c r="AE755" i="1"/>
  <c r="AE724" i="1"/>
  <c r="AE693" i="1"/>
  <c r="AE661" i="1"/>
  <c r="AE648" i="1"/>
  <c r="AE616" i="1"/>
  <c r="AE554" i="1"/>
  <c r="AE476" i="1"/>
  <c r="AE462" i="1"/>
  <c r="AE432" i="1"/>
  <c r="AE401" i="1"/>
  <c r="AE369" i="1"/>
  <c r="AE356" i="1"/>
  <c r="AE324" i="1"/>
  <c r="AE293" i="1"/>
  <c r="AE259" i="1"/>
  <c r="AE245" i="1"/>
  <c r="AE183" i="1"/>
  <c r="AE151" i="1"/>
  <c r="AE138" i="1"/>
  <c r="AE108" i="1"/>
  <c r="AE77" i="1"/>
  <c r="AE33" i="1"/>
  <c r="AE983" i="1"/>
  <c r="AE800" i="1"/>
  <c r="AE1165" i="1"/>
  <c r="AE1088" i="1"/>
  <c r="AE1028" i="1"/>
  <c r="AE950" i="1"/>
  <c r="AE905" i="1"/>
  <c r="AE873" i="1"/>
  <c r="AE841" i="1"/>
  <c r="AE842" i="1" s="1"/>
  <c r="AE828" i="1"/>
  <c r="AE798" i="1"/>
  <c r="AE766" i="1"/>
  <c r="AE734" i="1"/>
  <c r="AE735" i="1" s="1"/>
  <c r="AE721" i="1"/>
  <c r="AE690" i="1"/>
  <c r="AE627" i="1"/>
  <c r="AE628" i="1" s="1"/>
  <c r="AE549" i="1"/>
  <c r="AE535" i="1"/>
  <c r="AE536" i="1" s="1"/>
  <c r="AE505" i="1"/>
  <c r="AE473" i="1"/>
  <c r="AE442" i="1"/>
  <c r="AE429" i="1"/>
  <c r="AE335" i="1"/>
  <c r="AE321" i="1"/>
  <c r="AE290" i="1"/>
  <c r="AE256" i="1"/>
  <c r="AE224" i="1"/>
  <c r="AE211" i="1"/>
  <c r="AE180" i="1"/>
  <c r="AE74" i="1"/>
  <c r="AE12" i="1"/>
  <c r="AE1046" i="1"/>
  <c r="AE538" i="1"/>
  <c r="AE367" i="1"/>
  <c r="AE227" i="1"/>
  <c r="AE1163" i="1"/>
  <c r="AE1120" i="1"/>
  <c r="AE1086" i="1"/>
  <c r="AE1057" i="1"/>
  <c r="AE1025" i="1"/>
  <c r="AE1012" i="1"/>
  <c r="AE980" i="1"/>
  <c r="AE839" i="1"/>
  <c r="AE825" i="1"/>
  <c r="AE732" i="1"/>
  <c r="AE718" i="1"/>
  <c r="AE688" i="1"/>
  <c r="AE656" i="1"/>
  <c r="AE624" i="1"/>
  <c r="AE611" i="1"/>
  <c r="AE580" i="1"/>
  <c r="AE518" i="1"/>
  <c r="AE440" i="1"/>
  <c r="AE426" i="1"/>
  <c r="AE396" i="1"/>
  <c r="AE364" i="1"/>
  <c r="AE332" i="1"/>
  <c r="AE318" i="1"/>
  <c r="AE319" i="1" s="1"/>
  <c r="AE288" i="1"/>
  <c r="AE222" i="1"/>
  <c r="AE178" i="1"/>
  <c r="AE117" i="1"/>
  <c r="AE102" i="1"/>
  <c r="AE103" i="1" s="1"/>
  <c r="AE72" i="1"/>
  <c r="AE41" i="1"/>
  <c r="AE9" i="1"/>
  <c r="AE1123" i="1"/>
  <c r="AE939" i="1"/>
  <c r="AE737" i="1"/>
  <c r="AE738" i="1" s="1"/>
  <c r="AE551" i="1"/>
  <c r="AE353" i="1"/>
  <c r="AE354" i="1" s="1"/>
  <c r="AE135" i="1"/>
  <c r="AE1116" i="1"/>
  <c r="AE1117" i="1" s="1"/>
  <c r="AE1023" i="1"/>
  <c r="AE1009" i="1"/>
  <c r="AE915" i="1"/>
  <c r="AE902" i="1"/>
  <c r="AE870" i="1"/>
  <c r="AE810" i="1"/>
  <c r="AE795" i="1"/>
  <c r="AE701" i="1"/>
  <c r="AE622" i="1"/>
  <c r="AE608" i="1"/>
  <c r="AE546" i="1"/>
  <c r="AE515" i="1"/>
  <c r="AE502" i="1"/>
  <c r="AE409" i="1"/>
  <c r="AE410" i="1" s="1"/>
  <c r="AE330" i="1"/>
  <c r="AE300" i="1"/>
  <c r="AE301" i="1" s="1"/>
  <c r="AE253" i="1"/>
  <c r="AE191" i="1"/>
  <c r="AE85" i="1"/>
  <c r="AE7" i="1"/>
  <c r="AE1060" i="1"/>
  <c r="AE844" i="1"/>
  <c r="AE659" i="1"/>
  <c r="AE149" i="1"/>
  <c r="AE30" i="1"/>
  <c r="AE1083" i="1"/>
  <c r="AE899" i="1"/>
  <c r="AE807" i="1"/>
  <c r="AE792" i="1"/>
  <c r="AE761" i="1"/>
  <c r="AE729" i="1"/>
  <c r="AE698" i="1"/>
  <c r="AE685" i="1"/>
  <c r="AE653" i="1"/>
  <c r="AE591" i="1"/>
  <c r="AE513" i="1"/>
  <c r="AE499" i="1"/>
  <c r="AE468" i="1"/>
  <c r="AE437" i="1"/>
  <c r="AE406" i="1"/>
  <c r="AE407" i="1" s="1"/>
  <c r="AE361" i="1"/>
  <c r="AE298" i="1"/>
  <c r="AE285" i="1"/>
  <c r="AE219" i="1"/>
  <c r="AE188" i="1"/>
  <c r="AE175" i="1"/>
  <c r="AE143" i="1"/>
  <c r="AE82" i="1"/>
  <c r="AE69" i="1"/>
  <c r="AE38" i="1"/>
  <c r="AE1015" i="1"/>
  <c r="AE645" i="1"/>
  <c r="AE445" i="1"/>
  <c r="AE1128" i="1"/>
  <c r="AE836" i="1"/>
  <c r="AE1157" i="1"/>
  <c r="AE1095" i="1"/>
  <c r="AE1080" i="1"/>
  <c r="AE1052" i="1"/>
  <c r="AE1020" i="1"/>
  <c r="AE988" i="1"/>
  <c r="AE975" i="1"/>
  <c r="AE944" i="1"/>
  <c r="AE881" i="1"/>
  <c r="AE882" i="1" s="1"/>
  <c r="AE805" i="1"/>
  <c r="AE774" i="1"/>
  <c r="AE775" i="1" s="1"/>
  <c r="AE696" i="1"/>
  <c r="AE682" i="1"/>
  <c r="AE651" i="1"/>
  <c r="AE588" i="1"/>
  <c r="AE575" i="1"/>
  <c r="AE543" i="1"/>
  <c r="AE481" i="1"/>
  <c r="AE482" i="1" s="1"/>
  <c r="AE404" i="1"/>
  <c r="AE390" i="1"/>
  <c r="AE391" i="1" s="1"/>
  <c r="AE359" i="1"/>
  <c r="AE327" i="1"/>
  <c r="AE296" i="1"/>
  <c r="AE282" i="1"/>
  <c r="AE186" i="1"/>
  <c r="AE172" i="1"/>
  <c r="AE141" i="1"/>
  <c r="AE112" i="1"/>
  <c r="AE80" i="1"/>
  <c r="AE66" i="1"/>
  <c r="AE4" i="1"/>
  <c r="AE1134" i="1"/>
  <c r="AE952" i="1"/>
  <c r="AE583" i="1"/>
  <c r="AE44" i="1"/>
  <c r="AE1160" i="1"/>
  <c r="AE1054" i="1"/>
  <c r="AE913" i="1"/>
  <c r="AE1139" i="1"/>
  <c r="AE1093" i="1"/>
  <c r="AE1065" i="1"/>
  <c r="AE986" i="1"/>
  <c r="AE972" i="1"/>
  <c r="AE942" i="1"/>
  <c r="AE910" i="1"/>
  <c r="AE878" i="1"/>
  <c r="AE879" i="1" s="1"/>
  <c r="AE865" i="1"/>
  <c r="AE833" i="1"/>
  <c r="AE758" i="1"/>
  <c r="AE726" i="1"/>
  <c r="AE664" i="1"/>
  <c r="AE586" i="1"/>
  <c r="AE572" i="1"/>
  <c r="AE541" i="1"/>
  <c r="AE510" i="1"/>
  <c r="AE478" i="1"/>
  <c r="AE479" i="1" s="1"/>
  <c r="AE465" i="1"/>
  <c r="AE434" i="1"/>
  <c r="AE372" i="1"/>
  <c r="AE261" i="1"/>
  <c r="AE248" i="1"/>
  <c r="AE216" i="1"/>
  <c r="AE154" i="1"/>
  <c r="AE110" i="1"/>
  <c r="AE49" i="1"/>
  <c r="AE50" i="1" s="1"/>
  <c r="AE614" i="1"/>
  <c r="AE470" i="1"/>
  <c r="AE978" i="1"/>
  <c r="AE936" i="1"/>
  <c r="AE989" i="1"/>
  <c r="AE1131" i="1"/>
  <c r="AE947" i="1"/>
  <c r="AE398" i="1"/>
  <c r="AE463" i="1"/>
  <c r="AE36" i="1"/>
  <c r="AE46" i="1"/>
  <c r="AE120" i="1"/>
  <c r="AE31" i="1"/>
  <c r="AE208" i="1"/>
  <c r="AE10" i="1"/>
  <c r="AE519" i="1"/>
  <c r="AE500" i="1"/>
  <c r="AE863" i="1"/>
  <c r="AE918" i="1"/>
  <c r="AE771" i="1"/>
  <c r="AE763" i="1"/>
  <c r="AE619" i="1"/>
  <c r="AE393" i="1"/>
  <c r="AE251" i="1"/>
  <c r="AE214" i="1"/>
  <c r="AE115" i="1"/>
  <c r="AE105" i="1"/>
  <c r="AE578" i="1"/>
  <c r="AE189" i="1"/>
  <c r="AE13" i="1"/>
  <c r="AE146" i="1"/>
  <c r="AE91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2" i="1"/>
  <c r="AE516" i="1" l="1"/>
  <c r="AE370" i="1"/>
  <c r="AE336" i="1"/>
  <c r="AE662" i="1"/>
  <c r="AE155" i="1"/>
  <c r="AE1140" i="1"/>
  <c r="AE83" i="1"/>
  <c r="AE845" i="1"/>
  <c r="AE552" i="1"/>
  <c r="AE118" i="1"/>
  <c r="AE1026" i="1"/>
  <c r="AE1047" i="1"/>
  <c r="AE973" i="1"/>
  <c r="AE1066" i="1"/>
  <c r="AE67" i="1"/>
  <c r="AE173" i="1"/>
  <c r="AE1081" i="1"/>
  <c r="AE446" i="1"/>
  <c r="AE793" i="1"/>
  <c r="AE86" i="1"/>
  <c r="AE192" i="1"/>
  <c r="AE953" i="1"/>
  <c r="AE427" i="1"/>
  <c r="AE625" i="1"/>
  <c r="AE152" i="1"/>
  <c r="AE225" i="1"/>
  <c r="AE246" i="1"/>
  <c r="AE992" i="1"/>
  <c r="AE573" i="1"/>
  <c r="AE665" i="1"/>
  <c r="AE1096" i="1"/>
  <c r="AE646" i="1"/>
  <c r="AE699" i="1"/>
  <c r="AE808" i="1"/>
  <c r="AE136" i="1"/>
  <c r="AE826" i="1"/>
  <c r="AE47" i="1"/>
  <c r="AE776" i="1"/>
  <c r="AE683" i="1"/>
  <c r="AE592" i="1"/>
  <c r="AE1010" i="1"/>
  <c r="AE333" i="1"/>
  <c r="AE1029" i="1"/>
  <c r="AE1137" i="1"/>
  <c r="AE283" i="1"/>
  <c r="AE719" i="1"/>
  <c r="AE555" i="1"/>
  <c r="AE937" i="1"/>
  <c r="AE900" i="1"/>
  <c r="AE228" i="1"/>
  <c r="AE443" i="1"/>
  <c r="AE1118" i="1"/>
  <c r="AE262" i="1"/>
  <c r="AE373" i="1"/>
  <c r="AE589" i="1"/>
  <c r="AE1158" i="1"/>
  <c r="AE609" i="1"/>
  <c r="AE702" i="1"/>
  <c r="AE811" i="1"/>
  <c r="AE756" i="1"/>
  <c r="AE956" i="1"/>
  <c r="AE1063" i="1"/>
  <c r="AE121" i="1"/>
  <c r="AE209" i="1"/>
  <c r="AE772" i="1"/>
  <c r="AE629" i="1"/>
  <c r="AE411" i="1"/>
  <c r="AE919" i="1"/>
  <c r="AE520" i="1"/>
  <c r="AE739" i="1"/>
  <c r="AE51" i="1"/>
  <c r="AE1100" i="1"/>
  <c r="AE883" i="1"/>
  <c r="AE302" i="1"/>
  <c r="AE483" i="1"/>
  <c r="AE14" i="1"/>
  <c r="AD3" i="1"/>
  <c r="AD4" i="1"/>
  <c r="AD6" i="1"/>
  <c r="AD8" i="1"/>
  <c r="AD11" i="1"/>
  <c r="AD29" i="1"/>
  <c r="AD32" i="1"/>
  <c r="AD35" i="1"/>
  <c r="AD37" i="1"/>
  <c r="AD38" i="1"/>
  <c r="AD40" i="1"/>
  <c r="AD41" i="1"/>
  <c r="AD43" i="1"/>
  <c r="AD45" i="1"/>
  <c r="AD48" i="1"/>
  <c r="AD65" i="1"/>
  <c r="AD68" i="1"/>
  <c r="AD71" i="1"/>
  <c r="AD73" i="1"/>
  <c r="AD74" i="1"/>
  <c r="Y73" i="1" s="1"/>
  <c r="AD76" i="1"/>
  <c r="AD77" i="1"/>
  <c r="AD79" i="1"/>
  <c r="AD81" i="1"/>
  <c r="AD84" i="1"/>
  <c r="AD101" i="1"/>
  <c r="AD104" i="1"/>
  <c r="AD107" i="1"/>
  <c r="AD109" i="1"/>
  <c r="AD110" i="1"/>
  <c r="AD111" i="1"/>
  <c r="AD112" i="1"/>
  <c r="AD114" i="1"/>
  <c r="AD116" i="1"/>
  <c r="AD119" i="1"/>
  <c r="AD134" i="1"/>
  <c r="AD137" i="1"/>
  <c r="AD140" i="1"/>
  <c r="AD142" i="1"/>
  <c r="AD143" i="1"/>
  <c r="AD145" i="1"/>
  <c r="AD146" i="1"/>
  <c r="AD148" i="1"/>
  <c r="AD150" i="1"/>
  <c r="AD153" i="1"/>
  <c r="AD171" i="1"/>
  <c r="AD174" i="1"/>
  <c r="AD177" i="1"/>
  <c r="AD179" i="1"/>
  <c r="AD180" i="1"/>
  <c r="Y179" i="1" s="1"/>
  <c r="AD182" i="1"/>
  <c r="AD183" i="1"/>
  <c r="AD185" i="1"/>
  <c r="AD187" i="1"/>
  <c r="AD190" i="1"/>
  <c r="AD207" i="1"/>
  <c r="AD210" i="1"/>
  <c r="AD213" i="1"/>
  <c r="AD215" i="1"/>
  <c r="AD216" i="1"/>
  <c r="Y215" i="1" s="1"/>
  <c r="AD218" i="1"/>
  <c r="AD219" i="1"/>
  <c r="AD221" i="1"/>
  <c r="AD223" i="1"/>
  <c r="AD226" i="1"/>
  <c r="AD244" i="1"/>
  <c r="AD247" i="1"/>
  <c r="AD250" i="1"/>
  <c r="AD252" i="1"/>
  <c r="AD253" i="1"/>
  <c r="Y252" i="1" s="1"/>
  <c r="AD255" i="1"/>
  <c r="AD256" i="1"/>
  <c r="AD258" i="1"/>
  <c r="AD260" i="1"/>
  <c r="AD281" i="1"/>
  <c r="AD284" i="1"/>
  <c r="AD287" i="1"/>
  <c r="AD289" i="1"/>
  <c r="AD290" i="1"/>
  <c r="Y289" i="1" s="1"/>
  <c r="AD292" i="1"/>
  <c r="AD293" i="1"/>
  <c r="AD295" i="1"/>
  <c r="AD297" i="1"/>
  <c r="AD299" i="1"/>
  <c r="AD317" i="1"/>
  <c r="AD320" i="1"/>
  <c r="AD323" i="1"/>
  <c r="AD324" i="1"/>
  <c r="Y323" i="1" s="1"/>
  <c r="AD326" i="1"/>
  <c r="AD327" i="1"/>
  <c r="AD329" i="1"/>
  <c r="AD331" i="1"/>
  <c r="AD334" i="1"/>
  <c r="AD352" i="1"/>
  <c r="AD355" i="1"/>
  <c r="AD358" i="1"/>
  <c r="AD360" i="1"/>
  <c r="AD361" i="1"/>
  <c r="AD362" i="1"/>
  <c r="AD363" i="1"/>
  <c r="AD364" i="1"/>
  <c r="AD366" i="1"/>
  <c r="AD368" i="1"/>
  <c r="AD371" i="1"/>
  <c r="AD389" i="1"/>
  <c r="AD392" i="1"/>
  <c r="AD395" i="1"/>
  <c r="AD397" i="1"/>
  <c r="AD398" i="1"/>
  <c r="AD400" i="1"/>
  <c r="AD401" i="1"/>
  <c r="AD403" i="1"/>
  <c r="AD405" i="1"/>
  <c r="AD408" i="1"/>
  <c r="AD425" i="1"/>
  <c r="AD428" i="1"/>
  <c r="AD431" i="1"/>
  <c r="AD433" i="1"/>
  <c r="AD434" i="1"/>
  <c r="Y433" i="1" s="1"/>
  <c r="AD436" i="1"/>
  <c r="AD437" i="1"/>
  <c r="AD439" i="1"/>
  <c r="AD441" i="1"/>
  <c r="AD444" i="1"/>
  <c r="AD461" i="1"/>
  <c r="AD464" i="1"/>
  <c r="AD467" i="1"/>
  <c r="AD469" i="1"/>
  <c r="AD470" i="1"/>
  <c r="AD472" i="1"/>
  <c r="AD473" i="1"/>
  <c r="AD475" i="1"/>
  <c r="AD477" i="1"/>
  <c r="AD480" i="1"/>
  <c r="AD498" i="1"/>
  <c r="AD501" i="1"/>
  <c r="AD504" i="1"/>
  <c r="AD506" i="1"/>
  <c r="AD507" i="1"/>
  <c r="AD509" i="1"/>
  <c r="AD510" i="1"/>
  <c r="AD512" i="1"/>
  <c r="AD514" i="1"/>
  <c r="AD517" i="1"/>
  <c r="AD534" i="1"/>
  <c r="AD537" i="1"/>
  <c r="AD540" i="1"/>
  <c r="AD542" i="1"/>
  <c r="AD543" i="1"/>
  <c r="AD545" i="1"/>
  <c r="AD546" i="1"/>
  <c r="AD548" i="1"/>
  <c r="AD550" i="1"/>
  <c r="AD553" i="1"/>
  <c r="AD571" i="1"/>
  <c r="AD574" i="1"/>
  <c r="AD577" i="1"/>
  <c r="AD579" i="1"/>
  <c r="AD580" i="1"/>
  <c r="AD582" i="1"/>
  <c r="AD583" i="1"/>
  <c r="AD585" i="1"/>
  <c r="AD587" i="1"/>
  <c r="AD590" i="1"/>
  <c r="AD607" i="1"/>
  <c r="AD610" i="1"/>
  <c r="AD613" i="1"/>
  <c r="AD615" i="1"/>
  <c r="AD616" i="1"/>
  <c r="Y615" i="1" s="1"/>
  <c r="AD618" i="1"/>
  <c r="AD619" i="1"/>
  <c r="AD621" i="1"/>
  <c r="AD623" i="1"/>
  <c r="AD626" i="1"/>
  <c r="AD644" i="1"/>
  <c r="AD647" i="1"/>
  <c r="AD650" i="1"/>
  <c r="AD652" i="1"/>
  <c r="AD653" i="1"/>
  <c r="Y652" i="1" s="1"/>
  <c r="AD654" i="1"/>
  <c r="AD655" i="1"/>
  <c r="AD656" i="1"/>
  <c r="AD658" i="1"/>
  <c r="AD660" i="1"/>
  <c r="AD663" i="1"/>
  <c r="AD681" i="1"/>
  <c r="AD684" i="1"/>
  <c r="AD687" i="1"/>
  <c r="AD689" i="1"/>
  <c r="AD690" i="1"/>
  <c r="Y689" i="1" s="1"/>
  <c r="AD692" i="1"/>
  <c r="AD693" i="1"/>
  <c r="AD695" i="1"/>
  <c r="AD697" i="1"/>
  <c r="AD700" i="1"/>
  <c r="AD717" i="1"/>
  <c r="AD720" i="1"/>
  <c r="AD723" i="1"/>
  <c r="AD725" i="1"/>
  <c r="AD726" i="1"/>
  <c r="AD727" i="1"/>
  <c r="AD728" i="1"/>
  <c r="AD729" i="1"/>
  <c r="AD731" i="1"/>
  <c r="AD733" i="1"/>
  <c r="AD736" i="1"/>
  <c r="AD754" i="1"/>
  <c r="AD757" i="1"/>
  <c r="AD760" i="1"/>
  <c r="AD762" i="1"/>
  <c r="AD763" i="1"/>
  <c r="AD765" i="1"/>
  <c r="AD766" i="1"/>
  <c r="AD768" i="1"/>
  <c r="AD770" i="1"/>
  <c r="AD773" i="1"/>
  <c r="AD791" i="1"/>
  <c r="AD794" i="1"/>
  <c r="AD797" i="1"/>
  <c r="AD799" i="1"/>
  <c r="AD800" i="1"/>
  <c r="AD801" i="1"/>
  <c r="AD802" i="1"/>
  <c r="AD804" i="1"/>
  <c r="AD806" i="1"/>
  <c r="AD809" i="1"/>
  <c r="AD824" i="1"/>
  <c r="AD827" i="1"/>
  <c r="AD830" i="1"/>
  <c r="AD832" i="1"/>
  <c r="AD833" i="1"/>
  <c r="AD835" i="1"/>
  <c r="AD836" i="1"/>
  <c r="AD838" i="1"/>
  <c r="AD840" i="1"/>
  <c r="AD843" i="1"/>
  <c r="AD861" i="1"/>
  <c r="AD864" i="1"/>
  <c r="AD867" i="1"/>
  <c r="AD869" i="1"/>
  <c r="AD870" i="1"/>
  <c r="AD872" i="1"/>
  <c r="AD873" i="1"/>
  <c r="AD875" i="1"/>
  <c r="AD877" i="1"/>
  <c r="AD880" i="1"/>
  <c r="AD898" i="1"/>
  <c r="AD901" i="1"/>
  <c r="AD904" i="1"/>
  <c r="AD906" i="1"/>
  <c r="AD907" i="1"/>
  <c r="Y906" i="1" s="1"/>
  <c r="AD909" i="1"/>
  <c r="AD910" i="1"/>
  <c r="AD912" i="1"/>
  <c r="AD914" i="1"/>
  <c r="AD917" i="1"/>
  <c r="AD935" i="1"/>
  <c r="AD938" i="1"/>
  <c r="AD941" i="1"/>
  <c r="AD943" i="1"/>
  <c r="AD944" i="1"/>
  <c r="AD946" i="1"/>
  <c r="AD947" i="1"/>
  <c r="AD949" i="1"/>
  <c r="AD951" i="1"/>
  <c r="AD954" i="1"/>
  <c r="AD971" i="1"/>
  <c r="AD974" i="1"/>
  <c r="AD977" i="1"/>
  <c r="AD979" i="1"/>
  <c r="AD980" i="1"/>
  <c r="AD981" i="1"/>
  <c r="AD982" i="1"/>
  <c r="AD983" i="1"/>
  <c r="AD985" i="1"/>
  <c r="AD987" i="1"/>
  <c r="AD990" i="1"/>
  <c r="AD1008" i="1"/>
  <c r="AD1011" i="1"/>
  <c r="AD1014" i="1"/>
  <c r="AD1016" i="1"/>
  <c r="AD1017" i="1"/>
  <c r="AD1019" i="1"/>
  <c r="AD1020" i="1"/>
  <c r="AD1022" i="1"/>
  <c r="AD1024" i="1"/>
  <c r="AD1027" i="1"/>
  <c r="AD1045" i="1"/>
  <c r="AD1048" i="1"/>
  <c r="AD1051" i="1"/>
  <c r="AD1053" i="1"/>
  <c r="AD1054" i="1"/>
  <c r="AD1056" i="1"/>
  <c r="AD1057" i="1"/>
  <c r="AD1059" i="1"/>
  <c r="AD1061" i="1"/>
  <c r="AD1064" i="1"/>
  <c r="AD1079" i="1"/>
  <c r="AD1082" i="1"/>
  <c r="AD1085" i="1"/>
  <c r="AD1087" i="1"/>
  <c r="AD1088" i="1"/>
  <c r="AD1089" i="1"/>
  <c r="AD1090" i="1"/>
  <c r="AD1092" i="1"/>
  <c r="AD1094" i="1"/>
  <c r="AD1097" i="1"/>
  <c r="AD1115" i="1"/>
  <c r="AD1119" i="1"/>
  <c r="AD1122" i="1"/>
  <c r="AD1127" i="1"/>
  <c r="AD1128" i="1"/>
  <c r="AD1130" i="1"/>
  <c r="AD1131" i="1"/>
  <c r="AD1133" i="1"/>
  <c r="AD1135" i="1"/>
  <c r="AD1138" i="1"/>
  <c r="AD1156" i="1"/>
  <c r="AD1159" i="1"/>
  <c r="AD1162" i="1"/>
  <c r="AD1164" i="1"/>
  <c r="AD1165" i="1"/>
  <c r="Y1164" i="1" s="1"/>
  <c r="Y1055" i="1" l="1"/>
  <c r="AH1056" i="1"/>
  <c r="Y943" i="1"/>
  <c r="Y829" i="1"/>
  <c r="AH830" i="1"/>
  <c r="Y1114" i="1"/>
  <c r="AH1115" i="1"/>
  <c r="Y1053" i="1"/>
  <c r="Y1019" i="1"/>
  <c r="AH1020" i="1"/>
  <c r="Y986" i="1"/>
  <c r="AH987" i="1"/>
  <c r="Y973" i="1"/>
  <c r="AH974" i="1"/>
  <c r="Y942" i="1"/>
  <c r="AH943" i="1"/>
  <c r="Y908" i="1"/>
  <c r="AH909" i="1"/>
  <c r="Y874" i="1"/>
  <c r="AH875" i="1"/>
  <c r="Y842" i="1"/>
  <c r="AH843" i="1"/>
  <c r="Y826" i="1"/>
  <c r="AH827" i="1"/>
  <c r="Y798" i="1"/>
  <c r="AH799" i="1"/>
  <c r="Y764" i="1"/>
  <c r="AH765" i="1"/>
  <c r="Y730" i="1"/>
  <c r="AH731" i="1"/>
  <c r="Y716" i="1"/>
  <c r="AH717" i="1"/>
  <c r="Y686" i="1"/>
  <c r="AH687" i="1"/>
  <c r="Y653" i="1"/>
  <c r="AH654" i="1"/>
  <c r="Y620" i="1"/>
  <c r="AH621" i="1"/>
  <c r="Y589" i="1"/>
  <c r="AH590" i="1"/>
  <c r="Y573" i="1"/>
  <c r="AH574" i="1"/>
  <c r="Y541" i="1"/>
  <c r="AH542" i="1"/>
  <c r="Y508" i="1"/>
  <c r="AH509" i="1"/>
  <c r="Y474" i="1"/>
  <c r="AH475" i="1"/>
  <c r="Y443" i="1"/>
  <c r="AH444" i="1"/>
  <c r="Y427" i="1"/>
  <c r="AH428" i="1"/>
  <c r="Y396" i="1"/>
  <c r="AH397" i="1"/>
  <c r="Y362" i="1"/>
  <c r="AH363" i="1"/>
  <c r="Y330" i="1"/>
  <c r="AH331" i="1"/>
  <c r="Y298" i="1"/>
  <c r="AH299" i="1"/>
  <c r="Y283" i="1"/>
  <c r="AH284" i="1"/>
  <c r="Y249" i="1"/>
  <c r="AH250" i="1"/>
  <c r="Y182" i="1"/>
  <c r="AH183" i="1"/>
  <c r="Y149" i="1"/>
  <c r="AH150" i="1"/>
  <c r="Y133" i="1"/>
  <c r="AH134" i="1"/>
  <c r="Y106" i="1"/>
  <c r="AH107" i="1"/>
  <c r="Y40" i="1"/>
  <c r="AH41" i="1"/>
  <c r="Y7" i="1"/>
  <c r="AH8" i="1"/>
  <c r="Y1137" i="1"/>
  <c r="AH1138" i="1"/>
  <c r="Y1021" i="1"/>
  <c r="AH1022" i="1"/>
  <c r="Y976" i="1"/>
  <c r="AH977" i="1"/>
  <c r="Y876" i="1"/>
  <c r="AH877" i="1"/>
  <c r="Y799" i="1"/>
  <c r="Y1134" i="1"/>
  <c r="AH1135" i="1"/>
  <c r="Y1084" i="1"/>
  <c r="AH1085" i="1"/>
  <c r="Y1132" i="1"/>
  <c r="AH1133" i="1"/>
  <c r="Y1096" i="1"/>
  <c r="AH1097" i="1"/>
  <c r="Y1081" i="1"/>
  <c r="AH1082" i="1"/>
  <c r="Y1052" i="1"/>
  <c r="AH1053" i="1"/>
  <c r="Y1018" i="1"/>
  <c r="AH1019" i="1"/>
  <c r="Y984" i="1"/>
  <c r="AH985" i="1"/>
  <c r="Y970" i="1"/>
  <c r="AH971" i="1"/>
  <c r="Y940" i="1"/>
  <c r="AH941" i="1"/>
  <c r="Y872" i="1"/>
  <c r="AH873" i="1"/>
  <c r="Y839" i="1"/>
  <c r="AH840" i="1"/>
  <c r="Y823" i="1"/>
  <c r="AH824" i="1"/>
  <c r="Y796" i="1"/>
  <c r="AH797" i="1"/>
  <c r="Y762" i="1"/>
  <c r="Y728" i="1"/>
  <c r="AH729" i="1"/>
  <c r="Y699" i="1"/>
  <c r="AH700" i="1"/>
  <c r="Y683" i="1"/>
  <c r="AH684" i="1"/>
  <c r="Y618" i="1"/>
  <c r="AH619" i="1"/>
  <c r="Y586" i="1"/>
  <c r="AH587" i="1"/>
  <c r="Y570" i="1"/>
  <c r="AH571" i="1"/>
  <c r="Y539" i="1"/>
  <c r="AH540" i="1"/>
  <c r="Y506" i="1"/>
  <c r="Y472" i="1"/>
  <c r="AH473" i="1"/>
  <c r="Y440" i="1"/>
  <c r="AH441" i="1"/>
  <c r="Y424" i="1"/>
  <c r="AH425" i="1"/>
  <c r="Y394" i="1"/>
  <c r="AH395" i="1"/>
  <c r="Y361" i="1"/>
  <c r="AH362" i="1"/>
  <c r="Y328" i="1"/>
  <c r="AH329" i="1"/>
  <c r="Y296" i="1"/>
  <c r="AH297" i="1"/>
  <c r="Y280" i="1"/>
  <c r="AH281" i="1"/>
  <c r="Y246" i="1"/>
  <c r="AH247" i="1"/>
  <c r="Y214" i="1"/>
  <c r="AH215" i="1"/>
  <c r="Y181" i="1"/>
  <c r="AH182" i="1"/>
  <c r="Y147" i="1"/>
  <c r="AH148" i="1"/>
  <c r="Y118" i="1"/>
  <c r="AH119" i="1"/>
  <c r="Y103" i="1"/>
  <c r="AH104" i="1"/>
  <c r="Y72" i="1"/>
  <c r="AH73" i="1"/>
  <c r="Y39" i="1"/>
  <c r="AH40" i="1"/>
  <c r="Y5" i="1"/>
  <c r="AH6" i="1"/>
  <c r="Y1161" i="1"/>
  <c r="AH1162" i="1"/>
  <c r="Y1086" i="1"/>
  <c r="AH1087" i="1"/>
  <c r="Y1130" i="1"/>
  <c r="AH1131" i="1"/>
  <c r="Y1093" i="1"/>
  <c r="AH1094" i="1"/>
  <c r="Y1078" i="1"/>
  <c r="AH1079" i="1"/>
  <c r="Y1050" i="1"/>
  <c r="AH1051" i="1"/>
  <c r="Y1016" i="1"/>
  <c r="Y982" i="1"/>
  <c r="AH983" i="1"/>
  <c r="Y953" i="1"/>
  <c r="AH954" i="1"/>
  <c r="Y937" i="1"/>
  <c r="AH938" i="1"/>
  <c r="Y905" i="1"/>
  <c r="AH906" i="1"/>
  <c r="Y871" i="1"/>
  <c r="AH872" i="1"/>
  <c r="Y837" i="1"/>
  <c r="AH838" i="1"/>
  <c r="Y808" i="1"/>
  <c r="AH809" i="1"/>
  <c r="Y793" i="1"/>
  <c r="AH794" i="1"/>
  <c r="Y761" i="1"/>
  <c r="AH762" i="1"/>
  <c r="Y727" i="1"/>
  <c r="AH728" i="1"/>
  <c r="Y696" i="1"/>
  <c r="AH697" i="1"/>
  <c r="Y680" i="1"/>
  <c r="AH681" i="1"/>
  <c r="Y651" i="1"/>
  <c r="AH652" i="1"/>
  <c r="Y617" i="1"/>
  <c r="AH618" i="1"/>
  <c r="Y584" i="1"/>
  <c r="AH585" i="1"/>
  <c r="Y552" i="1"/>
  <c r="AH553" i="1"/>
  <c r="Y536" i="1"/>
  <c r="AH537" i="1"/>
  <c r="Y505" i="1"/>
  <c r="AH506" i="1"/>
  <c r="Y471" i="1"/>
  <c r="AH472" i="1"/>
  <c r="Y438" i="1"/>
  <c r="AH439" i="1"/>
  <c r="Y407" i="1"/>
  <c r="AH408" i="1"/>
  <c r="Y391" i="1"/>
  <c r="AH392" i="1"/>
  <c r="Y360" i="1"/>
  <c r="Y326" i="1"/>
  <c r="AH327" i="1"/>
  <c r="Y294" i="1"/>
  <c r="AH295" i="1"/>
  <c r="Y259" i="1"/>
  <c r="AH260" i="1"/>
  <c r="Y243" i="1"/>
  <c r="AH244" i="1"/>
  <c r="Y212" i="1"/>
  <c r="AH213" i="1"/>
  <c r="Y145" i="1"/>
  <c r="AH146" i="1"/>
  <c r="Y115" i="1"/>
  <c r="AH116" i="1"/>
  <c r="Y100" i="1"/>
  <c r="AH101" i="1"/>
  <c r="Y70" i="1"/>
  <c r="AH71" i="1"/>
  <c r="Y37" i="1"/>
  <c r="Y3" i="1"/>
  <c r="AH4" i="1"/>
  <c r="Y1127" i="1"/>
  <c r="Y1163" i="1"/>
  <c r="AH1164" i="1"/>
  <c r="Y1129" i="1"/>
  <c r="AH1130" i="1"/>
  <c r="Y1091" i="1"/>
  <c r="AH1092" i="1"/>
  <c r="Y1063" i="1"/>
  <c r="AH1064" i="1"/>
  <c r="Y1047" i="1"/>
  <c r="AH1048" i="1"/>
  <c r="Y1015" i="1"/>
  <c r="AH1016" i="1"/>
  <c r="Y981" i="1"/>
  <c r="AH982" i="1"/>
  <c r="Y950" i="1"/>
  <c r="AH951" i="1"/>
  <c r="Y934" i="1"/>
  <c r="AH935" i="1"/>
  <c r="Y903" i="1"/>
  <c r="AH904" i="1"/>
  <c r="Y869" i="1"/>
  <c r="Y835" i="1"/>
  <c r="AH836" i="1"/>
  <c r="Y805" i="1"/>
  <c r="AH806" i="1"/>
  <c r="Y790" i="1"/>
  <c r="AH791" i="1"/>
  <c r="Y759" i="1"/>
  <c r="AH760" i="1"/>
  <c r="Y726" i="1"/>
  <c r="AH727" i="1"/>
  <c r="Y694" i="1"/>
  <c r="AH695" i="1"/>
  <c r="Y662" i="1"/>
  <c r="AH663" i="1"/>
  <c r="Y649" i="1"/>
  <c r="AH650" i="1"/>
  <c r="Y582" i="1"/>
  <c r="AH583" i="1"/>
  <c r="Y549" i="1"/>
  <c r="AH550" i="1"/>
  <c r="Y533" i="1"/>
  <c r="AH534" i="1"/>
  <c r="Y503" i="1"/>
  <c r="AH504" i="1"/>
  <c r="Y469" i="1"/>
  <c r="Y436" i="1"/>
  <c r="AH437" i="1"/>
  <c r="Y404" i="1"/>
  <c r="AH405" i="1"/>
  <c r="Y388" i="1"/>
  <c r="AH389" i="1"/>
  <c r="Y359" i="1"/>
  <c r="AH360" i="1"/>
  <c r="Y325" i="1"/>
  <c r="AH326" i="1"/>
  <c r="Y292" i="1"/>
  <c r="AH293" i="1"/>
  <c r="Y257" i="1"/>
  <c r="AH258" i="1"/>
  <c r="Y225" i="1"/>
  <c r="AH226" i="1"/>
  <c r="Y209" i="1"/>
  <c r="AH210" i="1"/>
  <c r="Y178" i="1"/>
  <c r="AH179" i="1"/>
  <c r="Y144" i="1"/>
  <c r="AH145" i="1"/>
  <c r="Y113" i="1"/>
  <c r="AH114" i="1"/>
  <c r="Y83" i="1"/>
  <c r="AH84" i="1"/>
  <c r="Y67" i="1"/>
  <c r="AH68" i="1"/>
  <c r="Y36" i="1"/>
  <c r="AH37" i="1"/>
  <c r="Y2" i="1"/>
  <c r="AH3" i="1"/>
  <c r="Y1089" i="1"/>
  <c r="AH1090" i="1"/>
  <c r="Y1013" i="1"/>
  <c r="AH1014" i="1"/>
  <c r="Y948" i="1"/>
  <c r="AH949" i="1"/>
  <c r="Y900" i="1"/>
  <c r="AH901" i="1"/>
  <c r="Y834" i="1"/>
  <c r="AH835" i="1"/>
  <c r="Y772" i="1"/>
  <c r="AH773" i="1"/>
  <c r="Y725" i="1"/>
  <c r="Y692" i="1"/>
  <c r="AH693" i="1"/>
  <c r="Y659" i="1"/>
  <c r="AH660" i="1"/>
  <c r="Y646" i="1"/>
  <c r="AH647" i="1"/>
  <c r="Y614" i="1"/>
  <c r="AH615" i="1"/>
  <c r="Y581" i="1"/>
  <c r="AH582" i="1"/>
  <c r="Y547" i="1"/>
  <c r="AH548" i="1"/>
  <c r="Y516" i="1"/>
  <c r="AH517" i="1"/>
  <c r="Y500" i="1"/>
  <c r="AH501" i="1"/>
  <c r="Y468" i="1"/>
  <c r="AH469" i="1"/>
  <c r="Y435" i="1"/>
  <c r="AH436" i="1"/>
  <c r="Y402" i="1"/>
  <c r="AH403" i="1"/>
  <c r="Y370" i="1"/>
  <c r="AH371" i="1"/>
  <c r="Y357" i="1"/>
  <c r="AH358" i="1"/>
  <c r="Y291" i="1"/>
  <c r="AH292" i="1"/>
  <c r="Y255" i="1"/>
  <c r="AH256" i="1"/>
  <c r="Y222" i="1"/>
  <c r="AH223" i="1"/>
  <c r="Y206" i="1"/>
  <c r="AH207" i="1"/>
  <c r="Y176" i="1"/>
  <c r="AH177" i="1"/>
  <c r="Y142" i="1"/>
  <c r="Y111" i="1"/>
  <c r="AH112" i="1"/>
  <c r="Y80" i="1"/>
  <c r="AH81" i="1"/>
  <c r="Y64" i="1"/>
  <c r="AH65" i="1"/>
  <c r="Y34" i="1"/>
  <c r="AH35" i="1"/>
  <c r="Y1044" i="1"/>
  <c r="AH1045" i="1"/>
  <c r="Y980" i="1"/>
  <c r="AH981" i="1"/>
  <c r="Y916" i="1"/>
  <c r="AH917" i="1"/>
  <c r="Y868" i="1"/>
  <c r="AH869" i="1"/>
  <c r="Y803" i="1"/>
  <c r="AH804" i="1"/>
  <c r="Y756" i="1"/>
  <c r="AH757" i="1"/>
  <c r="Y1158" i="1"/>
  <c r="AH1159" i="1"/>
  <c r="Y1126" i="1"/>
  <c r="AH1127" i="1"/>
  <c r="Y1088" i="1"/>
  <c r="AH1089" i="1"/>
  <c r="Y1058" i="1"/>
  <c r="AH1059" i="1"/>
  <c r="Y1026" i="1"/>
  <c r="AH1027" i="1"/>
  <c r="Y1010" i="1"/>
  <c r="AH1011" i="1"/>
  <c r="Y979" i="1"/>
  <c r="Y946" i="1"/>
  <c r="AH947" i="1"/>
  <c r="Y913" i="1"/>
  <c r="AH914" i="1"/>
  <c r="Y897" i="1"/>
  <c r="AH898" i="1"/>
  <c r="Y866" i="1"/>
  <c r="AH867" i="1"/>
  <c r="Y832" i="1"/>
  <c r="Y801" i="1"/>
  <c r="AH802" i="1"/>
  <c r="Y769" i="1"/>
  <c r="AH770" i="1"/>
  <c r="Y753" i="1"/>
  <c r="AH754" i="1"/>
  <c r="Y724" i="1"/>
  <c r="AH725" i="1"/>
  <c r="Y691" i="1"/>
  <c r="AH692" i="1"/>
  <c r="Y657" i="1"/>
  <c r="AH658" i="1"/>
  <c r="Y643" i="1"/>
  <c r="AH644" i="1"/>
  <c r="Y612" i="1"/>
  <c r="AH613" i="1"/>
  <c r="Y579" i="1"/>
  <c r="Y545" i="1"/>
  <c r="AH546" i="1"/>
  <c r="Y513" i="1"/>
  <c r="AH514" i="1"/>
  <c r="Y497" i="1"/>
  <c r="AH498" i="1"/>
  <c r="Y466" i="1"/>
  <c r="AH467" i="1"/>
  <c r="Y400" i="1"/>
  <c r="AH401" i="1"/>
  <c r="Y367" i="1"/>
  <c r="AH368" i="1"/>
  <c r="Y354" i="1"/>
  <c r="AH355" i="1"/>
  <c r="Y322" i="1"/>
  <c r="AH323" i="1"/>
  <c r="Y254" i="1"/>
  <c r="AH255" i="1"/>
  <c r="Y220" i="1"/>
  <c r="AH221" i="1"/>
  <c r="Y189" i="1"/>
  <c r="AH190" i="1"/>
  <c r="Y173" i="1"/>
  <c r="AH174" i="1"/>
  <c r="Y141" i="1"/>
  <c r="AH142" i="1"/>
  <c r="Y110" i="1"/>
  <c r="AH111" i="1"/>
  <c r="Y78" i="1"/>
  <c r="AH79" i="1"/>
  <c r="Y47" i="1"/>
  <c r="AH48" i="1"/>
  <c r="Y31" i="1"/>
  <c r="AH32" i="1"/>
  <c r="Y1060" i="1"/>
  <c r="AH1061" i="1"/>
  <c r="Y1155" i="1"/>
  <c r="AH1156" i="1"/>
  <c r="Y1121" i="1"/>
  <c r="AH1122" i="1"/>
  <c r="Y1087" i="1"/>
  <c r="Y1056" i="1"/>
  <c r="AH1057" i="1"/>
  <c r="Y1023" i="1"/>
  <c r="AH1024" i="1"/>
  <c r="Y1007" i="1"/>
  <c r="AH1008" i="1"/>
  <c r="Y978" i="1"/>
  <c r="AH979" i="1"/>
  <c r="Y945" i="1"/>
  <c r="AH946" i="1"/>
  <c r="Y911" i="1"/>
  <c r="AH912" i="1"/>
  <c r="Y879" i="1"/>
  <c r="AH880" i="1"/>
  <c r="Y863" i="1"/>
  <c r="AH864" i="1"/>
  <c r="Y831" i="1"/>
  <c r="AH832" i="1"/>
  <c r="Y800" i="1"/>
  <c r="AH801" i="1"/>
  <c r="Y767" i="1"/>
  <c r="AH768" i="1"/>
  <c r="Y735" i="1"/>
  <c r="AH736" i="1"/>
  <c r="Y722" i="1"/>
  <c r="AH723" i="1"/>
  <c r="Y655" i="1"/>
  <c r="AH656" i="1"/>
  <c r="Y625" i="1"/>
  <c r="AH626" i="1"/>
  <c r="Y609" i="1"/>
  <c r="AH610" i="1"/>
  <c r="Y578" i="1"/>
  <c r="AH579" i="1"/>
  <c r="Y544" i="1"/>
  <c r="AH545" i="1"/>
  <c r="Y511" i="1"/>
  <c r="AH512" i="1"/>
  <c r="Y479" i="1"/>
  <c r="AH480" i="1"/>
  <c r="Y463" i="1"/>
  <c r="AH464" i="1"/>
  <c r="Y432" i="1"/>
  <c r="AH433" i="1"/>
  <c r="Y399" i="1"/>
  <c r="AH400" i="1"/>
  <c r="Y365" i="1"/>
  <c r="AH366" i="1"/>
  <c r="Y351" i="1"/>
  <c r="AH352" i="1"/>
  <c r="Y319" i="1"/>
  <c r="AH320" i="1"/>
  <c r="Y288" i="1"/>
  <c r="AH289" i="1"/>
  <c r="Y218" i="1"/>
  <c r="AH219" i="1"/>
  <c r="Y186" i="1"/>
  <c r="AH187" i="1"/>
  <c r="Y170" i="1"/>
  <c r="AH171" i="1"/>
  <c r="Y139" i="1"/>
  <c r="AH140" i="1"/>
  <c r="Y109" i="1"/>
  <c r="Y76" i="1"/>
  <c r="AH77" i="1"/>
  <c r="Y44" i="1"/>
  <c r="AH45" i="1"/>
  <c r="Y28" i="1"/>
  <c r="AH29" i="1"/>
  <c r="Y1118" i="1"/>
  <c r="AH1119" i="1"/>
  <c r="Y989" i="1"/>
  <c r="AH990" i="1"/>
  <c r="Y909" i="1"/>
  <c r="AH910" i="1"/>
  <c r="Y860" i="1"/>
  <c r="AH861" i="1"/>
  <c r="Y765" i="1"/>
  <c r="AH766" i="1"/>
  <c r="Y732" i="1"/>
  <c r="AH733" i="1"/>
  <c r="Y719" i="1"/>
  <c r="AH720" i="1"/>
  <c r="Y688" i="1"/>
  <c r="AH689" i="1"/>
  <c r="Y654" i="1"/>
  <c r="AH655" i="1"/>
  <c r="Y622" i="1"/>
  <c r="AH623" i="1"/>
  <c r="Y606" i="1"/>
  <c r="AH607" i="1"/>
  <c r="Y576" i="1"/>
  <c r="AH577" i="1"/>
  <c r="Y542" i="1"/>
  <c r="Y509" i="1"/>
  <c r="AH510" i="1"/>
  <c r="Y476" i="1"/>
  <c r="AH477" i="1"/>
  <c r="Y460" i="1"/>
  <c r="AH461" i="1"/>
  <c r="Y430" i="1"/>
  <c r="AH431" i="1"/>
  <c r="Y397" i="1"/>
  <c r="Y363" i="1"/>
  <c r="AH364" i="1"/>
  <c r="Y333" i="1"/>
  <c r="AH334" i="1"/>
  <c r="Y316" i="1"/>
  <c r="AH317" i="1"/>
  <c r="Y286" i="1"/>
  <c r="AH287" i="1"/>
  <c r="Y251" i="1"/>
  <c r="AH252" i="1"/>
  <c r="Y217" i="1"/>
  <c r="AH218" i="1"/>
  <c r="Y184" i="1"/>
  <c r="AH185" i="1"/>
  <c r="Y152" i="1"/>
  <c r="AH153" i="1"/>
  <c r="Y136" i="1"/>
  <c r="AH137" i="1"/>
  <c r="Y108" i="1"/>
  <c r="AH109" i="1"/>
  <c r="Y75" i="1"/>
  <c r="AH76" i="1"/>
  <c r="Y42" i="1"/>
  <c r="AH43" i="1"/>
  <c r="Y10" i="1"/>
  <c r="AH11" i="1"/>
  <c r="R1082" i="1"/>
  <c r="W1082" i="1"/>
  <c r="Z1082" i="1" s="1"/>
  <c r="R1051" i="1"/>
  <c r="W1051" i="1"/>
  <c r="Z1051" i="1" s="1"/>
  <c r="R1064" i="1"/>
  <c r="W1064" i="1"/>
  <c r="Z1064" i="1" s="1"/>
  <c r="R1162" i="1"/>
  <c r="W1162" i="1"/>
  <c r="Z1162" i="1" s="1"/>
  <c r="R1045" i="1"/>
  <c r="W1045" i="1"/>
  <c r="Z1045" i="1" s="1"/>
  <c r="R869" i="1"/>
  <c r="W869" i="1"/>
  <c r="Z869" i="1" s="1"/>
  <c r="R726" i="1"/>
  <c r="W726" i="1"/>
  <c r="Z726" i="1" s="1"/>
  <c r="AH726" i="1" s="1"/>
  <c r="R1159" i="1"/>
  <c r="W1159" i="1"/>
  <c r="Z1159" i="1" s="1"/>
  <c r="R1127" i="1"/>
  <c r="W1127" i="1"/>
  <c r="Z1127" i="1" s="1"/>
  <c r="R1089" i="1"/>
  <c r="W1089" i="1"/>
  <c r="Z1089" i="1" s="1"/>
  <c r="R1059" i="1"/>
  <c r="W1059" i="1"/>
  <c r="Z1059" i="1" s="1"/>
  <c r="R1027" i="1"/>
  <c r="W1027" i="1"/>
  <c r="Z1027" i="1" s="1"/>
  <c r="R1011" i="1"/>
  <c r="W1011" i="1"/>
  <c r="Z1011" i="1" s="1"/>
  <c r="R980" i="1"/>
  <c r="W980" i="1"/>
  <c r="Z980" i="1" s="1"/>
  <c r="R947" i="1"/>
  <c r="W947" i="1"/>
  <c r="Z947" i="1" s="1"/>
  <c r="R914" i="1"/>
  <c r="W914" i="1"/>
  <c r="Z914" i="1" s="1"/>
  <c r="R898" i="1"/>
  <c r="W898" i="1"/>
  <c r="Z898" i="1" s="1"/>
  <c r="R867" i="1"/>
  <c r="W867" i="1"/>
  <c r="Z867" i="1" s="1"/>
  <c r="R833" i="1"/>
  <c r="W833" i="1"/>
  <c r="Z833" i="1" s="1"/>
  <c r="AH833" i="1" s="1"/>
  <c r="R802" i="1"/>
  <c r="W802" i="1"/>
  <c r="Z802" i="1" s="1"/>
  <c r="R770" i="1"/>
  <c r="W770" i="1"/>
  <c r="Z770" i="1" s="1"/>
  <c r="R754" i="1"/>
  <c r="W754" i="1"/>
  <c r="Z754" i="1" s="1"/>
  <c r="R725" i="1"/>
  <c r="W725" i="1"/>
  <c r="Z725" i="1" s="1"/>
  <c r="R692" i="1"/>
  <c r="W692" i="1"/>
  <c r="Z692" i="1" s="1"/>
  <c r="R658" i="1"/>
  <c r="W658" i="1"/>
  <c r="Z658" i="1" s="1"/>
  <c r="R644" i="1"/>
  <c r="W644" i="1"/>
  <c r="Z644" i="1" s="1"/>
  <c r="R613" i="1"/>
  <c r="W613" i="1"/>
  <c r="Z613" i="1" s="1"/>
  <c r="R580" i="1"/>
  <c r="W580" i="1"/>
  <c r="Z580" i="1" s="1"/>
  <c r="AH580" i="1" s="1"/>
  <c r="R546" i="1"/>
  <c r="W546" i="1"/>
  <c r="Z546" i="1" s="1"/>
  <c r="R514" i="1"/>
  <c r="W514" i="1"/>
  <c r="Z514" i="1" s="1"/>
  <c r="R498" i="1"/>
  <c r="W498" i="1"/>
  <c r="Z498" i="1" s="1"/>
  <c r="R467" i="1"/>
  <c r="W467" i="1"/>
  <c r="Z467" i="1" s="1"/>
  <c r="R434" i="1"/>
  <c r="W434" i="1"/>
  <c r="Z434" i="1" s="1"/>
  <c r="R401" i="1"/>
  <c r="W401" i="1"/>
  <c r="Z401" i="1" s="1"/>
  <c r="R368" i="1"/>
  <c r="W368" i="1"/>
  <c r="Z368" i="1" s="1"/>
  <c r="R355" i="1"/>
  <c r="W355" i="1"/>
  <c r="Z355" i="1" s="1"/>
  <c r="R323" i="1"/>
  <c r="W323" i="1"/>
  <c r="Z323" i="1" s="1"/>
  <c r="R290" i="1"/>
  <c r="W290" i="1"/>
  <c r="Z290" i="1" s="1"/>
  <c r="R255" i="1"/>
  <c r="W255" i="1"/>
  <c r="Z255" i="1" s="1"/>
  <c r="R221" i="1"/>
  <c r="W221" i="1"/>
  <c r="Z221" i="1" s="1"/>
  <c r="R190" i="1"/>
  <c r="W190" i="1"/>
  <c r="Z190" i="1" s="1"/>
  <c r="R174" i="1"/>
  <c r="W174" i="1"/>
  <c r="Z174" i="1" s="1"/>
  <c r="R142" i="1"/>
  <c r="W142" i="1"/>
  <c r="Z142" i="1" s="1"/>
  <c r="R111" i="1"/>
  <c r="W111" i="1"/>
  <c r="Z111" i="1" s="1"/>
  <c r="R79" i="1"/>
  <c r="W79" i="1"/>
  <c r="Z79" i="1" s="1"/>
  <c r="R48" i="1"/>
  <c r="W48" i="1"/>
  <c r="Z48" i="1" s="1"/>
  <c r="R32" i="1"/>
  <c r="W32" i="1"/>
  <c r="Z32" i="1" s="1"/>
  <c r="R1131" i="1"/>
  <c r="W1131" i="1"/>
  <c r="Z1131" i="1" s="1"/>
  <c r="R954" i="1"/>
  <c r="W954" i="1"/>
  <c r="Z954" i="1" s="1"/>
  <c r="R1130" i="1"/>
  <c r="W1130" i="1"/>
  <c r="Z1130" i="1" s="1"/>
  <c r="R951" i="1"/>
  <c r="W951" i="1"/>
  <c r="Z951" i="1" s="1"/>
  <c r="R1090" i="1"/>
  <c r="W1090" i="1"/>
  <c r="Z1090" i="1" s="1"/>
  <c r="R917" i="1"/>
  <c r="W917" i="1"/>
  <c r="Z917" i="1" s="1"/>
  <c r="R773" i="1"/>
  <c r="W773" i="1"/>
  <c r="Z773" i="1" s="1"/>
  <c r="R1156" i="1"/>
  <c r="W1156" i="1"/>
  <c r="Z1156" i="1" s="1"/>
  <c r="R1122" i="1"/>
  <c r="W1122" i="1"/>
  <c r="Z1122" i="1" s="1"/>
  <c r="R1088" i="1"/>
  <c r="W1088" i="1"/>
  <c r="Z1088" i="1" s="1"/>
  <c r="R1057" i="1"/>
  <c r="W1057" i="1"/>
  <c r="Z1057" i="1" s="1"/>
  <c r="R1024" i="1"/>
  <c r="W1024" i="1"/>
  <c r="Z1024" i="1" s="1"/>
  <c r="R1008" i="1"/>
  <c r="W1008" i="1"/>
  <c r="Z1008" i="1" s="1"/>
  <c r="R979" i="1"/>
  <c r="W979" i="1"/>
  <c r="Z979" i="1" s="1"/>
  <c r="R946" i="1"/>
  <c r="W946" i="1"/>
  <c r="Z946" i="1" s="1"/>
  <c r="R912" i="1"/>
  <c r="W912" i="1"/>
  <c r="Z912" i="1" s="1"/>
  <c r="R880" i="1"/>
  <c r="W880" i="1"/>
  <c r="Z880" i="1" s="1"/>
  <c r="R864" i="1"/>
  <c r="W864" i="1"/>
  <c r="Z864" i="1" s="1"/>
  <c r="R832" i="1"/>
  <c r="W832" i="1"/>
  <c r="Z832" i="1" s="1"/>
  <c r="R801" i="1"/>
  <c r="W801" i="1"/>
  <c r="Z801" i="1" s="1"/>
  <c r="R768" i="1"/>
  <c r="W768" i="1"/>
  <c r="Z768" i="1" s="1"/>
  <c r="R736" i="1"/>
  <c r="W736" i="1"/>
  <c r="Z736" i="1" s="1"/>
  <c r="R723" i="1"/>
  <c r="W723" i="1"/>
  <c r="Z723" i="1" s="1"/>
  <c r="R690" i="1"/>
  <c r="W690" i="1"/>
  <c r="Z690" i="1" s="1"/>
  <c r="R656" i="1"/>
  <c r="W656" i="1"/>
  <c r="Z656" i="1" s="1"/>
  <c r="R626" i="1"/>
  <c r="W626" i="1"/>
  <c r="Z626" i="1" s="1"/>
  <c r="R610" i="1"/>
  <c r="W610" i="1"/>
  <c r="Z610" i="1" s="1"/>
  <c r="R579" i="1"/>
  <c r="W579" i="1"/>
  <c r="Z579" i="1" s="1"/>
  <c r="R545" i="1"/>
  <c r="W545" i="1"/>
  <c r="Z545" i="1" s="1"/>
  <c r="R512" i="1"/>
  <c r="W512" i="1"/>
  <c r="Z512" i="1" s="1"/>
  <c r="R480" i="1"/>
  <c r="W480" i="1"/>
  <c r="Z480" i="1" s="1"/>
  <c r="R464" i="1"/>
  <c r="W464" i="1"/>
  <c r="Z464" i="1" s="1"/>
  <c r="R433" i="1"/>
  <c r="W433" i="1"/>
  <c r="Z433" i="1" s="1"/>
  <c r="R400" i="1"/>
  <c r="W400" i="1"/>
  <c r="Z400" i="1" s="1"/>
  <c r="R366" i="1"/>
  <c r="W366" i="1"/>
  <c r="Z366" i="1" s="1"/>
  <c r="R352" i="1"/>
  <c r="W352" i="1"/>
  <c r="Z352" i="1" s="1"/>
  <c r="R320" i="1"/>
  <c r="W320" i="1"/>
  <c r="Z320" i="1" s="1"/>
  <c r="R289" i="1"/>
  <c r="W289" i="1"/>
  <c r="Z289" i="1" s="1"/>
  <c r="R253" i="1"/>
  <c r="W253" i="1"/>
  <c r="Z253" i="1" s="1"/>
  <c r="R219" i="1"/>
  <c r="W219" i="1"/>
  <c r="Z219" i="1" s="1"/>
  <c r="R187" i="1"/>
  <c r="W187" i="1"/>
  <c r="Z187" i="1" s="1"/>
  <c r="R171" i="1"/>
  <c r="W171" i="1"/>
  <c r="Z171" i="1" s="1"/>
  <c r="R140" i="1"/>
  <c r="W140" i="1"/>
  <c r="Z140" i="1" s="1"/>
  <c r="R110" i="1"/>
  <c r="W110" i="1"/>
  <c r="Z110" i="1" s="1"/>
  <c r="AH110" i="1" s="1"/>
  <c r="R77" i="1"/>
  <c r="W77" i="1"/>
  <c r="Z77" i="1" s="1"/>
  <c r="R45" i="1"/>
  <c r="W45" i="1"/>
  <c r="Z45" i="1" s="1"/>
  <c r="R29" i="1"/>
  <c r="W29" i="1"/>
  <c r="Z29" i="1" s="1"/>
  <c r="R1165" i="1"/>
  <c r="W1165" i="1"/>
  <c r="Z1165" i="1" s="1"/>
  <c r="R983" i="1"/>
  <c r="W983" i="1"/>
  <c r="Z983" i="1" s="1"/>
  <c r="R1092" i="1"/>
  <c r="W1092" i="1"/>
  <c r="Z1092" i="1" s="1"/>
  <c r="R982" i="1"/>
  <c r="W982" i="1"/>
  <c r="Z982" i="1" s="1"/>
  <c r="R1061" i="1"/>
  <c r="W1061" i="1"/>
  <c r="Z1061" i="1" s="1"/>
  <c r="R949" i="1"/>
  <c r="W949" i="1"/>
  <c r="Z949" i="1" s="1"/>
  <c r="R804" i="1"/>
  <c r="W804" i="1"/>
  <c r="Z804" i="1" s="1"/>
  <c r="R1138" i="1"/>
  <c r="W1138" i="1"/>
  <c r="Z1138" i="1" s="1"/>
  <c r="R1119" i="1"/>
  <c r="W1119" i="1"/>
  <c r="Z1119" i="1" s="1"/>
  <c r="R1087" i="1"/>
  <c r="W1087" i="1"/>
  <c r="Z1087" i="1" s="1"/>
  <c r="R1056" i="1"/>
  <c r="W1056" i="1"/>
  <c r="Z1056" i="1" s="1"/>
  <c r="R1022" i="1"/>
  <c r="W1022" i="1"/>
  <c r="Z1022" i="1" s="1"/>
  <c r="R990" i="1"/>
  <c r="W990" i="1"/>
  <c r="Z990" i="1" s="1"/>
  <c r="R977" i="1"/>
  <c r="W977" i="1"/>
  <c r="Z977" i="1" s="1"/>
  <c r="R944" i="1"/>
  <c r="W944" i="1"/>
  <c r="Z944" i="1" s="1"/>
  <c r="R910" i="1"/>
  <c r="W910" i="1"/>
  <c r="Z910" i="1" s="1"/>
  <c r="R877" i="1"/>
  <c r="W877" i="1"/>
  <c r="Z877" i="1" s="1"/>
  <c r="R861" i="1"/>
  <c r="W861" i="1"/>
  <c r="Z861" i="1" s="1"/>
  <c r="R830" i="1"/>
  <c r="W830" i="1"/>
  <c r="Z830" i="1" s="1"/>
  <c r="R800" i="1"/>
  <c r="W800" i="1"/>
  <c r="Z800" i="1" s="1"/>
  <c r="AH800" i="1" s="1"/>
  <c r="R766" i="1"/>
  <c r="W766" i="1"/>
  <c r="Z766" i="1" s="1"/>
  <c r="R733" i="1"/>
  <c r="W733" i="1"/>
  <c r="Z733" i="1" s="1"/>
  <c r="R720" i="1"/>
  <c r="W720" i="1"/>
  <c r="Z720" i="1" s="1"/>
  <c r="R689" i="1"/>
  <c r="W689" i="1"/>
  <c r="Z689" i="1" s="1"/>
  <c r="R655" i="1"/>
  <c r="W655" i="1"/>
  <c r="Z655" i="1" s="1"/>
  <c r="R623" i="1"/>
  <c r="W623" i="1"/>
  <c r="Z623" i="1" s="1"/>
  <c r="R607" i="1"/>
  <c r="W607" i="1"/>
  <c r="Z607" i="1" s="1"/>
  <c r="R577" i="1"/>
  <c r="W577" i="1"/>
  <c r="Z577" i="1" s="1"/>
  <c r="R543" i="1"/>
  <c r="W543" i="1"/>
  <c r="Z543" i="1" s="1"/>
  <c r="AH543" i="1" s="1"/>
  <c r="R510" i="1"/>
  <c r="W510" i="1"/>
  <c r="Z510" i="1" s="1"/>
  <c r="R477" i="1"/>
  <c r="W477" i="1"/>
  <c r="Z477" i="1" s="1"/>
  <c r="R461" i="1"/>
  <c r="W461" i="1"/>
  <c r="Z461" i="1" s="1"/>
  <c r="R431" i="1"/>
  <c r="W431" i="1"/>
  <c r="Z431" i="1" s="1"/>
  <c r="R398" i="1"/>
  <c r="W398" i="1"/>
  <c r="Z398" i="1" s="1"/>
  <c r="AH398" i="1" s="1"/>
  <c r="R364" i="1"/>
  <c r="W364" i="1"/>
  <c r="Z364" i="1" s="1"/>
  <c r="R334" i="1"/>
  <c r="W334" i="1"/>
  <c r="Z334" i="1" s="1"/>
  <c r="R317" i="1"/>
  <c r="W317" i="1"/>
  <c r="Z317" i="1" s="1"/>
  <c r="R287" i="1"/>
  <c r="W287" i="1"/>
  <c r="Z287" i="1" s="1"/>
  <c r="R252" i="1"/>
  <c r="W252" i="1"/>
  <c r="Z252" i="1" s="1"/>
  <c r="R218" i="1"/>
  <c r="W218" i="1"/>
  <c r="Z218" i="1" s="1"/>
  <c r="R185" i="1"/>
  <c r="W185" i="1"/>
  <c r="Z185" i="1" s="1"/>
  <c r="R153" i="1"/>
  <c r="W153" i="1"/>
  <c r="Z153" i="1" s="1"/>
  <c r="R137" i="1"/>
  <c r="W137" i="1"/>
  <c r="Z137" i="1" s="1"/>
  <c r="R109" i="1"/>
  <c r="W109" i="1"/>
  <c r="Z109" i="1" s="1"/>
  <c r="R76" i="1"/>
  <c r="W76" i="1"/>
  <c r="Z76" i="1" s="1"/>
  <c r="R43" i="1"/>
  <c r="W43" i="1"/>
  <c r="Z43" i="1" s="1"/>
  <c r="R11" i="1"/>
  <c r="W11" i="1"/>
  <c r="Z11" i="1" s="1"/>
  <c r="R1133" i="1"/>
  <c r="W1133" i="1"/>
  <c r="Z1133" i="1" s="1"/>
  <c r="R1079" i="1"/>
  <c r="W1079" i="1"/>
  <c r="Z1079" i="1" s="1"/>
  <c r="R906" i="1"/>
  <c r="W906" i="1"/>
  <c r="Z906" i="1" s="1"/>
  <c r="R1048" i="1"/>
  <c r="W1048" i="1"/>
  <c r="Z1048" i="1" s="1"/>
  <c r="R1128" i="1"/>
  <c r="W1128" i="1"/>
  <c r="Z1128" i="1" s="1"/>
  <c r="AH1128" i="1" s="1"/>
  <c r="R1014" i="1"/>
  <c r="W1014" i="1"/>
  <c r="Z1014" i="1" s="1"/>
  <c r="R901" i="1"/>
  <c r="W901" i="1"/>
  <c r="Z901" i="1" s="1"/>
  <c r="R660" i="1"/>
  <c r="W660" i="1"/>
  <c r="Z660" i="1" s="1"/>
  <c r="R1135" i="1"/>
  <c r="W1135" i="1"/>
  <c r="Z1135" i="1" s="1"/>
  <c r="R1115" i="1"/>
  <c r="W1115" i="1"/>
  <c r="Z1115" i="1" s="1"/>
  <c r="R1085" i="1"/>
  <c r="W1085" i="1"/>
  <c r="Z1085" i="1" s="1"/>
  <c r="R1054" i="1"/>
  <c r="W1054" i="1"/>
  <c r="Z1054" i="1" s="1"/>
  <c r="AH1054" i="1" s="1"/>
  <c r="R1020" i="1"/>
  <c r="W1020" i="1"/>
  <c r="Z1020" i="1" s="1"/>
  <c r="R987" i="1"/>
  <c r="W987" i="1"/>
  <c r="Z987" i="1" s="1"/>
  <c r="R974" i="1"/>
  <c r="W974" i="1"/>
  <c r="Z974" i="1" s="1"/>
  <c r="R943" i="1"/>
  <c r="W943" i="1"/>
  <c r="Z943" i="1" s="1"/>
  <c r="R909" i="1"/>
  <c r="W909" i="1"/>
  <c r="Z909" i="1" s="1"/>
  <c r="R875" i="1"/>
  <c r="W875" i="1"/>
  <c r="Z875" i="1" s="1"/>
  <c r="R843" i="1"/>
  <c r="W843" i="1"/>
  <c r="Z843" i="1" s="1"/>
  <c r="R827" i="1"/>
  <c r="W827" i="1"/>
  <c r="Z827" i="1" s="1"/>
  <c r="R799" i="1"/>
  <c r="W799" i="1"/>
  <c r="Z799" i="1" s="1"/>
  <c r="R765" i="1"/>
  <c r="W765" i="1"/>
  <c r="Z765" i="1" s="1"/>
  <c r="R731" i="1"/>
  <c r="W731" i="1"/>
  <c r="Z731" i="1" s="1"/>
  <c r="R717" i="1"/>
  <c r="W717" i="1"/>
  <c r="Z717" i="1" s="1"/>
  <c r="R687" i="1"/>
  <c r="W687" i="1"/>
  <c r="Z687" i="1" s="1"/>
  <c r="R654" i="1"/>
  <c r="W654" i="1"/>
  <c r="Z654" i="1" s="1"/>
  <c r="R621" i="1"/>
  <c r="W621" i="1"/>
  <c r="Z621" i="1" s="1"/>
  <c r="R590" i="1"/>
  <c r="W590" i="1"/>
  <c r="Z590" i="1" s="1"/>
  <c r="R574" i="1"/>
  <c r="W574" i="1"/>
  <c r="Z574" i="1" s="1"/>
  <c r="R542" i="1"/>
  <c r="W542" i="1"/>
  <c r="Z542" i="1" s="1"/>
  <c r="R509" i="1"/>
  <c r="W509" i="1"/>
  <c r="Z509" i="1" s="1"/>
  <c r="R475" i="1"/>
  <c r="W475" i="1"/>
  <c r="Z475" i="1" s="1"/>
  <c r="R444" i="1"/>
  <c r="W444" i="1"/>
  <c r="Z444" i="1" s="1"/>
  <c r="R428" i="1"/>
  <c r="W428" i="1"/>
  <c r="Z428" i="1" s="1"/>
  <c r="R397" i="1"/>
  <c r="W397" i="1"/>
  <c r="Z397" i="1" s="1"/>
  <c r="R363" i="1"/>
  <c r="W363" i="1"/>
  <c r="Z363" i="1" s="1"/>
  <c r="R331" i="1"/>
  <c r="W331" i="1"/>
  <c r="Z331" i="1" s="1"/>
  <c r="R299" i="1"/>
  <c r="W299" i="1"/>
  <c r="Z299" i="1" s="1"/>
  <c r="R284" i="1"/>
  <c r="W284" i="1"/>
  <c r="Z284" i="1" s="1"/>
  <c r="R250" i="1"/>
  <c r="W250" i="1"/>
  <c r="Z250" i="1" s="1"/>
  <c r="R216" i="1"/>
  <c r="W216" i="1"/>
  <c r="Z216" i="1" s="1"/>
  <c r="R183" i="1"/>
  <c r="W183" i="1"/>
  <c r="Z183" i="1" s="1"/>
  <c r="R150" i="1"/>
  <c r="W150" i="1"/>
  <c r="Z150" i="1" s="1"/>
  <c r="R134" i="1"/>
  <c r="W134" i="1"/>
  <c r="Z134" i="1" s="1"/>
  <c r="R107" i="1"/>
  <c r="W107" i="1"/>
  <c r="Z107" i="1" s="1"/>
  <c r="R74" i="1"/>
  <c r="W74" i="1"/>
  <c r="Z74" i="1" s="1"/>
  <c r="R41" i="1"/>
  <c r="W41" i="1"/>
  <c r="Z41" i="1" s="1"/>
  <c r="R8" i="1"/>
  <c r="W8" i="1"/>
  <c r="Z8" i="1" s="1"/>
  <c r="R1097" i="1"/>
  <c r="W1097" i="1"/>
  <c r="Z1097" i="1" s="1"/>
  <c r="R1053" i="1"/>
  <c r="W1053" i="1"/>
  <c r="Z1053" i="1" s="1"/>
  <c r="R1019" i="1"/>
  <c r="W1019" i="1"/>
  <c r="Z1019" i="1" s="1"/>
  <c r="R985" i="1"/>
  <c r="W985" i="1"/>
  <c r="Z985" i="1" s="1"/>
  <c r="R971" i="1"/>
  <c r="W971" i="1"/>
  <c r="Z971" i="1" s="1"/>
  <c r="R941" i="1"/>
  <c r="W941" i="1"/>
  <c r="Z941" i="1" s="1"/>
  <c r="R907" i="1"/>
  <c r="W907" i="1"/>
  <c r="Z907" i="1" s="1"/>
  <c r="R873" i="1"/>
  <c r="W873" i="1"/>
  <c r="Z873" i="1" s="1"/>
  <c r="R840" i="1"/>
  <c r="W840" i="1"/>
  <c r="Z840" i="1" s="1"/>
  <c r="R824" i="1"/>
  <c r="W824" i="1"/>
  <c r="Z824" i="1" s="1"/>
  <c r="R797" i="1"/>
  <c r="W797" i="1"/>
  <c r="Z797" i="1" s="1"/>
  <c r="R763" i="1"/>
  <c r="W763" i="1"/>
  <c r="Z763" i="1" s="1"/>
  <c r="AH763" i="1" s="1"/>
  <c r="R729" i="1"/>
  <c r="W729" i="1"/>
  <c r="Z729" i="1" s="1"/>
  <c r="R700" i="1"/>
  <c r="W700" i="1"/>
  <c r="Z700" i="1" s="1"/>
  <c r="R684" i="1"/>
  <c r="W684" i="1"/>
  <c r="Z684" i="1" s="1"/>
  <c r="R653" i="1"/>
  <c r="W653" i="1"/>
  <c r="Z653" i="1" s="1"/>
  <c r="R619" i="1"/>
  <c r="W619" i="1"/>
  <c r="Z619" i="1" s="1"/>
  <c r="R587" i="1"/>
  <c r="W587" i="1"/>
  <c r="Z587" i="1" s="1"/>
  <c r="R571" i="1"/>
  <c r="W571" i="1"/>
  <c r="Z571" i="1" s="1"/>
  <c r="R540" i="1"/>
  <c r="W540" i="1"/>
  <c r="Z540" i="1" s="1"/>
  <c r="R507" i="1"/>
  <c r="W507" i="1"/>
  <c r="Z507" i="1" s="1"/>
  <c r="AH507" i="1" s="1"/>
  <c r="R473" i="1"/>
  <c r="W473" i="1"/>
  <c r="Z473" i="1" s="1"/>
  <c r="R441" i="1"/>
  <c r="W441" i="1"/>
  <c r="Z441" i="1" s="1"/>
  <c r="R425" i="1"/>
  <c r="W425" i="1"/>
  <c r="Z425" i="1" s="1"/>
  <c r="R395" i="1"/>
  <c r="W395" i="1"/>
  <c r="Z395" i="1" s="1"/>
  <c r="R362" i="1"/>
  <c r="W362" i="1"/>
  <c r="Z362" i="1" s="1"/>
  <c r="R329" i="1"/>
  <c r="W329" i="1"/>
  <c r="Z329" i="1" s="1"/>
  <c r="R297" i="1"/>
  <c r="W297" i="1"/>
  <c r="Z297" i="1" s="1"/>
  <c r="R281" i="1"/>
  <c r="W281" i="1"/>
  <c r="Z281" i="1" s="1"/>
  <c r="R247" i="1"/>
  <c r="W247" i="1"/>
  <c r="Z247" i="1" s="1"/>
  <c r="R215" i="1"/>
  <c r="W215" i="1"/>
  <c r="Z215" i="1" s="1"/>
  <c r="R182" i="1"/>
  <c r="W182" i="1"/>
  <c r="Z182" i="1" s="1"/>
  <c r="R148" i="1"/>
  <c r="W148" i="1"/>
  <c r="Z148" i="1" s="1"/>
  <c r="R119" i="1"/>
  <c r="W119" i="1"/>
  <c r="Z119" i="1" s="1"/>
  <c r="R104" i="1"/>
  <c r="W104" i="1"/>
  <c r="Z104" i="1" s="1"/>
  <c r="R73" i="1"/>
  <c r="W73" i="1"/>
  <c r="Z73" i="1" s="1"/>
  <c r="R40" i="1"/>
  <c r="W40" i="1"/>
  <c r="Z40" i="1" s="1"/>
  <c r="R6" i="1"/>
  <c r="W6" i="1"/>
  <c r="Z6" i="1" s="1"/>
  <c r="R1017" i="1"/>
  <c r="W1017" i="1"/>
  <c r="Z1017" i="1" s="1"/>
  <c r="R872" i="1"/>
  <c r="W872" i="1"/>
  <c r="Z872" i="1" s="1"/>
  <c r="R838" i="1"/>
  <c r="W838" i="1"/>
  <c r="Z838" i="1" s="1"/>
  <c r="R809" i="1"/>
  <c r="W809" i="1"/>
  <c r="Z809" i="1" s="1"/>
  <c r="R794" i="1"/>
  <c r="W794" i="1"/>
  <c r="Z794" i="1" s="1"/>
  <c r="R762" i="1"/>
  <c r="W762" i="1"/>
  <c r="Z762" i="1" s="1"/>
  <c r="R728" i="1"/>
  <c r="W728" i="1"/>
  <c r="Z728" i="1" s="1"/>
  <c r="R697" i="1"/>
  <c r="W697" i="1"/>
  <c r="Z697" i="1" s="1"/>
  <c r="R681" i="1"/>
  <c r="W681" i="1"/>
  <c r="Z681" i="1" s="1"/>
  <c r="R652" i="1"/>
  <c r="W652" i="1"/>
  <c r="Z652" i="1" s="1"/>
  <c r="R618" i="1"/>
  <c r="W618" i="1"/>
  <c r="Z618" i="1" s="1"/>
  <c r="R585" i="1"/>
  <c r="W585" i="1"/>
  <c r="Z585" i="1" s="1"/>
  <c r="R553" i="1"/>
  <c r="W553" i="1"/>
  <c r="Z553" i="1" s="1"/>
  <c r="R537" i="1"/>
  <c r="W537" i="1"/>
  <c r="Z537" i="1" s="1"/>
  <c r="R506" i="1"/>
  <c r="W506" i="1"/>
  <c r="Z506" i="1" s="1"/>
  <c r="R472" i="1"/>
  <c r="W472" i="1"/>
  <c r="Z472" i="1" s="1"/>
  <c r="R439" i="1"/>
  <c r="W439" i="1"/>
  <c r="Z439" i="1" s="1"/>
  <c r="R408" i="1"/>
  <c r="W408" i="1"/>
  <c r="Z408" i="1" s="1"/>
  <c r="R392" i="1"/>
  <c r="W392" i="1"/>
  <c r="Z392" i="1" s="1"/>
  <c r="R361" i="1"/>
  <c r="W361" i="1"/>
  <c r="Z361" i="1" s="1"/>
  <c r="AH361" i="1" s="1"/>
  <c r="R327" i="1"/>
  <c r="W327" i="1"/>
  <c r="Z327" i="1" s="1"/>
  <c r="R295" i="1"/>
  <c r="W295" i="1"/>
  <c r="Z295" i="1" s="1"/>
  <c r="R260" i="1"/>
  <c r="W260" i="1"/>
  <c r="Z260" i="1" s="1"/>
  <c r="R244" i="1"/>
  <c r="W244" i="1"/>
  <c r="Z244" i="1" s="1"/>
  <c r="R213" i="1"/>
  <c r="W213" i="1"/>
  <c r="Z213" i="1" s="1"/>
  <c r="R180" i="1"/>
  <c r="W180" i="1"/>
  <c r="Z180" i="1" s="1"/>
  <c r="R146" i="1"/>
  <c r="W146" i="1"/>
  <c r="Z146" i="1" s="1"/>
  <c r="R116" i="1"/>
  <c r="W116" i="1"/>
  <c r="Z116" i="1" s="1"/>
  <c r="R101" i="1"/>
  <c r="W101" i="1"/>
  <c r="Z101" i="1" s="1"/>
  <c r="R71" i="1"/>
  <c r="W71" i="1"/>
  <c r="Z71" i="1" s="1"/>
  <c r="R38" i="1"/>
  <c r="W38" i="1"/>
  <c r="Z38" i="1" s="1"/>
  <c r="AH38" i="1" s="1"/>
  <c r="R4" i="1"/>
  <c r="W4" i="1"/>
  <c r="Z4" i="1" s="1"/>
  <c r="R1094" i="1"/>
  <c r="W1094" i="1"/>
  <c r="Z1094" i="1" s="1"/>
  <c r="R1164" i="1"/>
  <c r="W1164" i="1"/>
  <c r="Z1164" i="1" s="1"/>
  <c r="R1016" i="1"/>
  <c r="W1016" i="1"/>
  <c r="Z1016" i="1" s="1"/>
  <c r="R935" i="1"/>
  <c r="W935" i="1"/>
  <c r="Z935" i="1" s="1"/>
  <c r="R904" i="1"/>
  <c r="W904" i="1"/>
  <c r="Z904" i="1" s="1"/>
  <c r="R870" i="1"/>
  <c r="W870" i="1"/>
  <c r="Z870" i="1" s="1"/>
  <c r="AH870" i="1" s="1"/>
  <c r="R836" i="1"/>
  <c r="W836" i="1"/>
  <c r="Z836" i="1" s="1"/>
  <c r="R806" i="1"/>
  <c r="W806" i="1"/>
  <c r="Z806" i="1" s="1"/>
  <c r="R791" i="1"/>
  <c r="W791" i="1"/>
  <c r="Z791" i="1" s="1"/>
  <c r="R760" i="1"/>
  <c r="W760" i="1"/>
  <c r="Z760" i="1" s="1"/>
  <c r="R727" i="1"/>
  <c r="W727" i="1"/>
  <c r="Z727" i="1" s="1"/>
  <c r="R695" i="1"/>
  <c r="W695" i="1"/>
  <c r="Z695" i="1" s="1"/>
  <c r="R663" i="1"/>
  <c r="W663" i="1"/>
  <c r="Z663" i="1" s="1"/>
  <c r="R650" i="1"/>
  <c r="W650" i="1"/>
  <c r="Z650" i="1" s="1"/>
  <c r="R616" i="1"/>
  <c r="W616" i="1"/>
  <c r="Z616" i="1" s="1"/>
  <c r="R583" i="1"/>
  <c r="W583" i="1"/>
  <c r="Z583" i="1" s="1"/>
  <c r="R550" i="1"/>
  <c r="W550" i="1"/>
  <c r="Z550" i="1" s="1"/>
  <c r="R534" i="1"/>
  <c r="W534" i="1"/>
  <c r="Z534" i="1" s="1"/>
  <c r="R504" i="1"/>
  <c r="W504" i="1"/>
  <c r="Z504" i="1" s="1"/>
  <c r="R470" i="1"/>
  <c r="W470" i="1"/>
  <c r="Z470" i="1" s="1"/>
  <c r="R437" i="1"/>
  <c r="W437" i="1"/>
  <c r="Z437" i="1" s="1"/>
  <c r="R405" i="1"/>
  <c r="W405" i="1"/>
  <c r="Z405" i="1" s="1"/>
  <c r="R389" i="1"/>
  <c r="W389" i="1"/>
  <c r="Z389" i="1" s="1"/>
  <c r="R360" i="1"/>
  <c r="W360" i="1"/>
  <c r="Z360" i="1" s="1"/>
  <c r="R326" i="1"/>
  <c r="W326" i="1"/>
  <c r="Z326" i="1" s="1"/>
  <c r="R293" i="1"/>
  <c r="W293" i="1"/>
  <c r="Z293" i="1" s="1"/>
  <c r="R258" i="1"/>
  <c r="W258" i="1"/>
  <c r="Z258" i="1" s="1"/>
  <c r="R226" i="1"/>
  <c r="W226" i="1"/>
  <c r="Z226" i="1" s="1"/>
  <c r="R210" i="1"/>
  <c r="W210" i="1"/>
  <c r="Z210" i="1" s="1"/>
  <c r="R179" i="1"/>
  <c r="W179" i="1"/>
  <c r="Z179" i="1" s="1"/>
  <c r="R145" i="1"/>
  <c r="W145" i="1"/>
  <c r="Z145" i="1" s="1"/>
  <c r="R114" i="1"/>
  <c r="W114" i="1"/>
  <c r="Z114" i="1" s="1"/>
  <c r="R84" i="1"/>
  <c r="W84" i="1"/>
  <c r="Z84" i="1" s="1"/>
  <c r="R68" i="1"/>
  <c r="W68" i="1"/>
  <c r="Z68" i="1" s="1"/>
  <c r="R37" i="1"/>
  <c r="W37" i="1"/>
  <c r="Z37" i="1" s="1"/>
  <c r="R3" i="1"/>
  <c r="W3" i="1"/>
  <c r="Z3" i="1" s="1"/>
  <c r="R938" i="1"/>
  <c r="W938" i="1"/>
  <c r="Z938" i="1" s="1"/>
  <c r="R981" i="1"/>
  <c r="W981" i="1"/>
  <c r="Z981" i="1" s="1"/>
  <c r="R835" i="1"/>
  <c r="W835" i="1"/>
  <c r="Z835" i="1" s="1"/>
  <c r="R757" i="1"/>
  <c r="W757" i="1"/>
  <c r="Z757" i="1" s="1"/>
  <c r="R693" i="1"/>
  <c r="W693" i="1"/>
  <c r="Z693" i="1" s="1"/>
  <c r="R647" i="1"/>
  <c r="W647" i="1"/>
  <c r="Z647" i="1" s="1"/>
  <c r="R615" i="1"/>
  <c r="W615" i="1"/>
  <c r="Z615" i="1" s="1"/>
  <c r="R582" i="1"/>
  <c r="W582" i="1"/>
  <c r="Z582" i="1" s="1"/>
  <c r="R548" i="1"/>
  <c r="W548" i="1"/>
  <c r="Z548" i="1" s="1"/>
  <c r="R517" i="1"/>
  <c r="W517" i="1"/>
  <c r="Z517" i="1" s="1"/>
  <c r="R501" i="1"/>
  <c r="W501" i="1"/>
  <c r="Z501" i="1" s="1"/>
  <c r="R469" i="1"/>
  <c r="W469" i="1"/>
  <c r="Z469" i="1" s="1"/>
  <c r="R436" i="1"/>
  <c r="W436" i="1"/>
  <c r="Z436" i="1" s="1"/>
  <c r="R403" i="1"/>
  <c r="W403" i="1"/>
  <c r="Z403" i="1" s="1"/>
  <c r="R371" i="1"/>
  <c r="W371" i="1"/>
  <c r="Z371" i="1" s="1"/>
  <c r="R358" i="1"/>
  <c r="W358" i="1"/>
  <c r="Z358" i="1" s="1"/>
  <c r="R324" i="1"/>
  <c r="W324" i="1"/>
  <c r="Z324" i="1" s="1"/>
  <c r="R292" i="1"/>
  <c r="W292" i="1"/>
  <c r="Z292" i="1" s="1"/>
  <c r="R256" i="1"/>
  <c r="W256" i="1"/>
  <c r="Z256" i="1" s="1"/>
  <c r="R223" i="1"/>
  <c r="W223" i="1"/>
  <c r="Z223" i="1" s="1"/>
  <c r="R207" i="1"/>
  <c r="W207" i="1"/>
  <c r="Z207" i="1" s="1"/>
  <c r="R177" i="1"/>
  <c r="W177" i="1"/>
  <c r="Z177" i="1" s="1"/>
  <c r="R143" i="1"/>
  <c r="W143" i="1"/>
  <c r="Z143" i="1" s="1"/>
  <c r="R112" i="1"/>
  <c r="W112" i="1"/>
  <c r="Z112" i="1" s="1"/>
  <c r="R81" i="1"/>
  <c r="W81" i="1"/>
  <c r="Z81" i="1" s="1"/>
  <c r="R65" i="1"/>
  <c r="W65" i="1"/>
  <c r="Z65" i="1" s="1"/>
  <c r="R35" i="1"/>
  <c r="W35" i="1"/>
  <c r="Z35" i="1" s="1"/>
  <c r="AE1067" i="1"/>
  <c r="AE957" i="1"/>
  <c r="AE193" i="1"/>
  <c r="AE703" i="1"/>
  <c r="AE993" i="1"/>
  <c r="AE1030" i="1"/>
  <c r="AE777" i="1"/>
  <c r="AE374" i="1"/>
  <c r="AE337" i="1"/>
  <c r="AE593" i="1"/>
  <c r="AE666" i="1"/>
  <c r="AE87" i="1"/>
  <c r="AE447" i="1"/>
  <c r="AE846" i="1"/>
  <c r="AE156" i="1"/>
  <c r="AE812" i="1"/>
  <c r="AE263" i="1"/>
  <c r="AE229" i="1"/>
  <c r="AE1141" i="1"/>
  <c r="AE556" i="1"/>
  <c r="Q1011" i="1"/>
  <c r="P1011" i="1"/>
  <c r="Q802" i="1"/>
  <c r="P802" i="1"/>
  <c r="Q580" i="1"/>
  <c r="P580" i="1"/>
  <c r="Q355" i="1"/>
  <c r="P355" i="1"/>
  <c r="Q79" i="1"/>
  <c r="P79" i="1"/>
  <c r="Q1119" i="1"/>
  <c r="P1119" i="1"/>
  <c r="Q977" i="1"/>
  <c r="P977" i="1"/>
  <c r="Q1133" i="1"/>
  <c r="P1133" i="1"/>
  <c r="Q1097" i="1"/>
  <c r="P1097" i="1"/>
  <c r="Q1082" i="1"/>
  <c r="P1082" i="1"/>
  <c r="Q1053" i="1"/>
  <c r="P1053" i="1"/>
  <c r="Q1019" i="1"/>
  <c r="P1019" i="1"/>
  <c r="Q985" i="1"/>
  <c r="P985" i="1"/>
  <c r="Q971" i="1"/>
  <c r="P971" i="1"/>
  <c r="Q941" i="1"/>
  <c r="P941" i="1"/>
  <c r="Q907" i="1"/>
  <c r="P907" i="1"/>
  <c r="Q873" i="1"/>
  <c r="P873" i="1"/>
  <c r="Q840" i="1"/>
  <c r="P840" i="1"/>
  <c r="Q824" i="1"/>
  <c r="P824" i="1"/>
  <c r="Q797" i="1"/>
  <c r="P797" i="1"/>
  <c r="Q763" i="1"/>
  <c r="P763" i="1"/>
  <c r="Q729" i="1"/>
  <c r="P729" i="1"/>
  <c r="Q700" i="1"/>
  <c r="P700" i="1"/>
  <c r="Q684" i="1"/>
  <c r="P684" i="1"/>
  <c r="Q653" i="1"/>
  <c r="P653" i="1"/>
  <c r="Q619" i="1"/>
  <c r="P619" i="1"/>
  <c r="Q587" i="1"/>
  <c r="P587" i="1"/>
  <c r="Q571" i="1"/>
  <c r="P571" i="1"/>
  <c r="Q540" i="1"/>
  <c r="P540" i="1"/>
  <c r="Q507" i="1"/>
  <c r="P507" i="1"/>
  <c r="Q473" i="1"/>
  <c r="P473" i="1"/>
  <c r="Q441" i="1"/>
  <c r="P441" i="1"/>
  <c r="Q425" i="1"/>
  <c r="P425" i="1"/>
  <c r="Q395" i="1"/>
  <c r="P395" i="1"/>
  <c r="Q362" i="1"/>
  <c r="P362" i="1"/>
  <c r="Q329" i="1"/>
  <c r="P329" i="1"/>
  <c r="Q297" i="1"/>
  <c r="P297" i="1"/>
  <c r="Q281" i="1"/>
  <c r="P281" i="1"/>
  <c r="Q247" i="1"/>
  <c r="P247" i="1"/>
  <c r="Q215" i="1"/>
  <c r="P215" i="1"/>
  <c r="Q182" i="1"/>
  <c r="P182" i="1"/>
  <c r="Q148" i="1"/>
  <c r="P148" i="1"/>
  <c r="Q119" i="1"/>
  <c r="P119" i="1"/>
  <c r="Q104" i="1"/>
  <c r="P104" i="1"/>
  <c r="Q73" i="1"/>
  <c r="P73" i="1"/>
  <c r="Q40" i="1"/>
  <c r="P40" i="1"/>
  <c r="Q6" i="1"/>
  <c r="P6" i="1"/>
  <c r="Q1059" i="1"/>
  <c r="P1059" i="1"/>
  <c r="Q867" i="1"/>
  <c r="P867" i="1"/>
  <c r="Q725" i="1"/>
  <c r="P725" i="1"/>
  <c r="Q546" i="1"/>
  <c r="P546" i="1"/>
  <c r="Q401" i="1"/>
  <c r="P401" i="1"/>
  <c r="Q190" i="1"/>
  <c r="P190" i="1"/>
  <c r="Q1022" i="1"/>
  <c r="P1022" i="1"/>
  <c r="Q1165" i="1"/>
  <c r="P1165" i="1"/>
  <c r="Q1131" i="1"/>
  <c r="P1131" i="1"/>
  <c r="Q1094" i="1"/>
  <c r="P1094" i="1"/>
  <c r="P1079" i="1"/>
  <c r="Q1079" i="1"/>
  <c r="Q1051" i="1"/>
  <c r="P1051" i="1"/>
  <c r="Q1017" i="1"/>
  <c r="P1017" i="1"/>
  <c r="Q983" i="1"/>
  <c r="P983" i="1"/>
  <c r="Q954" i="1"/>
  <c r="P954" i="1"/>
  <c r="Q938" i="1"/>
  <c r="P938" i="1"/>
  <c r="Q906" i="1"/>
  <c r="P906" i="1"/>
  <c r="Q872" i="1"/>
  <c r="P872" i="1"/>
  <c r="Q838" i="1"/>
  <c r="P838" i="1"/>
  <c r="Q809" i="1"/>
  <c r="P809" i="1"/>
  <c r="Q794" i="1"/>
  <c r="P794" i="1"/>
  <c r="Q762" i="1"/>
  <c r="P762" i="1"/>
  <c r="Q728" i="1"/>
  <c r="P728" i="1"/>
  <c r="Q697" i="1"/>
  <c r="P697" i="1"/>
  <c r="Q681" i="1"/>
  <c r="P681" i="1"/>
  <c r="Q652" i="1"/>
  <c r="P652" i="1"/>
  <c r="Q618" i="1"/>
  <c r="P618" i="1"/>
  <c r="Q585" i="1"/>
  <c r="P585" i="1"/>
  <c r="Q553" i="1"/>
  <c r="P553" i="1"/>
  <c r="Q537" i="1"/>
  <c r="P537" i="1"/>
  <c r="Q506" i="1"/>
  <c r="P506" i="1"/>
  <c r="Q472" i="1"/>
  <c r="P472" i="1"/>
  <c r="Q439" i="1"/>
  <c r="P439" i="1"/>
  <c r="Q408" i="1"/>
  <c r="P408" i="1"/>
  <c r="Q392" i="1"/>
  <c r="P392" i="1"/>
  <c r="Q361" i="1"/>
  <c r="P361" i="1"/>
  <c r="Q327" i="1"/>
  <c r="P327" i="1"/>
  <c r="Q295" i="1"/>
  <c r="P295" i="1"/>
  <c r="Q260" i="1"/>
  <c r="P260" i="1"/>
  <c r="Q244" i="1"/>
  <c r="P244" i="1"/>
  <c r="Q213" i="1"/>
  <c r="P213" i="1"/>
  <c r="Q180" i="1"/>
  <c r="P180" i="1"/>
  <c r="Q146" i="1"/>
  <c r="P146" i="1"/>
  <c r="Q116" i="1"/>
  <c r="P116" i="1"/>
  <c r="Q101" i="1"/>
  <c r="P101" i="1"/>
  <c r="Q71" i="1"/>
  <c r="P71" i="1"/>
  <c r="Q38" i="1"/>
  <c r="P38" i="1"/>
  <c r="Q4" i="1"/>
  <c r="P4" i="1"/>
  <c r="Q980" i="1"/>
  <c r="P980" i="1"/>
  <c r="Q770" i="1"/>
  <c r="P770" i="1"/>
  <c r="Q613" i="1"/>
  <c r="P613" i="1"/>
  <c r="Q434" i="1"/>
  <c r="P434" i="1"/>
  <c r="Q111" i="1"/>
  <c r="P111" i="1"/>
  <c r="Q1138" i="1"/>
  <c r="P1138" i="1"/>
  <c r="Q910" i="1"/>
  <c r="P910" i="1"/>
  <c r="Q1164" i="1"/>
  <c r="P1164" i="1"/>
  <c r="Q1130" i="1"/>
  <c r="P1130" i="1"/>
  <c r="Q1092" i="1"/>
  <c r="P1092" i="1"/>
  <c r="Q1064" i="1"/>
  <c r="P1064" i="1"/>
  <c r="Q1048" i="1"/>
  <c r="P1048" i="1"/>
  <c r="Q1016" i="1"/>
  <c r="P1016" i="1"/>
  <c r="Q982" i="1"/>
  <c r="P982" i="1"/>
  <c r="Q951" i="1"/>
  <c r="P951" i="1"/>
  <c r="Q935" i="1"/>
  <c r="P935" i="1"/>
  <c r="Q904" i="1"/>
  <c r="P904" i="1"/>
  <c r="Q870" i="1"/>
  <c r="P870" i="1"/>
  <c r="Q836" i="1"/>
  <c r="P836" i="1"/>
  <c r="Q806" i="1"/>
  <c r="P806" i="1"/>
  <c r="Q791" i="1"/>
  <c r="P791" i="1"/>
  <c r="Q760" i="1"/>
  <c r="P760" i="1"/>
  <c r="Q727" i="1"/>
  <c r="P727" i="1"/>
  <c r="Q695" i="1"/>
  <c r="P695" i="1"/>
  <c r="Q663" i="1"/>
  <c r="P663" i="1"/>
  <c r="Q650" i="1"/>
  <c r="P650" i="1"/>
  <c r="Q616" i="1"/>
  <c r="P616" i="1"/>
  <c r="Q583" i="1"/>
  <c r="P583" i="1"/>
  <c r="Q550" i="1"/>
  <c r="P550" i="1"/>
  <c r="Q534" i="1"/>
  <c r="P534" i="1"/>
  <c r="Q504" i="1"/>
  <c r="P504" i="1"/>
  <c r="Q470" i="1"/>
  <c r="P470" i="1"/>
  <c r="Q437" i="1"/>
  <c r="P437" i="1"/>
  <c r="Q405" i="1"/>
  <c r="P405" i="1"/>
  <c r="Q389" i="1"/>
  <c r="P389" i="1"/>
  <c r="Q360" i="1"/>
  <c r="P360" i="1"/>
  <c r="Q326" i="1"/>
  <c r="P326" i="1"/>
  <c r="Q293" i="1"/>
  <c r="P293" i="1"/>
  <c r="Q258" i="1"/>
  <c r="P258" i="1"/>
  <c r="Q226" i="1"/>
  <c r="P226" i="1"/>
  <c r="Q210" i="1"/>
  <c r="P210" i="1"/>
  <c r="Q179" i="1"/>
  <c r="P179" i="1"/>
  <c r="Q145" i="1"/>
  <c r="P145" i="1"/>
  <c r="Q114" i="1"/>
  <c r="P114" i="1"/>
  <c r="Q84" i="1"/>
  <c r="P84" i="1"/>
  <c r="Q68" i="1"/>
  <c r="P68" i="1"/>
  <c r="Q37" i="1"/>
  <c r="P37" i="1"/>
  <c r="Q3" i="1"/>
  <c r="P3" i="1"/>
  <c r="Q1159" i="1"/>
  <c r="P1159" i="1"/>
  <c r="Q947" i="1"/>
  <c r="P947" i="1"/>
  <c r="Q754" i="1"/>
  <c r="P754" i="1"/>
  <c r="Q514" i="1"/>
  <c r="P514" i="1"/>
  <c r="Q323" i="1"/>
  <c r="P323" i="1"/>
  <c r="Q142" i="1"/>
  <c r="P142" i="1"/>
  <c r="Q1056" i="1"/>
  <c r="P1056" i="1"/>
  <c r="Q877" i="1"/>
  <c r="P877" i="1"/>
  <c r="Q1162" i="1"/>
  <c r="P1162" i="1"/>
  <c r="Q1128" i="1"/>
  <c r="P1128" i="1"/>
  <c r="Q1090" i="1"/>
  <c r="P1090" i="1"/>
  <c r="Q1061" i="1"/>
  <c r="P1061" i="1"/>
  <c r="Q1045" i="1"/>
  <c r="P1045" i="1"/>
  <c r="Q1014" i="1"/>
  <c r="P1014" i="1"/>
  <c r="Q981" i="1"/>
  <c r="P981" i="1"/>
  <c r="Q949" i="1"/>
  <c r="P949" i="1"/>
  <c r="Q917" i="1"/>
  <c r="P917" i="1"/>
  <c r="Q901" i="1"/>
  <c r="P901" i="1"/>
  <c r="Q869" i="1"/>
  <c r="P869" i="1"/>
  <c r="Q835" i="1"/>
  <c r="P835" i="1"/>
  <c r="Q804" i="1"/>
  <c r="P804" i="1"/>
  <c r="Q773" i="1"/>
  <c r="P773" i="1"/>
  <c r="Q757" i="1"/>
  <c r="P757" i="1"/>
  <c r="Q726" i="1"/>
  <c r="P726" i="1"/>
  <c r="Q693" i="1"/>
  <c r="P693" i="1"/>
  <c r="Q660" i="1"/>
  <c r="P660" i="1"/>
  <c r="Q647" i="1"/>
  <c r="P647" i="1"/>
  <c r="Q615" i="1"/>
  <c r="P615" i="1"/>
  <c r="Q582" i="1"/>
  <c r="P582" i="1"/>
  <c r="Q548" i="1"/>
  <c r="P548" i="1"/>
  <c r="Q517" i="1"/>
  <c r="P517" i="1"/>
  <c r="Q501" i="1"/>
  <c r="P501" i="1"/>
  <c r="Q469" i="1"/>
  <c r="P469" i="1"/>
  <c r="Q436" i="1"/>
  <c r="P436" i="1"/>
  <c r="Q403" i="1"/>
  <c r="P403" i="1"/>
  <c r="Q371" i="1"/>
  <c r="P371" i="1"/>
  <c r="Q358" i="1"/>
  <c r="P358" i="1"/>
  <c r="Q324" i="1"/>
  <c r="P324" i="1"/>
  <c r="Q292" i="1"/>
  <c r="P292" i="1"/>
  <c r="Q256" i="1"/>
  <c r="P256" i="1"/>
  <c r="Q223" i="1"/>
  <c r="P223" i="1"/>
  <c r="Q207" i="1"/>
  <c r="P207" i="1"/>
  <c r="Q177" i="1"/>
  <c r="P177" i="1"/>
  <c r="Q143" i="1"/>
  <c r="P143" i="1"/>
  <c r="Q112" i="1"/>
  <c r="P112" i="1"/>
  <c r="Q81" i="1"/>
  <c r="P81" i="1"/>
  <c r="P65" i="1"/>
  <c r="Q65" i="1"/>
  <c r="Q35" i="1"/>
  <c r="P35" i="1"/>
  <c r="Q1127" i="1"/>
  <c r="P1127" i="1"/>
  <c r="Q914" i="1"/>
  <c r="P914" i="1"/>
  <c r="Q692" i="1"/>
  <c r="P692" i="1"/>
  <c r="Q498" i="1"/>
  <c r="P498" i="1"/>
  <c r="Q368" i="1"/>
  <c r="P368" i="1"/>
  <c r="Q174" i="1"/>
  <c r="P174" i="1"/>
  <c r="Q32" i="1"/>
  <c r="P32" i="1"/>
  <c r="Q1156" i="1"/>
  <c r="P1156" i="1"/>
  <c r="Q1122" i="1"/>
  <c r="P1122" i="1"/>
  <c r="Q1088" i="1"/>
  <c r="P1088" i="1"/>
  <c r="Q1057" i="1"/>
  <c r="P1057" i="1"/>
  <c r="Q1024" i="1"/>
  <c r="P1024" i="1"/>
  <c r="Q1008" i="1"/>
  <c r="P1008" i="1"/>
  <c r="Q979" i="1"/>
  <c r="P979" i="1"/>
  <c r="Q946" i="1"/>
  <c r="P946" i="1"/>
  <c r="Q912" i="1"/>
  <c r="P912" i="1"/>
  <c r="Q880" i="1"/>
  <c r="P880" i="1"/>
  <c r="Q864" i="1"/>
  <c r="P864" i="1"/>
  <c r="Q832" i="1"/>
  <c r="P832" i="1"/>
  <c r="Q801" i="1"/>
  <c r="P801" i="1"/>
  <c r="Q768" i="1"/>
  <c r="P768" i="1"/>
  <c r="Q736" i="1"/>
  <c r="P736" i="1"/>
  <c r="Q723" i="1"/>
  <c r="P723" i="1"/>
  <c r="Q690" i="1"/>
  <c r="P690" i="1"/>
  <c r="Q656" i="1"/>
  <c r="P656" i="1"/>
  <c r="Q626" i="1"/>
  <c r="P626" i="1"/>
  <c r="Q610" i="1"/>
  <c r="P610" i="1"/>
  <c r="Q579" i="1"/>
  <c r="P579" i="1"/>
  <c r="Q545" i="1"/>
  <c r="P545" i="1"/>
  <c r="Q512" i="1"/>
  <c r="P512" i="1"/>
  <c r="Q480" i="1"/>
  <c r="P480" i="1"/>
  <c r="Q464" i="1"/>
  <c r="P464" i="1"/>
  <c r="Q433" i="1"/>
  <c r="P433" i="1"/>
  <c r="Q400" i="1"/>
  <c r="P400" i="1"/>
  <c r="Q366" i="1"/>
  <c r="P366" i="1"/>
  <c r="Q352" i="1"/>
  <c r="P352" i="1"/>
  <c r="Q320" i="1"/>
  <c r="P320" i="1"/>
  <c r="Q289" i="1"/>
  <c r="P289" i="1"/>
  <c r="Q253" i="1"/>
  <c r="P253" i="1"/>
  <c r="Q219" i="1"/>
  <c r="P219" i="1"/>
  <c r="Q187" i="1"/>
  <c r="P187" i="1"/>
  <c r="Q171" i="1"/>
  <c r="P171" i="1"/>
  <c r="Q140" i="1"/>
  <c r="P140" i="1"/>
  <c r="Q110" i="1"/>
  <c r="P110" i="1"/>
  <c r="Q77" i="1"/>
  <c r="P77" i="1"/>
  <c r="Q45" i="1"/>
  <c r="P45" i="1"/>
  <c r="Q29" i="1"/>
  <c r="P29" i="1"/>
  <c r="Q1027" i="1"/>
  <c r="P1027" i="1"/>
  <c r="Q833" i="1"/>
  <c r="P833" i="1"/>
  <c r="Q644" i="1"/>
  <c r="P644" i="1"/>
  <c r="Q255" i="1"/>
  <c r="P255" i="1"/>
  <c r="Q944" i="1"/>
  <c r="P944" i="1"/>
  <c r="Q861" i="1"/>
  <c r="P861" i="1"/>
  <c r="Q830" i="1"/>
  <c r="P830" i="1"/>
  <c r="Q800" i="1"/>
  <c r="P800" i="1"/>
  <c r="Q766" i="1"/>
  <c r="P766" i="1"/>
  <c r="Q733" i="1"/>
  <c r="P733" i="1"/>
  <c r="Q720" i="1"/>
  <c r="P720" i="1"/>
  <c r="Q689" i="1"/>
  <c r="P689" i="1"/>
  <c r="Q655" i="1"/>
  <c r="P655" i="1"/>
  <c r="Q623" i="1"/>
  <c r="P623" i="1"/>
  <c r="Q607" i="1"/>
  <c r="P607" i="1"/>
  <c r="Q577" i="1"/>
  <c r="P577" i="1"/>
  <c r="Q543" i="1"/>
  <c r="P543" i="1"/>
  <c r="Q510" i="1"/>
  <c r="P510" i="1"/>
  <c r="Q477" i="1"/>
  <c r="P477" i="1"/>
  <c r="Q461" i="1"/>
  <c r="P461" i="1"/>
  <c r="Q431" i="1"/>
  <c r="P431" i="1"/>
  <c r="Q398" i="1"/>
  <c r="P398" i="1"/>
  <c r="Q364" i="1"/>
  <c r="P364" i="1"/>
  <c r="Q334" i="1"/>
  <c r="P334" i="1"/>
  <c r="Q317" i="1"/>
  <c r="P317" i="1"/>
  <c r="Q287" i="1"/>
  <c r="P287" i="1"/>
  <c r="Q252" i="1"/>
  <c r="P252" i="1"/>
  <c r="Q218" i="1"/>
  <c r="P218" i="1"/>
  <c r="Q185" i="1"/>
  <c r="P185" i="1"/>
  <c r="Q153" i="1"/>
  <c r="P153" i="1"/>
  <c r="Q137" i="1"/>
  <c r="P137" i="1"/>
  <c r="Q109" i="1"/>
  <c r="P109" i="1"/>
  <c r="Q76" i="1"/>
  <c r="P76" i="1"/>
  <c r="Q43" i="1"/>
  <c r="P43" i="1"/>
  <c r="Q11" i="1"/>
  <c r="P11" i="1"/>
  <c r="Q1089" i="1"/>
  <c r="P1089" i="1"/>
  <c r="Q898" i="1"/>
  <c r="P898" i="1"/>
  <c r="Q658" i="1"/>
  <c r="P658" i="1"/>
  <c r="Q467" i="1"/>
  <c r="P467" i="1"/>
  <c r="Q290" i="1"/>
  <c r="P290" i="1"/>
  <c r="Q221" i="1"/>
  <c r="P221" i="1"/>
  <c r="Q48" i="1"/>
  <c r="P48" i="1"/>
  <c r="Q1087" i="1"/>
  <c r="P1087" i="1"/>
  <c r="Q990" i="1"/>
  <c r="P990" i="1"/>
  <c r="Q1135" i="1"/>
  <c r="P1135" i="1"/>
  <c r="Q1115" i="1"/>
  <c r="P1115" i="1"/>
  <c r="Q1085" i="1"/>
  <c r="P1085" i="1"/>
  <c r="Q1054" i="1"/>
  <c r="P1054" i="1"/>
  <c r="Q1020" i="1"/>
  <c r="P1020" i="1"/>
  <c r="Q987" i="1"/>
  <c r="P987" i="1"/>
  <c r="Q974" i="1"/>
  <c r="P974" i="1"/>
  <c r="Q943" i="1"/>
  <c r="P943" i="1"/>
  <c r="Q909" i="1"/>
  <c r="P909" i="1"/>
  <c r="Q875" i="1"/>
  <c r="P875" i="1"/>
  <c r="Q843" i="1"/>
  <c r="P843" i="1"/>
  <c r="Q827" i="1"/>
  <c r="P827" i="1"/>
  <c r="Q799" i="1"/>
  <c r="P799" i="1"/>
  <c r="Q765" i="1"/>
  <c r="P765" i="1"/>
  <c r="Q731" i="1"/>
  <c r="P731" i="1"/>
  <c r="Q717" i="1"/>
  <c r="P717" i="1"/>
  <c r="Q687" i="1"/>
  <c r="P687" i="1"/>
  <c r="Q654" i="1"/>
  <c r="P654" i="1"/>
  <c r="Q621" i="1"/>
  <c r="P621" i="1"/>
  <c r="Q590" i="1"/>
  <c r="P590" i="1"/>
  <c r="Q574" i="1"/>
  <c r="P574" i="1"/>
  <c r="Q542" i="1"/>
  <c r="P542" i="1"/>
  <c r="Q509" i="1"/>
  <c r="P509" i="1"/>
  <c r="Q475" i="1"/>
  <c r="P475" i="1"/>
  <c r="Q444" i="1"/>
  <c r="P444" i="1"/>
  <c r="Q428" i="1"/>
  <c r="P428" i="1"/>
  <c r="Q397" i="1"/>
  <c r="P397" i="1"/>
  <c r="Q363" i="1"/>
  <c r="P363" i="1"/>
  <c r="Q331" i="1"/>
  <c r="P331" i="1"/>
  <c r="Q299" i="1"/>
  <c r="P299" i="1"/>
  <c r="Q284" i="1"/>
  <c r="P284" i="1"/>
  <c r="Q250" i="1"/>
  <c r="P250" i="1"/>
  <c r="Q216" i="1"/>
  <c r="P216" i="1"/>
  <c r="Q183" i="1"/>
  <c r="P183" i="1"/>
  <c r="Q150" i="1"/>
  <c r="P150" i="1"/>
  <c r="Q134" i="1"/>
  <c r="P134" i="1"/>
  <c r="Q107" i="1"/>
  <c r="P107" i="1"/>
  <c r="Q74" i="1"/>
  <c r="P74" i="1"/>
  <c r="Q41" i="1"/>
  <c r="P41" i="1"/>
  <c r="Q8" i="1"/>
  <c r="P8" i="1"/>
  <c r="AE122" i="1"/>
  <c r="AE412" i="1"/>
  <c r="AE52" i="1"/>
  <c r="AE740" i="1"/>
  <c r="AE630" i="1"/>
  <c r="AE521" i="1"/>
  <c r="AE1101" i="1"/>
  <c r="AE920" i="1"/>
  <c r="AE15" i="1"/>
  <c r="AE484" i="1"/>
  <c r="AE884" i="1"/>
  <c r="AE303" i="1"/>
  <c r="AH470" i="1" l="1"/>
  <c r="AH143" i="1"/>
  <c r="AH944" i="1"/>
  <c r="AH1017" i="1"/>
  <c r="AH980" i="1"/>
  <c r="AH1088" i="1"/>
  <c r="AH180" i="1"/>
  <c r="AH653" i="1"/>
  <c r="AH690" i="1"/>
  <c r="AH290" i="1"/>
  <c r="AH324" i="1"/>
  <c r="AH1165" i="1"/>
  <c r="AH907" i="1"/>
  <c r="AH253" i="1"/>
  <c r="AH434" i="1"/>
  <c r="AH74" i="1"/>
  <c r="AH616" i="1"/>
  <c r="AH216" i="1"/>
  <c r="N550" i="1"/>
  <c r="AF550" i="1" s="1"/>
  <c r="I550" i="1" s="1"/>
  <c r="AC550" i="1" s="1"/>
  <c r="N663" i="1"/>
  <c r="AF663" i="1" s="1"/>
  <c r="I663" i="1" s="1"/>
  <c r="AC663" i="1" s="1"/>
  <c r="N114" i="1"/>
  <c r="AF114" i="1" s="1"/>
  <c r="I114" i="1" s="1"/>
  <c r="AC114" i="1" s="1"/>
  <c r="N183" i="1"/>
  <c r="N299" i="1"/>
  <c r="AF299" i="1" s="1"/>
  <c r="I299" i="1" s="1"/>
  <c r="AC299" i="1" s="1"/>
  <c r="N428" i="1"/>
  <c r="AF428" i="1" s="1"/>
  <c r="I428" i="1" s="1"/>
  <c r="AC428" i="1" s="1"/>
  <c r="N1022" i="1"/>
  <c r="AF1022" i="1" s="1"/>
  <c r="I1022" i="1" s="1"/>
  <c r="AC1022" i="1" s="1"/>
  <c r="N725" i="1"/>
  <c r="AF725" i="1" s="1"/>
  <c r="I725" i="1" s="1"/>
  <c r="AC725" i="1" s="1"/>
  <c r="N40" i="1"/>
  <c r="AF40" i="1" s="1"/>
  <c r="I40" i="1" s="1"/>
  <c r="AC40" i="1" s="1"/>
  <c r="N148" i="1"/>
  <c r="AF148" i="1" s="1"/>
  <c r="I148" i="1" s="1"/>
  <c r="AC148" i="1" s="1"/>
  <c r="N281" i="1"/>
  <c r="AF281" i="1" s="1"/>
  <c r="I281" i="1" s="1"/>
  <c r="AC281" i="1" s="1"/>
  <c r="N1138" i="1"/>
  <c r="AF1138" i="1" s="1"/>
  <c r="I1138" i="1" s="1"/>
  <c r="AC1138" i="1" s="1"/>
  <c r="N770" i="1"/>
  <c r="AF770" i="1" s="1"/>
  <c r="I770" i="1" s="1"/>
  <c r="AC770" i="1" s="1"/>
  <c r="N762" i="1"/>
  <c r="AF762" i="1" s="1"/>
  <c r="I762" i="1" s="1"/>
  <c r="AC762" i="1" s="1"/>
  <c r="N542" i="1"/>
  <c r="AF542" i="1" s="1"/>
  <c r="I542" i="1" s="1"/>
  <c r="AC542" i="1" s="1"/>
  <c r="N654" i="1"/>
  <c r="AF654" i="1" s="1"/>
  <c r="I654" i="1" s="1"/>
  <c r="AC654" i="1" s="1"/>
  <c r="N765" i="1"/>
  <c r="AF765" i="1" s="1"/>
  <c r="I765" i="1" s="1"/>
  <c r="AC765" i="1" s="1"/>
  <c r="N875" i="1"/>
  <c r="AF875" i="1" s="1"/>
  <c r="I875" i="1" s="1"/>
  <c r="AC875" i="1" s="1"/>
  <c r="N987" i="1"/>
  <c r="AF987" i="1" s="1"/>
  <c r="I987" i="1" s="1"/>
  <c r="AC987" i="1" s="1"/>
  <c r="N1115" i="1"/>
  <c r="AF1115" i="1" s="1"/>
  <c r="I1115" i="1" s="1"/>
  <c r="AC1115" i="1" s="1"/>
  <c r="N48" i="1"/>
  <c r="AF48" i="1" s="1"/>
  <c r="I48" i="1" s="1"/>
  <c r="AC48" i="1" s="1"/>
  <c r="N800" i="1"/>
  <c r="N255" i="1"/>
  <c r="AF255" i="1" s="1"/>
  <c r="I255" i="1" s="1"/>
  <c r="AC255" i="1" s="1"/>
  <c r="N29" i="1"/>
  <c r="AF29" i="1" s="1"/>
  <c r="I29" i="1" s="1"/>
  <c r="AC29" i="1" s="1"/>
  <c r="N140" i="1"/>
  <c r="AF140" i="1" s="1"/>
  <c r="I140" i="1" s="1"/>
  <c r="AC140" i="1" s="1"/>
  <c r="N253" i="1"/>
  <c r="N366" i="1"/>
  <c r="AF366" i="1" s="1"/>
  <c r="I366" i="1" s="1"/>
  <c r="AC366" i="1" s="1"/>
  <c r="N480" i="1"/>
  <c r="AF480" i="1" s="1"/>
  <c r="I480" i="1" s="1"/>
  <c r="AC480" i="1" s="1"/>
  <c r="N610" i="1"/>
  <c r="AF610" i="1" s="1"/>
  <c r="I610" i="1" s="1"/>
  <c r="AC610" i="1" s="1"/>
  <c r="N723" i="1"/>
  <c r="AF723" i="1" s="1"/>
  <c r="I723" i="1" s="1"/>
  <c r="AC723" i="1" s="1"/>
  <c r="N832" i="1"/>
  <c r="AF832" i="1" s="1"/>
  <c r="N1057" i="1"/>
  <c r="N32" i="1"/>
  <c r="AF32" i="1" s="1"/>
  <c r="I32" i="1" s="1"/>
  <c r="AC32" i="1" s="1"/>
  <c r="N692" i="1"/>
  <c r="AF692" i="1" s="1"/>
  <c r="I692" i="1" s="1"/>
  <c r="AC692" i="1" s="1"/>
  <c r="N177" i="1"/>
  <c r="AF177" i="1" s="1"/>
  <c r="I177" i="1" s="1"/>
  <c r="AC177" i="1" s="1"/>
  <c r="N292" i="1"/>
  <c r="AF292" i="1" s="1"/>
  <c r="I292" i="1" s="1"/>
  <c r="AC292" i="1" s="1"/>
  <c r="N403" i="1"/>
  <c r="AF403" i="1" s="1"/>
  <c r="I403" i="1" s="1"/>
  <c r="AC403" i="1" s="1"/>
  <c r="N517" i="1"/>
  <c r="AF517" i="1" s="1"/>
  <c r="I517" i="1" s="1"/>
  <c r="AC517" i="1" s="1"/>
  <c r="N647" i="1"/>
  <c r="AF647" i="1" s="1"/>
  <c r="I647" i="1" s="1"/>
  <c r="AC647" i="1" s="1"/>
  <c r="N757" i="1"/>
  <c r="AF757" i="1" s="1"/>
  <c r="I757" i="1" s="1"/>
  <c r="AC757" i="1" s="1"/>
  <c r="N869" i="1"/>
  <c r="AF869" i="1" s="1"/>
  <c r="I869" i="1" s="1"/>
  <c r="AC869" i="1" s="1"/>
  <c r="N981" i="1"/>
  <c r="AF981" i="1" s="1"/>
  <c r="I981" i="1" s="1"/>
  <c r="AC981" i="1" s="1"/>
  <c r="N1056" i="1"/>
  <c r="AF1056" i="1" s="1"/>
  <c r="I1056" i="1" s="1"/>
  <c r="AC1056" i="1" s="1"/>
  <c r="N37" i="1"/>
  <c r="AF37" i="1" s="1"/>
  <c r="I37" i="1" s="1"/>
  <c r="AC37" i="1" s="1"/>
  <c r="N145" i="1"/>
  <c r="AF145" i="1" s="1"/>
  <c r="I145" i="1" s="1"/>
  <c r="AC145" i="1" s="1"/>
  <c r="N389" i="1"/>
  <c r="AF389" i="1" s="1"/>
  <c r="I389" i="1" s="1"/>
  <c r="AC389" i="1" s="1"/>
  <c r="N504" i="1"/>
  <c r="AF504" i="1" s="1"/>
  <c r="I504" i="1" s="1"/>
  <c r="AC504" i="1" s="1"/>
  <c r="N806" i="1"/>
  <c r="AF806" i="1" s="1"/>
  <c r="I806" i="1" s="1"/>
  <c r="AC806" i="1" s="1"/>
  <c r="N935" i="1"/>
  <c r="AF935" i="1" s="1"/>
  <c r="I935" i="1" s="1"/>
  <c r="AC935" i="1" s="1"/>
  <c r="N1048" i="1"/>
  <c r="AF1048" i="1" s="1"/>
  <c r="I1048" i="1" s="1"/>
  <c r="AC1048" i="1" s="1"/>
  <c r="N111" i="1"/>
  <c r="AF111" i="1" s="1"/>
  <c r="I111" i="1" s="1"/>
  <c r="AC111" i="1" s="1"/>
  <c r="N980" i="1"/>
  <c r="N101" i="1"/>
  <c r="AF101" i="1" s="1"/>
  <c r="I101" i="1" s="1"/>
  <c r="AC101" i="1" s="1"/>
  <c r="N213" i="1"/>
  <c r="AF213" i="1" s="1"/>
  <c r="I213" i="1" s="1"/>
  <c r="AC213" i="1" s="1"/>
  <c r="N327" i="1"/>
  <c r="N425" i="1"/>
  <c r="AF425" i="1" s="1"/>
  <c r="I425" i="1" s="1"/>
  <c r="AC425" i="1" s="1"/>
  <c r="N540" i="1"/>
  <c r="AF540" i="1" s="1"/>
  <c r="I540" i="1" s="1"/>
  <c r="AC540" i="1" s="1"/>
  <c r="N107" i="1"/>
  <c r="AF107" i="1" s="1"/>
  <c r="I107" i="1" s="1"/>
  <c r="AC107" i="1" s="1"/>
  <c r="N216" i="1"/>
  <c r="N331" i="1"/>
  <c r="AF331" i="1" s="1"/>
  <c r="I331" i="1" s="1"/>
  <c r="AC331" i="1" s="1"/>
  <c r="N444" i="1"/>
  <c r="AF444" i="1" s="1"/>
  <c r="I444" i="1" s="1"/>
  <c r="AC444" i="1" s="1"/>
  <c r="N574" i="1"/>
  <c r="AF574" i="1" s="1"/>
  <c r="I574" i="1" s="1"/>
  <c r="AC574" i="1" s="1"/>
  <c r="N687" i="1"/>
  <c r="AF687" i="1" s="1"/>
  <c r="I687" i="1" s="1"/>
  <c r="AC687" i="1" s="1"/>
  <c r="N799" i="1"/>
  <c r="AF799" i="1" s="1"/>
  <c r="N909" i="1"/>
  <c r="AF909" i="1" s="1"/>
  <c r="I909" i="1" s="1"/>
  <c r="AC909" i="1" s="1"/>
  <c r="N1020" i="1"/>
  <c r="N1135" i="1"/>
  <c r="AF1135" i="1" s="1"/>
  <c r="I1135" i="1" s="1"/>
  <c r="AC1135" i="1" s="1"/>
  <c r="N221" i="1"/>
  <c r="AF221" i="1" s="1"/>
  <c r="I221" i="1" s="1"/>
  <c r="AC221" i="1" s="1"/>
  <c r="N830" i="1"/>
  <c r="AF830" i="1" s="1"/>
  <c r="I830" i="1" s="1"/>
  <c r="AC830" i="1" s="1"/>
  <c r="N644" i="1"/>
  <c r="AF644" i="1" s="1"/>
  <c r="I644" i="1" s="1"/>
  <c r="AC644" i="1" s="1"/>
  <c r="N45" i="1"/>
  <c r="AF45" i="1" s="1"/>
  <c r="I45" i="1" s="1"/>
  <c r="AC45" i="1" s="1"/>
  <c r="N171" i="1"/>
  <c r="AF171" i="1" s="1"/>
  <c r="I171" i="1" s="1"/>
  <c r="AC171" i="1" s="1"/>
  <c r="N289" i="1"/>
  <c r="AF289" i="1" s="1"/>
  <c r="I289" i="1" s="1"/>
  <c r="AC289" i="1" s="1"/>
  <c r="N400" i="1"/>
  <c r="AF400" i="1" s="1"/>
  <c r="I400" i="1" s="1"/>
  <c r="AC400" i="1" s="1"/>
  <c r="N512" i="1"/>
  <c r="AF512" i="1" s="1"/>
  <c r="I512" i="1" s="1"/>
  <c r="AC512" i="1" s="1"/>
  <c r="N736" i="1"/>
  <c r="AF736" i="1" s="1"/>
  <c r="I736" i="1" s="1"/>
  <c r="AC736" i="1" s="1"/>
  <c r="N864" i="1"/>
  <c r="AF864" i="1" s="1"/>
  <c r="I864" i="1" s="1"/>
  <c r="AC864" i="1" s="1"/>
  <c r="N979" i="1"/>
  <c r="AF979" i="1" s="1"/>
  <c r="I979" i="1" s="1"/>
  <c r="AC979" i="1" s="1"/>
  <c r="N1088" i="1"/>
  <c r="N174" i="1"/>
  <c r="AF174" i="1" s="1"/>
  <c r="I174" i="1" s="1"/>
  <c r="AC174" i="1" s="1"/>
  <c r="N81" i="1"/>
  <c r="AF81" i="1" s="1"/>
  <c r="I81" i="1" s="1"/>
  <c r="AC81" i="1" s="1"/>
  <c r="N207" i="1"/>
  <c r="AF207" i="1" s="1"/>
  <c r="I207" i="1" s="1"/>
  <c r="AC207" i="1" s="1"/>
  <c r="N324" i="1"/>
  <c r="N436" i="1"/>
  <c r="AF436" i="1" s="1"/>
  <c r="I436" i="1" s="1"/>
  <c r="AC436" i="1" s="1"/>
  <c r="N8" i="1"/>
  <c r="AF8" i="1" s="1"/>
  <c r="I8" i="1" s="1"/>
  <c r="AC8" i="1" s="1"/>
  <c r="N134" i="1"/>
  <c r="AF134" i="1" s="1"/>
  <c r="I134" i="1" s="1"/>
  <c r="AC134" i="1" s="1"/>
  <c r="N363" i="1"/>
  <c r="AF363" i="1" s="1"/>
  <c r="I363" i="1" s="1"/>
  <c r="AC363" i="1" s="1"/>
  <c r="N475" i="1"/>
  <c r="AF475" i="1" s="1"/>
  <c r="I475" i="1" s="1"/>
  <c r="AC475" i="1" s="1"/>
  <c r="N590" i="1"/>
  <c r="AF590" i="1" s="1"/>
  <c r="I590" i="1" s="1"/>
  <c r="AC590" i="1" s="1"/>
  <c r="N717" i="1"/>
  <c r="AF717" i="1" s="1"/>
  <c r="I717" i="1" s="1"/>
  <c r="AC717" i="1" s="1"/>
  <c r="N827" i="1"/>
  <c r="AF827" i="1" s="1"/>
  <c r="I827" i="1" s="1"/>
  <c r="AC827" i="1" s="1"/>
  <c r="N943" i="1"/>
  <c r="AF943" i="1" s="1"/>
  <c r="I943" i="1" s="1"/>
  <c r="AC943" i="1" s="1"/>
  <c r="N1054" i="1"/>
  <c r="N990" i="1"/>
  <c r="AF990" i="1" s="1"/>
  <c r="I990" i="1" s="1"/>
  <c r="AC990" i="1" s="1"/>
  <c r="N290" i="1"/>
  <c r="N1089" i="1"/>
  <c r="AF1089" i="1" s="1"/>
  <c r="I1089" i="1" s="1"/>
  <c r="AC1089" i="1" s="1"/>
  <c r="N655" i="1"/>
  <c r="AF655" i="1" s="1"/>
  <c r="I655" i="1" s="1"/>
  <c r="AC655" i="1" s="1"/>
  <c r="N861" i="1"/>
  <c r="AF861" i="1" s="1"/>
  <c r="I861" i="1" s="1"/>
  <c r="AC861" i="1" s="1"/>
  <c r="N833" i="1"/>
  <c r="N77" i="1"/>
  <c r="N187" i="1"/>
  <c r="AF187" i="1" s="1"/>
  <c r="I187" i="1" s="1"/>
  <c r="AC187" i="1" s="1"/>
  <c r="N320" i="1"/>
  <c r="AF320" i="1" s="1"/>
  <c r="I320" i="1" s="1"/>
  <c r="AC320" i="1" s="1"/>
  <c r="N433" i="1"/>
  <c r="AF433" i="1" s="1"/>
  <c r="I433" i="1" s="1"/>
  <c r="AC433" i="1" s="1"/>
  <c r="N545" i="1"/>
  <c r="AF545" i="1" s="1"/>
  <c r="I545" i="1" s="1"/>
  <c r="AC545" i="1" s="1"/>
  <c r="N656" i="1"/>
  <c r="N768" i="1"/>
  <c r="AF768" i="1" s="1"/>
  <c r="I768" i="1" s="1"/>
  <c r="AC768" i="1" s="1"/>
  <c r="N880" i="1"/>
  <c r="AF880" i="1" s="1"/>
  <c r="I880" i="1" s="1"/>
  <c r="AC880" i="1" s="1"/>
  <c r="N1008" i="1"/>
  <c r="AF1008" i="1" s="1"/>
  <c r="I1008" i="1" s="1"/>
  <c r="AC1008" i="1" s="1"/>
  <c r="N1122" i="1"/>
  <c r="AF1122" i="1" s="1"/>
  <c r="I1122" i="1" s="1"/>
  <c r="AC1122" i="1" s="1"/>
  <c r="N368" i="1"/>
  <c r="AF368" i="1" s="1"/>
  <c r="I368" i="1" s="1"/>
  <c r="AC368" i="1" s="1"/>
  <c r="N1127" i="1"/>
  <c r="AF1127" i="1" s="1"/>
  <c r="I1127" i="1" s="1"/>
  <c r="AC1127" i="1" s="1"/>
  <c r="N112" i="1"/>
  <c r="AF112" i="1" s="1"/>
  <c r="I112" i="1" s="1"/>
  <c r="AC112" i="1" s="1"/>
  <c r="T111" i="1" s="1"/>
  <c r="N223" i="1"/>
  <c r="AF223" i="1" s="1"/>
  <c r="I223" i="1" s="1"/>
  <c r="AC223" i="1" s="1"/>
  <c r="N358" i="1"/>
  <c r="AF358" i="1" s="1"/>
  <c r="I358" i="1" s="1"/>
  <c r="AC358" i="1" s="1"/>
  <c r="N469" i="1"/>
  <c r="AF469" i="1" s="1"/>
  <c r="I469" i="1" s="1"/>
  <c r="AC469" i="1" s="1"/>
  <c r="N582" i="1"/>
  <c r="AF582" i="1" s="1"/>
  <c r="I582" i="1" s="1"/>
  <c r="AC582" i="1" s="1"/>
  <c r="N693" i="1"/>
  <c r="AF693" i="1" s="1"/>
  <c r="I693" i="1" s="1"/>
  <c r="N804" i="1"/>
  <c r="AF804" i="1" s="1"/>
  <c r="I804" i="1" s="1"/>
  <c r="AC804" i="1" s="1"/>
  <c r="N917" i="1"/>
  <c r="AF917" i="1" s="1"/>
  <c r="I917" i="1" s="1"/>
  <c r="AC917" i="1" s="1"/>
  <c r="N1045" i="1"/>
  <c r="AF1045" i="1" s="1"/>
  <c r="I1045" i="1" s="1"/>
  <c r="AC1045" i="1" s="1"/>
  <c r="N323" i="1"/>
  <c r="AF323" i="1" s="1"/>
  <c r="N1159" i="1"/>
  <c r="AF1159" i="1" s="1"/>
  <c r="I1159" i="1" s="1"/>
  <c r="AC1159" i="1" s="1"/>
  <c r="N218" i="1"/>
  <c r="AF218" i="1" s="1"/>
  <c r="I218" i="1" s="1"/>
  <c r="AC218" i="1" s="1"/>
  <c r="N583" i="1"/>
  <c r="AF583" i="1" s="1"/>
  <c r="I583" i="1" s="1"/>
  <c r="AC583" i="1" s="1"/>
  <c r="N695" i="1"/>
  <c r="AF695" i="1" s="1"/>
  <c r="I695" i="1" s="1"/>
  <c r="AC695" i="1" s="1"/>
  <c r="N190" i="1"/>
  <c r="AF190" i="1" s="1"/>
  <c r="I190" i="1" s="1"/>
  <c r="AC190" i="1" s="1"/>
  <c r="N867" i="1"/>
  <c r="AF867" i="1" s="1"/>
  <c r="I867" i="1" s="1"/>
  <c r="AC867" i="1" s="1"/>
  <c r="N73" i="1"/>
  <c r="AF73" i="1" s="1"/>
  <c r="I73" i="1" s="1"/>
  <c r="AC73" i="1" s="1"/>
  <c r="N182" i="1"/>
  <c r="AF182" i="1" s="1"/>
  <c r="I182" i="1" s="1"/>
  <c r="AC182" i="1" s="1"/>
  <c r="N297" i="1"/>
  <c r="AF297" i="1" s="1"/>
  <c r="I297" i="1" s="1"/>
  <c r="AC297" i="1" s="1"/>
  <c r="N619" i="1"/>
  <c r="N1019" i="1"/>
  <c r="AF1019" i="1" s="1"/>
  <c r="I1019" i="1" s="1"/>
  <c r="AC1019" i="1" s="1"/>
  <c r="N1133" i="1"/>
  <c r="AF1133" i="1" s="1"/>
  <c r="I1133" i="1" s="1"/>
  <c r="AC1133" i="1" s="1"/>
  <c r="N355" i="1"/>
  <c r="AF355" i="1" s="1"/>
  <c r="I355" i="1" s="1"/>
  <c r="AC355" i="1" s="1"/>
  <c r="N534" i="1"/>
  <c r="AF534" i="1" s="1"/>
  <c r="I534" i="1" s="1"/>
  <c r="AC534" i="1" s="1"/>
  <c r="N760" i="1"/>
  <c r="AF760" i="1" s="1"/>
  <c r="I760" i="1" s="1"/>
  <c r="AC760" i="1" s="1"/>
  <c r="N434" i="1"/>
  <c r="N938" i="1"/>
  <c r="AF938" i="1" s="1"/>
  <c r="I938" i="1" s="1"/>
  <c r="AC938" i="1" s="1"/>
  <c r="N546" i="1"/>
  <c r="N6" i="1"/>
  <c r="AF6" i="1" s="1"/>
  <c r="I6" i="1" s="1"/>
  <c r="AC6" i="1" s="1"/>
  <c r="N119" i="1"/>
  <c r="AF119" i="1" s="1"/>
  <c r="I119" i="1" s="1"/>
  <c r="AC119" i="1" s="1"/>
  <c r="N247" i="1"/>
  <c r="AF247" i="1" s="1"/>
  <c r="I247" i="1" s="1"/>
  <c r="AC247" i="1" s="1"/>
  <c r="N684" i="1"/>
  <c r="AF684" i="1" s="1"/>
  <c r="I684" i="1" s="1"/>
  <c r="AC684" i="1" s="1"/>
  <c r="N763" i="1"/>
  <c r="N1119" i="1"/>
  <c r="AF1119" i="1" s="1"/>
  <c r="I1119" i="1" s="1"/>
  <c r="AC1119" i="1" s="1"/>
  <c r="N802" i="1"/>
  <c r="AE667" i="1"/>
  <c r="AE338" i="1"/>
  <c r="N210" i="1"/>
  <c r="AF210" i="1" s="1"/>
  <c r="I210" i="1" s="1"/>
  <c r="AC210" i="1" s="1"/>
  <c r="N146" i="1"/>
  <c r="N506" i="1"/>
  <c r="AF506" i="1" s="1"/>
  <c r="I506" i="1" s="1"/>
  <c r="AC506" i="1" s="1"/>
  <c r="N618" i="1"/>
  <c r="AF618" i="1" s="1"/>
  <c r="I618" i="1" s="1"/>
  <c r="AC618" i="1" s="1"/>
  <c r="N954" i="1"/>
  <c r="AF954" i="1" s="1"/>
  <c r="I954" i="1" s="1"/>
  <c r="AC954" i="1" s="1"/>
  <c r="N1079" i="1"/>
  <c r="AF1079" i="1" s="1"/>
  <c r="I1079" i="1" s="1"/>
  <c r="AC1079" i="1" s="1"/>
  <c r="AE778" i="1"/>
  <c r="AE704" i="1"/>
  <c r="AE847" i="1"/>
  <c r="AE194" i="1"/>
  <c r="N41" i="1"/>
  <c r="AF41" i="1" s="1"/>
  <c r="I41" i="1" s="1"/>
  <c r="AC41" i="1" s="1"/>
  <c r="T40" i="1" s="1"/>
  <c r="N150" i="1"/>
  <c r="AF150" i="1" s="1"/>
  <c r="I150" i="1" s="1"/>
  <c r="AC150" i="1" s="1"/>
  <c r="N284" i="1"/>
  <c r="AF284" i="1" s="1"/>
  <c r="I284" i="1" s="1"/>
  <c r="AC284" i="1" s="1"/>
  <c r="N397" i="1"/>
  <c r="AF397" i="1" s="1"/>
  <c r="I397" i="1" s="1"/>
  <c r="AC397" i="1" s="1"/>
  <c r="N509" i="1"/>
  <c r="AF509" i="1" s="1"/>
  <c r="I509" i="1" s="1"/>
  <c r="AC509" i="1" s="1"/>
  <c r="N621" i="1"/>
  <c r="AF621" i="1" s="1"/>
  <c r="I621" i="1" s="1"/>
  <c r="AC621" i="1" s="1"/>
  <c r="N731" i="1"/>
  <c r="AF731" i="1" s="1"/>
  <c r="I731" i="1" s="1"/>
  <c r="AC731" i="1" s="1"/>
  <c r="N843" i="1"/>
  <c r="AF843" i="1" s="1"/>
  <c r="I843" i="1" s="1"/>
  <c r="AC843" i="1" s="1"/>
  <c r="N974" i="1"/>
  <c r="AF974" i="1" s="1"/>
  <c r="I974" i="1" s="1"/>
  <c r="AC974" i="1" s="1"/>
  <c r="N1085" i="1"/>
  <c r="AF1085" i="1" s="1"/>
  <c r="I1085" i="1" s="1"/>
  <c r="AC1085" i="1" s="1"/>
  <c r="N1087" i="1"/>
  <c r="AF1087" i="1" s="1"/>
  <c r="I1087" i="1" s="1"/>
  <c r="AC1087" i="1" s="1"/>
  <c r="N467" i="1"/>
  <c r="AF467" i="1" s="1"/>
  <c r="I467" i="1" s="1"/>
  <c r="AC467" i="1" s="1"/>
  <c r="N11" i="1"/>
  <c r="AF11" i="1" s="1"/>
  <c r="I11" i="1" s="1"/>
  <c r="AC11" i="1" s="1"/>
  <c r="N689" i="1"/>
  <c r="AF689" i="1" s="1"/>
  <c r="I689" i="1" s="1"/>
  <c r="AC689" i="1" s="1"/>
  <c r="N766" i="1"/>
  <c r="AF766" i="1" s="1"/>
  <c r="I766" i="1" s="1"/>
  <c r="AC766" i="1" s="1"/>
  <c r="N944" i="1"/>
  <c r="N1027" i="1"/>
  <c r="AF1027" i="1" s="1"/>
  <c r="I1027" i="1" s="1"/>
  <c r="AC1027" i="1" s="1"/>
  <c r="N110" i="1"/>
  <c r="N219" i="1"/>
  <c r="AF219" i="1" s="1"/>
  <c r="I219" i="1" s="1"/>
  <c r="N352" i="1"/>
  <c r="AF352" i="1" s="1"/>
  <c r="I352" i="1" s="1"/>
  <c r="AC352" i="1" s="1"/>
  <c r="N464" i="1"/>
  <c r="AF464" i="1" s="1"/>
  <c r="I464" i="1" s="1"/>
  <c r="AC464" i="1" s="1"/>
  <c r="N579" i="1"/>
  <c r="AF579" i="1" s="1"/>
  <c r="I579" i="1" s="1"/>
  <c r="AC579" i="1" s="1"/>
  <c r="N801" i="1"/>
  <c r="AF801" i="1" s="1"/>
  <c r="I801" i="1" s="1"/>
  <c r="AC801" i="1" s="1"/>
  <c r="N912" i="1"/>
  <c r="AF912" i="1" s="1"/>
  <c r="I912" i="1" s="1"/>
  <c r="AC912" i="1" s="1"/>
  <c r="N1024" i="1"/>
  <c r="AF1024" i="1" s="1"/>
  <c r="I1024" i="1" s="1"/>
  <c r="AC1024" i="1" s="1"/>
  <c r="N1156" i="1"/>
  <c r="AF1156" i="1" s="1"/>
  <c r="I1156" i="1" s="1"/>
  <c r="AC1156" i="1" s="1"/>
  <c r="N35" i="1"/>
  <c r="AF35" i="1" s="1"/>
  <c r="I35" i="1" s="1"/>
  <c r="AC35" i="1" s="1"/>
  <c r="N143" i="1"/>
  <c r="N256" i="1"/>
  <c r="N371" i="1"/>
  <c r="AF371" i="1" s="1"/>
  <c r="I371" i="1" s="1"/>
  <c r="AC371" i="1" s="1"/>
  <c r="N501" i="1"/>
  <c r="AF501" i="1" s="1"/>
  <c r="I501" i="1" s="1"/>
  <c r="AC501" i="1" s="1"/>
  <c r="N615" i="1"/>
  <c r="AF615" i="1" s="1"/>
  <c r="I615" i="1" s="1"/>
  <c r="AC615" i="1" s="1"/>
  <c r="N726" i="1"/>
  <c r="N835" i="1"/>
  <c r="AF835" i="1" s="1"/>
  <c r="I835" i="1" s="1"/>
  <c r="AC835" i="1" s="1"/>
  <c r="N949" i="1"/>
  <c r="AF949" i="1" s="1"/>
  <c r="I949" i="1" s="1"/>
  <c r="AC949" i="1" s="1"/>
  <c r="N1061" i="1"/>
  <c r="AF1061" i="1" s="1"/>
  <c r="I1061" i="1" s="1"/>
  <c r="AC1061" i="1" s="1"/>
  <c r="N877" i="1"/>
  <c r="AF877" i="1" s="1"/>
  <c r="I877" i="1" s="1"/>
  <c r="AC877" i="1" s="1"/>
  <c r="N3" i="1"/>
  <c r="AF3" i="1" s="1"/>
  <c r="I3" i="1" s="1"/>
  <c r="AC3" i="1" s="1"/>
  <c r="AE264" i="1"/>
  <c r="AE994" i="1"/>
  <c r="AF656" i="1"/>
  <c r="I656" i="1" s="1"/>
  <c r="AC656" i="1" s="1"/>
  <c r="AE557" i="1"/>
  <c r="AE157" i="1"/>
  <c r="AE448" i="1"/>
  <c r="AE958" i="1"/>
  <c r="AE1142" i="1"/>
  <c r="AE1031" i="1"/>
  <c r="N794" i="1"/>
  <c r="AF794" i="1" s="1"/>
  <c r="I794" i="1" s="1"/>
  <c r="AC794" i="1" s="1"/>
  <c r="N906" i="1"/>
  <c r="AF906" i="1" s="1"/>
  <c r="I906" i="1" s="1"/>
  <c r="AC906" i="1" s="1"/>
  <c r="AE813" i="1"/>
  <c r="AE230" i="1"/>
  <c r="AE88" i="1"/>
  <c r="AE594" i="1"/>
  <c r="AE375" i="1"/>
  <c r="AE1068" i="1"/>
  <c r="AF763" i="1"/>
  <c r="I763" i="1" s="1"/>
  <c r="AC763" i="1" s="1"/>
  <c r="T762" i="1" s="1"/>
  <c r="N439" i="1"/>
  <c r="AF439" i="1" s="1"/>
  <c r="I439" i="1" s="1"/>
  <c r="AC439" i="1" s="1"/>
  <c r="N587" i="1"/>
  <c r="AF587" i="1" s="1"/>
  <c r="I587" i="1" s="1"/>
  <c r="AC587" i="1" s="1"/>
  <c r="N797" i="1"/>
  <c r="AF797" i="1" s="1"/>
  <c r="I797" i="1" s="1"/>
  <c r="AC797" i="1" s="1"/>
  <c r="N985" i="1"/>
  <c r="AF985" i="1" s="1"/>
  <c r="I985" i="1" s="1"/>
  <c r="AC985" i="1" s="1"/>
  <c r="N1097" i="1"/>
  <c r="AF1097" i="1" s="1"/>
  <c r="I1097" i="1" s="1"/>
  <c r="AC1097" i="1" s="1"/>
  <c r="N79" i="1"/>
  <c r="AF79" i="1" s="1"/>
  <c r="I79" i="1" s="1"/>
  <c r="AC79" i="1" s="1"/>
  <c r="N1011" i="1"/>
  <c r="AF1011" i="1" s="1"/>
  <c r="I1011" i="1" s="1"/>
  <c r="AC1011" i="1" s="1"/>
  <c r="N74" i="1"/>
  <c r="N658" i="1"/>
  <c r="AF658" i="1" s="1"/>
  <c r="I658" i="1" s="1"/>
  <c r="AC658" i="1" s="1"/>
  <c r="N43" i="1"/>
  <c r="AF43" i="1" s="1"/>
  <c r="I43" i="1" s="1"/>
  <c r="AC43" i="1" s="1"/>
  <c r="N153" i="1"/>
  <c r="AF153" i="1" s="1"/>
  <c r="I153" i="1" s="1"/>
  <c r="AC153" i="1" s="1"/>
  <c r="N287" i="1"/>
  <c r="AF287" i="1" s="1"/>
  <c r="I287" i="1" s="1"/>
  <c r="AC287" i="1" s="1"/>
  <c r="N398" i="1"/>
  <c r="AF398" i="1" s="1"/>
  <c r="I398" i="1" s="1"/>
  <c r="N510" i="1"/>
  <c r="AF510" i="1" s="1"/>
  <c r="I510" i="1" s="1"/>
  <c r="AC510" i="1" s="1"/>
  <c r="N623" i="1"/>
  <c r="AF623" i="1" s="1"/>
  <c r="I623" i="1" s="1"/>
  <c r="AC623" i="1" s="1"/>
  <c r="N720" i="1"/>
  <c r="AF720" i="1" s="1"/>
  <c r="I720" i="1" s="1"/>
  <c r="AC720" i="1" s="1"/>
  <c r="N946" i="1"/>
  <c r="AF946" i="1" s="1"/>
  <c r="I946" i="1" s="1"/>
  <c r="AC946" i="1" s="1"/>
  <c r="N65" i="1"/>
  <c r="AF65" i="1" s="1"/>
  <c r="I65" i="1" s="1"/>
  <c r="AC65" i="1" s="1"/>
  <c r="N1090" i="1"/>
  <c r="N754" i="1"/>
  <c r="AF754" i="1" s="1"/>
  <c r="I754" i="1" s="1"/>
  <c r="AC754" i="1" s="1"/>
  <c r="N1130" i="1"/>
  <c r="AF1130" i="1" s="1"/>
  <c r="I1130" i="1" s="1"/>
  <c r="AC1130" i="1" s="1"/>
  <c r="N553" i="1"/>
  <c r="AF553" i="1" s="1"/>
  <c r="I553" i="1" s="1"/>
  <c r="AC553" i="1" s="1"/>
  <c r="N681" i="1"/>
  <c r="AF681" i="1" s="1"/>
  <c r="I681" i="1" s="1"/>
  <c r="AC681" i="1" s="1"/>
  <c r="N1017" i="1"/>
  <c r="N1131" i="1"/>
  <c r="N824" i="1"/>
  <c r="AF824" i="1" s="1"/>
  <c r="I824" i="1" s="1"/>
  <c r="AC824" i="1" s="1"/>
  <c r="N941" i="1"/>
  <c r="AF941" i="1" s="1"/>
  <c r="I941" i="1" s="1"/>
  <c r="AC941" i="1" s="1"/>
  <c r="N548" i="1"/>
  <c r="AF548" i="1" s="1"/>
  <c r="I548" i="1" s="1"/>
  <c r="AC548" i="1" s="1"/>
  <c r="N660" i="1"/>
  <c r="AF660" i="1" s="1"/>
  <c r="I660" i="1" s="1"/>
  <c r="AC660" i="1" s="1"/>
  <c r="N773" i="1"/>
  <c r="AF773" i="1" s="1"/>
  <c r="I773" i="1" s="1"/>
  <c r="AC773" i="1" s="1"/>
  <c r="N901" i="1"/>
  <c r="AF901" i="1" s="1"/>
  <c r="I901" i="1" s="1"/>
  <c r="AC901" i="1" s="1"/>
  <c r="N1014" i="1"/>
  <c r="AF1014" i="1" s="1"/>
  <c r="I1014" i="1" s="1"/>
  <c r="AC1014" i="1" s="1"/>
  <c r="N1128" i="1"/>
  <c r="N142" i="1"/>
  <c r="AF142" i="1" s="1"/>
  <c r="I142" i="1" s="1"/>
  <c r="AC142" i="1" s="1"/>
  <c r="N947" i="1"/>
  <c r="N258" i="1"/>
  <c r="AF258" i="1" s="1"/>
  <c r="I258" i="1" s="1"/>
  <c r="AC258" i="1" s="1"/>
  <c r="N616" i="1"/>
  <c r="N727" i="1"/>
  <c r="AF727" i="1" s="1"/>
  <c r="I727" i="1" s="1"/>
  <c r="AC727" i="1" s="1"/>
  <c r="N1164" i="1"/>
  <c r="AF1164" i="1" s="1"/>
  <c r="I1164" i="1" s="1"/>
  <c r="AC1164" i="1" s="1"/>
  <c r="N401" i="1"/>
  <c r="AF401" i="1" s="1"/>
  <c r="I401" i="1" s="1"/>
  <c r="AC401" i="1" s="1"/>
  <c r="T400" i="1" s="1"/>
  <c r="N1059" i="1"/>
  <c r="AF1059" i="1" s="1"/>
  <c r="I1059" i="1" s="1"/>
  <c r="AC1059" i="1" s="1"/>
  <c r="N104" i="1"/>
  <c r="AF104" i="1" s="1"/>
  <c r="I104" i="1" s="1"/>
  <c r="AC104" i="1" s="1"/>
  <c r="N215" i="1"/>
  <c r="AF215" i="1" s="1"/>
  <c r="I215" i="1" s="1"/>
  <c r="AC215" i="1" s="1"/>
  <c r="N329" i="1"/>
  <c r="AF329" i="1" s="1"/>
  <c r="I329" i="1" s="1"/>
  <c r="AC329" i="1" s="1"/>
  <c r="N653" i="1"/>
  <c r="N729" i="1"/>
  <c r="N1053" i="1"/>
  <c r="AF1053" i="1" s="1"/>
  <c r="I1053" i="1" s="1"/>
  <c r="AC1053" i="1" s="1"/>
  <c r="N977" i="1"/>
  <c r="AF977" i="1" s="1"/>
  <c r="I977" i="1" s="1"/>
  <c r="AC977" i="1" s="1"/>
  <c r="N580" i="1"/>
  <c r="N898" i="1"/>
  <c r="AF898" i="1" s="1"/>
  <c r="I898" i="1" s="1"/>
  <c r="AC898" i="1" s="1"/>
  <c r="N76" i="1"/>
  <c r="AF76" i="1" s="1"/>
  <c r="I76" i="1" s="1"/>
  <c r="AC76" i="1" s="1"/>
  <c r="N185" i="1"/>
  <c r="AF185" i="1" s="1"/>
  <c r="I185" i="1" s="1"/>
  <c r="AC185" i="1" s="1"/>
  <c r="N317" i="1"/>
  <c r="AF317" i="1" s="1"/>
  <c r="I317" i="1" s="1"/>
  <c r="AC317" i="1" s="1"/>
  <c r="N431" i="1"/>
  <c r="AF431" i="1" s="1"/>
  <c r="I431" i="1" s="1"/>
  <c r="AC431" i="1" s="1"/>
  <c r="N543" i="1"/>
  <c r="N733" i="1"/>
  <c r="AF733" i="1" s="1"/>
  <c r="I733" i="1" s="1"/>
  <c r="AC733" i="1" s="1"/>
  <c r="N626" i="1"/>
  <c r="AF626" i="1" s="1"/>
  <c r="I626" i="1" s="1"/>
  <c r="AC626" i="1" s="1"/>
  <c r="N914" i="1"/>
  <c r="AF914" i="1" s="1"/>
  <c r="I914" i="1" s="1"/>
  <c r="AC914" i="1" s="1"/>
  <c r="N68" i="1"/>
  <c r="AF68" i="1" s="1"/>
  <c r="I68" i="1" s="1"/>
  <c r="AC68" i="1" s="1"/>
  <c r="N179" i="1"/>
  <c r="AF179" i="1" s="1"/>
  <c r="I179" i="1" s="1"/>
  <c r="AC179" i="1" s="1"/>
  <c r="N293" i="1"/>
  <c r="N405" i="1"/>
  <c r="AF405" i="1" s="1"/>
  <c r="I405" i="1" s="1"/>
  <c r="AC405" i="1" s="1"/>
  <c r="N836" i="1"/>
  <c r="N951" i="1"/>
  <c r="AF951" i="1" s="1"/>
  <c r="I951" i="1" s="1"/>
  <c r="AC951" i="1" s="1"/>
  <c r="N1064" i="1"/>
  <c r="AF1064" i="1" s="1"/>
  <c r="I1064" i="1" s="1"/>
  <c r="AC1064" i="1" s="1"/>
  <c r="N4" i="1"/>
  <c r="N116" i="1"/>
  <c r="AF116" i="1" s="1"/>
  <c r="I116" i="1" s="1"/>
  <c r="AC116" i="1" s="1"/>
  <c r="N244" i="1"/>
  <c r="AF244" i="1" s="1"/>
  <c r="I244" i="1" s="1"/>
  <c r="AC244" i="1" s="1"/>
  <c r="N361" i="1"/>
  <c r="N472" i="1"/>
  <c r="AF472" i="1" s="1"/>
  <c r="I472" i="1" s="1"/>
  <c r="AC472" i="1" s="1"/>
  <c r="N585" i="1"/>
  <c r="AF585" i="1" s="1"/>
  <c r="I585" i="1" s="1"/>
  <c r="AC585" i="1" s="1"/>
  <c r="N697" i="1"/>
  <c r="AF697" i="1" s="1"/>
  <c r="I697" i="1" s="1"/>
  <c r="AC697" i="1" s="1"/>
  <c r="N809" i="1"/>
  <c r="AF809" i="1" s="1"/>
  <c r="I809" i="1" s="1"/>
  <c r="AC809" i="1" s="1"/>
  <c r="N1051" i="1"/>
  <c r="AF1051" i="1" s="1"/>
  <c r="I1051" i="1" s="1"/>
  <c r="AC1051" i="1" s="1"/>
  <c r="N1165" i="1"/>
  <c r="N441" i="1"/>
  <c r="AF441" i="1" s="1"/>
  <c r="I441" i="1" s="1"/>
  <c r="AC441" i="1" s="1"/>
  <c r="N571" i="1"/>
  <c r="AF571" i="1" s="1"/>
  <c r="I571" i="1" s="1"/>
  <c r="AC571" i="1" s="1"/>
  <c r="N840" i="1"/>
  <c r="AF840" i="1" s="1"/>
  <c r="I840" i="1" s="1"/>
  <c r="AC840" i="1" s="1"/>
  <c r="N971" i="1"/>
  <c r="AF971" i="1" s="1"/>
  <c r="I971" i="1" s="1"/>
  <c r="AC971" i="1" s="1"/>
  <c r="N250" i="1"/>
  <c r="AF250" i="1" s="1"/>
  <c r="I250" i="1" s="1"/>
  <c r="AC250" i="1" s="1"/>
  <c r="N109" i="1"/>
  <c r="AF109" i="1" s="1"/>
  <c r="I109" i="1" s="1"/>
  <c r="AC109" i="1" s="1"/>
  <c r="N334" i="1"/>
  <c r="AF334" i="1" s="1"/>
  <c r="I334" i="1" s="1"/>
  <c r="AC334" i="1" s="1"/>
  <c r="N461" i="1"/>
  <c r="AF461" i="1" s="1"/>
  <c r="I461" i="1" s="1"/>
  <c r="AC461" i="1" s="1"/>
  <c r="N577" i="1"/>
  <c r="AF577" i="1" s="1"/>
  <c r="I577" i="1" s="1"/>
  <c r="AC577" i="1" s="1"/>
  <c r="N1162" i="1"/>
  <c r="AF1162" i="1" s="1"/>
  <c r="I1162" i="1" s="1"/>
  <c r="AC1162" i="1" s="1"/>
  <c r="N84" i="1"/>
  <c r="AF84" i="1" s="1"/>
  <c r="I84" i="1" s="1"/>
  <c r="AC84" i="1" s="1"/>
  <c r="N326" i="1"/>
  <c r="AF326" i="1" s="1"/>
  <c r="I326" i="1" s="1"/>
  <c r="AC326" i="1" s="1"/>
  <c r="N437" i="1"/>
  <c r="N650" i="1"/>
  <c r="AF650" i="1" s="1"/>
  <c r="I650" i="1" s="1"/>
  <c r="AC650" i="1" s="1"/>
  <c r="N870" i="1"/>
  <c r="AF870" i="1" s="1"/>
  <c r="I870" i="1" s="1"/>
  <c r="AC870" i="1" s="1"/>
  <c r="N982" i="1"/>
  <c r="AF982" i="1" s="1"/>
  <c r="I982" i="1" s="1"/>
  <c r="AC982" i="1" s="1"/>
  <c r="N1092" i="1"/>
  <c r="AF1092" i="1" s="1"/>
  <c r="I1092" i="1" s="1"/>
  <c r="AC1092" i="1" s="1"/>
  <c r="N910" i="1"/>
  <c r="AF910" i="1" s="1"/>
  <c r="I910" i="1" s="1"/>
  <c r="AC910" i="1" s="1"/>
  <c r="N613" i="1"/>
  <c r="AF613" i="1" s="1"/>
  <c r="I613" i="1" s="1"/>
  <c r="AC613" i="1" s="1"/>
  <c r="N38" i="1"/>
  <c r="N260" i="1"/>
  <c r="AF260" i="1" s="1"/>
  <c r="I260" i="1" s="1"/>
  <c r="AC260" i="1" s="1"/>
  <c r="N392" i="1"/>
  <c r="AF392" i="1" s="1"/>
  <c r="I392" i="1" s="1"/>
  <c r="AC392" i="1" s="1"/>
  <c r="N728" i="1"/>
  <c r="AF728" i="1" s="1"/>
  <c r="I728" i="1" s="1"/>
  <c r="AC728" i="1" s="1"/>
  <c r="T727" i="1" s="1"/>
  <c r="N838" i="1"/>
  <c r="AF838" i="1" s="1"/>
  <c r="I838" i="1" s="1"/>
  <c r="AC838" i="1" s="1"/>
  <c r="N362" i="1"/>
  <c r="AF362" i="1" s="1"/>
  <c r="I362" i="1" s="1"/>
  <c r="AC362" i="1" s="1"/>
  <c r="N473" i="1"/>
  <c r="N873" i="1"/>
  <c r="N1082" i="1"/>
  <c r="AF1082" i="1" s="1"/>
  <c r="I1082" i="1" s="1"/>
  <c r="AC1082" i="1" s="1"/>
  <c r="N137" i="1"/>
  <c r="AF137" i="1" s="1"/>
  <c r="I137" i="1" s="1"/>
  <c r="AC137" i="1" s="1"/>
  <c r="N252" i="1"/>
  <c r="AF252" i="1" s="1"/>
  <c r="I252" i="1" s="1"/>
  <c r="AC252" i="1" s="1"/>
  <c r="N364" i="1"/>
  <c r="N477" i="1"/>
  <c r="AF477" i="1" s="1"/>
  <c r="I477" i="1" s="1"/>
  <c r="AC477" i="1" s="1"/>
  <c r="N607" i="1"/>
  <c r="AF607" i="1" s="1"/>
  <c r="I607" i="1" s="1"/>
  <c r="AC607" i="1" s="1"/>
  <c r="N690" i="1"/>
  <c r="N498" i="1"/>
  <c r="AF498" i="1" s="1"/>
  <c r="I498" i="1" s="1"/>
  <c r="AC498" i="1" s="1"/>
  <c r="N514" i="1"/>
  <c r="AF514" i="1" s="1"/>
  <c r="I514" i="1" s="1"/>
  <c r="AC514" i="1" s="1"/>
  <c r="N226" i="1"/>
  <c r="AF226" i="1" s="1"/>
  <c r="I226" i="1" s="1"/>
  <c r="AC226" i="1" s="1"/>
  <c r="N360" i="1"/>
  <c r="AF360" i="1" s="1"/>
  <c r="I360" i="1" s="1"/>
  <c r="AC360" i="1" s="1"/>
  <c r="N470" i="1"/>
  <c r="AF470" i="1" s="1"/>
  <c r="I470" i="1" s="1"/>
  <c r="AC470" i="1" s="1"/>
  <c r="N791" i="1"/>
  <c r="AF791" i="1" s="1"/>
  <c r="I791" i="1" s="1"/>
  <c r="AC791" i="1" s="1"/>
  <c r="N904" i="1"/>
  <c r="AF904" i="1" s="1"/>
  <c r="I904" i="1" s="1"/>
  <c r="AC904" i="1" s="1"/>
  <c r="N1016" i="1"/>
  <c r="AF1016" i="1" s="1"/>
  <c r="I1016" i="1" s="1"/>
  <c r="AC1016" i="1" s="1"/>
  <c r="N71" i="1"/>
  <c r="AF71" i="1" s="1"/>
  <c r="I71" i="1" s="1"/>
  <c r="AC71" i="1" s="1"/>
  <c r="N180" i="1"/>
  <c r="N295" i="1"/>
  <c r="AF295" i="1" s="1"/>
  <c r="I295" i="1" s="1"/>
  <c r="AC295" i="1" s="1"/>
  <c r="N408" i="1"/>
  <c r="AF408" i="1" s="1"/>
  <c r="I408" i="1" s="1"/>
  <c r="AC408" i="1" s="1"/>
  <c r="N537" i="1"/>
  <c r="AF537" i="1" s="1"/>
  <c r="I537" i="1" s="1"/>
  <c r="AC537" i="1" s="1"/>
  <c r="N652" i="1"/>
  <c r="AF652" i="1" s="1"/>
  <c r="I652" i="1" s="1"/>
  <c r="AC652" i="1" s="1"/>
  <c r="N872" i="1"/>
  <c r="AF872" i="1" s="1"/>
  <c r="I872" i="1" s="1"/>
  <c r="AC872" i="1" s="1"/>
  <c r="N983" i="1"/>
  <c r="N1094" i="1"/>
  <c r="AF1094" i="1" s="1"/>
  <c r="I1094" i="1" s="1"/>
  <c r="AC1094" i="1" s="1"/>
  <c r="N395" i="1"/>
  <c r="AF395" i="1" s="1"/>
  <c r="I395" i="1" s="1"/>
  <c r="AC395" i="1" s="1"/>
  <c r="N507" i="1"/>
  <c r="N700" i="1"/>
  <c r="AF700" i="1" s="1"/>
  <c r="I700" i="1" s="1"/>
  <c r="AC700" i="1" s="1"/>
  <c r="N907" i="1"/>
  <c r="AE123" i="1"/>
  <c r="AE921" i="1"/>
  <c r="AE631" i="1"/>
  <c r="AE1102" i="1"/>
  <c r="AE741" i="1"/>
  <c r="AE522" i="1"/>
  <c r="AE53" i="1"/>
  <c r="AE413" i="1"/>
  <c r="AE885" i="1"/>
  <c r="AE304" i="1"/>
  <c r="AE16" i="1"/>
  <c r="AE485" i="1"/>
  <c r="T981" i="1"/>
  <c r="T509" i="1"/>
  <c r="T765" i="1"/>
  <c r="AC219" i="1"/>
  <c r="AC693" i="1"/>
  <c r="AC398" i="1"/>
  <c r="AF183" i="1" l="1"/>
  <c r="I183" i="1" s="1"/>
  <c r="AC183" i="1" s="1"/>
  <c r="AF980" i="1"/>
  <c r="I980" i="1" s="1"/>
  <c r="AC980" i="1" s="1"/>
  <c r="T980" i="1" s="1"/>
  <c r="AF4" i="1"/>
  <c r="I4" i="1" s="1"/>
  <c r="AC4" i="1" s="1"/>
  <c r="AF437" i="1"/>
  <c r="I437" i="1" s="1"/>
  <c r="AC437" i="1" s="1"/>
  <c r="T436" i="1" s="1"/>
  <c r="AF38" i="1"/>
  <c r="I38" i="1" s="1"/>
  <c r="AC38" i="1" s="1"/>
  <c r="T37" i="1" s="1"/>
  <c r="AF690" i="1"/>
  <c r="I690" i="1" s="1"/>
  <c r="AC690" i="1" s="1"/>
  <c r="AF293" i="1"/>
  <c r="I293" i="1" s="1"/>
  <c r="AC293" i="1" s="1"/>
  <c r="T292" i="1" s="1"/>
  <c r="T362" i="1"/>
  <c r="AF507" i="1"/>
  <c r="I507" i="1" s="1"/>
  <c r="AC507" i="1" s="1"/>
  <c r="T654" i="1"/>
  <c r="T3" i="1"/>
  <c r="AF290" i="1"/>
  <c r="I290" i="1" s="1"/>
  <c r="AC290" i="1" s="1"/>
  <c r="AF833" i="1"/>
  <c r="I833" i="1" s="1"/>
  <c r="AC833" i="1" s="1"/>
  <c r="I832" i="1"/>
  <c r="AC832" i="1" s="1"/>
  <c r="AF800" i="1"/>
  <c r="I800" i="1" s="1"/>
  <c r="AC800" i="1" s="1"/>
  <c r="T800" i="1" s="1"/>
  <c r="I799" i="1"/>
  <c r="AC799" i="1" s="1"/>
  <c r="AF324" i="1"/>
  <c r="I324" i="1" s="1"/>
  <c r="AC324" i="1" s="1"/>
  <c r="I323" i="1"/>
  <c r="AC323" i="1" s="1"/>
  <c r="AF543" i="1"/>
  <c r="I543" i="1" s="1"/>
  <c r="AC543" i="1" s="1"/>
  <c r="T542" i="1" s="1"/>
  <c r="AF364" i="1"/>
  <c r="I364" i="1" s="1"/>
  <c r="AC364" i="1" s="1"/>
  <c r="T363" i="1" s="1"/>
  <c r="AF256" i="1"/>
  <c r="I256" i="1" s="1"/>
  <c r="AC256" i="1" s="1"/>
  <c r="AF434" i="1"/>
  <c r="I434" i="1" s="1"/>
  <c r="AC434" i="1" s="1"/>
  <c r="T433" i="1" s="1"/>
  <c r="AF1128" i="1"/>
  <c r="I1128" i="1" s="1"/>
  <c r="AC1128" i="1" s="1"/>
  <c r="T1127" i="1" s="1"/>
  <c r="AF1090" i="1"/>
  <c r="I1090" i="1" s="1"/>
  <c r="AC1090" i="1" s="1"/>
  <c r="T1089" i="1" s="1"/>
  <c r="AF1057" i="1"/>
  <c r="I1057" i="1" s="1"/>
  <c r="AC1057" i="1" s="1"/>
  <c r="T1056" i="1" s="1"/>
  <c r="AF726" i="1"/>
  <c r="I726" i="1" s="1"/>
  <c r="AC726" i="1" s="1"/>
  <c r="T726" i="1" s="1"/>
  <c r="AF907" i="1"/>
  <c r="I907" i="1" s="1"/>
  <c r="AC907" i="1" s="1"/>
  <c r="T906" i="1" s="1"/>
  <c r="AF74" i="1"/>
  <c r="I74" i="1" s="1"/>
  <c r="AC74" i="1" s="1"/>
  <c r="T73" i="1" s="1"/>
  <c r="AF836" i="1"/>
  <c r="I836" i="1" s="1"/>
  <c r="AC836" i="1" s="1"/>
  <c r="AF146" i="1"/>
  <c r="I146" i="1" s="1"/>
  <c r="AC146" i="1" s="1"/>
  <c r="T145" i="1" s="1"/>
  <c r="AF546" i="1"/>
  <c r="I546" i="1" s="1"/>
  <c r="AC546" i="1" s="1"/>
  <c r="T545" i="1" s="1"/>
  <c r="AF580" i="1"/>
  <c r="I580" i="1" s="1"/>
  <c r="AC580" i="1" s="1"/>
  <c r="T579" i="1" s="1"/>
  <c r="AF983" i="1"/>
  <c r="I983" i="1" s="1"/>
  <c r="AC983" i="1" s="1"/>
  <c r="T982" i="1" s="1"/>
  <c r="AF1020" i="1"/>
  <c r="I1020" i="1" s="1"/>
  <c r="AC1020" i="1" s="1"/>
  <c r="T1019" i="1" s="1"/>
  <c r="AF944" i="1"/>
  <c r="I944" i="1" s="1"/>
  <c r="AC944" i="1" s="1"/>
  <c r="T943" i="1" s="1"/>
  <c r="AF327" i="1"/>
  <c r="I327" i="1" s="1"/>
  <c r="AC327" i="1" s="1"/>
  <c r="AE1143" i="1"/>
  <c r="AE265" i="1"/>
  <c r="AE668" i="1"/>
  <c r="AF253" i="1"/>
  <c r="I253" i="1" s="1"/>
  <c r="AC253" i="1" s="1"/>
  <c r="T252" i="1" s="1"/>
  <c r="AF110" i="1"/>
  <c r="I110" i="1" s="1"/>
  <c r="AC110" i="1" s="1"/>
  <c r="T110" i="1" s="1"/>
  <c r="AE558" i="1"/>
  <c r="AF1088" i="1"/>
  <c r="I1088" i="1" s="1"/>
  <c r="AC1088" i="1" s="1"/>
  <c r="AE848" i="1"/>
  <c r="AE89" i="1"/>
  <c r="AE705" i="1"/>
  <c r="AF616" i="1"/>
  <c r="I616" i="1" s="1"/>
  <c r="AC616" i="1" s="1"/>
  <c r="T615" i="1" s="1"/>
  <c r="AF1131" i="1"/>
  <c r="I1131" i="1" s="1"/>
  <c r="AC1131" i="1" s="1"/>
  <c r="T1130" i="1" s="1"/>
  <c r="AE195" i="1"/>
  <c r="AE814" i="1"/>
  <c r="AF802" i="1"/>
  <c r="I802" i="1" s="1"/>
  <c r="AC802" i="1" s="1"/>
  <c r="T801" i="1" s="1"/>
  <c r="AF1017" i="1"/>
  <c r="I1017" i="1" s="1"/>
  <c r="AC1017" i="1" s="1"/>
  <c r="T1016" i="1" s="1"/>
  <c r="AE376" i="1"/>
  <c r="AE231" i="1"/>
  <c r="AE158" i="1"/>
  <c r="AE1032" i="1"/>
  <c r="AF1054" i="1"/>
  <c r="I1054" i="1" s="1"/>
  <c r="AC1054" i="1" s="1"/>
  <c r="T1053" i="1" s="1"/>
  <c r="AE449" i="1"/>
  <c r="AF1165" i="1"/>
  <c r="I1165" i="1" s="1"/>
  <c r="AC1165" i="1" s="1"/>
  <c r="T1165" i="1" s="1"/>
  <c r="AF77" i="1"/>
  <c r="I77" i="1" s="1"/>
  <c r="AC77" i="1" s="1"/>
  <c r="T76" i="1" s="1"/>
  <c r="AF216" i="1"/>
  <c r="I216" i="1" s="1"/>
  <c r="AC216" i="1" s="1"/>
  <c r="T215" i="1" s="1"/>
  <c r="AE959" i="1"/>
  <c r="AE995" i="1"/>
  <c r="AE779" i="1"/>
  <c r="AF619" i="1"/>
  <c r="I619" i="1" s="1"/>
  <c r="AC619" i="1" s="1"/>
  <c r="T618" i="1" s="1"/>
  <c r="AE1069" i="1"/>
  <c r="AF729" i="1"/>
  <c r="I729" i="1" s="1"/>
  <c r="AC729" i="1" s="1"/>
  <c r="T728" i="1" s="1"/>
  <c r="AF143" i="1"/>
  <c r="I143" i="1" s="1"/>
  <c r="AC143" i="1" s="1"/>
  <c r="T142" i="1" s="1"/>
  <c r="AE595" i="1"/>
  <c r="AE339" i="1"/>
  <c r="AF873" i="1"/>
  <c r="I873" i="1" s="1"/>
  <c r="AC873" i="1" s="1"/>
  <c r="T872" i="1" s="1"/>
  <c r="AF180" i="1"/>
  <c r="I180" i="1" s="1"/>
  <c r="AC180" i="1" s="1"/>
  <c r="T179" i="1" s="1"/>
  <c r="AF653" i="1"/>
  <c r="I653" i="1" s="1"/>
  <c r="AC653" i="1" s="1"/>
  <c r="T653" i="1" s="1"/>
  <c r="AF947" i="1"/>
  <c r="I947" i="1" s="1"/>
  <c r="AC947" i="1" s="1"/>
  <c r="T946" i="1" s="1"/>
  <c r="AF361" i="1"/>
  <c r="I361" i="1" s="1"/>
  <c r="AC361" i="1" s="1"/>
  <c r="T361" i="1" s="1"/>
  <c r="AF473" i="1"/>
  <c r="I473" i="1" s="1"/>
  <c r="AC473" i="1" s="1"/>
  <c r="T472" i="1" s="1"/>
  <c r="AE124" i="1"/>
  <c r="AE1103" i="1"/>
  <c r="AE54" i="1"/>
  <c r="AE632" i="1"/>
  <c r="AE414" i="1"/>
  <c r="AE523" i="1"/>
  <c r="AE922" i="1"/>
  <c r="AE742" i="1"/>
  <c r="AE486" i="1"/>
  <c r="AE305" i="1"/>
  <c r="AE886" i="1"/>
  <c r="AE17" i="1"/>
  <c r="T582" i="1"/>
  <c r="T255" i="1"/>
  <c r="T218" i="1"/>
  <c r="T835" i="1"/>
  <c r="T979" i="1"/>
  <c r="T506" i="1"/>
  <c r="T182" i="1"/>
  <c r="T869" i="1"/>
  <c r="T689" i="1"/>
  <c r="T469" i="1"/>
  <c r="T323" i="1"/>
  <c r="T692" i="1"/>
  <c r="T326" i="1"/>
  <c r="T655" i="1"/>
  <c r="T289" i="1"/>
  <c r="T397" i="1"/>
  <c r="T909" i="1"/>
  <c r="T1164" i="1" l="1"/>
  <c r="T799" i="1"/>
  <c r="T109" i="1"/>
  <c r="T360" i="1"/>
  <c r="T832" i="1"/>
  <c r="T652" i="1"/>
  <c r="T1088" i="1"/>
  <c r="T1087" i="1"/>
  <c r="T725" i="1"/>
  <c r="AE1070" i="1"/>
  <c r="AE596" i="1"/>
  <c r="AE996" i="1"/>
  <c r="AE159" i="1"/>
  <c r="AE815" i="1"/>
  <c r="AE849" i="1"/>
  <c r="AE196" i="1"/>
  <c r="AE706" i="1"/>
  <c r="AE266" i="1"/>
  <c r="AE960" i="1"/>
  <c r="AE780" i="1"/>
  <c r="AE1144" i="1"/>
  <c r="AE340" i="1"/>
  <c r="AE1033" i="1"/>
  <c r="AE90" i="1"/>
  <c r="AE669" i="1"/>
  <c r="AE377" i="1"/>
  <c r="AE559" i="1"/>
  <c r="AE232" i="1"/>
  <c r="AE450" i="1"/>
  <c r="AE125" i="1"/>
  <c r="AE633" i="1"/>
  <c r="AE923" i="1"/>
  <c r="AE524" i="1"/>
  <c r="AE55" i="1"/>
  <c r="AE743" i="1"/>
  <c r="AE415" i="1"/>
  <c r="AE1104" i="1"/>
  <c r="AE306" i="1"/>
  <c r="AE18" i="1"/>
  <c r="AE887" i="1"/>
  <c r="AE487" i="1"/>
  <c r="AE707" i="1" l="1"/>
  <c r="AE850" i="1"/>
  <c r="AE341" i="1"/>
  <c r="AE781" i="1"/>
  <c r="AE597" i="1"/>
  <c r="AE560" i="1"/>
  <c r="AE91" i="1"/>
  <c r="AE267" i="1"/>
  <c r="AE1034" i="1"/>
  <c r="AE816" i="1"/>
  <c r="AE160" i="1"/>
  <c r="AE1071" i="1"/>
  <c r="AE670" i="1"/>
  <c r="AE197" i="1"/>
  <c r="AE233" i="1"/>
  <c r="AE378" i="1"/>
  <c r="AE961" i="1"/>
  <c r="AE451" i="1"/>
  <c r="AE1145" i="1"/>
  <c r="AE997" i="1"/>
  <c r="AE126" i="1"/>
  <c r="AE416" i="1"/>
  <c r="AE744" i="1"/>
  <c r="AE924" i="1"/>
  <c r="AE56" i="1"/>
  <c r="AE634" i="1"/>
  <c r="AE1105" i="1"/>
  <c r="AE525" i="1"/>
  <c r="AE19" i="1"/>
  <c r="AE488" i="1"/>
  <c r="AE888" i="1"/>
  <c r="AE307" i="1"/>
  <c r="AE851" i="1" l="1"/>
  <c r="AE998" i="1"/>
  <c r="AE379" i="1"/>
  <c r="AE817" i="1"/>
  <c r="AE92" i="1"/>
  <c r="AE452" i="1"/>
  <c r="AE234" i="1"/>
  <c r="AE1035" i="1"/>
  <c r="AE782" i="1"/>
  <c r="AE671" i="1"/>
  <c r="AE708" i="1"/>
  <c r="AE1146" i="1"/>
  <c r="AE1072" i="1"/>
  <c r="AE561" i="1"/>
  <c r="AE342" i="1"/>
  <c r="AE161" i="1"/>
  <c r="AE962" i="1"/>
  <c r="AE268" i="1"/>
  <c r="AE198" i="1"/>
  <c r="AE598" i="1"/>
  <c r="AE127" i="1"/>
  <c r="AE526" i="1"/>
  <c r="AE1106" i="1"/>
  <c r="AE745" i="1"/>
  <c r="AE635" i="1"/>
  <c r="AE417" i="1"/>
  <c r="AE925" i="1"/>
  <c r="AE57" i="1"/>
  <c r="AE308" i="1"/>
  <c r="AE489" i="1"/>
  <c r="AE20" i="1"/>
  <c r="AE889" i="1"/>
  <c r="AE343" i="1" l="1"/>
  <c r="AE999" i="1"/>
  <c r="AE783" i="1"/>
  <c r="AE709" i="1"/>
  <c r="AE818" i="1"/>
  <c r="AE1147" i="1"/>
  <c r="AE269" i="1"/>
  <c r="AE562" i="1"/>
  <c r="AE453" i="1"/>
  <c r="AE162" i="1"/>
  <c r="AE380" i="1"/>
  <c r="AE852" i="1"/>
  <c r="AE599" i="1"/>
  <c r="AE1073" i="1"/>
  <c r="AE1036" i="1"/>
  <c r="AE93" i="1"/>
  <c r="AE199" i="1"/>
  <c r="AE963" i="1"/>
  <c r="AE672" i="1"/>
  <c r="AE235" i="1"/>
  <c r="AE128" i="1"/>
  <c r="AE58" i="1"/>
  <c r="AE746" i="1"/>
  <c r="AE926" i="1"/>
  <c r="AE1107" i="1"/>
  <c r="AE636" i="1"/>
  <c r="AE418" i="1"/>
  <c r="AE527" i="1"/>
  <c r="AE490" i="1"/>
  <c r="AE890" i="1"/>
  <c r="AE21" i="1"/>
  <c r="AE309" i="1"/>
  <c r="AE94" i="1" l="1"/>
  <c r="AE236" i="1"/>
  <c r="AE454" i="1"/>
  <c r="AE1000" i="1"/>
  <c r="AE200" i="1"/>
  <c r="AE163" i="1"/>
  <c r="AE563" i="1"/>
  <c r="AE1148" i="1"/>
  <c r="AE673" i="1"/>
  <c r="AE784" i="1"/>
  <c r="AE344" i="1"/>
  <c r="AE1074" i="1"/>
  <c r="AE853" i="1"/>
  <c r="AE819" i="1"/>
  <c r="AE600" i="1"/>
  <c r="AE1037" i="1"/>
  <c r="AE964" i="1"/>
  <c r="AE381" i="1"/>
  <c r="AE270" i="1"/>
  <c r="AE710" i="1"/>
  <c r="AE129" i="1"/>
  <c r="AE927" i="1"/>
  <c r="AE419" i="1"/>
  <c r="AE747" i="1"/>
  <c r="AE637" i="1"/>
  <c r="AE1108" i="1"/>
  <c r="AE59" i="1"/>
  <c r="AE528" i="1"/>
  <c r="AE891" i="1"/>
  <c r="AE491" i="1"/>
  <c r="AE310" i="1"/>
  <c r="AE22" i="1"/>
  <c r="AE601" i="1" l="1"/>
  <c r="AE382" i="1"/>
  <c r="AE674" i="1"/>
  <c r="AE164" i="1"/>
  <c r="AE1075" i="1"/>
  <c r="AE95" i="1"/>
  <c r="AE854" i="1"/>
  <c r="AE785" i="1"/>
  <c r="AE201" i="1"/>
  <c r="AE271" i="1"/>
  <c r="AE1038" i="1"/>
  <c r="AE820" i="1"/>
  <c r="AE965" i="1"/>
  <c r="AE1149" i="1"/>
  <c r="AE455" i="1"/>
  <c r="AE564" i="1"/>
  <c r="AE237" i="1"/>
  <c r="AE711" i="1"/>
  <c r="AE345" i="1"/>
  <c r="AE1001" i="1"/>
  <c r="AE130" i="1"/>
  <c r="AE60" i="1"/>
  <c r="AE1109" i="1"/>
  <c r="AE748" i="1"/>
  <c r="AE638" i="1"/>
  <c r="AE420" i="1"/>
  <c r="AE529" i="1"/>
  <c r="AE928" i="1"/>
  <c r="AE311" i="1"/>
  <c r="AE23" i="1"/>
  <c r="AE492" i="1"/>
  <c r="AE892" i="1"/>
  <c r="AE565" i="1" l="1"/>
  <c r="AE1002" i="1"/>
  <c r="AE712" i="1"/>
  <c r="AE675" i="1"/>
  <c r="AE1150" i="1"/>
  <c r="AE1076" i="1"/>
  <c r="AE1039" i="1"/>
  <c r="AE966" i="1"/>
  <c r="AE202" i="1"/>
  <c r="AE165" i="1"/>
  <c r="AE383" i="1"/>
  <c r="AE238" i="1"/>
  <c r="AE855" i="1"/>
  <c r="AE346" i="1"/>
  <c r="AE272" i="1"/>
  <c r="AE96" i="1"/>
  <c r="AE456" i="1"/>
  <c r="AE786" i="1"/>
  <c r="AE602" i="1"/>
  <c r="AE821" i="1"/>
  <c r="AE131" i="1"/>
  <c r="AE929" i="1"/>
  <c r="AE1110" i="1"/>
  <c r="AE530" i="1"/>
  <c r="AE749" i="1"/>
  <c r="AE421" i="1"/>
  <c r="AE639" i="1"/>
  <c r="AE61" i="1"/>
  <c r="AE24" i="1"/>
  <c r="AE893" i="1"/>
  <c r="AE493" i="1"/>
  <c r="AE312" i="1"/>
  <c r="AE97" i="1" l="1"/>
  <c r="AE239" i="1"/>
  <c r="AE203" i="1"/>
  <c r="AE1040" i="1"/>
  <c r="AE822" i="1"/>
  <c r="AE787" i="1"/>
  <c r="AE676" i="1"/>
  <c r="AE273" i="1"/>
  <c r="AE384" i="1"/>
  <c r="AE967" i="1"/>
  <c r="AE1077" i="1"/>
  <c r="AE166" i="1"/>
  <c r="AE713" i="1"/>
  <c r="AE457" i="1"/>
  <c r="AE347" i="1"/>
  <c r="AE856" i="1"/>
  <c r="AE566" i="1"/>
  <c r="AE603" i="1"/>
  <c r="AE1151" i="1"/>
  <c r="AE1003" i="1"/>
  <c r="AE132" i="1"/>
  <c r="AE640" i="1"/>
  <c r="AE531" i="1"/>
  <c r="AE1111" i="1"/>
  <c r="AE62" i="1"/>
  <c r="AE750" i="1"/>
  <c r="AE422" i="1"/>
  <c r="AE930" i="1"/>
  <c r="AE494" i="1"/>
  <c r="AE894" i="1"/>
  <c r="AE313" i="1"/>
  <c r="AE25" i="1"/>
  <c r="AE857" i="1" l="1"/>
  <c r="AE604" i="1"/>
  <c r="AE1078" i="1"/>
  <c r="AE677" i="1"/>
  <c r="AE348" i="1"/>
  <c r="AE1004" i="1"/>
  <c r="AE714" i="1"/>
  <c r="AE788" i="1"/>
  <c r="AE1041" i="1"/>
  <c r="AE385" i="1"/>
  <c r="AE240" i="1"/>
  <c r="AE567" i="1"/>
  <c r="AE98" i="1"/>
  <c r="AE968" i="1"/>
  <c r="AE1152" i="1"/>
  <c r="AE458" i="1"/>
  <c r="AE167" i="1"/>
  <c r="AE204" i="1"/>
  <c r="AE274" i="1"/>
  <c r="AE823" i="1"/>
  <c r="AE133" i="1"/>
  <c r="AE931" i="1"/>
  <c r="AE423" i="1"/>
  <c r="AE1112" i="1"/>
  <c r="AE751" i="1"/>
  <c r="AE532" i="1"/>
  <c r="AE63" i="1"/>
  <c r="AE641" i="1"/>
  <c r="AE26" i="1"/>
  <c r="AE314" i="1"/>
  <c r="AE495" i="1"/>
  <c r="AE895" i="1"/>
  <c r="AE969" i="1" l="1"/>
  <c r="AE605" i="1"/>
  <c r="AE1042" i="1"/>
  <c r="AE241" i="1"/>
  <c r="AE1005" i="1"/>
  <c r="AE678" i="1"/>
  <c r="AE99" i="1"/>
  <c r="AE205" i="1"/>
  <c r="AE1153" i="1"/>
  <c r="AE386" i="1"/>
  <c r="AE789" i="1"/>
  <c r="AE459" i="1"/>
  <c r="AE275" i="1"/>
  <c r="AE168" i="1"/>
  <c r="AE568" i="1"/>
  <c r="AE349" i="1"/>
  <c r="AE715" i="1"/>
  <c r="AE858" i="1"/>
  <c r="AE64" i="1"/>
  <c r="AE424" i="1"/>
  <c r="AE533" i="1"/>
  <c r="AE642" i="1"/>
  <c r="AE1113" i="1"/>
  <c r="AE752" i="1"/>
  <c r="AE932" i="1"/>
  <c r="AE315" i="1"/>
  <c r="AE27" i="1"/>
  <c r="AE896" i="1"/>
  <c r="AE496" i="1"/>
  <c r="AE1154" i="1" l="1"/>
  <c r="AE1006" i="1"/>
  <c r="AE169" i="1"/>
  <c r="AE460" i="1"/>
  <c r="AE100" i="1"/>
  <c r="AE606" i="1"/>
  <c r="AE859" i="1"/>
  <c r="AE350" i="1"/>
  <c r="AE790" i="1"/>
  <c r="AE242" i="1"/>
  <c r="AE276" i="1"/>
  <c r="AE206" i="1"/>
  <c r="AE679" i="1"/>
  <c r="AE716" i="1"/>
  <c r="AE387" i="1"/>
  <c r="AE1043" i="1"/>
  <c r="AE970" i="1"/>
  <c r="AE569" i="1"/>
  <c r="AE753" i="1"/>
  <c r="AE933" i="1"/>
  <c r="AE1114" i="1"/>
  <c r="AE643" i="1"/>
  <c r="AE316" i="1"/>
  <c r="AE897" i="1"/>
  <c r="AE497" i="1"/>
  <c r="AE28" i="1"/>
  <c r="AE1044" i="1" l="1"/>
  <c r="AE860" i="1"/>
  <c r="AE680" i="1"/>
  <c r="AE277" i="1"/>
  <c r="AE388" i="1"/>
  <c r="AE1007" i="1"/>
  <c r="AE351" i="1"/>
  <c r="AE570" i="1"/>
  <c r="AE170" i="1"/>
  <c r="AE243" i="1"/>
  <c r="AE1155" i="1"/>
  <c r="AE934" i="1"/>
  <c r="AD503" i="1"/>
  <c r="AD686" i="1"/>
  <c r="AD438" i="1"/>
  <c r="AD1013" i="1"/>
  <c r="AD1121" i="1"/>
  <c r="AD722" i="1"/>
  <c r="AD1091" i="1"/>
  <c r="AD829" i="1"/>
  <c r="AD322" i="1"/>
  <c r="AD544" i="1"/>
  <c r="AD511" i="1"/>
  <c r="AD5" i="1"/>
  <c r="AD254" i="1"/>
  <c r="AD139" i="1"/>
  <c r="AD1058" i="1"/>
  <c r="AD649" i="1"/>
  <c r="AD866" i="1"/>
  <c r="AD1084" i="1"/>
  <c r="AD249" i="1"/>
  <c r="AD1055" i="1"/>
  <c r="AD365" i="1"/>
  <c r="AD34" i="1"/>
  <c r="AD1124" i="1"/>
  <c r="AD871" i="1"/>
  <c r="AD508" i="1"/>
  <c r="AD1132" i="1"/>
  <c r="AD75" i="1"/>
  <c r="AD328" i="1"/>
  <c r="AD581" i="1"/>
  <c r="AD474" i="1"/>
  <c r="AD184" i="1"/>
  <c r="AD78" i="1"/>
  <c r="AD147" i="1"/>
  <c r="AD291" i="1"/>
  <c r="AD617" i="1"/>
  <c r="AD657" i="1"/>
  <c r="AD217" i="1"/>
  <c r="AD1018" i="1"/>
  <c r="AD1021" i="1"/>
  <c r="AD730" i="1"/>
  <c r="AD584" i="1"/>
  <c r="AD837" i="1"/>
  <c r="AD212" i="1"/>
  <c r="AD1126" i="1"/>
  <c r="AD1125" i="1"/>
  <c r="AD1050" i="1"/>
  <c r="AD764" i="1"/>
  <c r="AD113" i="1"/>
  <c r="AD357" i="1"/>
  <c r="AD620" i="1"/>
  <c r="AD796" i="1"/>
  <c r="AD576" i="1"/>
  <c r="AD803" i="1"/>
  <c r="AD402" i="1"/>
  <c r="AD903" i="1"/>
  <c r="AD399" i="1"/>
  <c r="AD294" i="1"/>
  <c r="AD694" i="1"/>
  <c r="AD539" i="1"/>
  <c r="AD466" i="1"/>
  <c r="AD911" i="1"/>
  <c r="AD984" i="1"/>
  <c r="AD2" i="1"/>
  <c r="AD220" i="1"/>
  <c r="AD759" i="1"/>
  <c r="AD42" i="1"/>
  <c r="AD874" i="1"/>
  <c r="AD908" i="1"/>
  <c r="AD976" i="1"/>
  <c r="AD691" i="1"/>
  <c r="AD1129" i="1"/>
  <c r="AD70" i="1"/>
  <c r="AD286" i="1"/>
  <c r="AD940" i="1"/>
  <c r="AD471" i="1"/>
  <c r="AD181" i="1"/>
  <c r="AD1161" i="1"/>
  <c r="AD767" i="1"/>
  <c r="AD257" i="1"/>
  <c r="AD547" i="1"/>
  <c r="AD945" i="1"/>
  <c r="AD612" i="1"/>
  <c r="AD176" i="1"/>
  <c r="AD834" i="1"/>
  <c r="AD325" i="1"/>
  <c r="AD106" i="1"/>
  <c r="AD435" i="1"/>
  <c r="AD430" i="1"/>
  <c r="AD948" i="1"/>
  <c r="AD39" i="1"/>
  <c r="AD394" i="1"/>
  <c r="AD144" i="1"/>
  <c r="Y538" i="1" l="1"/>
  <c r="AH539" i="1"/>
  <c r="Y324" i="1"/>
  <c r="AH325" i="1"/>
  <c r="Y975" i="1"/>
  <c r="AH976" i="1"/>
  <c r="Y143" i="1"/>
  <c r="AH144" i="1"/>
  <c r="Y833" i="1"/>
  <c r="AH834" i="1"/>
  <c r="Y180" i="1"/>
  <c r="AH181" i="1"/>
  <c r="Y907" i="1"/>
  <c r="AH908" i="1"/>
  <c r="Y465" i="1"/>
  <c r="AH466" i="1"/>
  <c r="Y575" i="1"/>
  <c r="AH576" i="1"/>
  <c r="Y1125" i="1"/>
  <c r="AH1126" i="1"/>
  <c r="Y656" i="1"/>
  <c r="AH657" i="1"/>
  <c r="Y327" i="1"/>
  <c r="AH328" i="1"/>
  <c r="Y1054" i="1"/>
  <c r="AH1055" i="1"/>
  <c r="Y4" i="1"/>
  <c r="AH5" i="1"/>
  <c r="Y1012" i="1"/>
  <c r="AH1013" i="1"/>
  <c r="Y470" i="1"/>
  <c r="AH471" i="1"/>
  <c r="Y616" i="1"/>
  <c r="AH617" i="1"/>
  <c r="Y437" i="1"/>
  <c r="AH438" i="1"/>
  <c r="Y38" i="1"/>
  <c r="AH39" i="1"/>
  <c r="Y611" i="1"/>
  <c r="AH612" i="1"/>
  <c r="Y939" i="1"/>
  <c r="AH940" i="1"/>
  <c r="Y41" i="1"/>
  <c r="AH42" i="1"/>
  <c r="Y693" i="1"/>
  <c r="AH694" i="1"/>
  <c r="Y619" i="1"/>
  <c r="AH620" i="1"/>
  <c r="Y836" i="1"/>
  <c r="AH837" i="1"/>
  <c r="Y290" i="1"/>
  <c r="AH291" i="1"/>
  <c r="Y1131" i="1"/>
  <c r="AH1132" i="1"/>
  <c r="Y1083" i="1"/>
  <c r="AH1084" i="1"/>
  <c r="Y543" i="1"/>
  <c r="AH544" i="1"/>
  <c r="Y685" i="1"/>
  <c r="AH686" i="1"/>
  <c r="Y873" i="1"/>
  <c r="AH874" i="1"/>
  <c r="Y74" i="1"/>
  <c r="AH75" i="1"/>
  <c r="Y947" i="1"/>
  <c r="AH948" i="1"/>
  <c r="Y944" i="1"/>
  <c r="AH945" i="1"/>
  <c r="Y285" i="1"/>
  <c r="AH286" i="1"/>
  <c r="Y758" i="1"/>
  <c r="AH759" i="1"/>
  <c r="Y293" i="1"/>
  <c r="AH294" i="1"/>
  <c r="Y356" i="1"/>
  <c r="AH357" i="1"/>
  <c r="Y583" i="1"/>
  <c r="AH584" i="1"/>
  <c r="Y146" i="1"/>
  <c r="AH147" i="1"/>
  <c r="Y507" i="1"/>
  <c r="AH508" i="1"/>
  <c r="Y865" i="1"/>
  <c r="AH866" i="1"/>
  <c r="Y321" i="1"/>
  <c r="AH322" i="1"/>
  <c r="Y502" i="1"/>
  <c r="AH503" i="1"/>
  <c r="Y393" i="1"/>
  <c r="AH394" i="1"/>
  <c r="Y795" i="1"/>
  <c r="AH796" i="1"/>
  <c r="Y429" i="1"/>
  <c r="AH430" i="1"/>
  <c r="Y219" i="1"/>
  <c r="AH220" i="1"/>
  <c r="Y398" i="1"/>
  <c r="AH399" i="1"/>
  <c r="Y112" i="1"/>
  <c r="AH113" i="1"/>
  <c r="Y729" i="1"/>
  <c r="AH730" i="1"/>
  <c r="Y77" i="1"/>
  <c r="AH78" i="1"/>
  <c r="Y870" i="1"/>
  <c r="AH871" i="1"/>
  <c r="Y648" i="1"/>
  <c r="AH649" i="1"/>
  <c r="Y828" i="1"/>
  <c r="AH829" i="1"/>
  <c r="Y175" i="1"/>
  <c r="AH176" i="1"/>
  <c r="Y248" i="1"/>
  <c r="AH249" i="1"/>
  <c r="Y69" i="1"/>
  <c r="AH70" i="1"/>
  <c r="Y256" i="1"/>
  <c r="AH257" i="1"/>
  <c r="Y1128" i="1"/>
  <c r="AH1129" i="1"/>
  <c r="Y902" i="1"/>
  <c r="AH903" i="1"/>
  <c r="Y763" i="1"/>
  <c r="AH764" i="1"/>
  <c r="Y1020" i="1"/>
  <c r="AH1021" i="1"/>
  <c r="Y183" i="1"/>
  <c r="AH184" i="1"/>
  <c r="Y1123" i="1"/>
  <c r="AH1124" i="1"/>
  <c r="Y1057" i="1"/>
  <c r="AH1058" i="1"/>
  <c r="Y1090" i="1"/>
  <c r="AH1091" i="1"/>
  <c r="Y510" i="1"/>
  <c r="AH511" i="1"/>
  <c r="Y546" i="1"/>
  <c r="AH547" i="1"/>
  <c r="Y434" i="1"/>
  <c r="AH435" i="1"/>
  <c r="Y105" i="1"/>
  <c r="AH106" i="1"/>
  <c r="Y766" i="1"/>
  <c r="AH767" i="1"/>
  <c r="Y690" i="1"/>
  <c r="AH691" i="1"/>
  <c r="Y983" i="1"/>
  <c r="AH984" i="1"/>
  <c r="Y401" i="1"/>
  <c r="AH402" i="1"/>
  <c r="Y1049" i="1"/>
  <c r="AH1050" i="1"/>
  <c r="Y1017" i="1"/>
  <c r="AH1018" i="1"/>
  <c r="Y473" i="1"/>
  <c r="AH474" i="1"/>
  <c r="Y33" i="1"/>
  <c r="AH34" i="1"/>
  <c r="Y138" i="1"/>
  <c r="AH139" i="1"/>
  <c r="Y721" i="1"/>
  <c r="AH722" i="1"/>
  <c r="Y211" i="1"/>
  <c r="AH212" i="1"/>
  <c r="Y1160" i="1"/>
  <c r="AH1161" i="1"/>
  <c r="Y910" i="1"/>
  <c r="AH911" i="1"/>
  <c r="Y802" i="1"/>
  <c r="AH803" i="1"/>
  <c r="Y1124" i="1"/>
  <c r="AH1125" i="1"/>
  <c r="Y216" i="1"/>
  <c r="AH217" i="1"/>
  <c r="Y580" i="1"/>
  <c r="AH581" i="1"/>
  <c r="Y364" i="1"/>
  <c r="AH365" i="1"/>
  <c r="Y253" i="1"/>
  <c r="AH254" i="1"/>
  <c r="Y1120" i="1"/>
  <c r="AH1121" i="1"/>
  <c r="R834" i="1"/>
  <c r="W834" i="1"/>
  <c r="Z834" i="1" s="1"/>
  <c r="R657" i="1"/>
  <c r="W657" i="1"/>
  <c r="Z657" i="1" s="1"/>
  <c r="R1055" i="1"/>
  <c r="W1055" i="1"/>
  <c r="Z1055" i="1" s="1"/>
  <c r="R176" i="1"/>
  <c r="W176" i="1"/>
  <c r="Z176" i="1" s="1"/>
  <c r="R471" i="1"/>
  <c r="W471" i="1"/>
  <c r="Z471" i="1" s="1"/>
  <c r="R874" i="1"/>
  <c r="W874" i="1"/>
  <c r="Z874" i="1" s="1"/>
  <c r="R539" i="1"/>
  <c r="W539" i="1"/>
  <c r="Z539" i="1" s="1"/>
  <c r="R796" i="1"/>
  <c r="W796" i="1"/>
  <c r="Z796" i="1" s="1"/>
  <c r="R212" i="1"/>
  <c r="W212" i="1"/>
  <c r="Z212" i="1" s="1"/>
  <c r="R617" i="1"/>
  <c r="W617" i="1"/>
  <c r="Z617" i="1" s="1"/>
  <c r="R75" i="1"/>
  <c r="W75" i="1"/>
  <c r="Z75" i="1" s="1"/>
  <c r="R249" i="1"/>
  <c r="W249" i="1"/>
  <c r="Z249" i="1" s="1"/>
  <c r="R511" i="1"/>
  <c r="W511" i="1"/>
  <c r="Z511" i="1" s="1"/>
  <c r="R438" i="1"/>
  <c r="W438" i="1"/>
  <c r="Z438" i="1" s="1"/>
  <c r="R576" i="1"/>
  <c r="W576" i="1"/>
  <c r="Z576" i="1" s="1"/>
  <c r="R5" i="1"/>
  <c r="W5" i="1"/>
  <c r="Z5" i="1" s="1"/>
  <c r="R394" i="1"/>
  <c r="W394" i="1"/>
  <c r="Z394" i="1" s="1"/>
  <c r="R39" i="1"/>
  <c r="W39" i="1"/>
  <c r="Z39" i="1" s="1"/>
  <c r="R612" i="1"/>
  <c r="W612" i="1"/>
  <c r="Z612" i="1" s="1"/>
  <c r="R940" i="1"/>
  <c r="W940" i="1"/>
  <c r="Z940" i="1" s="1"/>
  <c r="R42" i="1"/>
  <c r="W42" i="1"/>
  <c r="Z42" i="1" s="1"/>
  <c r="R694" i="1"/>
  <c r="W694" i="1"/>
  <c r="Z694" i="1" s="1"/>
  <c r="R620" i="1"/>
  <c r="W620" i="1"/>
  <c r="Z620" i="1" s="1"/>
  <c r="R837" i="1"/>
  <c r="W837" i="1"/>
  <c r="Z837" i="1" s="1"/>
  <c r="R291" i="1"/>
  <c r="W291" i="1"/>
  <c r="Z291" i="1" s="1"/>
  <c r="R1132" i="1"/>
  <c r="W1132" i="1"/>
  <c r="Z1132" i="1" s="1"/>
  <c r="R1084" i="1"/>
  <c r="W1084" i="1"/>
  <c r="Z1084" i="1" s="1"/>
  <c r="R544" i="1"/>
  <c r="W544" i="1"/>
  <c r="Z544" i="1" s="1"/>
  <c r="R686" i="1"/>
  <c r="W686" i="1"/>
  <c r="Z686" i="1" s="1"/>
  <c r="R908" i="1"/>
  <c r="W908" i="1"/>
  <c r="Z908" i="1" s="1"/>
  <c r="R948" i="1"/>
  <c r="W948" i="1"/>
  <c r="Z948" i="1" s="1"/>
  <c r="R945" i="1"/>
  <c r="W945" i="1"/>
  <c r="Z945" i="1" s="1"/>
  <c r="R286" i="1"/>
  <c r="W286" i="1"/>
  <c r="Z286" i="1" s="1"/>
  <c r="R759" i="1"/>
  <c r="W759" i="1"/>
  <c r="Z759" i="1" s="1"/>
  <c r="R294" i="1"/>
  <c r="W294" i="1"/>
  <c r="Z294" i="1" s="1"/>
  <c r="R357" i="1"/>
  <c r="W357" i="1"/>
  <c r="Z357" i="1" s="1"/>
  <c r="R584" i="1"/>
  <c r="W584" i="1"/>
  <c r="Z584" i="1" s="1"/>
  <c r="R147" i="1"/>
  <c r="W147" i="1"/>
  <c r="Z147" i="1" s="1"/>
  <c r="R508" i="1"/>
  <c r="W508" i="1"/>
  <c r="Z508" i="1" s="1"/>
  <c r="R866" i="1"/>
  <c r="W866" i="1"/>
  <c r="Z866" i="1" s="1"/>
  <c r="R322" i="1"/>
  <c r="W322" i="1"/>
  <c r="Z322" i="1" s="1"/>
  <c r="R503" i="1"/>
  <c r="W503" i="1"/>
  <c r="Z503" i="1" s="1"/>
  <c r="R181" i="1"/>
  <c r="W181" i="1"/>
  <c r="Z181" i="1" s="1"/>
  <c r="R430" i="1"/>
  <c r="W430" i="1"/>
  <c r="Z430" i="1" s="1"/>
  <c r="R547" i="1"/>
  <c r="W547" i="1"/>
  <c r="Z547" i="1" s="1"/>
  <c r="R70" i="1"/>
  <c r="W70" i="1"/>
  <c r="Z70" i="1" s="1"/>
  <c r="R220" i="1"/>
  <c r="W220" i="1"/>
  <c r="Z220" i="1" s="1"/>
  <c r="R399" i="1"/>
  <c r="W399" i="1"/>
  <c r="Z399" i="1" s="1"/>
  <c r="R113" i="1"/>
  <c r="W113" i="1"/>
  <c r="Z113" i="1" s="1"/>
  <c r="R730" i="1"/>
  <c r="W730" i="1"/>
  <c r="Z730" i="1" s="1"/>
  <c r="R78" i="1"/>
  <c r="W78" i="1"/>
  <c r="Z78" i="1" s="1"/>
  <c r="R871" i="1"/>
  <c r="W871" i="1"/>
  <c r="Z871" i="1" s="1"/>
  <c r="R649" i="1"/>
  <c r="W649" i="1"/>
  <c r="Z649" i="1" s="1"/>
  <c r="R829" i="1"/>
  <c r="W829" i="1"/>
  <c r="Z829" i="1" s="1"/>
  <c r="R144" i="1"/>
  <c r="W144" i="1"/>
  <c r="Z144" i="1" s="1"/>
  <c r="R328" i="1"/>
  <c r="W328" i="1"/>
  <c r="Z328" i="1" s="1"/>
  <c r="R1129" i="1"/>
  <c r="W1129" i="1"/>
  <c r="Z1129" i="1" s="1"/>
  <c r="R2" i="1"/>
  <c r="W2" i="1"/>
  <c r="Z2" i="1" s="1"/>
  <c r="AH2" i="1" s="1"/>
  <c r="R903" i="1"/>
  <c r="W903" i="1"/>
  <c r="Z903" i="1" s="1"/>
  <c r="R764" i="1"/>
  <c r="W764" i="1"/>
  <c r="Z764" i="1" s="1"/>
  <c r="R1021" i="1"/>
  <c r="W1021" i="1"/>
  <c r="Z1021" i="1" s="1"/>
  <c r="R184" i="1"/>
  <c r="W184" i="1"/>
  <c r="Z184" i="1" s="1"/>
  <c r="R1124" i="1"/>
  <c r="W1124" i="1"/>
  <c r="Z1124" i="1" s="1"/>
  <c r="R1058" i="1"/>
  <c r="W1058" i="1"/>
  <c r="Z1058" i="1" s="1"/>
  <c r="R1091" i="1"/>
  <c r="W1091" i="1"/>
  <c r="Z1091" i="1" s="1"/>
  <c r="R1126" i="1"/>
  <c r="W1126" i="1"/>
  <c r="Z1126" i="1" s="1"/>
  <c r="R257" i="1"/>
  <c r="W257" i="1"/>
  <c r="Z257" i="1" s="1"/>
  <c r="R106" i="1"/>
  <c r="W106" i="1"/>
  <c r="Z106" i="1" s="1"/>
  <c r="R767" i="1"/>
  <c r="W767" i="1"/>
  <c r="Z767" i="1" s="1"/>
  <c r="R691" i="1"/>
  <c r="W691" i="1"/>
  <c r="Z691" i="1" s="1"/>
  <c r="R984" i="1"/>
  <c r="W984" i="1"/>
  <c r="Z984" i="1" s="1"/>
  <c r="R402" i="1"/>
  <c r="W402" i="1"/>
  <c r="Z402" i="1" s="1"/>
  <c r="R1050" i="1"/>
  <c r="W1050" i="1"/>
  <c r="Z1050" i="1" s="1"/>
  <c r="R1018" i="1"/>
  <c r="W1018" i="1"/>
  <c r="Z1018" i="1" s="1"/>
  <c r="R474" i="1"/>
  <c r="W474" i="1"/>
  <c r="Z474" i="1" s="1"/>
  <c r="R34" i="1"/>
  <c r="W34" i="1"/>
  <c r="Z34" i="1" s="1"/>
  <c r="R139" i="1"/>
  <c r="W139" i="1"/>
  <c r="Z139" i="1" s="1"/>
  <c r="R722" i="1"/>
  <c r="W722" i="1"/>
  <c r="Z722" i="1" s="1"/>
  <c r="R466" i="1"/>
  <c r="W466" i="1"/>
  <c r="Z466" i="1" s="1"/>
  <c r="R1013" i="1"/>
  <c r="W1013" i="1"/>
  <c r="Z1013" i="1" s="1"/>
  <c r="R435" i="1"/>
  <c r="W435" i="1"/>
  <c r="Z435" i="1" s="1"/>
  <c r="R325" i="1"/>
  <c r="W325" i="1"/>
  <c r="Z325" i="1" s="1"/>
  <c r="R1161" i="1"/>
  <c r="W1161" i="1"/>
  <c r="Z1161" i="1" s="1"/>
  <c r="R976" i="1"/>
  <c r="W976" i="1"/>
  <c r="Z976" i="1" s="1"/>
  <c r="R911" i="1"/>
  <c r="W911" i="1"/>
  <c r="Z911" i="1" s="1"/>
  <c r="R803" i="1"/>
  <c r="W803" i="1"/>
  <c r="Z803" i="1" s="1"/>
  <c r="R1125" i="1"/>
  <c r="W1125" i="1"/>
  <c r="Z1125" i="1" s="1"/>
  <c r="R217" i="1"/>
  <c r="W217" i="1"/>
  <c r="Z217" i="1" s="1"/>
  <c r="R581" i="1"/>
  <c r="W581" i="1"/>
  <c r="Z581" i="1" s="1"/>
  <c r="R365" i="1"/>
  <c r="W365" i="1"/>
  <c r="Z365" i="1" s="1"/>
  <c r="R254" i="1"/>
  <c r="W254" i="1"/>
  <c r="Z254" i="1" s="1"/>
  <c r="R1121" i="1"/>
  <c r="W1121" i="1"/>
  <c r="Z1121" i="1" s="1"/>
  <c r="AE278" i="1"/>
  <c r="Q39" i="1"/>
  <c r="P39" i="1"/>
  <c r="Q948" i="1"/>
  <c r="P948" i="1"/>
  <c r="Q759" i="1"/>
  <c r="P759" i="1"/>
  <c r="Q430" i="1"/>
  <c r="P430" i="1"/>
  <c r="Q547" i="1"/>
  <c r="P547" i="1"/>
  <c r="Q70" i="1"/>
  <c r="P70" i="1"/>
  <c r="Q220" i="1"/>
  <c r="P220" i="1"/>
  <c r="Q399" i="1"/>
  <c r="P399" i="1"/>
  <c r="Q113" i="1"/>
  <c r="P113" i="1"/>
  <c r="Q730" i="1"/>
  <c r="P730" i="1"/>
  <c r="Q78" i="1"/>
  <c r="P78" i="1"/>
  <c r="Q871" i="1"/>
  <c r="P871" i="1"/>
  <c r="Q649" i="1"/>
  <c r="P649" i="1"/>
  <c r="Q829" i="1"/>
  <c r="P829" i="1"/>
  <c r="Q940" i="1"/>
  <c r="P940" i="1"/>
  <c r="Q945" i="1"/>
  <c r="P945" i="1"/>
  <c r="Q294" i="1"/>
  <c r="P294" i="1"/>
  <c r="Q435" i="1"/>
  <c r="P435" i="1"/>
  <c r="Q257" i="1"/>
  <c r="P257" i="1"/>
  <c r="Q1129" i="1"/>
  <c r="P1129" i="1"/>
  <c r="Q2" i="1"/>
  <c r="P2" i="1"/>
  <c r="P903" i="1"/>
  <c r="Q903" i="1"/>
  <c r="Q764" i="1"/>
  <c r="P764" i="1"/>
  <c r="Q1021" i="1"/>
  <c r="P1021" i="1"/>
  <c r="Q184" i="1"/>
  <c r="P184" i="1"/>
  <c r="Q1124" i="1"/>
  <c r="P1124" i="1"/>
  <c r="Q1058" i="1"/>
  <c r="P1058" i="1"/>
  <c r="Q1091" i="1"/>
  <c r="P1091" i="1"/>
  <c r="Q691" i="1"/>
  <c r="P691" i="1"/>
  <c r="Q984" i="1"/>
  <c r="P984" i="1"/>
  <c r="Q402" i="1"/>
  <c r="P402" i="1"/>
  <c r="Q1050" i="1"/>
  <c r="P1050" i="1"/>
  <c r="Q1018" i="1"/>
  <c r="P1018" i="1"/>
  <c r="Q474" i="1"/>
  <c r="P474" i="1"/>
  <c r="Q34" i="1"/>
  <c r="P34" i="1"/>
  <c r="Q139" i="1"/>
  <c r="P139" i="1"/>
  <c r="Q722" i="1"/>
  <c r="P722" i="1"/>
  <c r="Q325" i="1"/>
  <c r="P325" i="1"/>
  <c r="Q911" i="1"/>
  <c r="P911" i="1"/>
  <c r="Q803" i="1"/>
  <c r="P803" i="1"/>
  <c r="Q1125" i="1"/>
  <c r="P1125" i="1"/>
  <c r="Q217" i="1"/>
  <c r="P217" i="1"/>
  <c r="Q581" i="1"/>
  <c r="P581" i="1"/>
  <c r="Q365" i="1"/>
  <c r="P365" i="1"/>
  <c r="Q254" i="1"/>
  <c r="P254" i="1"/>
  <c r="Q1121" i="1"/>
  <c r="P1121" i="1"/>
  <c r="Q767" i="1"/>
  <c r="P767" i="1"/>
  <c r="Q976" i="1"/>
  <c r="P976" i="1"/>
  <c r="Q144" i="1"/>
  <c r="P144" i="1"/>
  <c r="Q834" i="1"/>
  <c r="P834" i="1"/>
  <c r="Q181" i="1"/>
  <c r="P181" i="1"/>
  <c r="Q908" i="1"/>
  <c r="P908" i="1"/>
  <c r="Q466" i="1"/>
  <c r="P466" i="1"/>
  <c r="Q576" i="1"/>
  <c r="P576" i="1"/>
  <c r="Q1126" i="1"/>
  <c r="P1126" i="1"/>
  <c r="Q657" i="1"/>
  <c r="P657" i="1"/>
  <c r="Q328" i="1"/>
  <c r="P328" i="1"/>
  <c r="Q1055" i="1"/>
  <c r="P1055" i="1"/>
  <c r="Q5" i="1"/>
  <c r="P5" i="1"/>
  <c r="Q1013" i="1"/>
  <c r="P1013" i="1"/>
  <c r="Q106" i="1"/>
  <c r="P106" i="1"/>
  <c r="Q1161" i="1"/>
  <c r="P1161" i="1"/>
  <c r="Q394" i="1"/>
  <c r="P394" i="1"/>
  <c r="Q176" i="1"/>
  <c r="P176" i="1"/>
  <c r="Q471" i="1"/>
  <c r="P471" i="1"/>
  <c r="Q874" i="1"/>
  <c r="P874" i="1"/>
  <c r="Q539" i="1"/>
  <c r="P539" i="1"/>
  <c r="Q796" i="1"/>
  <c r="P796" i="1"/>
  <c r="Q212" i="1"/>
  <c r="P212" i="1"/>
  <c r="Q617" i="1"/>
  <c r="P617" i="1"/>
  <c r="Q75" i="1"/>
  <c r="P75" i="1"/>
  <c r="Q249" i="1"/>
  <c r="P249" i="1"/>
  <c r="Q511" i="1"/>
  <c r="P511" i="1"/>
  <c r="Q438" i="1"/>
  <c r="P438" i="1"/>
  <c r="Q42" i="1"/>
  <c r="P42" i="1"/>
  <c r="Q694" i="1"/>
  <c r="P694" i="1"/>
  <c r="Q620" i="1"/>
  <c r="P620" i="1"/>
  <c r="Q837" i="1"/>
  <c r="P837" i="1"/>
  <c r="Q291" i="1"/>
  <c r="P291" i="1"/>
  <c r="Q1132" i="1"/>
  <c r="P1132" i="1"/>
  <c r="Q1084" i="1"/>
  <c r="P1084" i="1"/>
  <c r="Q544" i="1"/>
  <c r="P544" i="1"/>
  <c r="Q686" i="1"/>
  <c r="P686" i="1"/>
  <c r="Q612" i="1"/>
  <c r="P612" i="1"/>
  <c r="Q286" i="1"/>
  <c r="P286" i="1"/>
  <c r="Q357" i="1"/>
  <c r="P357" i="1"/>
  <c r="Q584" i="1"/>
  <c r="P584" i="1"/>
  <c r="Q147" i="1"/>
  <c r="P147" i="1"/>
  <c r="Q508" i="1"/>
  <c r="P508" i="1"/>
  <c r="Q866" i="1"/>
  <c r="P866" i="1"/>
  <c r="Q322" i="1"/>
  <c r="P322" i="1"/>
  <c r="Q503" i="1"/>
  <c r="P503" i="1"/>
  <c r="N106" i="1" l="1"/>
  <c r="AF106" i="1" s="1"/>
  <c r="I106" i="1" s="1"/>
  <c r="AC106" i="1" s="1"/>
  <c r="T106" i="1" s="1"/>
  <c r="N722" i="1"/>
  <c r="AF722" i="1" s="1"/>
  <c r="I722" i="1" s="1"/>
  <c r="AC722" i="1" s="1"/>
  <c r="T722" i="1" s="1"/>
  <c r="N503" i="1"/>
  <c r="AF503" i="1" s="1"/>
  <c r="I503" i="1" s="1"/>
  <c r="AC503" i="1" s="1"/>
  <c r="T503" i="1" s="1"/>
  <c r="N147" i="1"/>
  <c r="AF147" i="1" s="1"/>
  <c r="I147" i="1" s="1"/>
  <c r="AC147" i="1" s="1"/>
  <c r="N1129" i="1"/>
  <c r="AF1129" i="1" s="1"/>
  <c r="I1129" i="1" s="1"/>
  <c r="AC1129" i="1" s="1"/>
  <c r="T1128" i="1" s="1"/>
  <c r="N945" i="1"/>
  <c r="AF945" i="1" s="1"/>
  <c r="I945" i="1" s="1"/>
  <c r="AC945" i="1" s="1"/>
  <c r="T945" i="1" s="1"/>
  <c r="N871" i="1"/>
  <c r="AF871" i="1" s="1"/>
  <c r="I871" i="1" s="1"/>
  <c r="AC871" i="1" s="1"/>
  <c r="T871" i="1" s="1"/>
  <c r="N399" i="1"/>
  <c r="AF399" i="1" s="1"/>
  <c r="I399" i="1" s="1"/>
  <c r="AC399" i="1" s="1"/>
  <c r="T398" i="1" s="1"/>
  <c r="N257" i="1"/>
  <c r="AF257" i="1" s="1"/>
  <c r="I257" i="1" s="1"/>
  <c r="AC257" i="1" s="1"/>
  <c r="N78" i="1"/>
  <c r="AF78" i="1" s="1"/>
  <c r="I78" i="1" s="1"/>
  <c r="AC78" i="1" s="1"/>
  <c r="N759" i="1"/>
  <c r="AF759" i="1" s="1"/>
  <c r="I759" i="1" s="1"/>
  <c r="AC759" i="1" s="1"/>
  <c r="T759" i="1" s="1"/>
  <c r="N948" i="1"/>
  <c r="AF948" i="1" s="1"/>
  <c r="I948" i="1" s="1"/>
  <c r="AC948" i="1" s="1"/>
  <c r="N686" i="1"/>
  <c r="AF686" i="1" s="1"/>
  <c r="I686" i="1" s="1"/>
  <c r="AC686" i="1" s="1"/>
  <c r="T686" i="1" s="1"/>
  <c r="N539" i="1"/>
  <c r="AF539" i="1" s="1"/>
  <c r="I539" i="1" s="1"/>
  <c r="AC539" i="1" s="1"/>
  <c r="T539" i="1" s="1"/>
  <c r="N5" i="1"/>
  <c r="AF5" i="1" s="1"/>
  <c r="I5" i="1" s="1"/>
  <c r="AC5" i="1" s="1"/>
  <c r="T4" i="1" s="1"/>
  <c r="N181" i="1"/>
  <c r="AF181" i="1" s="1"/>
  <c r="I181" i="1" s="1"/>
  <c r="AC181" i="1" s="1"/>
  <c r="T181" i="1" s="1"/>
  <c r="N581" i="1"/>
  <c r="AF581" i="1" s="1"/>
  <c r="I581" i="1" s="1"/>
  <c r="AC581" i="1" s="1"/>
  <c r="N34" i="1"/>
  <c r="AF34" i="1" s="1"/>
  <c r="I34" i="1" s="1"/>
  <c r="AC34" i="1" s="1"/>
  <c r="T34" i="1" s="1"/>
  <c r="N1058" i="1"/>
  <c r="AF1058" i="1" s="1"/>
  <c r="I1058" i="1" s="1"/>
  <c r="AC1058" i="1" s="1"/>
  <c r="N874" i="1"/>
  <c r="AF874" i="1" s="1"/>
  <c r="I874" i="1" s="1"/>
  <c r="AC874" i="1" s="1"/>
  <c r="N834" i="1"/>
  <c r="AF834" i="1" s="1"/>
  <c r="I834" i="1" s="1"/>
  <c r="AC834" i="1" s="1"/>
  <c r="T834" i="1" s="1"/>
  <c r="N474" i="1"/>
  <c r="AF474" i="1" s="1"/>
  <c r="I474" i="1" s="1"/>
  <c r="AC474" i="1" s="1"/>
  <c r="T474" i="1" s="1"/>
  <c r="N1018" i="1"/>
  <c r="AF1018" i="1" s="1"/>
  <c r="I1018" i="1" s="1"/>
  <c r="AC1018" i="1" s="1"/>
  <c r="T1017" i="1" s="1"/>
  <c r="N612" i="1"/>
  <c r="AF612" i="1" s="1"/>
  <c r="I612" i="1" s="1"/>
  <c r="AC612" i="1" s="1"/>
  <c r="T612" i="1" s="1"/>
  <c r="N1132" i="1"/>
  <c r="AF1132" i="1" s="1"/>
  <c r="I1132" i="1" s="1"/>
  <c r="AC1132" i="1" s="1"/>
  <c r="T1132" i="1" s="1"/>
  <c r="N694" i="1"/>
  <c r="AF694" i="1" s="1"/>
  <c r="I694" i="1" s="1"/>
  <c r="AC694" i="1" s="1"/>
  <c r="N249" i="1"/>
  <c r="AF249" i="1" s="1"/>
  <c r="I249" i="1" s="1"/>
  <c r="AC249" i="1" s="1"/>
  <c r="T249" i="1" s="1"/>
  <c r="N796" i="1"/>
  <c r="AF796" i="1" s="1"/>
  <c r="I796" i="1" s="1"/>
  <c r="AC796" i="1" s="1"/>
  <c r="T796" i="1" s="1"/>
  <c r="N176" i="1"/>
  <c r="AF176" i="1" s="1"/>
  <c r="I176" i="1" s="1"/>
  <c r="AC176" i="1" s="1"/>
  <c r="T176" i="1" s="1"/>
  <c r="N1013" i="1"/>
  <c r="AF1013" i="1" s="1"/>
  <c r="I1013" i="1" s="1"/>
  <c r="AC1013" i="1" s="1"/>
  <c r="T1013" i="1" s="1"/>
  <c r="N657" i="1"/>
  <c r="AF657" i="1" s="1"/>
  <c r="I657" i="1" s="1"/>
  <c r="AC657" i="1" s="1"/>
  <c r="T656" i="1" s="1"/>
  <c r="N908" i="1"/>
  <c r="AF908" i="1" s="1"/>
  <c r="I908" i="1" s="1"/>
  <c r="AC908" i="1" s="1"/>
  <c r="T908" i="1" s="1"/>
  <c r="N976" i="1"/>
  <c r="AF976" i="1" s="1"/>
  <c r="I976" i="1" s="1"/>
  <c r="AC976" i="1" s="1"/>
  <c r="T976" i="1" s="1"/>
  <c r="N365" i="1"/>
  <c r="AF365" i="1" s="1"/>
  <c r="I365" i="1" s="1"/>
  <c r="AC365" i="1" s="1"/>
  <c r="N803" i="1"/>
  <c r="AF803" i="1" s="1"/>
  <c r="I803" i="1" s="1"/>
  <c r="AC803" i="1" s="1"/>
  <c r="T803" i="1" s="1"/>
  <c r="N139" i="1"/>
  <c r="AF139" i="1" s="1"/>
  <c r="I139" i="1" s="1"/>
  <c r="AC139" i="1" s="1"/>
  <c r="T139" i="1" s="1"/>
  <c r="N1091" i="1"/>
  <c r="AF1091" i="1" s="1"/>
  <c r="I1091" i="1" s="1"/>
  <c r="AC1091" i="1" s="1"/>
  <c r="T1091" i="1" s="1"/>
  <c r="N1021" i="1"/>
  <c r="AF1021" i="1" s="1"/>
  <c r="I1021" i="1" s="1"/>
  <c r="AC1021" i="1" s="1"/>
  <c r="T1020" i="1" s="1"/>
  <c r="AE279" i="1"/>
  <c r="N430" i="1"/>
  <c r="AF430" i="1" s="1"/>
  <c r="I430" i="1" s="1"/>
  <c r="AC430" i="1" s="1"/>
  <c r="T430" i="1" s="1"/>
  <c r="N466" i="1"/>
  <c r="AF466" i="1" s="1"/>
  <c r="I466" i="1" s="1"/>
  <c r="AC466" i="1" s="1"/>
  <c r="T466" i="1" s="1"/>
  <c r="N584" i="1"/>
  <c r="AF584" i="1" s="1"/>
  <c r="I584" i="1" s="1"/>
  <c r="AC584" i="1" s="1"/>
  <c r="N291" i="1"/>
  <c r="AF291" i="1" s="1"/>
  <c r="I291" i="1" s="1"/>
  <c r="AC291" i="1" s="1"/>
  <c r="N75" i="1"/>
  <c r="AF75" i="1" s="1"/>
  <c r="I75" i="1" s="1"/>
  <c r="AC75" i="1" s="1"/>
  <c r="T74" i="1" s="1"/>
  <c r="N1126" i="1"/>
  <c r="AF1126" i="1" s="1"/>
  <c r="I1126" i="1" s="1"/>
  <c r="AC1126" i="1" s="1"/>
  <c r="T1126" i="1" s="1"/>
  <c r="N767" i="1"/>
  <c r="AF767" i="1" s="1"/>
  <c r="I767" i="1" s="1"/>
  <c r="AC767" i="1" s="1"/>
  <c r="T767" i="1" s="1"/>
  <c r="N911" i="1"/>
  <c r="AF911" i="1" s="1"/>
  <c r="I911" i="1" s="1"/>
  <c r="AC911" i="1" s="1"/>
  <c r="T911" i="1" s="1"/>
  <c r="N764" i="1"/>
  <c r="AF764" i="1" s="1"/>
  <c r="I764" i="1" s="1"/>
  <c r="AC764" i="1" s="1"/>
  <c r="T764" i="1" s="1"/>
  <c r="N940" i="1"/>
  <c r="AF940" i="1" s="1"/>
  <c r="I940" i="1" s="1"/>
  <c r="AC940" i="1" s="1"/>
  <c r="T940" i="1" s="1"/>
  <c r="N730" i="1"/>
  <c r="AF730" i="1" s="1"/>
  <c r="I730" i="1" s="1"/>
  <c r="AC730" i="1" s="1"/>
  <c r="N220" i="1"/>
  <c r="AF220" i="1" s="1"/>
  <c r="I220" i="1" s="1"/>
  <c r="AC220" i="1" s="1"/>
  <c r="N357" i="1"/>
  <c r="AF357" i="1" s="1"/>
  <c r="I357" i="1" s="1"/>
  <c r="AC357" i="1" s="1"/>
  <c r="T357" i="1" s="1"/>
  <c r="N837" i="1"/>
  <c r="AF837" i="1" s="1"/>
  <c r="I837" i="1" s="1"/>
  <c r="AC837" i="1" s="1"/>
  <c r="T836" i="1" s="1"/>
  <c r="N617" i="1"/>
  <c r="AF617" i="1" s="1"/>
  <c r="I617" i="1" s="1"/>
  <c r="AC617" i="1" s="1"/>
  <c r="T617" i="1" s="1"/>
  <c r="N1161" i="1"/>
  <c r="AF1161" i="1" s="1"/>
  <c r="I1161" i="1" s="1"/>
  <c r="AC1161" i="1" s="1"/>
  <c r="T1161" i="1" s="1"/>
  <c r="N576" i="1"/>
  <c r="AF576" i="1" s="1"/>
  <c r="I576" i="1" s="1"/>
  <c r="AC576" i="1" s="1"/>
  <c r="T576" i="1" s="1"/>
  <c r="N1121" i="1"/>
  <c r="AF1121" i="1" s="1"/>
  <c r="I1121" i="1" s="1"/>
  <c r="AC1121" i="1" s="1"/>
  <c r="T1121" i="1" s="1"/>
  <c r="N325" i="1"/>
  <c r="AF325" i="1" s="1"/>
  <c r="I325" i="1" s="1"/>
  <c r="AC325" i="1" s="1"/>
  <c r="N984" i="1"/>
  <c r="AF984" i="1" s="1"/>
  <c r="I984" i="1" s="1"/>
  <c r="AC984" i="1" s="1"/>
  <c r="N829" i="1"/>
  <c r="AF829" i="1" s="1"/>
  <c r="I829" i="1" s="1"/>
  <c r="AC829" i="1" s="1"/>
  <c r="T829" i="1" s="1"/>
  <c r="N70" i="1"/>
  <c r="AF70" i="1" s="1"/>
  <c r="I70" i="1" s="1"/>
  <c r="AC70" i="1" s="1"/>
  <c r="T70" i="1" s="1"/>
  <c r="N322" i="1"/>
  <c r="AF322" i="1" s="1"/>
  <c r="I322" i="1" s="1"/>
  <c r="AC322" i="1" s="1"/>
  <c r="T322" i="1" s="1"/>
  <c r="N42" i="1"/>
  <c r="AF42" i="1" s="1"/>
  <c r="I42" i="1" s="1"/>
  <c r="AC42" i="1" s="1"/>
  <c r="T42" i="1" s="1"/>
  <c r="N286" i="1"/>
  <c r="AF286" i="1" s="1"/>
  <c r="I286" i="1" s="1"/>
  <c r="AC286" i="1" s="1"/>
  <c r="T286" i="1" s="1"/>
  <c r="N620" i="1"/>
  <c r="AF620" i="1" s="1"/>
  <c r="I620" i="1" s="1"/>
  <c r="AC620" i="1" s="1"/>
  <c r="T619" i="1" s="1"/>
  <c r="N212" i="1"/>
  <c r="AF212" i="1" s="1"/>
  <c r="I212" i="1" s="1"/>
  <c r="AC212" i="1" s="1"/>
  <c r="T212" i="1" s="1"/>
  <c r="N254" i="1"/>
  <c r="AF254" i="1" s="1"/>
  <c r="I254" i="1" s="1"/>
  <c r="AC254" i="1" s="1"/>
  <c r="N1050" i="1"/>
  <c r="AF1050" i="1" s="1"/>
  <c r="I1050" i="1" s="1"/>
  <c r="AC1050" i="1" s="1"/>
  <c r="T1050" i="1" s="1"/>
  <c r="N691" i="1"/>
  <c r="AF691" i="1" s="1"/>
  <c r="I691" i="1" s="1"/>
  <c r="AC691" i="1" s="1"/>
  <c r="T690" i="1" s="1"/>
  <c r="N2" i="1"/>
  <c r="AF2" i="1" s="1"/>
  <c r="I2" i="1" s="1"/>
  <c r="AC2" i="1" s="1"/>
  <c r="T2" i="1" s="1"/>
  <c r="N649" i="1"/>
  <c r="AF649" i="1" s="1"/>
  <c r="I649" i="1" s="1"/>
  <c r="AC649" i="1" s="1"/>
  <c r="T649" i="1" s="1"/>
  <c r="N547" i="1"/>
  <c r="AF547" i="1" s="1"/>
  <c r="I547" i="1" s="1"/>
  <c r="AC547" i="1" s="1"/>
  <c r="T547" i="1" s="1"/>
  <c r="N866" i="1"/>
  <c r="AF866" i="1" s="1"/>
  <c r="I866" i="1" s="1"/>
  <c r="AC866" i="1" s="1"/>
  <c r="T866" i="1" s="1"/>
  <c r="N544" i="1"/>
  <c r="AF544" i="1" s="1"/>
  <c r="I544" i="1" s="1"/>
  <c r="AC544" i="1" s="1"/>
  <c r="N438" i="1"/>
  <c r="AF438" i="1" s="1"/>
  <c r="I438" i="1" s="1"/>
  <c r="AC438" i="1" s="1"/>
  <c r="N1055" i="1"/>
  <c r="AF1055" i="1" s="1"/>
  <c r="I1055" i="1" s="1"/>
  <c r="AC1055" i="1" s="1"/>
  <c r="T1055" i="1" s="1"/>
  <c r="N217" i="1"/>
  <c r="AF217" i="1" s="1"/>
  <c r="I217" i="1" s="1"/>
  <c r="AC217" i="1" s="1"/>
  <c r="T217" i="1" s="1"/>
  <c r="N1124" i="1"/>
  <c r="AF1124" i="1" s="1"/>
  <c r="I1124" i="1" s="1"/>
  <c r="AC1124" i="1" s="1"/>
  <c r="N435" i="1"/>
  <c r="AF435" i="1" s="1"/>
  <c r="I435" i="1" s="1"/>
  <c r="AC435" i="1" s="1"/>
  <c r="T435" i="1" s="1"/>
  <c r="N394" i="1"/>
  <c r="AF394" i="1" s="1"/>
  <c r="I394" i="1" s="1"/>
  <c r="AC394" i="1" s="1"/>
  <c r="T394" i="1" s="1"/>
  <c r="N402" i="1"/>
  <c r="AF402" i="1" s="1"/>
  <c r="I402" i="1" s="1"/>
  <c r="AC402" i="1" s="1"/>
  <c r="T402" i="1" s="1"/>
  <c r="N508" i="1"/>
  <c r="AF508" i="1" s="1"/>
  <c r="I508" i="1" s="1"/>
  <c r="AC508" i="1" s="1"/>
  <c r="T507" i="1" s="1"/>
  <c r="N1084" i="1"/>
  <c r="AF1084" i="1" s="1"/>
  <c r="I1084" i="1" s="1"/>
  <c r="AC1084" i="1" s="1"/>
  <c r="T1084" i="1" s="1"/>
  <c r="N511" i="1"/>
  <c r="AF511" i="1" s="1"/>
  <c r="I511" i="1" s="1"/>
  <c r="AC511" i="1" s="1"/>
  <c r="T510" i="1" s="1"/>
  <c r="N471" i="1"/>
  <c r="AF471" i="1" s="1"/>
  <c r="I471" i="1" s="1"/>
  <c r="AC471" i="1" s="1"/>
  <c r="T471" i="1" s="1"/>
  <c r="N328" i="1"/>
  <c r="AF328" i="1" s="1"/>
  <c r="I328" i="1" s="1"/>
  <c r="AC328" i="1" s="1"/>
  <c r="T328" i="1" s="1"/>
  <c r="N144" i="1"/>
  <c r="AF144" i="1" s="1"/>
  <c r="I144" i="1" s="1"/>
  <c r="AC144" i="1" s="1"/>
  <c r="T144" i="1" s="1"/>
  <c r="N1125" i="1"/>
  <c r="AF1125" i="1" s="1"/>
  <c r="I1125" i="1" s="1"/>
  <c r="AC1125" i="1" s="1"/>
  <c r="N184" i="1"/>
  <c r="AF184" i="1" s="1"/>
  <c r="I184" i="1" s="1"/>
  <c r="AC184" i="1" s="1"/>
  <c r="T184" i="1" s="1"/>
  <c r="N294" i="1"/>
  <c r="AF294" i="1" s="1"/>
  <c r="I294" i="1" s="1"/>
  <c r="AC294" i="1" s="1"/>
  <c r="T294" i="1" s="1"/>
  <c r="N113" i="1"/>
  <c r="AF113" i="1" s="1"/>
  <c r="I113" i="1" s="1"/>
  <c r="AC113" i="1" s="1"/>
  <c r="N39" i="1"/>
  <c r="AF39" i="1" s="1"/>
  <c r="I39" i="1" s="1"/>
  <c r="AC39" i="1" s="1"/>
  <c r="T38" i="1" s="1"/>
  <c r="N903" i="1"/>
  <c r="AF903" i="1" s="1"/>
  <c r="I903" i="1" s="1"/>
  <c r="AC903" i="1" s="1"/>
  <c r="T903" i="1" s="1"/>
  <c r="T75" i="1"/>
  <c r="T325" i="1"/>
  <c r="T324" i="1"/>
  <c r="T730" i="1"/>
  <c r="T729" i="1"/>
  <c r="T694" i="1"/>
  <c r="T693" i="1"/>
  <c r="T438" i="1"/>
  <c r="T437" i="1"/>
  <c r="T365" i="1"/>
  <c r="T364" i="1"/>
  <c r="T802" i="1"/>
  <c r="T1058" i="1"/>
  <c r="T1057" i="1"/>
  <c r="T984" i="1"/>
  <c r="T983" i="1"/>
  <c r="T1090" i="1"/>
  <c r="T220" i="1"/>
  <c r="T219" i="1"/>
  <c r="T948" i="1"/>
  <c r="T947" i="1"/>
  <c r="T254" i="1"/>
  <c r="T253" i="1"/>
  <c r="T113" i="1"/>
  <c r="T112" i="1"/>
  <c r="T508" i="1"/>
  <c r="T291" i="1"/>
  <c r="T290" i="1"/>
  <c r="T874" i="1"/>
  <c r="T873" i="1"/>
  <c r="T833" i="1"/>
  <c r="T1129" i="1"/>
  <c r="T581" i="1"/>
  <c r="T580" i="1"/>
  <c r="T78" i="1"/>
  <c r="T77" i="1"/>
  <c r="T584" i="1"/>
  <c r="T583" i="1"/>
  <c r="T293" i="1"/>
  <c r="T257" i="1"/>
  <c r="T256" i="1"/>
  <c r="T147" i="1"/>
  <c r="T146" i="1"/>
  <c r="T544" i="1"/>
  <c r="T543" i="1"/>
  <c r="T511" i="1" l="1"/>
  <c r="T691" i="1"/>
  <c r="T837" i="1"/>
  <c r="T327" i="1"/>
  <c r="T1021" i="1"/>
  <c r="T1018" i="1"/>
  <c r="T944" i="1"/>
  <c r="T473" i="1"/>
  <c r="T5" i="1"/>
  <c r="T616" i="1"/>
  <c r="T870" i="1"/>
  <c r="T766" i="1"/>
  <c r="T620" i="1"/>
  <c r="T907" i="1"/>
  <c r="T399" i="1"/>
  <c r="T180" i="1"/>
  <c r="T763" i="1"/>
  <c r="T546" i="1"/>
  <c r="T1131" i="1"/>
  <c r="T1125" i="1"/>
  <c r="T1124" i="1"/>
  <c r="T143" i="1"/>
  <c r="T657" i="1"/>
  <c r="T39" i="1"/>
  <c r="T910" i="1"/>
  <c r="T470" i="1"/>
  <c r="T216" i="1"/>
  <c r="T41" i="1"/>
  <c r="T183" i="1"/>
  <c r="T434" i="1"/>
  <c r="T1054" i="1"/>
  <c r="T401" i="1"/>
  <c r="AE280" i="1"/>
  <c r="AD494" i="1"/>
  <c r="AD23" i="1"/>
  <c r="AD1142" i="1"/>
  <c r="AD1139" i="1"/>
  <c r="AD285" i="1"/>
  <c r="AD879" i="1"/>
  <c r="AD36" i="1"/>
  <c r="AD671" i="1"/>
  <c r="Y670" i="1" s="1"/>
  <c r="AD688" i="1"/>
  <c r="AD303" i="1"/>
  <c r="AD422" i="1"/>
  <c r="AD199" i="1"/>
  <c r="AD531" i="1"/>
  <c r="AD863" i="1"/>
  <c r="AD991" i="1"/>
  <c r="AD533" i="1"/>
  <c r="Y532" i="1" s="1"/>
  <c r="AD854" i="1"/>
  <c r="AD683" i="1"/>
  <c r="AD738" i="1"/>
  <c r="AD485" i="1"/>
  <c r="AD1049" i="1"/>
  <c r="AD816" i="1"/>
  <c r="AD1029" i="1"/>
  <c r="AD452" i="1"/>
  <c r="AD1073" i="1"/>
  <c r="AD72" i="1"/>
  <c r="AD100" i="1"/>
  <c r="Y99" i="1" s="1"/>
  <c r="AD133" i="1"/>
  <c r="Y132" i="1" s="1"/>
  <c r="AD1009" i="1"/>
  <c r="AD769" i="1"/>
  <c r="AD881" i="1"/>
  <c r="AD963" i="1"/>
  <c r="AD319" i="1"/>
  <c r="AD825" i="1"/>
  <c r="AD641" i="1"/>
  <c r="AD482" i="1"/>
  <c r="AD426" i="1"/>
  <c r="AD384" i="1"/>
  <c r="AD135" i="1"/>
  <c r="AD523" i="1"/>
  <c r="AD1031" i="1"/>
  <c r="AD409" i="1"/>
  <c r="AD420" i="1"/>
  <c r="AD645" i="1"/>
  <c r="AD318" i="1"/>
  <c r="AD164" i="1"/>
  <c r="AD578" i="1"/>
  <c r="AD591" i="1"/>
  <c r="AD822" i="1"/>
  <c r="AD157" i="1"/>
  <c r="Y156" i="1" s="1"/>
  <c r="AD1146" i="1"/>
  <c r="Y1145" i="1" s="1"/>
  <c r="AD878" i="1"/>
  <c r="AD382" i="1"/>
  <c r="AD117" i="1"/>
  <c r="AD332" i="1"/>
  <c r="AD234" i="1"/>
  <c r="Y233" i="1" s="1"/>
  <c r="AD378" i="1"/>
  <c r="AD33" i="1"/>
  <c r="AD788" i="1"/>
  <c r="AD957" i="1"/>
  <c r="AD483" i="1"/>
  <c r="AD1080" i="1"/>
  <c r="AD333" i="1"/>
  <c r="AD191" i="1"/>
  <c r="Y408" i="1" l="1"/>
  <c r="Y824" i="1"/>
  <c r="Y71" i="1"/>
  <c r="Y682" i="1"/>
  <c r="Y302" i="1"/>
  <c r="Y22" i="1"/>
  <c r="Y787" i="1"/>
  <c r="Y32" i="1"/>
  <c r="Y377" i="1"/>
  <c r="Y821" i="1"/>
  <c r="Y1030" i="1"/>
  <c r="Y318" i="1"/>
  <c r="Y1072" i="1"/>
  <c r="Y853" i="1"/>
  <c r="Y687" i="1"/>
  <c r="Y493" i="1"/>
  <c r="Y522" i="1"/>
  <c r="Y962" i="1"/>
  <c r="Y451" i="1"/>
  <c r="Y590" i="1"/>
  <c r="Y332" i="1"/>
  <c r="Y331" i="1"/>
  <c r="Y577" i="1"/>
  <c r="Y134" i="1"/>
  <c r="Y880" i="1"/>
  <c r="Y1028" i="1"/>
  <c r="Y990" i="1"/>
  <c r="Y35" i="1"/>
  <c r="Y1079" i="1"/>
  <c r="Y116" i="1"/>
  <c r="Y163" i="1"/>
  <c r="Y383" i="1"/>
  <c r="Y768" i="1"/>
  <c r="Y815" i="1"/>
  <c r="Y862" i="1"/>
  <c r="Y878" i="1"/>
  <c r="Y190" i="1"/>
  <c r="Y482" i="1"/>
  <c r="Y381" i="1"/>
  <c r="Y317" i="1"/>
  <c r="Y425" i="1"/>
  <c r="Y1008" i="1"/>
  <c r="Y1048" i="1"/>
  <c r="Y530" i="1"/>
  <c r="Y284" i="1"/>
  <c r="Y956" i="1"/>
  <c r="Y877" i="1"/>
  <c r="Y644" i="1"/>
  <c r="Y481" i="1"/>
  <c r="Y484" i="1"/>
  <c r="Y198" i="1"/>
  <c r="Y1138" i="1"/>
  <c r="Y419" i="1"/>
  <c r="Y640" i="1"/>
  <c r="Y737" i="1"/>
  <c r="Y421" i="1"/>
  <c r="Y1141" i="1"/>
  <c r="R318" i="1"/>
  <c r="W318" i="1"/>
  <c r="Z318" i="1" s="1"/>
  <c r="AH318" i="1" s="1"/>
  <c r="R822" i="1"/>
  <c r="W822" i="1"/>
  <c r="R1080" i="1"/>
  <c r="W1080" i="1"/>
  <c r="Z1080" i="1" s="1"/>
  <c r="AH1080" i="1" s="1"/>
  <c r="R117" i="1"/>
  <c r="W117" i="1"/>
  <c r="Z117" i="1" s="1"/>
  <c r="AH117" i="1" s="1"/>
  <c r="R164" i="1"/>
  <c r="W164" i="1"/>
  <c r="R384" i="1"/>
  <c r="W384" i="1"/>
  <c r="R769" i="1"/>
  <c r="W769" i="1"/>
  <c r="Z769" i="1" s="1"/>
  <c r="AH769" i="1" s="1"/>
  <c r="R816" i="1"/>
  <c r="W816" i="1"/>
  <c r="R863" i="1"/>
  <c r="W863" i="1"/>
  <c r="R879" i="1"/>
  <c r="W879" i="1"/>
  <c r="R531" i="1"/>
  <c r="W531" i="1"/>
  <c r="Z531" i="1" s="1"/>
  <c r="R957" i="1"/>
  <c r="W957" i="1"/>
  <c r="R878" i="1"/>
  <c r="W878" i="1"/>
  <c r="Z878" i="1" s="1"/>
  <c r="AH878" i="1" s="1"/>
  <c r="R645" i="1"/>
  <c r="W645" i="1"/>
  <c r="Z645" i="1" s="1"/>
  <c r="AH645" i="1" s="1"/>
  <c r="R482" i="1"/>
  <c r="W482" i="1"/>
  <c r="R133" i="1"/>
  <c r="W133" i="1"/>
  <c r="Z133" i="1" s="1"/>
  <c r="R485" i="1"/>
  <c r="W485" i="1"/>
  <c r="R199" i="1"/>
  <c r="W199" i="1"/>
  <c r="R1139" i="1"/>
  <c r="W1139" i="1"/>
  <c r="Z1139" i="1" s="1"/>
  <c r="AH1139" i="1" s="1"/>
  <c r="R1009" i="1"/>
  <c r="W1009" i="1"/>
  <c r="Z1009" i="1" s="1"/>
  <c r="AH1009" i="1" s="1"/>
  <c r="R788" i="1"/>
  <c r="W788" i="1"/>
  <c r="R1146" i="1"/>
  <c r="W1146" i="1"/>
  <c r="Z1146" i="1" s="1"/>
  <c r="R420" i="1"/>
  <c r="W420" i="1"/>
  <c r="Z420" i="1" s="1"/>
  <c r="R641" i="1"/>
  <c r="W641" i="1"/>
  <c r="R100" i="1"/>
  <c r="W100" i="1"/>
  <c r="Z100" i="1" s="1"/>
  <c r="R738" i="1"/>
  <c r="W738" i="1"/>
  <c r="R422" i="1"/>
  <c r="W422" i="1"/>
  <c r="Z422" i="1" s="1"/>
  <c r="R1142" i="1"/>
  <c r="W1142" i="1"/>
  <c r="Z1142" i="1" s="1"/>
  <c r="R285" i="1"/>
  <c r="W285" i="1"/>
  <c r="Z285" i="1" s="1"/>
  <c r="AH285" i="1" s="1"/>
  <c r="R33" i="1"/>
  <c r="W33" i="1"/>
  <c r="Z33" i="1" s="1"/>
  <c r="AH33" i="1" s="1"/>
  <c r="R157" i="1"/>
  <c r="W157" i="1"/>
  <c r="Z157" i="1" s="1"/>
  <c r="R409" i="1"/>
  <c r="W409" i="1"/>
  <c r="Z409" i="1" s="1"/>
  <c r="AH409" i="1" s="1"/>
  <c r="R825" i="1"/>
  <c r="W825" i="1"/>
  <c r="Z825" i="1" s="1"/>
  <c r="AH825" i="1" s="1"/>
  <c r="R72" i="1"/>
  <c r="W72" i="1"/>
  <c r="Z72" i="1" s="1"/>
  <c r="AH72" i="1" s="1"/>
  <c r="R683" i="1"/>
  <c r="W683" i="1"/>
  <c r="R303" i="1"/>
  <c r="W303" i="1"/>
  <c r="Z303" i="1" s="1"/>
  <c r="R23" i="1"/>
  <c r="W23" i="1"/>
  <c r="Z23" i="1" s="1"/>
  <c r="R382" i="1"/>
  <c r="W382" i="1"/>
  <c r="R1031" i="1"/>
  <c r="W1031" i="1"/>
  <c r="Z1031" i="1" s="1"/>
  <c r="R319" i="1"/>
  <c r="W319" i="1"/>
  <c r="R1073" i="1"/>
  <c r="W1073" i="1"/>
  <c r="R854" i="1"/>
  <c r="W854" i="1"/>
  <c r="R688" i="1"/>
  <c r="W688" i="1"/>
  <c r="Z688" i="1" s="1"/>
  <c r="AH688" i="1" s="1"/>
  <c r="R494" i="1"/>
  <c r="W494" i="1"/>
  <c r="Z494" i="1" s="1"/>
  <c r="R426" i="1"/>
  <c r="W426" i="1"/>
  <c r="Z426" i="1" s="1"/>
  <c r="AH426" i="1" s="1"/>
  <c r="R378" i="1"/>
  <c r="W378" i="1"/>
  <c r="R191" i="1"/>
  <c r="W191" i="1"/>
  <c r="Z191" i="1" s="1"/>
  <c r="AH191" i="1" s="1"/>
  <c r="R234" i="1"/>
  <c r="W234" i="1"/>
  <c r="Z234" i="1" s="1"/>
  <c r="R591" i="1"/>
  <c r="W591" i="1"/>
  <c r="Z591" i="1" s="1"/>
  <c r="AH591" i="1" s="1"/>
  <c r="R523" i="1"/>
  <c r="W523" i="1"/>
  <c r="Z523" i="1" s="1"/>
  <c r="R963" i="1"/>
  <c r="W963" i="1"/>
  <c r="R452" i="1"/>
  <c r="W452" i="1"/>
  <c r="Z452" i="1" s="1"/>
  <c r="R533" i="1"/>
  <c r="W533" i="1"/>
  <c r="Z533" i="1" s="1"/>
  <c r="R671" i="1"/>
  <c r="W671" i="1"/>
  <c r="Z671" i="1" s="1"/>
  <c r="R483" i="1"/>
  <c r="W483" i="1"/>
  <c r="R1049" i="1"/>
  <c r="W1049" i="1"/>
  <c r="Z1049" i="1" s="1"/>
  <c r="AH1049" i="1" s="1"/>
  <c r="R333" i="1"/>
  <c r="W333" i="1"/>
  <c r="R332" i="1"/>
  <c r="W332" i="1"/>
  <c r="Z332" i="1" s="1"/>
  <c r="AH332" i="1" s="1"/>
  <c r="R578" i="1"/>
  <c r="W578" i="1"/>
  <c r="Z578" i="1" s="1"/>
  <c r="AH578" i="1" s="1"/>
  <c r="R135" i="1"/>
  <c r="W135" i="1"/>
  <c r="Z135" i="1" s="1"/>
  <c r="AH135" i="1" s="1"/>
  <c r="R881" i="1"/>
  <c r="W881" i="1"/>
  <c r="Z881" i="1" s="1"/>
  <c r="AH881" i="1" s="1"/>
  <c r="R1029" i="1"/>
  <c r="W1029" i="1"/>
  <c r="R991" i="1"/>
  <c r="W991" i="1"/>
  <c r="Z991" i="1" s="1"/>
  <c r="AH991" i="1" s="1"/>
  <c r="R36" i="1"/>
  <c r="W36" i="1"/>
  <c r="Z36" i="1" s="1"/>
  <c r="AH36" i="1" s="1"/>
  <c r="Q191" i="1"/>
  <c r="P191" i="1"/>
  <c r="Q234" i="1"/>
  <c r="P234" i="1"/>
  <c r="Q591" i="1"/>
  <c r="P591" i="1"/>
  <c r="Q523" i="1"/>
  <c r="P523" i="1"/>
  <c r="Q963" i="1"/>
  <c r="P963" i="1"/>
  <c r="Q452" i="1"/>
  <c r="P452" i="1"/>
  <c r="Q533" i="1"/>
  <c r="P533" i="1"/>
  <c r="Q671" i="1"/>
  <c r="P671" i="1"/>
  <c r="Q157" i="1"/>
  <c r="P157" i="1"/>
  <c r="Q333" i="1"/>
  <c r="P333" i="1"/>
  <c r="Q332" i="1"/>
  <c r="P332" i="1"/>
  <c r="Q578" i="1"/>
  <c r="P578" i="1"/>
  <c r="Q135" i="1"/>
  <c r="P135" i="1"/>
  <c r="Q881" i="1"/>
  <c r="P881" i="1"/>
  <c r="Q1029" i="1"/>
  <c r="P1029" i="1"/>
  <c r="Q991" i="1"/>
  <c r="P991" i="1"/>
  <c r="Q36" i="1"/>
  <c r="P36" i="1"/>
  <c r="Q33" i="1"/>
  <c r="P33" i="1"/>
  <c r="Q1080" i="1"/>
  <c r="P1080" i="1"/>
  <c r="Q117" i="1"/>
  <c r="P117" i="1"/>
  <c r="Q164" i="1"/>
  <c r="P164" i="1"/>
  <c r="Q384" i="1"/>
  <c r="P384" i="1"/>
  <c r="Q769" i="1"/>
  <c r="P769" i="1"/>
  <c r="Q816" i="1"/>
  <c r="P816" i="1"/>
  <c r="Q863" i="1"/>
  <c r="P863" i="1"/>
  <c r="Q879" i="1"/>
  <c r="P879" i="1"/>
  <c r="Q318" i="1"/>
  <c r="P318" i="1"/>
  <c r="Q426" i="1"/>
  <c r="P426" i="1"/>
  <c r="Q1009" i="1"/>
  <c r="P1009" i="1"/>
  <c r="Q1049" i="1"/>
  <c r="P1049" i="1"/>
  <c r="Q531" i="1"/>
  <c r="P531" i="1"/>
  <c r="Q285" i="1"/>
  <c r="P285" i="1"/>
  <c r="Q382" i="1"/>
  <c r="P382" i="1"/>
  <c r="Q878" i="1"/>
  <c r="P878" i="1"/>
  <c r="Q645" i="1"/>
  <c r="P645" i="1"/>
  <c r="Q482" i="1"/>
  <c r="P482" i="1"/>
  <c r="Q133" i="1"/>
  <c r="P133" i="1"/>
  <c r="Q485" i="1"/>
  <c r="P485" i="1"/>
  <c r="Q199" i="1"/>
  <c r="P199" i="1"/>
  <c r="Q1139" i="1"/>
  <c r="P1139" i="1"/>
  <c r="Q483" i="1"/>
  <c r="P483" i="1"/>
  <c r="Q957" i="1"/>
  <c r="P957" i="1"/>
  <c r="Q788" i="1"/>
  <c r="P788" i="1"/>
  <c r="Q1146" i="1"/>
  <c r="P1146" i="1"/>
  <c r="Q420" i="1"/>
  <c r="P420" i="1"/>
  <c r="Q641" i="1"/>
  <c r="P641" i="1"/>
  <c r="Q100" i="1"/>
  <c r="P100" i="1"/>
  <c r="Q738" i="1"/>
  <c r="P738" i="1"/>
  <c r="Q422" i="1"/>
  <c r="P422" i="1"/>
  <c r="Q1142" i="1"/>
  <c r="P1142" i="1"/>
  <c r="Q409" i="1"/>
  <c r="P409" i="1"/>
  <c r="Q825" i="1"/>
  <c r="P825" i="1"/>
  <c r="Q72" i="1"/>
  <c r="P72" i="1"/>
  <c r="Q683" i="1"/>
  <c r="P683" i="1"/>
  <c r="Q303" i="1"/>
  <c r="P303" i="1"/>
  <c r="Q23" i="1"/>
  <c r="P23" i="1"/>
  <c r="Q378" i="1"/>
  <c r="P378" i="1"/>
  <c r="Q822" i="1"/>
  <c r="P822" i="1"/>
  <c r="P1031" i="1"/>
  <c r="Q1031" i="1"/>
  <c r="Q319" i="1"/>
  <c r="P319" i="1"/>
  <c r="Q1073" i="1"/>
  <c r="P1073" i="1"/>
  <c r="Q854" i="1"/>
  <c r="P854" i="1"/>
  <c r="Q688" i="1"/>
  <c r="P688" i="1"/>
  <c r="Q494" i="1"/>
  <c r="P494" i="1"/>
  <c r="AD541" i="1"/>
  <c r="AD515" i="1"/>
  <c r="AD55" i="1"/>
  <c r="AD459" i="1"/>
  <c r="AD639" i="1"/>
  <c r="AD721" i="1"/>
  <c r="AD1025" i="1"/>
  <c r="AD248" i="1"/>
  <c r="AD1103" i="1"/>
  <c r="Y1102" i="1" s="1"/>
  <c r="AD1036" i="1"/>
  <c r="AD481" i="1"/>
  <c r="AD1007" i="1"/>
  <c r="AD1043" i="1"/>
  <c r="Y1042" i="1" s="1"/>
  <c r="AD969" i="1"/>
  <c r="AD1067" i="1"/>
  <c r="AD151" i="1"/>
  <c r="AD784" i="1"/>
  <c r="AD920" i="1"/>
  <c r="AD559" i="1"/>
  <c r="AD932" i="1"/>
  <c r="AD1003" i="1"/>
  <c r="AD20" i="1"/>
  <c r="AD1105" i="1"/>
  <c r="AD952" i="1"/>
  <c r="AD211" i="1"/>
  <c r="AD783" i="1"/>
  <c r="Y782" i="1" s="1"/>
  <c r="AD593" i="1"/>
  <c r="AD1033" i="1"/>
  <c r="AD592" i="1"/>
  <c r="AD413" i="1"/>
  <c r="AD224" i="1"/>
  <c r="AD99" i="1"/>
  <c r="AD351" i="1"/>
  <c r="AD393" i="1"/>
  <c r="AD1151" i="1"/>
  <c r="AD96" i="1"/>
  <c r="Y95" i="1" s="1"/>
  <c r="AD1153" i="1"/>
  <c r="AD929" i="1"/>
  <c r="AD513" i="1"/>
  <c r="AD628" i="1"/>
  <c r="AD640" i="1"/>
  <c r="Y639" i="1" s="1"/>
  <c r="AD301" i="1"/>
  <c r="AD677" i="1"/>
  <c r="Y676" i="1" s="1"/>
  <c r="AD313" i="1"/>
  <c r="AD102" i="1"/>
  <c r="AD1038" i="1"/>
  <c r="AD563" i="1"/>
  <c r="AD627" i="1"/>
  <c r="AD811" i="1"/>
  <c r="AD456" i="1"/>
  <c r="Y455" i="1" s="1"/>
  <c r="AD127" i="1"/>
  <c r="AD915" i="1"/>
  <c r="AD414" i="1"/>
  <c r="AD813" i="1"/>
  <c r="Y812" i="1" s="1"/>
  <c r="AD844" i="1"/>
  <c r="AD108" i="1"/>
  <c r="AD275" i="1"/>
  <c r="AD964" i="1"/>
  <c r="AD462" i="1"/>
  <c r="AD463" i="1"/>
  <c r="AD1114" i="1"/>
  <c r="Y1113" i="1" s="1"/>
  <c r="AD589" i="1"/>
  <c r="AD341" i="1"/>
  <c r="AD18" i="1"/>
  <c r="AD771" i="1"/>
  <c r="AD1136" i="1"/>
  <c r="AD1074" i="1"/>
  <c r="Y1073" i="1" s="1"/>
  <c r="AD528" i="1"/>
  <c r="AD67" i="1"/>
  <c r="AD706" i="1"/>
  <c r="Y705" i="1" s="1"/>
  <c r="AD87" i="1"/>
  <c r="AD105" i="1"/>
  <c r="AD1002" i="1"/>
  <c r="Y1001" i="1" s="1"/>
  <c r="AD85" i="1"/>
  <c r="AD1086" i="1"/>
  <c r="AD634" i="1"/>
  <c r="Y633" i="1" s="1"/>
  <c r="AD538" i="1"/>
  <c r="AD236" i="1"/>
  <c r="AD411" i="1"/>
  <c r="AD625" i="1"/>
  <c r="AD240" i="1"/>
  <c r="Y239" i="1" s="1"/>
  <c r="AD489" i="1"/>
  <c r="AD1062" i="1"/>
  <c r="AD345" i="1"/>
  <c r="AD376" i="1"/>
  <c r="AD28" i="1"/>
  <c r="AD561" i="1"/>
  <c r="AD842" i="1"/>
  <c r="AD1012" i="1"/>
  <c r="AD1083" i="1"/>
  <c r="AD442" i="1"/>
  <c r="AD790" i="1"/>
  <c r="AD12" i="1"/>
  <c r="AD61" i="1"/>
  <c r="AD1066" i="1"/>
  <c r="AD986" i="1"/>
  <c r="AD21" i="1"/>
  <c r="Y20" i="1" s="1"/>
  <c r="AD188" i="1"/>
  <c r="AD1118" i="1"/>
  <c r="AD1072" i="1"/>
  <c r="Y1071" i="1" s="1"/>
  <c r="AD1134" i="1"/>
  <c r="AD115" i="1"/>
  <c r="AD80" i="1"/>
  <c r="AD603" i="1"/>
  <c r="AD831" i="1"/>
  <c r="AD417" i="1"/>
  <c r="AD155" i="1"/>
  <c r="AD49" i="1"/>
  <c r="AD1023" i="1"/>
  <c r="AD530" i="1"/>
  <c r="AD346" i="1"/>
  <c r="Y345" i="1" s="1"/>
  <c r="AD478" i="1"/>
  <c r="AD26" i="1"/>
  <c r="AD1006" i="1"/>
  <c r="AD674" i="1"/>
  <c r="AD1112" i="1"/>
  <c r="AD737" i="1"/>
  <c r="AD749" i="1"/>
  <c r="AD316" i="1"/>
  <c r="AD605" i="1"/>
  <c r="AD1071" i="1"/>
  <c r="AD229" i="1"/>
  <c r="AD1077" i="1"/>
  <c r="AD818" i="1"/>
  <c r="AD1143" i="1"/>
  <c r="AD465" i="1"/>
  <c r="AD17" i="1"/>
  <c r="AD600" i="1"/>
  <c r="Y599" i="1" s="1"/>
  <c r="AD643" i="1"/>
  <c r="AD669" i="1"/>
  <c r="Y668" i="1" s="1"/>
  <c r="AD848" i="1"/>
  <c r="AD1030" i="1"/>
  <c r="AD354" i="1"/>
  <c r="AD1145" i="1"/>
  <c r="AD847" i="1"/>
  <c r="Y846" i="1" s="1"/>
  <c r="AD921" i="1"/>
  <c r="AD529" i="1"/>
  <c r="AD423" i="1"/>
  <c r="AD451" i="1"/>
  <c r="AD502" i="1"/>
  <c r="AD175" i="1"/>
  <c r="AD453" i="1"/>
  <c r="AD359" i="1"/>
  <c r="AD69" i="1"/>
  <c r="AD203" i="1"/>
  <c r="AD416" i="1"/>
  <c r="Y415" i="1" s="1"/>
  <c r="AD902" i="1"/>
  <c r="AD449" i="1"/>
  <c r="AD755" i="1"/>
  <c r="AD445" i="1"/>
  <c r="AD15" i="1"/>
  <c r="AD526" i="1"/>
  <c r="AD815" i="1"/>
  <c r="Y814" i="1" s="1"/>
  <c r="AD228" i="1"/>
  <c r="AD46" i="1"/>
  <c r="AD22" i="1"/>
  <c r="AD972" i="1"/>
  <c r="AD853" i="1"/>
  <c r="Y852" i="1" s="1"/>
  <c r="AD707" i="1"/>
  <c r="AD740" i="1"/>
  <c r="AD208" i="1"/>
  <c r="AD1076" i="1"/>
  <c r="AD309" i="1"/>
  <c r="Y308" i="1" s="1"/>
  <c r="AD1039" i="1"/>
  <c r="AD348" i="1"/>
  <c r="Y347" i="1" s="1"/>
  <c r="AD851" i="1"/>
  <c r="Y850" i="1" s="1"/>
  <c r="AD925" i="1"/>
  <c r="Y924" i="1" s="1"/>
  <c r="Y602" i="1" l="1"/>
  <c r="Y627" i="1"/>
  <c r="Y444" i="1"/>
  <c r="Y452" i="1"/>
  <c r="Y1144" i="1"/>
  <c r="Y464" i="1"/>
  <c r="Y748" i="1"/>
  <c r="Y529" i="1"/>
  <c r="Y114" i="1"/>
  <c r="Y60" i="1"/>
  <c r="Y27" i="1"/>
  <c r="Y235" i="1"/>
  <c r="Y588" i="1"/>
  <c r="Y1037" i="1"/>
  <c r="Y928" i="1"/>
  <c r="Y412" i="1"/>
  <c r="Y19" i="1"/>
  <c r="Y968" i="1"/>
  <c r="Y720" i="1"/>
  <c r="Y920" i="1"/>
  <c r="Y985" i="1"/>
  <c r="Y626" i="1"/>
  <c r="Y150" i="1"/>
  <c r="Y971" i="1"/>
  <c r="Y754" i="1"/>
  <c r="Y174" i="1"/>
  <c r="Y353" i="1"/>
  <c r="Y1142" i="1"/>
  <c r="Y736" i="1"/>
  <c r="Y1022" i="1"/>
  <c r="Y1133" i="1"/>
  <c r="Y11" i="1"/>
  <c r="Y375" i="1"/>
  <c r="Y537" i="1"/>
  <c r="Y66" i="1"/>
  <c r="Y413" i="1"/>
  <c r="Y101" i="1"/>
  <c r="Y1152" i="1"/>
  <c r="Y591" i="1"/>
  <c r="Y1002" i="1"/>
  <c r="Y638" i="1"/>
  <c r="Y739" i="1"/>
  <c r="Y477" i="1"/>
  <c r="Y17" i="1"/>
  <c r="Y951" i="1"/>
  <c r="Y1038" i="1"/>
  <c r="Y21" i="1"/>
  <c r="Y448" i="1"/>
  <c r="Y501" i="1"/>
  <c r="Y1029" i="1"/>
  <c r="Y817" i="1"/>
  <c r="Y1111" i="1"/>
  <c r="Y48" i="1"/>
  <c r="Y789" i="1"/>
  <c r="Y344" i="1"/>
  <c r="Y527" i="1"/>
  <c r="Y462" i="1"/>
  <c r="Y914" i="1"/>
  <c r="Y312" i="1"/>
  <c r="Y1032" i="1"/>
  <c r="Y931" i="1"/>
  <c r="Y1006" i="1"/>
  <c r="Y458" i="1"/>
  <c r="Y68" i="1"/>
  <c r="Y841" i="1"/>
  <c r="Y98" i="1"/>
  <c r="Y247" i="1"/>
  <c r="Y45" i="1"/>
  <c r="Y901" i="1"/>
  <c r="Y450" i="1"/>
  <c r="Y847" i="1"/>
  <c r="Y1076" i="1"/>
  <c r="Y673" i="1"/>
  <c r="Y154" i="1"/>
  <c r="Y1117" i="1"/>
  <c r="Y441" i="1"/>
  <c r="Y1061" i="1"/>
  <c r="Y1085" i="1"/>
  <c r="Y461" i="1"/>
  <c r="Y126" i="1"/>
  <c r="Y1150" i="1"/>
  <c r="Y592" i="1"/>
  <c r="Y558" i="1"/>
  <c r="Y480" i="1"/>
  <c r="Y54" i="1"/>
  <c r="Y525" i="1"/>
  <c r="Y624" i="1"/>
  <c r="Y1075" i="1"/>
  <c r="Y227" i="1"/>
  <c r="Y422" i="1"/>
  <c r="Y228" i="1"/>
  <c r="Y1005" i="1"/>
  <c r="Y416" i="1"/>
  <c r="Y187" i="1"/>
  <c r="Y1082" i="1"/>
  <c r="Y488" i="1"/>
  <c r="Y84" i="1"/>
  <c r="Y1135" i="1"/>
  <c r="Y963" i="1"/>
  <c r="Y300" i="1"/>
  <c r="Y392" i="1"/>
  <c r="Y919" i="1"/>
  <c r="Y1035" i="1"/>
  <c r="Y514" i="1"/>
  <c r="Y104" i="1"/>
  <c r="Y207" i="1"/>
  <c r="Y202" i="1"/>
  <c r="Y528" i="1"/>
  <c r="Y642" i="1"/>
  <c r="Y1070" i="1"/>
  <c r="Y25" i="1"/>
  <c r="Y830" i="1"/>
  <c r="Y1011" i="1"/>
  <c r="Y770" i="1"/>
  <c r="Y274" i="1"/>
  <c r="Y810" i="1"/>
  <c r="Y350" i="1"/>
  <c r="Y210" i="1"/>
  <c r="Y783" i="1"/>
  <c r="Y540" i="1"/>
  <c r="Y604" i="1"/>
  <c r="Y107" i="1"/>
  <c r="Y706" i="1"/>
  <c r="Y14" i="1"/>
  <c r="Y358" i="1"/>
  <c r="Y16" i="1"/>
  <c r="Y315" i="1"/>
  <c r="Y79" i="1"/>
  <c r="Y1065" i="1"/>
  <c r="Y560" i="1"/>
  <c r="Y410" i="1"/>
  <c r="Y86" i="1"/>
  <c r="Y340" i="1"/>
  <c r="Y843" i="1"/>
  <c r="Y562" i="1"/>
  <c r="Y512" i="1"/>
  <c r="Y223" i="1"/>
  <c r="Y1104" i="1"/>
  <c r="Y1066" i="1"/>
  <c r="Y1024" i="1"/>
  <c r="N23" i="1"/>
  <c r="N825" i="1"/>
  <c r="AF825" i="1" s="1"/>
  <c r="I825" i="1" s="1"/>
  <c r="AC825" i="1" s="1"/>
  <c r="N738" i="1"/>
  <c r="AF738" i="1" s="1"/>
  <c r="N1139" i="1"/>
  <c r="AF1139" i="1" s="1"/>
  <c r="I1139" i="1" s="1"/>
  <c r="AC1139" i="1" s="1"/>
  <c r="N482" i="1"/>
  <c r="AF482" i="1" s="1"/>
  <c r="N991" i="1"/>
  <c r="AF991" i="1" s="1"/>
  <c r="I991" i="1" s="1"/>
  <c r="AC991" i="1" s="1"/>
  <c r="T990" i="1" s="1"/>
  <c r="R818" i="1"/>
  <c r="W818" i="1"/>
  <c r="R345" i="1"/>
  <c r="W345" i="1"/>
  <c r="R1153" i="1"/>
  <c r="W1153" i="1"/>
  <c r="R902" i="1"/>
  <c r="W902" i="1"/>
  <c r="Z902" i="1" s="1"/>
  <c r="AH902" i="1" s="1"/>
  <c r="R155" i="1"/>
  <c r="W155" i="1"/>
  <c r="R462" i="1"/>
  <c r="W462" i="1"/>
  <c r="Z462" i="1" s="1"/>
  <c r="AH462" i="1" s="1"/>
  <c r="R925" i="1"/>
  <c r="W925" i="1"/>
  <c r="Z925" i="1" s="1"/>
  <c r="R359" i="1"/>
  <c r="W359" i="1"/>
  <c r="Z359" i="1" s="1"/>
  <c r="AH359" i="1" s="1"/>
  <c r="R316" i="1"/>
  <c r="W316" i="1"/>
  <c r="R853" i="1"/>
  <c r="W853" i="1"/>
  <c r="Z853" i="1" s="1"/>
  <c r="R453" i="1"/>
  <c r="W453" i="1"/>
  <c r="R465" i="1"/>
  <c r="W465" i="1"/>
  <c r="Z465" i="1" s="1"/>
  <c r="AH465" i="1" s="1"/>
  <c r="R530" i="1"/>
  <c r="W530" i="1"/>
  <c r="R115" i="1"/>
  <c r="W115" i="1"/>
  <c r="Z115" i="1" s="1"/>
  <c r="AH115" i="1" s="1"/>
  <c r="R28" i="1"/>
  <c r="W28" i="1"/>
  <c r="R589" i="1"/>
  <c r="W589" i="1"/>
  <c r="R348" i="1"/>
  <c r="W348" i="1"/>
  <c r="Z348" i="1" s="1"/>
  <c r="R972" i="1"/>
  <c r="W972" i="1"/>
  <c r="Z972" i="1" s="1"/>
  <c r="AH972" i="1" s="1"/>
  <c r="R755" i="1"/>
  <c r="W755" i="1"/>
  <c r="Z755" i="1" s="1"/>
  <c r="AH755" i="1" s="1"/>
  <c r="R175" i="1"/>
  <c r="W175" i="1"/>
  <c r="Z175" i="1" s="1"/>
  <c r="AH175" i="1" s="1"/>
  <c r="R354" i="1"/>
  <c r="W354" i="1"/>
  <c r="R1143" i="1"/>
  <c r="W1143" i="1"/>
  <c r="R737" i="1"/>
  <c r="W737" i="1"/>
  <c r="Z737" i="1" s="1"/>
  <c r="AH737" i="1" s="1"/>
  <c r="R1023" i="1"/>
  <c r="W1023" i="1"/>
  <c r="Z1023" i="1" s="1"/>
  <c r="AH1023" i="1" s="1"/>
  <c r="R1134" i="1"/>
  <c r="W1134" i="1"/>
  <c r="Z1134" i="1" s="1"/>
  <c r="AH1134" i="1" s="1"/>
  <c r="R12" i="1"/>
  <c r="W12" i="1"/>
  <c r="Z12" i="1" s="1"/>
  <c r="AH12" i="1" s="1"/>
  <c r="R376" i="1"/>
  <c r="W376" i="1"/>
  <c r="R538" i="1"/>
  <c r="W538" i="1"/>
  <c r="Z538" i="1" s="1"/>
  <c r="AH538" i="1" s="1"/>
  <c r="R67" i="1"/>
  <c r="W67" i="1"/>
  <c r="R1114" i="1"/>
  <c r="W1114" i="1"/>
  <c r="Z1114" i="1" s="1"/>
  <c r="R1038" i="1"/>
  <c r="W1038" i="1"/>
  <c r="R929" i="1"/>
  <c r="W929" i="1"/>
  <c r="Z929" i="1" s="1"/>
  <c r="R413" i="1"/>
  <c r="W413" i="1"/>
  <c r="R20" i="1"/>
  <c r="W20" i="1"/>
  <c r="R969" i="1"/>
  <c r="W969" i="1"/>
  <c r="R721" i="1"/>
  <c r="W721" i="1"/>
  <c r="Z721" i="1" s="1"/>
  <c r="AH721" i="1" s="1"/>
  <c r="R22" i="1"/>
  <c r="W22" i="1"/>
  <c r="R49" i="1"/>
  <c r="W49" i="1"/>
  <c r="Z49" i="1" s="1"/>
  <c r="AH49" i="1" s="1"/>
  <c r="R463" i="1"/>
  <c r="W463" i="1"/>
  <c r="R1043" i="1"/>
  <c r="W1043" i="1"/>
  <c r="Z1043" i="1" s="1"/>
  <c r="R451" i="1"/>
  <c r="W451" i="1"/>
  <c r="R1118" i="1"/>
  <c r="W1118" i="1"/>
  <c r="R915" i="1"/>
  <c r="W915" i="1"/>
  <c r="Z915" i="1" s="1"/>
  <c r="AH915" i="1" s="1"/>
  <c r="R932" i="1"/>
  <c r="W932" i="1"/>
  <c r="R1076" i="1"/>
  <c r="W1076" i="1"/>
  <c r="Z1076" i="1" s="1"/>
  <c r="R228" i="1"/>
  <c r="W228" i="1"/>
  <c r="R416" i="1"/>
  <c r="W416" i="1"/>
  <c r="Z416" i="1" s="1"/>
  <c r="R423" i="1"/>
  <c r="W423" i="1"/>
  <c r="R669" i="1"/>
  <c r="W669" i="1"/>
  <c r="Z669" i="1" s="1"/>
  <c r="R229" i="1"/>
  <c r="W229" i="1"/>
  <c r="R1006" i="1"/>
  <c r="W1006" i="1"/>
  <c r="Z1006" i="1" s="1"/>
  <c r="R417" i="1"/>
  <c r="W417" i="1"/>
  <c r="R188" i="1"/>
  <c r="W188" i="1"/>
  <c r="Z188" i="1" s="1"/>
  <c r="AH188" i="1" s="1"/>
  <c r="R1083" i="1"/>
  <c r="W1083" i="1"/>
  <c r="Z1083" i="1" s="1"/>
  <c r="AH1083" i="1" s="1"/>
  <c r="R489" i="1"/>
  <c r="W489" i="1"/>
  <c r="R85" i="1"/>
  <c r="W85" i="1"/>
  <c r="Z85" i="1" s="1"/>
  <c r="AH85" i="1" s="1"/>
  <c r="R1136" i="1"/>
  <c r="W1136" i="1"/>
  <c r="Z1136" i="1" s="1"/>
  <c r="AH1136" i="1" s="1"/>
  <c r="R964" i="1"/>
  <c r="W964" i="1"/>
  <c r="Z964" i="1" s="1"/>
  <c r="R127" i="1"/>
  <c r="W127" i="1"/>
  <c r="Z127" i="1" s="1"/>
  <c r="R677" i="1"/>
  <c r="W677" i="1"/>
  <c r="Z677" i="1" s="1"/>
  <c r="R1151" i="1"/>
  <c r="W1151" i="1"/>
  <c r="R593" i="1"/>
  <c r="W593" i="1"/>
  <c r="R559" i="1"/>
  <c r="W559" i="1"/>
  <c r="Z559" i="1" s="1"/>
  <c r="R481" i="1"/>
  <c r="W481" i="1"/>
  <c r="Z481" i="1" s="1"/>
  <c r="AH481" i="1" s="1"/>
  <c r="R1030" i="1"/>
  <c r="W1030" i="1"/>
  <c r="R634" i="1"/>
  <c r="W634" i="1"/>
  <c r="Z634" i="1" s="1"/>
  <c r="R592" i="1"/>
  <c r="W592" i="1"/>
  <c r="R309" i="1"/>
  <c r="W309" i="1"/>
  <c r="Z309" i="1" s="1"/>
  <c r="R1077" i="1"/>
  <c r="W1077" i="1"/>
  <c r="R1086" i="1"/>
  <c r="W1086" i="1"/>
  <c r="Z1086" i="1" s="1"/>
  <c r="AH1086" i="1" s="1"/>
  <c r="R96" i="1"/>
  <c r="W96" i="1"/>
  <c r="Z96" i="1" s="1"/>
  <c r="R459" i="1"/>
  <c r="W459" i="1"/>
  <c r="R815" i="1"/>
  <c r="W815" i="1"/>
  <c r="Z815" i="1" s="1"/>
  <c r="R529" i="1"/>
  <c r="W529" i="1"/>
  <c r="Z529" i="1" s="1"/>
  <c r="R1071" i="1"/>
  <c r="W1071" i="1"/>
  <c r="R831" i="1"/>
  <c r="W831" i="1"/>
  <c r="Z831" i="1" s="1"/>
  <c r="AH831" i="1" s="1"/>
  <c r="R21" i="1"/>
  <c r="W21" i="1"/>
  <c r="Z21" i="1" s="1"/>
  <c r="R240" i="1"/>
  <c r="W240" i="1"/>
  <c r="Z240" i="1" s="1"/>
  <c r="R1002" i="1"/>
  <c r="W1002" i="1"/>
  <c r="Z1002" i="1" s="1"/>
  <c r="R771" i="1"/>
  <c r="W771" i="1"/>
  <c r="Z771" i="1" s="1"/>
  <c r="AH771" i="1" s="1"/>
  <c r="R275" i="1"/>
  <c r="W275" i="1"/>
  <c r="Z275" i="1" s="1"/>
  <c r="R456" i="1"/>
  <c r="W456" i="1"/>
  <c r="Z456" i="1" s="1"/>
  <c r="R301" i="1"/>
  <c r="W301" i="1"/>
  <c r="R393" i="1"/>
  <c r="W393" i="1"/>
  <c r="Z393" i="1" s="1"/>
  <c r="AH393" i="1" s="1"/>
  <c r="R783" i="1"/>
  <c r="W783" i="1"/>
  <c r="Z783" i="1" s="1"/>
  <c r="R920" i="1"/>
  <c r="W920" i="1"/>
  <c r="R1036" i="1"/>
  <c r="W1036" i="1"/>
  <c r="R1039" i="1"/>
  <c r="W1039" i="1"/>
  <c r="Z1039" i="1" s="1"/>
  <c r="R1112" i="1"/>
  <c r="W1112" i="1"/>
  <c r="R528" i="1"/>
  <c r="W528" i="1"/>
  <c r="R1003" i="1"/>
  <c r="W1003" i="1"/>
  <c r="R848" i="1"/>
  <c r="W848" i="1"/>
  <c r="R1062" i="1"/>
  <c r="W1062" i="1"/>
  <c r="Z1062" i="1" s="1"/>
  <c r="AH1062" i="1" s="1"/>
  <c r="R313" i="1"/>
  <c r="W313" i="1"/>
  <c r="Z313" i="1" s="1"/>
  <c r="R1007" i="1"/>
  <c r="W1007" i="1"/>
  <c r="R208" i="1"/>
  <c r="W208" i="1"/>
  <c r="Z208" i="1" s="1"/>
  <c r="AH208" i="1" s="1"/>
  <c r="R203" i="1"/>
  <c r="W203" i="1"/>
  <c r="R643" i="1"/>
  <c r="W643" i="1"/>
  <c r="R26" i="1"/>
  <c r="W26" i="1"/>
  <c r="R1012" i="1"/>
  <c r="W1012" i="1"/>
  <c r="Z1012" i="1" s="1"/>
  <c r="AH1012" i="1" s="1"/>
  <c r="R740" i="1"/>
  <c r="W740" i="1"/>
  <c r="Z740" i="1" s="1"/>
  <c r="R526" i="1"/>
  <c r="W526" i="1"/>
  <c r="R69" i="1"/>
  <c r="W69" i="1"/>
  <c r="Z69" i="1" s="1"/>
  <c r="AH69" i="1" s="1"/>
  <c r="R921" i="1"/>
  <c r="W921" i="1"/>
  <c r="Z921" i="1" s="1"/>
  <c r="R600" i="1"/>
  <c r="W600" i="1"/>
  <c r="Z600" i="1" s="1"/>
  <c r="R605" i="1"/>
  <c r="W605" i="1"/>
  <c r="R478" i="1"/>
  <c r="W478" i="1"/>
  <c r="Z478" i="1" s="1"/>
  <c r="AH478" i="1" s="1"/>
  <c r="R603" i="1"/>
  <c r="W603" i="1"/>
  <c r="R986" i="1"/>
  <c r="W986" i="1"/>
  <c r="Z986" i="1" s="1"/>
  <c r="AH986" i="1" s="1"/>
  <c r="R842" i="1"/>
  <c r="W842" i="1"/>
  <c r="R625" i="1"/>
  <c r="W625" i="1"/>
  <c r="R105" i="1"/>
  <c r="W105" i="1"/>
  <c r="Z105" i="1" s="1"/>
  <c r="AH105" i="1" s="1"/>
  <c r="R18" i="1"/>
  <c r="W18" i="1"/>
  <c r="R108" i="1"/>
  <c r="W108" i="1"/>
  <c r="Z108" i="1" s="1"/>
  <c r="AH108" i="1" s="1"/>
  <c r="R811" i="1"/>
  <c r="W811" i="1"/>
  <c r="R640" i="1"/>
  <c r="W640" i="1"/>
  <c r="Z640" i="1" s="1"/>
  <c r="R351" i="1"/>
  <c r="W351" i="1"/>
  <c r="R211" i="1"/>
  <c r="W211" i="1"/>
  <c r="Z211" i="1" s="1"/>
  <c r="AH211" i="1" s="1"/>
  <c r="R784" i="1"/>
  <c r="W784" i="1"/>
  <c r="R1103" i="1"/>
  <c r="W1103" i="1"/>
  <c r="Z1103" i="1" s="1"/>
  <c r="R55" i="1"/>
  <c r="W55" i="1"/>
  <c r="R502" i="1"/>
  <c r="W502" i="1"/>
  <c r="Z502" i="1" s="1"/>
  <c r="AH502" i="1" s="1"/>
  <c r="R790" i="1"/>
  <c r="W790" i="1"/>
  <c r="R102" i="1"/>
  <c r="W102" i="1"/>
  <c r="Z102" i="1" s="1"/>
  <c r="AH102" i="1" s="1"/>
  <c r="R639" i="1"/>
  <c r="W639" i="1"/>
  <c r="R46" i="1"/>
  <c r="W46" i="1"/>
  <c r="Z46" i="1" s="1"/>
  <c r="AH46" i="1" s="1"/>
  <c r="R674" i="1"/>
  <c r="W674" i="1"/>
  <c r="R1074" i="1"/>
  <c r="W1074" i="1"/>
  <c r="Z1074" i="1" s="1"/>
  <c r="R1033" i="1"/>
  <c r="W1033" i="1"/>
  <c r="Z1033" i="1" s="1"/>
  <c r="R15" i="1"/>
  <c r="W15" i="1"/>
  <c r="Z15" i="1" s="1"/>
  <c r="R17" i="1"/>
  <c r="W17" i="1"/>
  <c r="Z17" i="1" s="1"/>
  <c r="R346" i="1"/>
  <c r="W346" i="1"/>
  <c r="Z346" i="1" s="1"/>
  <c r="R80" i="1"/>
  <c r="W80" i="1"/>
  <c r="Z80" i="1" s="1"/>
  <c r="AH80" i="1" s="1"/>
  <c r="R1066" i="1"/>
  <c r="W1066" i="1"/>
  <c r="R561" i="1"/>
  <c r="W561" i="1"/>
  <c r="Z561" i="1" s="1"/>
  <c r="R411" i="1"/>
  <c r="W411" i="1"/>
  <c r="R87" i="1"/>
  <c r="W87" i="1"/>
  <c r="R341" i="1"/>
  <c r="W341" i="1"/>
  <c r="R844" i="1"/>
  <c r="W844" i="1"/>
  <c r="Z844" i="1" s="1"/>
  <c r="AH844" i="1" s="1"/>
  <c r="R627" i="1"/>
  <c r="W627" i="1"/>
  <c r="Z627" i="1" s="1"/>
  <c r="AH627" i="1" s="1"/>
  <c r="R628" i="1"/>
  <c r="W628" i="1"/>
  <c r="R99" i="1"/>
  <c r="W99" i="1"/>
  <c r="R952" i="1"/>
  <c r="W952" i="1"/>
  <c r="Z952" i="1" s="1"/>
  <c r="AH952" i="1" s="1"/>
  <c r="R151" i="1"/>
  <c r="W151" i="1"/>
  <c r="Z151" i="1" s="1"/>
  <c r="AH151" i="1" s="1"/>
  <c r="R248" i="1"/>
  <c r="W248" i="1"/>
  <c r="Z248" i="1" s="1"/>
  <c r="AH248" i="1" s="1"/>
  <c r="R515" i="1"/>
  <c r="W515" i="1"/>
  <c r="Z515" i="1" s="1"/>
  <c r="AH515" i="1" s="1"/>
  <c r="R449" i="1"/>
  <c r="W449" i="1"/>
  <c r="R1072" i="1"/>
  <c r="W1072" i="1"/>
  <c r="Z1072" i="1" s="1"/>
  <c r="R414" i="1"/>
  <c r="W414" i="1"/>
  <c r="Z414" i="1" s="1"/>
  <c r="R442" i="1"/>
  <c r="W442" i="1"/>
  <c r="Z442" i="1" s="1"/>
  <c r="AH442" i="1" s="1"/>
  <c r="R707" i="1"/>
  <c r="W707" i="1"/>
  <c r="R847" i="1"/>
  <c r="W847" i="1"/>
  <c r="Z847" i="1" s="1"/>
  <c r="R851" i="1"/>
  <c r="W851" i="1"/>
  <c r="Z851" i="1" s="1"/>
  <c r="R445" i="1"/>
  <c r="W445" i="1"/>
  <c r="Z445" i="1" s="1"/>
  <c r="AH445" i="1" s="1"/>
  <c r="R1145" i="1"/>
  <c r="W1145" i="1"/>
  <c r="R749" i="1"/>
  <c r="W749" i="1"/>
  <c r="R61" i="1"/>
  <c r="W61" i="1"/>
  <c r="R236" i="1"/>
  <c r="W236" i="1"/>
  <c r="Z236" i="1" s="1"/>
  <c r="R706" i="1"/>
  <c r="W706" i="1"/>
  <c r="Z706" i="1" s="1"/>
  <c r="R813" i="1"/>
  <c r="W813" i="1"/>
  <c r="Z813" i="1" s="1"/>
  <c r="R563" i="1"/>
  <c r="W563" i="1"/>
  <c r="Z563" i="1" s="1"/>
  <c r="R513" i="1"/>
  <c r="W513" i="1"/>
  <c r="Z513" i="1" s="1"/>
  <c r="AH513" i="1" s="1"/>
  <c r="R224" i="1"/>
  <c r="W224" i="1"/>
  <c r="Z224" i="1" s="1"/>
  <c r="AH224" i="1" s="1"/>
  <c r="R1105" i="1"/>
  <c r="W1105" i="1"/>
  <c r="Z1105" i="1" s="1"/>
  <c r="R1067" i="1"/>
  <c r="W1067" i="1"/>
  <c r="R1025" i="1"/>
  <c r="W1025" i="1"/>
  <c r="Z1025" i="1" s="1"/>
  <c r="AH1025" i="1" s="1"/>
  <c r="R541" i="1"/>
  <c r="W541" i="1"/>
  <c r="Z541" i="1" s="1"/>
  <c r="AH541" i="1" s="1"/>
  <c r="N863" i="1"/>
  <c r="AF863" i="1" s="1"/>
  <c r="N384" i="1"/>
  <c r="AF384" i="1" s="1"/>
  <c r="N378" i="1"/>
  <c r="AF378" i="1" s="1"/>
  <c r="N523" i="1"/>
  <c r="N494" i="1"/>
  <c r="N319" i="1"/>
  <c r="AF319" i="1" s="1"/>
  <c r="N1009" i="1"/>
  <c r="AF1009" i="1" s="1"/>
  <c r="I1009" i="1" s="1"/>
  <c r="AC1009" i="1" s="1"/>
  <c r="T1008" i="1" s="1"/>
  <c r="N671" i="1"/>
  <c r="N426" i="1"/>
  <c r="AF426" i="1" s="1"/>
  <c r="I426" i="1" s="1"/>
  <c r="AC426" i="1" s="1"/>
  <c r="T425" i="1" s="1"/>
  <c r="N963" i="1"/>
  <c r="AF963" i="1" s="1"/>
  <c r="N409" i="1"/>
  <c r="AF409" i="1" s="1"/>
  <c r="I409" i="1" s="1"/>
  <c r="AC409" i="1" s="1"/>
  <c r="T408" i="1" s="1"/>
  <c r="N788" i="1"/>
  <c r="AF788" i="1" s="1"/>
  <c r="N645" i="1"/>
  <c r="AF645" i="1" s="1"/>
  <c r="I645" i="1" s="1"/>
  <c r="AC645" i="1" s="1"/>
  <c r="N285" i="1"/>
  <c r="AF285" i="1" s="1"/>
  <c r="I285" i="1" s="1"/>
  <c r="AC285" i="1" s="1"/>
  <c r="N816" i="1"/>
  <c r="AF816" i="1" s="1"/>
  <c r="N164" i="1"/>
  <c r="AF164" i="1" s="1"/>
  <c r="N33" i="1"/>
  <c r="AF33" i="1" s="1"/>
  <c r="I33" i="1" s="1"/>
  <c r="AC33" i="1" s="1"/>
  <c r="T33" i="1" s="1"/>
  <c r="N1029" i="1"/>
  <c r="AF1029" i="1" s="1"/>
  <c r="N533" i="1"/>
  <c r="N234" i="1"/>
  <c r="N822" i="1"/>
  <c r="AF822" i="1" s="1"/>
  <c r="N1142" i="1"/>
  <c r="N332" i="1"/>
  <c r="AF332" i="1" s="1"/>
  <c r="I332" i="1" s="1"/>
  <c r="AC332" i="1" s="1"/>
  <c r="N591" i="1"/>
  <c r="AF591" i="1" s="1"/>
  <c r="I591" i="1" s="1"/>
  <c r="AC591" i="1" s="1"/>
  <c r="Q354" i="1"/>
  <c r="P354" i="1"/>
  <c r="Q1134" i="1"/>
  <c r="P1134" i="1"/>
  <c r="Q67" i="1"/>
  <c r="P67" i="1"/>
  <c r="Q413" i="1"/>
  <c r="P413" i="1"/>
  <c r="Q1039" i="1"/>
  <c r="P1039" i="1"/>
  <c r="Q22" i="1"/>
  <c r="P22" i="1"/>
  <c r="P449" i="1"/>
  <c r="Q449" i="1"/>
  <c r="Q502" i="1"/>
  <c r="P502" i="1"/>
  <c r="Q1030" i="1"/>
  <c r="P1030" i="1"/>
  <c r="Q818" i="1"/>
  <c r="P818" i="1"/>
  <c r="Q1112" i="1"/>
  <c r="P1112" i="1"/>
  <c r="Q49" i="1"/>
  <c r="P49" i="1"/>
  <c r="Q1072" i="1"/>
  <c r="P1072" i="1"/>
  <c r="Q790" i="1"/>
  <c r="P790" i="1"/>
  <c r="Q345" i="1"/>
  <c r="P345" i="1"/>
  <c r="Q634" i="1"/>
  <c r="P634" i="1"/>
  <c r="Q528" i="1"/>
  <c r="P528" i="1"/>
  <c r="Q463" i="1"/>
  <c r="P463" i="1"/>
  <c r="Q414" i="1"/>
  <c r="P414" i="1"/>
  <c r="Q102" i="1"/>
  <c r="P102" i="1"/>
  <c r="Q1153" i="1"/>
  <c r="P1153" i="1"/>
  <c r="Q592" i="1"/>
  <c r="P592" i="1"/>
  <c r="Q1003" i="1"/>
  <c r="P1003" i="1"/>
  <c r="Q1043" i="1"/>
  <c r="P1043" i="1"/>
  <c r="Q639" i="1"/>
  <c r="P639" i="1"/>
  <c r="N422" i="1"/>
  <c r="N1146" i="1"/>
  <c r="N483" i="1"/>
  <c r="AF483" i="1" s="1"/>
  <c r="N382" i="1"/>
  <c r="AF382" i="1" s="1"/>
  <c r="N1049" i="1"/>
  <c r="AF1049" i="1" s="1"/>
  <c r="I1049" i="1" s="1"/>
  <c r="AC1049" i="1" s="1"/>
  <c r="T1049" i="1" s="1"/>
  <c r="N1080" i="1"/>
  <c r="AF1080" i="1" s="1"/>
  <c r="I1080" i="1" s="1"/>
  <c r="AC1080" i="1" s="1"/>
  <c r="T1079" i="1" s="1"/>
  <c r="N135" i="1"/>
  <c r="AF135" i="1" s="1"/>
  <c r="I135" i="1" s="1"/>
  <c r="AC135" i="1" s="1"/>
  <c r="T134" i="1" s="1"/>
  <c r="Q46" i="1"/>
  <c r="P46" i="1"/>
  <c r="Q451" i="1"/>
  <c r="P451" i="1"/>
  <c r="Q1077" i="1"/>
  <c r="P1077" i="1"/>
  <c r="Q155" i="1"/>
  <c r="P155" i="1"/>
  <c r="Q442" i="1"/>
  <c r="P442" i="1"/>
  <c r="Q1062" i="1"/>
  <c r="P1062" i="1"/>
  <c r="Q1086" i="1"/>
  <c r="P1086" i="1"/>
  <c r="Q1074" i="1"/>
  <c r="P1074" i="1"/>
  <c r="Q462" i="1"/>
  <c r="P462" i="1"/>
  <c r="Q915" i="1"/>
  <c r="P915" i="1"/>
  <c r="Q313" i="1"/>
  <c r="P313" i="1"/>
  <c r="Q96" i="1"/>
  <c r="P96" i="1"/>
  <c r="Q1033" i="1"/>
  <c r="P1033" i="1"/>
  <c r="Q932" i="1"/>
  <c r="P932" i="1"/>
  <c r="Q1007" i="1"/>
  <c r="P1007" i="1"/>
  <c r="Q459" i="1"/>
  <c r="P459" i="1"/>
  <c r="N854" i="1"/>
  <c r="AF854" i="1" s="1"/>
  <c r="N683" i="1"/>
  <c r="AF683" i="1" s="1"/>
  <c r="N641" i="1"/>
  <c r="AF641" i="1" s="1"/>
  <c r="N485" i="1"/>
  <c r="AF485" i="1" s="1"/>
  <c r="N318" i="1"/>
  <c r="AF318" i="1" s="1"/>
  <c r="I318" i="1" s="1"/>
  <c r="AC318" i="1" s="1"/>
  <c r="T317" i="1" s="1"/>
  <c r="N333" i="1"/>
  <c r="AF333" i="1" s="1"/>
  <c r="Q175" i="1"/>
  <c r="P175" i="1"/>
  <c r="Q12" i="1"/>
  <c r="P12" i="1"/>
  <c r="Q1114" i="1"/>
  <c r="P1114" i="1"/>
  <c r="Q309" i="1"/>
  <c r="P309" i="1"/>
  <c r="Q902" i="1"/>
  <c r="P902" i="1"/>
  <c r="Q848" i="1"/>
  <c r="P848" i="1"/>
  <c r="Q674" i="1"/>
  <c r="P674" i="1"/>
  <c r="Q1118" i="1"/>
  <c r="P1118" i="1"/>
  <c r="Q1076" i="1"/>
  <c r="P1076" i="1"/>
  <c r="Q228" i="1"/>
  <c r="P228" i="1"/>
  <c r="Q416" i="1"/>
  <c r="P416" i="1"/>
  <c r="Q423" i="1"/>
  <c r="P423" i="1"/>
  <c r="Q669" i="1"/>
  <c r="P669" i="1"/>
  <c r="Q229" i="1"/>
  <c r="P229" i="1"/>
  <c r="Q1006" i="1"/>
  <c r="P1006" i="1"/>
  <c r="Q417" i="1"/>
  <c r="P417" i="1"/>
  <c r="Q188" i="1"/>
  <c r="P188" i="1"/>
  <c r="Q1083" i="1"/>
  <c r="P1083" i="1"/>
  <c r="Q489" i="1"/>
  <c r="P489" i="1"/>
  <c r="Q85" i="1"/>
  <c r="P85" i="1"/>
  <c r="Q1136" i="1"/>
  <c r="P1136" i="1"/>
  <c r="Q964" i="1"/>
  <c r="P964" i="1"/>
  <c r="Q127" i="1"/>
  <c r="P127" i="1"/>
  <c r="Q677" i="1"/>
  <c r="P677" i="1"/>
  <c r="Q1151" i="1"/>
  <c r="P1151" i="1"/>
  <c r="Q593" i="1"/>
  <c r="P593" i="1"/>
  <c r="Q559" i="1"/>
  <c r="P559" i="1"/>
  <c r="Q481" i="1"/>
  <c r="P481" i="1"/>
  <c r="Q348" i="1"/>
  <c r="P348" i="1"/>
  <c r="Q737" i="1"/>
  <c r="P737" i="1"/>
  <c r="Q376" i="1"/>
  <c r="P376" i="1"/>
  <c r="Q1038" i="1"/>
  <c r="P1038" i="1"/>
  <c r="Q969" i="1"/>
  <c r="P969" i="1"/>
  <c r="Q815" i="1"/>
  <c r="P815" i="1"/>
  <c r="Q1071" i="1"/>
  <c r="P1071" i="1"/>
  <c r="Q831" i="1"/>
  <c r="P831" i="1"/>
  <c r="Q1002" i="1"/>
  <c r="P1002" i="1"/>
  <c r="Q275" i="1"/>
  <c r="P275" i="1"/>
  <c r="Q301" i="1"/>
  <c r="P301" i="1"/>
  <c r="Q783" i="1"/>
  <c r="P783" i="1"/>
  <c r="N1031" i="1"/>
  <c r="P1143" i="1"/>
  <c r="Q1143" i="1"/>
  <c r="Q643" i="1"/>
  <c r="P643" i="1"/>
  <c r="Q21" i="1"/>
  <c r="P21" i="1"/>
  <c r="Q771" i="1"/>
  <c r="P771" i="1"/>
  <c r="Q456" i="1"/>
  <c r="P456" i="1"/>
  <c r="Q393" i="1"/>
  <c r="P393" i="1"/>
  <c r="Q920" i="1"/>
  <c r="P920" i="1"/>
  <c r="Q1036" i="1"/>
  <c r="P1036" i="1"/>
  <c r="Q740" i="1"/>
  <c r="P740" i="1"/>
  <c r="Q526" i="1"/>
  <c r="P526" i="1"/>
  <c r="Q69" i="1"/>
  <c r="P69" i="1"/>
  <c r="Q921" i="1"/>
  <c r="P921" i="1"/>
  <c r="Q600" i="1"/>
  <c r="P600" i="1"/>
  <c r="Q605" i="1"/>
  <c r="P605" i="1"/>
  <c r="Q478" i="1"/>
  <c r="P478" i="1"/>
  <c r="Q603" i="1"/>
  <c r="P603" i="1"/>
  <c r="Q986" i="1"/>
  <c r="P986" i="1"/>
  <c r="Q842" i="1"/>
  <c r="P842" i="1"/>
  <c r="Q625" i="1"/>
  <c r="P625" i="1"/>
  <c r="Q105" i="1"/>
  <c r="P105" i="1"/>
  <c r="Q18" i="1"/>
  <c r="P18" i="1"/>
  <c r="Q108" i="1"/>
  <c r="P108" i="1"/>
  <c r="Q811" i="1"/>
  <c r="P811" i="1"/>
  <c r="Q640" i="1"/>
  <c r="P640" i="1"/>
  <c r="Q351" i="1"/>
  <c r="P351" i="1"/>
  <c r="Q211" i="1"/>
  <c r="P211" i="1"/>
  <c r="Q784" i="1"/>
  <c r="P784" i="1"/>
  <c r="Q1103" i="1"/>
  <c r="P1103" i="1"/>
  <c r="Q55" i="1"/>
  <c r="P55" i="1"/>
  <c r="N1073" i="1"/>
  <c r="AF1073" i="1" s="1"/>
  <c r="N72" i="1"/>
  <c r="AF72" i="1" s="1"/>
  <c r="I72" i="1" s="1"/>
  <c r="AC72" i="1" s="1"/>
  <c r="T72" i="1" s="1"/>
  <c r="N420" i="1"/>
  <c r="N133" i="1"/>
  <c r="N879" i="1"/>
  <c r="AF879" i="1" s="1"/>
  <c r="N36" i="1"/>
  <c r="AF36" i="1" s="1"/>
  <c r="I36" i="1" s="1"/>
  <c r="AC36" i="1" s="1"/>
  <c r="T36" i="1" s="1"/>
  <c r="N578" i="1"/>
  <c r="AF578" i="1" s="1"/>
  <c r="I578" i="1" s="1"/>
  <c r="AC578" i="1" s="1"/>
  <c r="T577" i="1" s="1"/>
  <c r="N157" i="1"/>
  <c r="N191" i="1"/>
  <c r="AF191" i="1" s="1"/>
  <c r="I191" i="1" s="1"/>
  <c r="AC191" i="1" s="1"/>
  <c r="T190" i="1" s="1"/>
  <c r="Q972" i="1"/>
  <c r="P972" i="1"/>
  <c r="Q20" i="1"/>
  <c r="P20" i="1"/>
  <c r="Q203" i="1"/>
  <c r="P203" i="1"/>
  <c r="Q26" i="1"/>
  <c r="P26" i="1"/>
  <c r="Q240" i="1"/>
  <c r="P240" i="1"/>
  <c r="Q707" i="1"/>
  <c r="P707" i="1"/>
  <c r="Q15" i="1"/>
  <c r="P15" i="1"/>
  <c r="Q359" i="1"/>
  <c r="P359" i="1"/>
  <c r="Q847" i="1"/>
  <c r="P847" i="1"/>
  <c r="Q17" i="1"/>
  <c r="P17" i="1"/>
  <c r="Q316" i="1"/>
  <c r="P316" i="1"/>
  <c r="Q346" i="1"/>
  <c r="P346" i="1"/>
  <c r="Q80" i="1"/>
  <c r="P80" i="1"/>
  <c r="Q1066" i="1"/>
  <c r="P1066" i="1"/>
  <c r="Q561" i="1"/>
  <c r="P561" i="1"/>
  <c r="Q411" i="1"/>
  <c r="P411" i="1"/>
  <c r="Q87" i="1"/>
  <c r="P87" i="1"/>
  <c r="Q341" i="1"/>
  <c r="P341" i="1"/>
  <c r="Q844" i="1"/>
  <c r="P844" i="1"/>
  <c r="Q627" i="1"/>
  <c r="P627" i="1"/>
  <c r="Q628" i="1"/>
  <c r="P628" i="1"/>
  <c r="Q99" i="1"/>
  <c r="P99" i="1"/>
  <c r="Q952" i="1"/>
  <c r="P952" i="1"/>
  <c r="Q151" i="1"/>
  <c r="P151" i="1"/>
  <c r="Q248" i="1"/>
  <c r="P248" i="1"/>
  <c r="Q515" i="1"/>
  <c r="P515" i="1"/>
  <c r="N957" i="1"/>
  <c r="AF957" i="1" s="1"/>
  <c r="N878" i="1"/>
  <c r="AF878" i="1" s="1"/>
  <c r="I878" i="1" s="1"/>
  <c r="AC878" i="1" s="1"/>
  <c r="T877" i="1" s="1"/>
  <c r="N531" i="1"/>
  <c r="N769" i="1"/>
  <c r="AF769" i="1" s="1"/>
  <c r="I769" i="1" s="1"/>
  <c r="AC769" i="1" s="1"/>
  <c r="T768" i="1" s="1"/>
  <c r="N117" i="1"/>
  <c r="AF117" i="1" s="1"/>
  <c r="I117" i="1" s="1"/>
  <c r="AC117" i="1" s="1"/>
  <c r="T116" i="1" s="1"/>
  <c r="N881" i="1"/>
  <c r="AF881" i="1" s="1"/>
  <c r="I881" i="1" s="1"/>
  <c r="AC881" i="1" s="1"/>
  <c r="T880" i="1" s="1"/>
  <c r="N452" i="1"/>
  <c r="Q755" i="1"/>
  <c r="P755" i="1"/>
  <c r="Q1023" i="1"/>
  <c r="P1023" i="1"/>
  <c r="Q538" i="1"/>
  <c r="P538" i="1"/>
  <c r="Q929" i="1"/>
  <c r="P929" i="1"/>
  <c r="Q721" i="1"/>
  <c r="P721" i="1"/>
  <c r="Q208" i="1"/>
  <c r="P208" i="1"/>
  <c r="Q529" i="1"/>
  <c r="P529" i="1"/>
  <c r="Q1012" i="1"/>
  <c r="P1012" i="1"/>
  <c r="Q925" i="1"/>
  <c r="P925" i="1"/>
  <c r="Q851" i="1"/>
  <c r="P851" i="1"/>
  <c r="Q853" i="1"/>
  <c r="P853" i="1"/>
  <c r="Q445" i="1"/>
  <c r="P445" i="1"/>
  <c r="Q453" i="1"/>
  <c r="P453" i="1"/>
  <c r="Q1145" i="1"/>
  <c r="P1145" i="1"/>
  <c r="Q465" i="1"/>
  <c r="P465" i="1"/>
  <c r="Q749" i="1"/>
  <c r="P749" i="1"/>
  <c r="Q530" i="1"/>
  <c r="P530" i="1"/>
  <c r="Q115" i="1"/>
  <c r="P115" i="1"/>
  <c r="Q61" i="1"/>
  <c r="P61" i="1"/>
  <c r="Q28" i="1"/>
  <c r="P28" i="1"/>
  <c r="Q236" i="1"/>
  <c r="P236" i="1"/>
  <c r="Q706" i="1"/>
  <c r="P706" i="1"/>
  <c r="Q589" i="1"/>
  <c r="P589" i="1"/>
  <c r="Q813" i="1"/>
  <c r="P813" i="1"/>
  <c r="Q563" i="1"/>
  <c r="P563" i="1"/>
  <c r="P513" i="1"/>
  <c r="Q513" i="1"/>
  <c r="Q224" i="1"/>
  <c r="P224" i="1"/>
  <c r="Q1105" i="1"/>
  <c r="P1105" i="1"/>
  <c r="Q1067" i="1"/>
  <c r="P1067" i="1"/>
  <c r="Q1025" i="1"/>
  <c r="P1025" i="1"/>
  <c r="Q541" i="1"/>
  <c r="P541" i="1"/>
  <c r="N688" i="1"/>
  <c r="AF688" i="1" s="1"/>
  <c r="I688" i="1" s="1"/>
  <c r="AC688" i="1" s="1"/>
  <c r="T688" i="1" s="1"/>
  <c r="N303" i="1"/>
  <c r="N100" i="1"/>
  <c r="N199" i="1"/>
  <c r="AF199" i="1" s="1"/>
  <c r="T32" i="1"/>
  <c r="T644" i="1"/>
  <c r="T824" i="1"/>
  <c r="T590" i="1"/>
  <c r="T285" i="1"/>
  <c r="T284" i="1"/>
  <c r="T331" i="1"/>
  <c r="T1138" i="1"/>
  <c r="T1048" i="1" l="1"/>
  <c r="T578" i="1"/>
  <c r="T687" i="1"/>
  <c r="T35" i="1"/>
  <c r="T71" i="1"/>
  <c r="Z1073" i="1"/>
  <c r="AH1073" i="1" s="1"/>
  <c r="AH1074" i="1" s="1"/>
  <c r="I1073" i="1"/>
  <c r="AC1073" i="1" s="1"/>
  <c r="Z854" i="1"/>
  <c r="AH854" i="1" s="1"/>
  <c r="I854" i="1"/>
  <c r="AC854" i="1" s="1"/>
  <c r="Z1029" i="1"/>
  <c r="AH1029" i="1" s="1"/>
  <c r="I1029" i="1"/>
  <c r="AC1029" i="1" s="1"/>
  <c r="T769" i="1"/>
  <c r="Z378" i="1"/>
  <c r="AH378" i="1" s="1"/>
  <c r="I378" i="1"/>
  <c r="AC378" i="1" s="1"/>
  <c r="Z683" i="1"/>
  <c r="AH683" i="1" s="1"/>
  <c r="I683" i="1"/>
  <c r="AC683" i="1" s="1"/>
  <c r="T683" i="1" s="1"/>
  <c r="Z963" i="1"/>
  <c r="AH963" i="1" s="1"/>
  <c r="AH964" i="1" s="1"/>
  <c r="I963" i="1"/>
  <c r="AC963" i="1" s="1"/>
  <c r="Z384" i="1"/>
  <c r="AH384" i="1" s="1"/>
  <c r="I384" i="1"/>
  <c r="AC384" i="1" s="1"/>
  <c r="Z199" i="1"/>
  <c r="AH199" i="1" s="1"/>
  <c r="I199" i="1"/>
  <c r="AC199" i="1" s="1"/>
  <c r="Z957" i="1"/>
  <c r="AH957" i="1" s="1"/>
  <c r="I957" i="1"/>
  <c r="AC957" i="1" s="1"/>
  <c r="Z164" i="1"/>
  <c r="AH164" i="1" s="1"/>
  <c r="I164" i="1"/>
  <c r="AC164" i="1" s="1"/>
  <c r="Z863" i="1"/>
  <c r="AH863" i="1" s="1"/>
  <c r="I863" i="1"/>
  <c r="AC863" i="1" s="1"/>
  <c r="T863" i="1" s="1"/>
  <c r="Z482" i="1"/>
  <c r="AH482" i="1" s="1"/>
  <c r="I482" i="1"/>
  <c r="AC482" i="1" s="1"/>
  <c r="Z879" i="1"/>
  <c r="AH879" i="1" s="1"/>
  <c r="I879" i="1"/>
  <c r="AC879" i="1" s="1"/>
  <c r="Z333" i="1"/>
  <c r="AH333" i="1" s="1"/>
  <c r="I333" i="1"/>
  <c r="AC333" i="1" s="1"/>
  <c r="Z816" i="1"/>
  <c r="AH816" i="1" s="1"/>
  <c r="I816" i="1"/>
  <c r="AC816" i="1" s="1"/>
  <c r="Z382" i="1"/>
  <c r="AH382" i="1" s="1"/>
  <c r="I382" i="1"/>
  <c r="AC382" i="1" s="1"/>
  <c r="Z738" i="1"/>
  <c r="AH738" i="1" s="1"/>
  <c r="I738" i="1"/>
  <c r="AC738" i="1" s="1"/>
  <c r="Z485" i="1"/>
  <c r="AH485" i="1" s="1"/>
  <c r="I485" i="1"/>
  <c r="AC485" i="1" s="1"/>
  <c r="Z483" i="1"/>
  <c r="AH483" i="1" s="1"/>
  <c r="I483" i="1"/>
  <c r="AC483" i="1" s="1"/>
  <c r="Z822" i="1"/>
  <c r="AH822" i="1" s="1"/>
  <c r="I822" i="1"/>
  <c r="AC822" i="1" s="1"/>
  <c r="Z319" i="1"/>
  <c r="AH319" i="1" s="1"/>
  <c r="I319" i="1"/>
  <c r="AC319" i="1" s="1"/>
  <c r="Z641" i="1"/>
  <c r="AH641" i="1" s="1"/>
  <c r="I641" i="1"/>
  <c r="AC641" i="1" s="1"/>
  <c r="Z788" i="1"/>
  <c r="AH788" i="1" s="1"/>
  <c r="I788" i="1"/>
  <c r="AC788" i="1" s="1"/>
  <c r="N80" i="1"/>
  <c r="AF80" i="1" s="1"/>
  <c r="I80" i="1" s="1"/>
  <c r="AC80" i="1" s="1"/>
  <c r="N847" i="1"/>
  <c r="N972" i="1"/>
  <c r="AF972" i="1" s="1"/>
  <c r="I972" i="1" s="1"/>
  <c r="AC972" i="1" s="1"/>
  <c r="T971" i="1" s="1"/>
  <c r="N1071" i="1"/>
  <c r="AF1071" i="1" s="1"/>
  <c r="N376" i="1"/>
  <c r="AF376" i="1" s="1"/>
  <c r="N127" i="1"/>
  <c r="N1062" i="1"/>
  <c r="AF1062" i="1" s="1"/>
  <c r="I1062" i="1" s="1"/>
  <c r="AC1062" i="1" s="1"/>
  <c r="T1061" i="1" s="1"/>
  <c r="N1067" i="1"/>
  <c r="AF1067" i="1" s="1"/>
  <c r="N561" i="1"/>
  <c r="N15" i="1"/>
  <c r="N203" i="1"/>
  <c r="AF203" i="1" s="1"/>
  <c r="N1143" i="1"/>
  <c r="AF1143" i="1" s="1"/>
  <c r="N211" i="1"/>
  <c r="AF211" i="1" s="1"/>
  <c r="I211" i="1" s="1"/>
  <c r="AC211" i="1" s="1"/>
  <c r="T210" i="1" s="1"/>
  <c r="N605" i="1"/>
  <c r="AF605" i="1" s="1"/>
  <c r="N22" i="1"/>
  <c r="AF22" i="1" s="1"/>
  <c r="N442" i="1"/>
  <c r="AF442" i="1" s="1"/>
  <c r="I442" i="1" s="1"/>
  <c r="AC442" i="1" s="1"/>
  <c r="T441" i="1" s="1"/>
  <c r="N530" i="1"/>
  <c r="AF530" i="1" s="1"/>
  <c r="N1043" i="1"/>
  <c r="N49" i="1"/>
  <c r="AF49" i="1" s="1"/>
  <c r="I49" i="1" s="1"/>
  <c r="AC49" i="1" s="1"/>
  <c r="T48" i="1" s="1"/>
  <c r="N413" i="1"/>
  <c r="AF413" i="1" s="1"/>
  <c r="N236" i="1"/>
  <c r="N925" i="1"/>
  <c r="N844" i="1"/>
  <c r="AF844" i="1" s="1"/>
  <c r="I844" i="1" s="1"/>
  <c r="AC844" i="1" s="1"/>
  <c r="T843" i="1" s="1"/>
  <c r="N346" i="1"/>
  <c r="N26" i="1"/>
  <c r="AF26" i="1" s="1"/>
  <c r="N740" i="1"/>
  <c r="N1083" i="1"/>
  <c r="AF1083" i="1" s="1"/>
  <c r="I1083" i="1" s="1"/>
  <c r="AC1083" i="1" s="1"/>
  <c r="T1083" i="1" s="1"/>
  <c r="N229" i="1"/>
  <c r="AF229" i="1" s="1"/>
  <c r="N1103" i="1"/>
  <c r="N771" i="1"/>
  <c r="AF771" i="1" s="1"/>
  <c r="I771" i="1" s="1"/>
  <c r="AC771" i="1" s="1"/>
  <c r="T770" i="1" s="1"/>
  <c r="N1136" i="1"/>
  <c r="AF1136" i="1" s="1"/>
  <c r="I1136" i="1" s="1"/>
  <c r="AC1136" i="1" s="1"/>
  <c r="T1135" i="1" s="1"/>
  <c r="N459" i="1"/>
  <c r="AF459" i="1" s="1"/>
  <c r="N96" i="1"/>
  <c r="N354" i="1"/>
  <c r="AF354" i="1" s="1"/>
  <c r="N853" i="1"/>
  <c r="N628" i="1"/>
  <c r="AF628" i="1" s="1"/>
  <c r="N87" i="1"/>
  <c r="AF87" i="1" s="1"/>
  <c r="N811" i="1"/>
  <c r="AF811" i="1" s="1"/>
  <c r="N478" i="1"/>
  <c r="AF478" i="1" s="1"/>
  <c r="I478" i="1" s="1"/>
  <c r="AC478" i="1" s="1"/>
  <c r="T477" i="1" s="1"/>
  <c r="N920" i="1"/>
  <c r="AF920" i="1" s="1"/>
  <c r="N417" i="1"/>
  <c r="AF417" i="1" s="1"/>
  <c r="N1118" i="1"/>
  <c r="AF1118" i="1" s="1"/>
  <c r="N541" i="1"/>
  <c r="AF541" i="1" s="1"/>
  <c r="I541" i="1" s="1"/>
  <c r="AC541" i="1" s="1"/>
  <c r="T541" i="1" s="1"/>
  <c r="N559" i="1"/>
  <c r="N462" i="1"/>
  <c r="AF462" i="1" s="1"/>
  <c r="I462" i="1" s="1"/>
  <c r="AC462" i="1" s="1"/>
  <c r="N224" i="1"/>
  <c r="AF224" i="1" s="1"/>
  <c r="I224" i="1" s="1"/>
  <c r="AC224" i="1" s="1"/>
  <c r="T223" i="1" s="1"/>
  <c r="N589" i="1"/>
  <c r="AF589" i="1" s="1"/>
  <c r="N248" i="1"/>
  <c r="AF248" i="1" s="1"/>
  <c r="I248" i="1" s="1"/>
  <c r="AC248" i="1" s="1"/>
  <c r="N240" i="1"/>
  <c r="N351" i="1"/>
  <c r="AF351" i="1" s="1"/>
  <c r="N969" i="1"/>
  <c r="AF969" i="1" s="1"/>
  <c r="N228" i="1"/>
  <c r="AF228" i="1" s="1"/>
  <c r="N309" i="1"/>
  <c r="N451" i="1"/>
  <c r="AF451" i="1" s="1"/>
  <c r="N790" i="1"/>
  <c r="AF790" i="1" s="1"/>
  <c r="N502" i="1"/>
  <c r="AF502" i="1" s="1"/>
  <c r="I502" i="1" s="1"/>
  <c r="AC502" i="1" s="1"/>
  <c r="T502" i="1" s="1"/>
  <c r="N61" i="1"/>
  <c r="AF61" i="1" s="1"/>
  <c r="N749" i="1"/>
  <c r="AF749" i="1" s="1"/>
  <c r="N453" i="1"/>
  <c r="AF453" i="1" s="1"/>
  <c r="N208" i="1"/>
  <c r="AF208" i="1" s="1"/>
  <c r="I208" i="1" s="1"/>
  <c r="AC208" i="1" s="1"/>
  <c r="T207" i="1" s="1"/>
  <c r="N1023" i="1"/>
  <c r="AF1023" i="1" s="1"/>
  <c r="I1023" i="1" s="1"/>
  <c r="AC1023" i="1" s="1"/>
  <c r="T1023" i="1" s="1"/>
  <c r="N316" i="1"/>
  <c r="AF316" i="1" s="1"/>
  <c r="N921" i="1"/>
  <c r="N301" i="1"/>
  <c r="AF301" i="1" s="1"/>
  <c r="N1074" i="1"/>
  <c r="AF1074" i="1" s="1"/>
  <c r="I1074" i="1" s="1"/>
  <c r="AC1074" i="1" s="1"/>
  <c r="N102" i="1"/>
  <c r="AF102" i="1" s="1"/>
  <c r="I102" i="1" s="1"/>
  <c r="AC102" i="1" s="1"/>
  <c r="T101" i="1" s="1"/>
  <c r="N423" i="1"/>
  <c r="AF423" i="1" s="1"/>
  <c r="N848" i="1"/>
  <c r="AF848" i="1" s="1"/>
  <c r="N563" i="1"/>
  <c r="N706" i="1"/>
  <c r="N721" i="1"/>
  <c r="AF721" i="1" s="1"/>
  <c r="I721" i="1" s="1"/>
  <c r="AC721" i="1" s="1"/>
  <c r="T721" i="1" s="1"/>
  <c r="N952" i="1"/>
  <c r="AF952" i="1" s="1"/>
  <c r="I952" i="1" s="1"/>
  <c r="AC952" i="1" s="1"/>
  <c r="T951" i="1" s="1"/>
  <c r="N1066" i="1"/>
  <c r="AF1066" i="1" s="1"/>
  <c r="N842" i="1"/>
  <c r="AF842" i="1" s="1"/>
  <c r="N1151" i="1"/>
  <c r="AF1151" i="1" s="1"/>
  <c r="N12" i="1"/>
  <c r="AF12" i="1" s="1"/>
  <c r="I12" i="1" s="1"/>
  <c r="AC12" i="1" s="1"/>
  <c r="T11" i="1" s="1"/>
  <c r="N592" i="1"/>
  <c r="AF592" i="1" s="1"/>
  <c r="N449" i="1"/>
  <c r="AF449" i="1" s="1"/>
  <c r="N1033" i="1"/>
  <c r="N1153" i="1"/>
  <c r="AF1153" i="1" s="1"/>
  <c r="N1072" i="1"/>
  <c r="N1039" i="1"/>
  <c r="N115" i="1"/>
  <c r="AF115" i="1" s="1"/>
  <c r="I115" i="1" s="1"/>
  <c r="AC115" i="1" s="1"/>
  <c r="T115" i="1" s="1"/>
  <c r="N465" i="1"/>
  <c r="AF465" i="1" s="1"/>
  <c r="I465" i="1" s="1"/>
  <c r="AC465" i="1" s="1"/>
  <c r="T465" i="1" s="1"/>
  <c r="N445" i="1"/>
  <c r="AF445" i="1" s="1"/>
  <c r="I445" i="1" s="1"/>
  <c r="AC445" i="1" s="1"/>
  <c r="T444" i="1" s="1"/>
  <c r="N818" i="1"/>
  <c r="AF818" i="1" s="1"/>
  <c r="N108" i="1"/>
  <c r="AF108" i="1" s="1"/>
  <c r="I108" i="1" s="1"/>
  <c r="AC108" i="1" s="1"/>
  <c r="T108" i="1" s="1"/>
  <c r="N69" i="1"/>
  <c r="AF69" i="1" s="1"/>
  <c r="I69" i="1" s="1"/>
  <c r="AC69" i="1" s="1"/>
  <c r="T69" i="1" s="1"/>
  <c r="N1036" i="1"/>
  <c r="AF1036" i="1" s="1"/>
  <c r="N456" i="1"/>
  <c r="N783" i="1"/>
  <c r="N1038" i="1"/>
  <c r="AF1038" i="1" s="1"/>
  <c r="N348" i="1"/>
  <c r="N1006" i="1"/>
  <c r="N674" i="1"/>
  <c r="AF674" i="1" s="1"/>
  <c r="N1077" i="1"/>
  <c r="AF1077" i="1" s="1"/>
  <c r="N639" i="1"/>
  <c r="AF639" i="1" s="1"/>
  <c r="N813" i="1"/>
  <c r="N851" i="1"/>
  <c r="N529" i="1"/>
  <c r="N929" i="1"/>
  <c r="N755" i="1"/>
  <c r="AF755" i="1" s="1"/>
  <c r="I755" i="1" s="1"/>
  <c r="AC755" i="1" s="1"/>
  <c r="T754" i="1" s="1"/>
  <c r="N151" i="1"/>
  <c r="AF151" i="1" s="1"/>
  <c r="I151" i="1" s="1"/>
  <c r="AC151" i="1" s="1"/>
  <c r="T150" i="1" s="1"/>
  <c r="N411" i="1"/>
  <c r="AF411" i="1" s="1"/>
  <c r="N359" i="1"/>
  <c r="AF359" i="1" s="1"/>
  <c r="I359" i="1" s="1"/>
  <c r="AC359" i="1" s="1"/>
  <c r="T359" i="1" s="1"/>
  <c r="N55" i="1"/>
  <c r="AF55" i="1" s="1"/>
  <c r="N18" i="1"/>
  <c r="AF18" i="1" s="1"/>
  <c r="N831" i="1"/>
  <c r="AF831" i="1" s="1"/>
  <c r="I831" i="1" s="1"/>
  <c r="AC831" i="1" s="1"/>
  <c r="T831" i="1" s="1"/>
  <c r="N964" i="1"/>
  <c r="AF964" i="1" s="1"/>
  <c r="I964" i="1" s="1"/>
  <c r="AC964" i="1" s="1"/>
  <c r="T963" i="1" s="1"/>
  <c r="N489" i="1"/>
  <c r="AF489" i="1" s="1"/>
  <c r="N416" i="1"/>
  <c r="N634" i="1"/>
  <c r="N1114" i="1"/>
  <c r="N915" i="1"/>
  <c r="AF915" i="1" s="1"/>
  <c r="I915" i="1" s="1"/>
  <c r="AC915" i="1" s="1"/>
  <c r="T914" i="1" s="1"/>
  <c r="N1086" i="1"/>
  <c r="AF1086" i="1" s="1"/>
  <c r="I1086" i="1" s="1"/>
  <c r="AC1086" i="1" s="1"/>
  <c r="N155" i="1"/>
  <c r="AF155" i="1" s="1"/>
  <c r="N463" i="1"/>
  <c r="AF463" i="1" s="1"/>
  <c r="N1134" i="1"/>
  <c r="AF1134" i="1" s="1"/>
  <c r="I1134" i="1" s="1"/>
  <c r="AC1134" i="1" s="1"/>
  <c r="T1133" i="1" s="1"/>
  <c r="N515" i="1"/>
  <c r="AF515" i="1" s="1"/>
  <c r="I515" i="1" s="1"/>
  <c r="AC515" i="1" s="1"/>
  <c r="T514" i="1" s="1"/>
  <c r="N341" i="1"/>
  <c r="AF341" i="1" s="1"/>
  <c r="N17" i="1"/>
  <c r="N20" i="1"/>
  <c r="AF20" i="1" s="1"/>
  <c r="N105" i="1"/>
  <c r="AF105" i="1" s="1"/>
  <c r="I105" i="1" s="1"/>
  <c r="AC105" i="1" s="1"/>
  <c r="T105" i="1" s="1"/>
  <c r="N393" i="1"/>
  <c r="AF393" i="1" s="1"/>
  <c r="I393" i="1" s="1"/>
  <c r="AC393" i="1" s="1"/>
  <c r="T393" i="1" s="1"/>
  <c r="N21" i="1"/>
  <c r="N275" i="1"/>
  <c r="N737" i="1"/>
  <c r="AF737" i="1" s="1"/>
  <c r="I737" i="1" s="1"/>
  <c r="AC737" i="1" s="1"/>
  <c r="N677" i="1"/>
  <c r="N669" i="1"/>
  <c r="N902" i="1"/>
  <c r="AF902" i="1" s="1"/>
  <c r="I902" i="1" s="1"/>
  <c r="AC902" i="1" s="1"/>
  <c r="T902" i="1" s="1"/>
  <c r="N1007" i="1"/>
  <c r="AF1007" i="1" s="1"/>
  <c r="N46" i="1"/>
  <c r="AF46" i="1" s="1"/>
  <c r="I46" i="1" s="1"/>
  <c r="AC46" i="1" s="1"/>
  <c r="T45" i="1" s="1"/>
  <c r="N1003" i="1"/>
  <c r="AF1003" i="1" s="1"/>
  <c r="N345" i="1"/>
  <c r="AF345" i="1" s="1"/>
  <c r="N513" i="1"/>
  <c r="AF513" i="1" s="1"/>
  <c r="I513" i="1" s="1"/>
  <c r="AC513" i="1" s="1"/>
  <c r="T513" i="1" s="1"/>
  <c r="N1105" i="1"/>
  <c r="N28" i="1"/>
  <c r="AF28" i="1" s="1"/>
  <c r="N1145" i="1"/>
  <c r="AF1145" i="1" s="1"/>
  <c r="N538" i="1"/>
  <c r="AF538" i="1" s="1"/>
  <c r="I538" i="1" s="1"/>
  <c r="AC538" i="1" s="1"/>
  <c r="T537" i="1" s="1"/>
  <c r="N627" i="1"/>
  <c r="AF627" i="1" s="1"/>
  <c r="I627" i="1" s="1"/>
  <c r="AC627" i="1" s="1"/>
  <c r="T626" i="1" s="1"/>
  <c r="N986" i="1"/>
  <c r="AF986" i="1" s="1"/>
  <c r="I986" i="1" s="1"/>
  <c r="AC986" i="1" s="1"/>
  <c r="T986" i="1" s="1"/>
  <c r="N593" i="1"/>
  <c r="AF593" i="1" s="1"/>
  <c r="N528" i="1"/>
  <c r="AF528" i="1" s="1"/>
  <c r="N1030" i="1"/>
  <c r="AF1030" i="1" s="1"/>
  <c r="N625" i="1"/>
  <c r="AF625" i="1" s="1"/>
  <c r="N643" i="1"/>
  <c r="AF643" i="1" s="1"/>
  <c r="N932" i="1"/>
  <c r="AF932" i="1" s="1"/>
  <c r="N1025" i="1"/>
  <c r="AF1025" i="1" s="1"/>
  <c r="I1025" i="1" s="1"/>
  <c r="AC1025" i="1" s="1"/>
  <c r="T1024" i="1" s="1"/>
  <c r="N1012" i="1"/>
  <c r="AF1012" i="1" s="1"/>
  <c r="I1012" i="1" s="1"/>
  <c r="AC1012" i="1" s="1"/>
  <c r="T1012" i="1" s="1"/>
  <c r="N99" i="1"/>
  <c r="AF99" i="1" s="1"/>
  <c r="N707" i="1"/>
  <c r="AF707" i="1" s="1"/>
  <c r="N784" i="1"/>
  <c r="AF784" i="1" s="1"/>
  <c r="N640" i="1"/>
  <c r="N603" i="1"/>
  <c r="AF603" i="1" s="1"/>
  <c r="N600" i="1"/>
  <c r="N526" i="1"/>
  <c r="AF526" i="1" s="1"/>
  <c r="N1002" i="1"/>
  <c r="N815" i="1"/>
  <c r="N481" i="1"/>
  <c r="AF481" i="1" s="1"/>
  <c r="I481" i="1" s="1"/>
  <c r="AC481" i="1" s="1"/>
  <c r="T481" i="1" s="1"/>
  <c r="N85" i="1"/>
  <c r="AF85" i="1" s="1"/>
  <c r="I85" i="1" s="1"/>
  <c r="AC85" i="1" s="1"/>
  <c r="T84" i="1" s="1"/>
  <c r="N188" i="1"/>
  <c r="AF188" i="1" s="1"/>
  <c r="I188" i="1" s="1"/>
  <c r="AC188" i="1" s="1"/>
  <c r="T187" i="1" s="1"/>
  <c r="N1076" i="1"/>
  <c r="N175" i="1"/>
  <c r="AF175" i="1" s="1"/>
  <c r="I175" i="1" s="1"/>
  <c r="AC175" i="1" s="1"/>
  <c r="T175" i="1" s="1"/>
  <c r="N313" i="1"/>
  <c r="N414" i="1"/>
  <c r="N1112" i="1"/>
  <c r="AF1112" i="1" s="1"/>
  <c r="N67" i="1"/>
  <c r="AF67" i="1" s="1"/>
  <c r="T540" i="1"/>
  <c r="T248" i="1"/>
  <c r="T247" i="1"/>
  <c r="T461" i="1"/>
  <c r="T80" i="1"/>
  <c r="T79" i="1"/>
  <c r="T358" i="1"/>
  <c r="T830" i="1"/>
  <c r="AD7" i="1"/>
  <c r="AD9" i="1"/>
  <c r="AD10" i="1"/>
  <c r="AD13" i="1"/>
  <c r="AD14" i="1"/>
  <c r="AD16" i="1"/>
  <c r="AD19" i="1"/>
  <c r="AD24" i="1"/>
  <c r="AD25" i="1"/>
  <c r="AD27" i="1"/>
  <c r="AD30" i="1"/>
  <c r="AD31" i="1"/>
  <c r="AD44" i="1"/>
  <c r="AD47" i="1"/>
  <c r="AD50" i="1"/>
  <c r="AD51" i="1"/>
  <c r="AD52" i="1"/>
  <c r="Y51" i="1" s="1"/>
  <c r="AD53" i="1"/>
  <c r="AD54" i="1"/>
  <c r="AD56" i="1"/>
  <c r="Y55" i="1" s="1"/>
  <c r="AD57" i="1"/>
  <c r="AD58" i="1"/>
  <c r="Y57" i="1" s="1"/>
  <c r="AD59" i="1"/>
  <c r="AD60" i="1"/>
  <c r="Y59" i="1" s="1"/>
  <c r="AD62" i="1"/>
  <c r="AD63" i="1"/>
  <c r="AD64" i="1"/>
  <c r="Y63" i="1" s="1"/>
  <c r="AD66" i="1"/>
  <c r="AD82" i="1"/>
  <c r="AD83" i="1"/>
  <c r="AD86" i="1"/>
  <c r="AD88" i="1"/>
  <c r="Y87" i="1" s="1"/>
  <c r="AD89" i="1"/>
  <c r="AD90" i="1"/>
  <c r="Y89" i="1" s="1"/>
  <c r="AD91" i="1"/>
  <c r="AD92" i="1"/>
  <c r="Y91" i="1" s="1"/>
  <c r="AD93" i="1"/>
  <c r="AD94" i="1"/>
  <c r="AD95" i="1"/>
  <c r="AD97" i="1"/>
  <c r="AD98" i="1"/>
  <c r="AD103" i="1"/>
  <c r="AD118" i="1"/>
  <c r="AD120" i="1"/>
  <c r="AD121" i="1"/>
  <c r="AD122" i="1"/>
  <c r="AD123" i="1"/>
  <c r="AD124" i="1"/>
  <c r="AD125" i="1"/>
  <c r="AD126" i="1"/>
  <c r="AD128" i="1"/>
  <c r="AD129" i="1"/>
  <c r="AD130" i="1"/>
  <c r="AD131" i="1"/>
  <c r="AD132" i="1"/>
  <c r="AD136" i="1"/>
  <c r="AD138" i="1"/>
  <c r="AD141" i="1"/>
  <c r="AD149" i="1"/>
  <c r="AD152" i="1"/>
  <c r="AD154" i="1"/>
  <c r="AD156" i="1"/>
  <c r="AD158" i="1"/>
  <c r="AD159" i="1"/>
  <c r="AD160" i="1"/>
  <c r="AD161" i="1"/>
  <c r="AD162" i="1"/>
  <c r="AD163" i="1"/>
  <c r="AD165" i="1"/>
  <c r="Y164" i="1" s="1"/>
  <c r="AD166" i="1"/>
  <c r="AD167" i="1"/>
  <c r="AD168" i="1"/>
  <c r="AD169" i="1"/>
  <c r="AD170" i="1"/>
  <c r="AD172" i="1"/>
  <c r="AD173" i="1"/>
  <c r="AD178" i="1"/>
  <c r="AD186" i="1"/>
  <c r="AD189" i="1"/>
  <c r="AD192" i="1"/>
  <c r="AD193" i="1"/>
  <c r="AD194" i="1"/>
  <c r="Y193" i="1" s="1"/>
  <c r="AD195" i="1"/>
  <c r="AD196" i="1"/>
  <c r="AD197" i="1"/>
  <c r="AD198" i="1"/>
  <c r="Y197" i="1" s="1"/>
  <c r="AD200" i="1"/>
  <c r="Y199" i="1" s="1"/>
  <c r="AD201" i="1"/>
  <c r="AD202" i="1"/>
  <c r="AD204" i="1"/>
  <c r="AD205" i="1"/>
  <c r="AD206" i="1"/>
  <c r="Y205" i="1" s="1"/>
  <c r="AD209" i="1"/>
  <c r="AD214" i="1"/>
  <c r="AD222" i="1"/>
  <c r="AD225" i="1"/>
  <c r="AD227" i="1"/>
  <c r="AD230" i="1"/>
  <c r="AD231" i="1"/>
  <c r="AD232" i="1"/>
  <c r="Y231" i="1" s="1"/>
  <c r="AD233" i="1"/>
  <c r="AD235" i="1"/>
  <c r="AD237" i="1"/>
  <c r="AD238" i="1"/>
  <c r="AD239" i="1"/>
  <c r="AD241" i="1"/>
  <c r="AD242" i="1"/>
  <c r="Y241" i="1" s="1"/>
  <c r="AD243" i="1"/>
  <c r="AD245" i="1"/>
  <c r="AD246" i="1"/>
  <c r="AD251" i="1"/>
  <c r="AD259" i="1"/>
  <c r="AD261" i="1"/>
  <c r="AD262" i="1"/>
  <c r="AD263" i="1"/>
  <c r="AD264" i="1"/>
  <c r="Y263" i="1" s="1"/>
  <c r="AD265" i="1"/>
  <c r="AD266" i="1"/>
  <c r="AD267" i="1"/>
  <c r="AD268" i="1"/>
  <c r="AD269" i="1"/>
  <c r="Y268" i="1" s="1"/>
  <c r="AD270" i="1"/>
  <c r="AD271" i="1"/>
  <c r="Y270" i="1" s="1"/>
  <c r="AD272" i="1"/>
  <c r="AD273" i="1"/>
  <c r="AD274" i="1"/>
  <c r="AD276" i="1"/>
  <c r="AD277" i="1"/>
  <c r="Y276" i="1" s="1"/>
  <c r="AD278" i="1"/>
  <c r="AD279" i="1"/>
  <c r="AD280" i="1"/>
  <c r="AD282" i="1"/>
  <c r="AD283" i="1"/>
  <c r="AD288" i="1"/>
  <c r="AD296" i="1"/>
  <c r="AD298" i="1"/>
  <c r="AD300" i="1"/>
  <c r="AD302" i="1"/>
  <c r="AD304" i="1"/>
  <c r="AD305" i="1"/>
  <c r="AD306" i="1"/>
  <c r="AD307" i="1"/>
  <c r="AD308" i="1"/>
  <c r="AD310" i="1"/>
  <c r="AD311" i="1"/>
  <c r="AD312" i="1"/>
  <c r="AD314" i="1"/>
  <c r="AD315" i="1"/>
  <c r="AD321" i="1"/>
  <c r="AD330" i="1"/>
  <c r="AD335" i="1"/>
  <c r="AD336" i="1"/>
  <c r="AD337" i="1"/>
  <c r="AD338" i="1"/>
  <c r="Y337" i="1" s="1"/>
  <c r="AD339" i="1"/>
  <c r="AD340" i="1"/>
  <c r="Y339" i="1" s="1"/>
  <c r="AD342" i="1"/>
  <c r="AD343" i="1"/>
  <c r="AD344" i="1"/>
  <c r="Y343" i="1" s="1"/>
  <c r="AD347" i="1"/>
  <c r="AD349" i="1"/>
  <c r="AD350" i="1"/>
  <c r="AD353" i="1"/>
  <c r="AD356" i="1"/>
  <c r="AD367" i="1"/>
  <c r="AD369" i="1"/>
  <c r="AD370" i="1"/>
  <c r="AD372" i="1"/>
  <c r="AD373" i="1"/>
  <c r="AD374" i="1"/>
  <c r="AD375" i="1"/>
  <c r="AD377" i="1"/>
  <c r="AD379" i="1"/>
  <c r="Y378" i="1" s="1"/>
  <c r="AD380" i="1"/>
  <c r="AD381" i="1"/>
  <c r="Y380" i="1" s="1"/>
  <c r="AD383" i="1"/>
  <c r="AD385" i="1"/>
  <c r="AD386" i="1"/>
  <c r="AD387" i="1"/>
  <c r="Y386" i="1" s="1"/>
  <c r="AD388" i="1"/>
  <c r="AD390" i="1"/>
  <c r="AD391" i="1"/>
  <c r="AD396" i="1"/>
  <c r="AD404" i="1"/>
  <c r="AD406" i="1"/>
  <c r="AD407" i="1"/>
  <c r="AD410" i="1"/>
  <c r="AD412" i="1"/>
  <c r="AD415" i="1"/>
  <c r="AD418" i="1"/>
  <c r="Y417" i="1" s="1"/>
  <c r="AD419" i="1"/>
  <c r="AD421" i="1"/>
  <c r="AD424" i="1"/>
  <c r="AD427" i="1"/>
  <c r="AD429" i="1"/>
  <c r="AD432" i="1"/>
  <c r="AD440" i="1"/>
  <c r="AD443" i="1"/>
  <c r="AD446" i="1"/>
  <c r="AD447" i="1"/>
  <c r="AD448" i="1"/>
  <c r="AD450" i="1"/>
  <c r="Y449" i="1" s="1"/>
  <c r="AD454" i="1"/>
  <c r="AD455" i="1"/>
  <c r="AD457" i="1"/>
  <c r="AD458" i="1"/>
  <c r="Y457" i="1" s="1"/>
  <c r="AD460" i="1"/>
  <c r="AD468" i="1"/>
  <c r="AD476" i="1"/>
  <c r="AD479" i="1"/>
  <c r="AD484" i="1"/>
  <c r="AD486" i="1"/>
  <c r="AD487" i="1"/>
  <c r="AD488" i="1"/>
  <c r="Y487" i="1" s="1"/>
  <c r="AD490" i="1"/>
  <c r="Y489" i="1" s="1"/>
  <c r="AD491" i="1"/>
  <c r="AD492" i="1"/>
  <c r="AD493" i="1"/>
  <c r="AD495" i="1"/>
  <c r="AD496" i="1"/>
  <c r="Y495" i="1" s="1"/>
  <c r="AD497" i="1"/>
  <c r="AD499" i="1"/>
  <c r="AD500" i="1"/>
  <c r="AD505" i="1"/>
  <c r="AD516" i="1"/>
  <c r="AD518" i="1"/>
  <c r="AD519" i="1"/>
  <c r="AD520" i="1"/>
  <c r="AD521" i="1"/>
  <c r="AD522" i="1"/>
  <c r="AD524" i="1"/>
  <c r="AD525" i="1"/>
  <c r="Y524" i="1" s="1"/>
  <c r="AD527" i="1"/>
  <c r="AD532" i="1"/>
  <c r="AD535" i="1"/>
  <c r="AD536" i="1"/>
  <c r="AD549" i="1"/>
  <c r="AD551" i="1"/>
  <c r="AD552" i="1"/>
  <c r="AD554" i="1"/>
  <c r="AD555" i="1"/>
  <c r="AD556" i="1"/>
  <c r="AD557" i="1"/>
  <c r="Y556" i="1" s="1"/>
  <c r="AD558" i="1"/>
  <c r="AD560" i="1"/>
  <c r="AD562" i="1"/>
  <c r="AD564" i="1"/>
  <c r="AD565" i="1"/>
  <c r="Y564" i="1" s="1"/>
  <c r="AD566" i="1"/>
  <c r="AD567" i="1"/>
  <c r="AD568" i="1"/>
  <c r="AD569" i="1"/>
  <c r="AD570" i="1"/>
  <c r="AD572" i="1"/>
  <c r="AD573" i="1"/>
  <c r="AD575" i="1"/>
  <c r="AD586" i="1"/>
  <c r="AD588" i="1"/>
  <c r="AD594" i="1"/>
  <c r="Y593" i="1" s="1"/>
  <c r="AD595" i="1"/>
  <c r="AD596" i="1"/>
  <c r="AD597" i="1"/>
  <c r="AD598" i="1"/>
  <c r="Y597" i="1" s="1"/>
  <c r="AD599" i="1"/>
  <c r="AD601" i="1"/>
  <c r="AD602" i="1"/>
  <c r="Y601" i="1" s="1"/>
  <c r="AD604" i="1"/>
  <c r="AD606" i="1"/>
  <c r="Y605" i="1" s="1"/>
  <c r="AD608" i="1"/>
  <c r="AD609" i="1"/>
  <c r="AD611" i="1"/>
  <c r="AD614" i="1"/>
  <c r="AD622" i="1"/>
  <c r="AD624" i="1"/>
  <c r="AD629" i="1"/>
  <c r="AD630" i="1"/>
  <c r="Y629" i="1" s="1"/>
  <c r="AD631" i="1"/>
  <c r="AD632" i="1"/>
  <c r="Y631" i="1" s="1"/>
  <c r="AD633" i="1"/>
  <c r="AD635" i="1"/>
  <c r="AD636" i="1"/>
  <c r="AD637" i="1"/>
  <c r="AD638" i="1"/>
  <c r="Y637" i="1" s="1"/>
  <c r="AD642" i="1"/>
  <c r="Y641" i="1" s="1"/>
  <c r="AD646" i="1"/>
  <c r="AD648" i="1"/>
  <c r="AD651" i="1"/>
  <c r="AD659" i="1"/>
  <c r="AD661" i="1"/>
  <c r="AD662" i="1"/>
  <c r="AD664" i="1"/>
  <c r="AD665" i="1"/>
  <c r="AD666" i="1"/>
  <c r="AD667" i="1"/>
  <c r="AD668" i="1"/>
  <c r="AD670" i="1"/>
  <c r="AD672" i="1"/>
  <c r="AD673" i="1"/>
  <c r="AD675" i="1"/>
  <c r="AD676" i="1"/>
  <c r="AD678" i="1"/>
  <c r="AD679" i="1"/>
  <c r="Y678" i="1" s="1"/>
  <c r="AD680" i="1"/>
  <c r="AD682" i="1"/>
  <c r="AD685" i="1"/>
  <c r="AD696" i="1"/>
  <c r="AD698" i="1"/>
  <c r="AD699" i="1"/>
  <c r="AD701" i="1"/>
  <c r="AD702" i="1"/>
  <c r="AD703" i="1"/>
  <c r="AD704" i="1"/>
  <c r="AD705" i="1"/>
  <c r="AD708" i="1"/>
  <c r="AD709" i="1"/>
  <c r="AD710" i="1"/>
  <c r="AD711" i="1"/>
  <c r="AD712" i="1"/>
  <c r="AD713" i="1"/>
  <c r="AD714" i="1"/>
  <c r="Y713" i="1" s="1"/>
  <c r="AD715" i="1"/>
  <c r="AD716" i="1"/>
  <c r="AD718" i="1"/>
  <c r="AD719" i="1"/>
  <c r="AD724" i="1"/>
  <c r="AD732" i="1"/>
  <c r="AD734" i="1"/>
  <c r="AD735" i="1"/>
  <c r="AD739" i="1"/>
  <c r="AD741" i="1"/>
  <c r="AD742" i="1"/>
  <c r="AD743" i="1"/>
  <c r="AD744" i="1"/>
  <c r="Y743" i="1" s="1"/>
  <c r="AD745" i="1"/>
  <c r="AD746" i="1"/>
  <c r="Y745" i="1" s="1"/>
  <c r="AD747" i="1"/>
  <c r="AD748" i="1"/>
  <c r="AD750" i="1"/>
  <c r="AD751" i="1"/>
  <c r="AD752" i="1"/>
  <c r="Y751" i="1" s="1"/>
  <c r="AD753" i="1"/>
  <c r="AD756" i="1"/>
  <c r="AD758" i="1"/>
  <c r="AD761" i="1"/>
  <c r="AD772" i="1"/>
  <c r="AD774" i="1"/>
  <c r="AD775" i="1"/>
  <c r="AD776" i="1"/>
  <c r="AD777" i="1"/>
  <c r="AD778" i="1"/>
  <c r="AD779" i="1"/>
  <c r="AD780" i="1"/>
  <c r="AD781" i="1"/>
  <c r="AD782" i="1"/>
  <c r="AD785" i="1"/>
  <c r="AD786" i="1"/>
  <c r="AD787" i="1"/>
  <c r="AD789" i="1"/>
  <c r="Y788" i="1" s="1"/>
  <c r="AD792" i="1"/>
  <c r="AD793" i="1"/>
  <c r="AD795" i="1"/>
  <c r="AD798" i="1"/>
  <c r="AD805" i="1"/>
  <c r="AD807" i="1"/>
  <c r="AD808" i="1"/>
  <c r="AD810" i="1"/>
  <c r="AD812" i="1"/>
  <c r="AD814" i="1"/>
  <c r="AD817" i="1"/>
  <c r="AD819" i="1"/>
  <c r="AD820" i="1"/>
  <c r="AD821" i="1"/>
  <c r="Y820" i="1" s="1"/>
  <c r="AD823" i="1"/>
  <c r="Y822" i="1" s="1"/>
  <c r="AD826" i="1"/>
  <c r="AD828" i="1"/>
  <c r="AD839" i="1"/>
  <c r="AD841" i="1"/>
  <c r="AD845" i="1"/>
  <c r="AD846" i="1"/>
  <c r="AD849" i="1"/>
  <c r="AD850" i="1"/>
  <c r="AD852" i="1"/>
  <c r="AD855" i="1"/>
  <c r="Y854" i="1" s="1"/>
  <c r="AD856" i="1"/>
  <c r="AD857" i="1"/>
  <c r="AD858" i="1"/>
  <c r="AD859" i="1"/>
  <c r="Y858" i="1" s="1"/>
  <c r="AD860" i="1"/>
  <c r="AD862" i="1"/>
  <c r="AD865" i="1"/>
  <c r="AD868" i="1"/>
  <c r="AD876" i="1"/>
  <c r="AD882" i="1"/>
  <c r="AD883" i="1"/>
  <c r="AD884" i="1"/>
  <c r="AD885" i="1"/>
  <c r="AD886" i="1"/>
  <c r="AD887" i="1"/>
  <c r="AD888" i="1"/>
  <c r="Y887" i="1" s="1"/>
  <c r="AD889" i="1"/>
  <c r="AD890" i="1"/>
  <c r="AD891" i="1"/>
  <c r="AD892" i="1"/>
  <c r="AD893" i="1"/>
  <c r="AD894" i="1"/>
  <c r="AD895" i="1"/>
  <c r="AD896" i="1"/>
  <c r="Y895" i="1" s="1"/>
  <c r="AD897" i="1"/>
  <c r="AD899" i="1"/>
  <c r="AD900" i="1"/>
  <c r="AD905" i="1"/>
  <c r="AD913" i="1"/>
  <c r="AD916" i="1"/>
  <c r="AD918" i="1"/>
  <c r="AD919" i="1"/>
  <c r="AD922" i="1"/>
  <c r="AD923" i="1"/>
  <c r="AD924" i="1"/>
  <c r="AD926" i="1"/>
  <c r="AD927" i="1"/>
  <c r="Y926" i="1" s="1"/>
  <c r="AD928" i="1"/>
  <c r="AD930" i="1"/>
  <c r="AD931" i="1"/>
  <c r="Y930" i="1" s="1"/>
  <c r="AD933" i="1"/>
  <c r="Y932" i="1" s="1"/>
  <c r="AD934" i="1"/>
  <c r="AD936" i="1"/>
  <c r="AD937" i="1"/>
  <c r="AD939" i="1"/>
  <c r="AD942" i="1"/>
  <c r="AD950" i="1"/>
  <c r="AD953" i="1"/>
  <c r="AD955" i="1"/>
  <c r="AD956" i="1"/>
  <c r="AD958" i="1"/>
  <c r="AD959" i="1"/>
  <c r="AD960" i="1"/>
  <c r="AD961" i="1"/>
  <c r="AD962" i="1"/>
  <c r="Y961" i="1" s="1"/>
  <c r="AD965" i="1"/>
  <c r="AD966" i="1"/>
  <c r="AD967" i="1"/>
  <c r="AD968" i="1"/>
  <c r="AD970" i="1"/>
  <c r="Y969" i="1" s="1"/>
  <c r="AD973" i="1"/>
  <c r="AD975" i="1"/>
  <c r="AD978" i="1"/>
  <c r="AD988" i="1"/>
  <c r="AD989" i="1"/>
  <c r="AD992" i="1"/>
  <c r="AD993" i="1"/>
  <c r="AD994" i="1"/>
  <c r="Y993" i="1" s="1"/>
  <c r="AD995" i="1"/>
  <c r="AD996" i="1"/>
  <c r="AD997" i="1"/>
  <c r="AD998" i="1"/>
  <c r="AD999" i="1"/>
  <c r="AD1000" i="1"/>
  <c r="AD1001" i="1"/>
  <c r="AD1004" i="1"/>
  <c r="AD1005" i="1"/>
  <c r="AD1010" i="1"/>
  <c r="AD1015" i="1"/>
  <c r="AD1026" i="1"/>
  <c r="AD1028" i="1"/>
  <c r="AD1032" i="1"/>
  <c r="AD1034" i="1"/>
  <c r="AD1035" i="1"/>
  <c r="Y1034" i="1" s="1"/>
  <c r="AD1037" i="1"/>
  <c r="Y1036" i="1" s="1"/>
  <c r="AD1040" i="1"/>
  <c r="AD1041" i="1"/>
  <c r="AD1042" i="1"/>
  <c r="AD1044" i="1"/>
  <c r="AD1046" i="1"/>
  <c r="AD1047" i="1"/>
  <c r="AD1052" i="1"/>
  <c r="AD1060" i="1"/>
  <c r="AD1063" i="1"/>
  <c r="AD1065" i="1"/>
  <c r="AD1068" i="1"/>
  <c r="AD1069" i="1"/>
  <c r="AD1070" i="1"/>
  <c r="AD1075" i="1"/>
  <c r="AD1078" i="1"/>
  <c r="AD1081" i="1"/>
  <c r="AD1093" i="1"/>
  <c r="AD1095" i="1"/>
  <c r="AD1096" i="1"/>
  <c r="AD1098" i="1"/>
  <c r="AD1099" i="1"/>
  <c r="AD1100" i="1"/>
  <c r="AD1101" i="1"/>
  <c r="Y1100" i="1" s="1"/>
  <c r="AD1102" i="1"/>
  <c r="AD1104" i="1"/>
  <c r="AD1106" i="1"/>
  <c r="AD1107" i="1"/>
  <c r="Y1106" i="1" s="1"/>
  <c r="AD1108" i="1"/>
  <c r="AD1109" i="1"/>
  <c r="AD1110" i="1"/>
  <c r="AD1111" i="1"/>
  <c r="Y1110" i="1" s="1"/>
  <c r="AD1113" i="1"/>
  <c r="AD1116" i="1"/>
  <c r="AD1117" i="1"/>
  <c r="AD1120" i="1"/>
  <c r="AD1123" i="1"/>
  <c r="AD1137" i="1"/>
  <c r="AD1140" i="1"/>
  <c r="AD1141" i="1"/>
  <c r="AD1144" i="1"/>
  <c r="AD1147" i="1"/>
  <c r="AD1148" i="1"/>
  <c r="AD1149" i="1"/>
  <c r="AD1150" i="1"/>
  <c r="AD1152" i="1"/>
  <c r="AD1154" i="1"/>
  <c r="Y1153" i="1" s="1"/>
  <c r="AD1155" i="1"/>
  <c r="AD1157" i="1"/>
  <c r="AD1158" i="1"/>
  <c r="AD1160" i="1"/>
  <c r="AD1163" i="1"/>
  <c r="T104" i="1" l="1"/>
  <c r="T114" i="1"/>
  <c r="AF1072" i="1"/>
  <c r="I1072" i="1" s="1"/>
  <c r="AC1072" i="1" s="1"/>
  <c r="T737" i="1"/>
  <c r="Y1064" i="1"/>
  <c r="Y929" i="1"/>
  <c r="Y864" i="1"/>
  <c r="Y744" i="1"/>
  <c r="Y647" i="1"/>
  <c r="Y342" i="1"/>
  <c r="Y265" i="1"/>
  <c r="Y165" i="1"/>
  <c r="Y82" i="1"/>
  <c r="Y1157" i="1"/>
  <c r="Y1146" i="1"/>
  <c r="Y1115" i="1"/>
  <c r="Y1103" i="1"/>
  <c r="Y1092" i="1"/>
  <c r="Y1062" i="1"/>
  <c r="Y1039" i="1"/>
  <c r="Y1009" i="1"/>
  <c r="Y995" i="1"/>
  <c r="Y974" i="1"/>
  <c r="Y960" i="1"/>
  <c r="Y941" i="1"/>
  <c r="Y927" i="1"/>
  <c r="Y915" i="1"/>
  <c r="Y893" i="1"/>
  <c r="Y885" i="1"/>
  <c r="Y861" i="1"/>
  <c r="Y849" i="1"/>
  <c r="Y807" i="1"/>
  <c r="Y786" i="1"/>
  <c r="Y776" i="1"/>
  <c r="Y752" i="1"/>
  <c r="Y723" i="1"/>
  <c r="Y710" i="1"/>
  <c r="Y700" i="1"/>
  <c r="Y677" i="1"/>
  <c r="Y665" i="1"/>
  <c r="Y645" i="1"/>
  <c r="Y630" i="1"/>
  <c r="Y607" i="1"/>
  <c r="Y595" i="1"/>
  <c r="Y569" i="1"/>
  <c r="Y559" i="1"/>
  <c r="Y548" i="1"/>
  <c r="Y520" i="1"/>
  <c r="Y496" i="1"/>
  <c r="Y486" i="1"/>
  <c r="Y456" i="1"/>
  <c r="Y439" i="1"/>
  <c r="Y414" i="1"/>
  <c r="Y389" i="1"/>
  <c r="Y366" i="1"/>
  <c r="Y341" i="1"/>
  <c r="Y320" i="1"/>
  <c r="Y305" i="1"/>
  <c r="Y282" i="1"/>
  <c r="Y272" i="1"/>
  <c r="Y264" i="1"/>
  <c r="Y244" i="1"/>
  <c r="Y232" i="1"/>
  <c r="Y208" i="1"/>
  <c r="Y196" i="1"/>
  <c r="Y177" i="1"/>
  <c r="Y153" i="1"/>
  <c r="Y129" i="1"/>
  <c r="Y120" i="1"/>
  <c r="Y92" i="1"/>
  <c r="Y81" i="1"/>
  <c r="Y56" i="1"/>
  <c r="Y43" i="1"/>
  <c r="Y13" i="1"/>
  <c r="Y1116" i="1"/>
  <c r="Y1014" i="1"/>
  <c r="Y894" i="1"/>
  <c r="Y777" i="1"/>
  <c r="Y666" i="1"/>
  <c r="Y329" i="1"/>
  <c r="Y213" i="1"/>
  <c r="Y130" i="1"/>
  <c r="Y15" i="1"/>
  <c r="Y1156" i="1"/>
  <c r="Y1143" i="1"/>
  <c r="Y1112" i="1"/>
  <c r="Y1101" i="1"/>
  <c r="Y1080" i="1"/>
  <c r="Y1059" i="1"/>
  <c r="Y1004" i="1"/>
  <c r="Y994" i="1"/>
  <c r="Y972" i="1"/>
  <c r="Y959" i="1"/>
  <c r="Y938" i="1"/>
  <c r="Y912" i="1"/>
  <c r="Y892" i="1"/>
  <c r="Y884" i="1"/>
  <c r="Y859" i="1"/>
  <c r="Y848" i="1"/>
  <c r="Y806" i="1"/>
  <c r="Y785" i="1"/>
  <c r="Y775" i="1"/>
  <c r="Y742" i="1"/>
  <c r="Y718" i="1"/>
  <c r="Y709" i="1"/>
  <c r="Y698" i="1"/>
  <c r="Y675" i="1"/>
  <c r="Y664" i="1"/>
  <c r="Y594" i="1"/>
  <c r="Y568" i="1"/>
  <c r="Y557" i="1"/>
  <c r="Y535" i="1"/>
  <c r="Y519" i="1"/>
  <c r="Y485" i="1"/>
  <c r="Y454" i="1"/>
  <c r="Y431" i="1"/>
  <c r="Y411" i="1"/>
  <c r="Y387" i="1"/>
  <c r="Y376" i="1"/>
  <c r="Y355" i="1"/>
  <c r="Y314" i="1"/>
  <c r="Y304" i="1"/>
  <c r="Y281" i="1"/>
  <c r="Y271" i="1"/>
  <c r="Y242" i="1"/>
  <c r="Y195" i="1"/>
  <c r="Y172" i="1"/>
  <c r="Y162" i="1"/>
  <c r="Y151" i="1"/>
  <c r="Y128" i="1"/>
  <c r="Y119" i="1"/>
  <c r="Y65" i="1"/>
  <c r="Y30" i="1"/>
  <c r="Y12" i="1"/>
  <c r="Y1147" i="1"/>
  <c r="Y1040" i="1"/>
  <c r="Y917" i="1"/>
  <c r="Y809" i="1"/>
  <c r="Y701" i="1"/>
  <c r="Y379" i="1"/>
  <c r="Y273" i="1"/>
  <c r="Y185" i="1"/>
  <c r="Y93" i="1"/>
  <c r="Y1154" i="1"/>
  <c r="Y1140" i="1"/>
  <c r="Y1077" i="1"/>
  <c r="Y1051" i="1"/>
  <c r="Y1003" i="1"/>
  <c r="Y958" i="1"/>
  <c r="Y936" i="1"/>
  <c r="Y925" i="1"/>
  <c r="Y904" i="1"/>
  <c r="Y891" i="1"/>
  <c r="Y883" i="1"/>
  <c r="Y845" i="1"/>
  <c r="Y819" i="1"/>
  <c r="Y804" i="1"/>
  <c r="Y784" i="1"/>
  <c r="Y774" i="1"/>
  <c r="Y750" i="1"/>
  <c r="Y741" i="1"/>
  <c r="Y717" i="1"/>
  <c r="Y708" i="1"/>
  <c r="Y697" i="1"/>
  <c r="Y674" i="1"/>
  <c r="Y663" i="1"/>
  <c r="Y628" i="1"/>
  <c r="Y603" i="1"/>
  <c r="Y567" i="1"/>
  <c r="Y534" i="1"/>
  <c r="Y518" i="1"/>
  <c r="Y494" i="1"/>
  <c r="Y483" i="1"/>
  <c r="Y428" i="1"/>
  <c r="Y409" i="1"/>
  <c r="Y374" i="1"/>
  <c r="Y352" i="1"/>
  <c r="Y338" i="1"/>
  <c r="Y279" i="1"/>
  <c r="Y262" i="1"/>
  <c r="Y230" i="1"/>
  <c r="Y204" i="1"/>
  <c r="Y194" i="1"/>
  <c r="Y171" i="1"/>
  <c r="Y161" i="1"/>
  <c r="Y148" i="1"/>
  <c r="Y127" i="1"/>
  <c r="Y117" i="1"/>
  <c r="Y90" i="1"/>
  <c r="Y53" i="1"/>
  <c r="Y29" i="1"/>
  <c r="Y9" i="1"/>
  <c r="Y825" i="1"/>
  <c r="Y561" i="1"/>
  <c r="Y442" i="1"/>
  <c r="Y121" i="1"/>
  <c r="Y1139" i="1"/>
  <c r="Y1074" i="1"/>
  <c r="Y992" i="1"/>
  <c r="Y923" i="1"/>
  <c r="Y857" i="1"/>
  <c r="Y781" i="1"/>
  <c r="Y715" i="1"/>
  <c r="Y672" i="1"/>
  <c r="Y623" i="1"/>
  <c r="Y555" i="1"/>
  <c r="Y492" i="1"/>
  <c r="Y426" i="1"/>
  <c r="Y311" i="1"/>
  <c r="Y301" i="1"/>
  <c r="Y278" i="1"/>
  <c r="Y240" i="1"/>
  <c r="Y229" i="1"/>
  <c r="Y203" i="1"/>
  <c r="Y169" i="1"/>
  <c r="Y160" i="1"/>
  <c r="Y140" i="1"/>
  <c r="Y125" i="1"/>
  <c r="Y102" i="1"/>
  <c r="Y62" i="1"/>
  <c r="Y52" i="1"/>
  <c r="Y26" i="1"/>
  <c r="Y8" i="1"/>
  <c r="Y1159" i="1"/>
  <c r="Y996" i="1"/>
  <c r="Y731" i="1"/>
  <c r="Y608" i="1"/>
  <c r="Y550" i="1"/>
  <c r="Y287" i="1"/>
  <c r="Y1109" i="1"/>
  <c r="Y1033" i="1"/>
  <c r="Y957" i="1"/>
  <c r="Y890" i="1"/>
  <c r="Y818" i="1"/>
  <c r="Y773" i="1"/>
  <c r="Y707" i="1"/>
  <c r="Y661" i="1"/>
  <c r="Y587" i="1"/>
  <c r="Y517" i="1"/>
  <c r="Y478" i="1"/>
  <c r="Y406" i="1"/>
  <c r="Y373" i="1"/>
  <c r="Y261" i="1"/>
  <c r="Y1069" i="1"/>
  <c r="Y966" i="1"/>
  <c r="Y955" i="1"/>
  <c r="Y881" i="1"/>
  <c r="Y840" i="1"/>
  <c r="Y794" i="1"/>
  <c r="Y714" i="1"/>
  <c r="Y704" i="1"/>
  <c r="Y405" i="1"/>
  <c r="Y348" i="1"/>
  <c r="Y277" i="1"/>
  <c r="Y168" i="1"/>
  <c r="Y159" i="1"/>
  <c r="Y88" i="1"/>
  <c r="Y61" i="1"/>
  <c r="Y24" i="1"/>
  <c r="Y1105" i="1"/>
  <c r="Y949" i="1"/>
  <c r="Y851" i="1"/>
  <c r="Y571" i="1"/>
  <c r="Y498" i="1"/>
  <c r="Y390" i="1"/>
  <c r="Y306" i="1"/>
  <c r="Y234" i="1"/>
  <c r="Y155" i="1"/>
  <c r="Y46" i="1"/>
  <c r="Y1099" i="1"/>
  <c r="Y1000" i="1"/>
  <c r="Y935" i="1"/>
  <c r="Y882" i="1"/>
  <c r="Y797" i="1"/>
  <c r="Y749" i="1"/>
  <c r="Y695" i="1"/>
  <c r="Y636" i="1"/>
  <c r="Y566" i="1"/>
  <c r="Y385" i="1"/>
  <c r="Y269" i="1"/>
  <c r="Y1149" i="1"/>
  <c r="Y1122" i="1"/>
  <c r="Y1107" i="1"/>
  <c r="Y1097" i="1"/>
  <c r="Y1068" i="1"/>
  <c r="Y1043" i="1"/>
  <c r="Y1027" i="1"/>
  <c r="Y998" i="1"/>
  <c r="Y988" i="1"/>
  <c r="Y965" i="1"/>
  <c r="Y954" i="1"/>
  <c r="Y921" i="1"/>
  <c r="Y896" i="1"/>
  <c r="Y888" i="1"/>
  <c r="Y875" i="1"/>
  <c r="Y855" i="1"/>
  <c r="Y838" i="1"/>
  <c r="Y813" i="1"/>
  <c r="Y792" i="1"/>
  <c r="Y779" i="1"/>
  <c r="Y760" i="1"/>
  <c r="Y746" i="1"/>
  <c r="Y734" i="1"/>
  <c r="Y703" i="1"/>
  <c r="Y681" i="1"/>
  <c r="Y658" i="1"/>
  <c r="Y634" i="1"/>
  <c r="Y613" i="1"/>
  <c r="Y598" i="1"/>
  <c r="Y574" i="1"/>
  <c r="Y553" i="1"/>
  <c r="Y504" i="1"/>
  <c r="Y490" i="1"/>
  <c r="Y467" i="1"/>
  <c r="Y446" i="1"/>
  <c r="Y420" i="1"/>
  <c r="Y403" i="1"/>
  <c r="Y382" i="1"/>
  <c r="Y371" i="1"/>
  <c r="Y335" i="1"/>
  <c r="Y309" i="1"/>
  <c r="Y297" i="1"/>
  <c r="Y267" i="1"/>
  <c r="Y258" i="1"/>
  <c r="Y237" i="1"/>
  <c r="Y224" i="1"/>
  <c r="Y200" i="1"/>
  <c r="Y191" i="1"/>
  <c r="Y167" i="1"/>
  <c r="Y158" i="1"/>
  <c r="Y135" i="1"/>
  <c r="Y123" i="1"/>
  <c r="Y96" i="1"/>
  <c r="Y50" i="1"/>
  <c r="Y23" i="1"/>
  <c r="Y1094" i="1"/>
  <c r="Y977" i="1"/>
  <c r="Y886" i="1"/>
  <c r="Y755" i="1"/>
  <c r="Y711" i="1"/>
  <c r="Y596" i="1"/>
  <c r="Y521" i="1"/>
  <c r="Y368" i="1"/>
  <c r="Y245" i="1"/>
  <c r="Y1046" i="1"/>
  <c r="Y967" i="1"/>
  <c r="Y899" i="1"/>
  <c r="Y844" i="1"/>
  <c r="Y740" i="1"/>
  <c r="Y531" i="1"/>
  <c r="Y349" i="1"/>
  <c r="Y1162" i="1"/>
  <c r="Y1148" i="1"/>
  <c r="Y1119" i="1"/>
  <c r="Y1095" i="1"/>
  <c r="Y1067" i="1"/>
  <c r="Y1041" i="1"/>
  <c r="Y1025" i="1"/>
  <c r="Y997" i="1"/>
  <c r="Y987" i="1"/>
  <c r="Y964" i="1"/>
  <c r="Y952" i="1"/>
  <c r="Y918" i="1"/>
  <c r="Y867" i="1"/>
  <c r="Y827" i="1"/>
  <c r="Y811" i="1"/>
  <c r="Y791" i="1"/>
  <c r="Y778" i="1"/>
  <c r="Y757" i="1"/>
  <c r="Y733" i="1"/>
  <c r="Y712" i="1"/>
  <c r="Y702" i="1"/>
  <c r="Y679" i="1"/>
  <c r="Y667" i="1"/>
  <c r="Y650" i="1"/>
  <c r="Y632" i="1"/>
  <c r="Y610" i="1"/>
  <c r="Y572" i="1"/>
  <c r="Y563" i="1"/>
  <c r="Y551" i="1"/>
  <c r="Y523" i="1"/>
  <c r="Y499" i="1"/>
  <c r="Y459" i="1"/>
  <c r="Y445" i="1"/>
  <c r="Y418" i="1"/>
  <c r="Y395" i="1"/>
  <c r="Y369" i="1"/>
  <c r="Y334" i="1"/>
  <c r="Y307" i="1"/>
  <c r="Y295" i="1"/>
  <c r="Y275" i="1"/>
  <c r="Y266" i="1"/>
  <c r="Y250" i="1"/>
  <c r="Y236" i="1"/>
  <c r="Y221" i="1"/>
  <c r="Y188" i="1"/>
  <c r="Y166" i="1"/>
  <c r="Y157" i="1"/>
  <c r="Y131" i="1"/>
  <c r="Y122" i="1"/>
  <c r="Y94" i="1"/>
  <c r="Y85" i="1"/>
  <c r="Y58" i="1"/>
  <c r="Y49" i="1"/>
  <c r="Y18" i="1"/>
  <c r="T985" i="1"/>
  <c r="T68" i="1"/>
  <c r="T392" i="1"/>
  <c r="T512" i="1"/>
  <c r="T480" i="1"/>
  <c r="T1072" i="1"/>
  <c r="T1082" i="1"/>
  <c r="T1073" i="1"/>
  <c r="T211" i="1"/>
  <c r="Z932" i="1"/>
  <c r="AH932" i="1" s="1"/>
  <c r="I932" i="1"/>
  <c r="AC932" i="1" s="1"/>
  <c r="Z1007" i="1"/>
  <c r="AH1007" i="1" s="1"/>
  <c r="I1007" i="1"/>
  <c r="AC1007" i="1" s="1"/>
  <c r="T1007" i="1" s="1"/>
  <c r="T1085" i="1"/>
  <c r="T1086" i="1"/>
  <c r="Z18" i="1"/>
  <c r="AH18" i="1" s="1"/>
  <c r="I18" i="1"/>
  <c r="AC18" i="1" s="1"/>
  <c r="Z1038" i="1"/>
  <c r="AH1038" i="1" s="1"/>
  <c r="AH1039" i="1" s="1"/>
  <c r="I1038" i="1"/>
  <c r="AC1038" i="1" s="1"/>
  <c r="Z848" i="1"/>
  <c r="AH848" i="1" s="1"/>
  <c r="I848" i="1"/>
  <c r="AC848" i="1" s="1"/>
  <c r="Z22" i="1"/>
  <c r="AH22" i="1" s="1"/>
  <c r="AH23" i="1" s="1"/>
  <c r="I22" i="1"/>
  <c r="AC22" i="1" s="1"/>
  <c r="T720" i="1"/>
  <c r="Z603" i="1"/>
  <c r="AH603" i="1" s="1"/>
  <c r="I603" i="1"/>
  <c r="AC603" i="1" s="1"/>
  <c r="Z643" i="1"/>
  <c r="AH643" i="1" s="1"/>
  <c r="I643" i="1"/>
  <c r="AC643" i="1" s="1"/>
  <c r="T643" i="1" s="1"/>
  <c r="Z1145" i="1"/>
  <c r="AH1145" i="1" s="1"/>
  <c r="AH1146" i="1" s="1"/>
  <c r="I1145" i="1"/>
  <c r="AC1145" i="1" s="1"/>
  <c r="Z20" i="1"/>
  <c r="AH20" i="1" s="1"/>
  <c r="AH21" i="1" s="1"/>
  <c r="I20" i="1"/>
  <c r="AC20" i="1" s="1"/>
  <c r="Z55" i="1"/>
  <c r="AH55" i="1" s="1"/>
  <c r="I55" i="1"/>
  <c r="AC55" i="1" s="1"/>
  <c r="Z1151" i="1"/>
  <c r="AH1151" i="1" s="1"/>
  <c r="I1151" i="1"/>
  <c r="AC1151" i="1" s="1"/>
  <c r="Z423" i="1"/>
  <c r="AH423" i="1" s="1"/>
  <c r="I423" i="1"/>
  <c r="AC423" i="1" s="1"/>
  <c r="Z228" i="1"/>
  <c r="AH228" i="1" s="1"/>
  <c r="I228" i="1"/>
  <c r="AC228" i="1" s="1"/>
  <c r="Z811" i="1"/>
  <c r="AH811" i="1" s="1"/>
  <c r="I811" i="1"/>
  <c r="AC811" i="1" s="1"/>
  <c r="Z605" i="1"/>
  <c r="AH605" i="1" s="1"/>
  <c r="I605" i="1"/>
  <c r="AC605" i="1" s="1"/>
  <c r="Y453" i="1"/>
  <c r="Y313" i="1"/>
  <c r="Y303" i="1"/>
  <c r="T901" i="1"/>
  <c r="T464" i="1"/>
  <c r="Z625" i="1"/>
  <c r="AH625" i="1" s="1"/>
  <c r="I625" i="1"/>
  <c r="AC625" i="1" s="1"/>
  <c r="T625" i="1" s="1"/>
  <c r="Z28" i="1"/>
  <c r="AH28" i="1" s="1"/>
  <c r="I28" i="1"/>
  <c r="AC28" i="1" s="1"/>
  <c r="T28" i="1" s="1"/>
  <c r="T1134" i="1"/>
  <c r="Z842" i="1"/>
  <c r="AH842" i="1" s="1"/>
  <c r="I842" i="1"/>
  <c r="AC842" i="1" s="1"/>
  <c r="T842" i="1" s="1"/>
  <c r="AF23" i="1"/>
  <c r="I23" i="1" s="1"/>
  <c r="AC23" i="1" s="1"/>
  <c r="Z453" i="1"/>
  <c r="AH453" i="1" s="1"/>
  <c r="I453" i="1"/>
  <c r="AC453" i="1" s="1"/>
  <c r="Z969" i="1"/>
  <c r="AH969" i="1" s="1"/>
  <c r="I969" i="1"/>
  <c r="AC969" i="1" s="1"/>
  <c r="Z87" i="1"/>
  <c r="AH87" i="1" s="1"/>
  <c r="I87" i="1"/>
  <c r="AC87" i="1" s="1"/>
  <c r="Z376" i="1"/>
  <c r="AH376" i="1" s="1"/>
  <c r="I376" i="1"/>
  <c r="AC376" i="1" s="1"/>
  <c r="Y669" i="1"/>
  <c r="Y346" i="1"/>
  <c r="T501" i="1"/>
  <c r="T107" i="1"/>
  <c r="T174" i="1"/>
  <c r="T1022" i="1"/>
  <c r="T538" i="1"/>
  <c r="Z784" i="1"/>
  <c r="AH784" i="1" s="1"/>
  <c r="I784" i="1"/>
  <c r="AC784" i="1" s="1"/>
  <c r="Z1030" i="1"/>
  <c r="AH1030" i="1" s="1"/>
  <c r="AH1031" i="1" s="1"/>
  <c r="I1030" i="1"/>
  <c r="AC1030" i="1" s="1"/>
  <c r="Z341" i="1"/>
  <c r="AH341" i="1" s="1"/>
  <c r="I341" i="1"/>
  <c r="AC341" i="1" s="1"/>
  <c r="Z411" i="1"/>
  <c r="AH411" i="1" s="1"/>
  <c r="I411" i="1"/>
  <c r="AC411" i="1" s="1"/>
  <c r="Z639" i="1"/>
  <c r="AH639" i="1" s="1"/>
  <c r="AH640" i="1" s="1"/>
  <c r="I639" i="1"/>
  <c r="AC639" i="1" s="1"/>
  <c r="Z1036" i="1"/>
  <c r="AH1036" i="1" s="1"/>
  <c r="I1036" i="1"/>
  <c r="AC1036" i="1" s="1"/>
  <c r="Z1066" i="1"/>
  <c r="AH1066" i="1" s="1"/>
  <c r="I1066" i="1"/>
  <c r="AC1066" i="1" s="1"/>
  <c r="Z749" i="1"/>
  <c r="AH749" i="1" s="1"/>
  <c r="I749" i="1"/>
  <c r="AC749" i="1" s="1"/>
  <c r="Z351" i="1"/>
  <c r="AH351" i="1" s="1"/>
  <c r="I351" i="1"/>
  <c r="AC351" i="1" s="1"/>
  <c r="T351" i="1" s="1"/>
  <c r="Z628" i="1"/>
  <c r="AH628" i="1" s="1"/>
  <c r="I628" i="1"/>
  <c r="AC628" i="1" s="1"/>
  <c r="T627" i="1" s="1"/>
  <c r="Z229" i="1"/>
  <c r="AH229" i="1" s="1"/>
  <c r="I229" i="1"/>
  <c r="AC229" i="1" s="1"/>
  <c r="Z413" i="1"/>
  <c r="AH413" i="1" s="1"/>
  <c r="AH414" i="1" s="1"/>
  <c r="I413" i="1"/>
  <c r="AC413" i="1" s="1"/>
  <c r="Z1143" i="1"/>
  <c r="AH1143" i="1" s="1"/>
  <c r="I1143" i="1"/>
  <c r="AC1143" i="1" s="1"/>
  <c r="Z1071" i="1"/>
  <c r="AH1071" i="1" s="1"/>
  <c r="AH1072" i="1" s="1"/>
  <c r="I1071" i="1"/>
  <c r="AC1071" i="1" s="1"/>
  <c r="T1071" i="1" s="1"/>
  <c r="T332" i="1"/>
  <c r="T333" i="1"/>
  <c r="Z1112" i="1"/>
  <c r="AH1112" i="1" s="1"/>
  <c r="I1112" i="1"/>
  <c r="AC1112" i="1" s="1"/>
  <c r="W1152" i="1"/>
  <c r="Z1152" i="1" s="1"/>
  <c r="AH1152" i="1" s="1"/>
  <c r="Y1151" i="1"/>
  <c r="W1137" i="1"/>
  <c r="Y1136" i="1"/>
  <c r="W1109" i="1"/>
  <c r="Z1109" i="1" s="1"/>
  <c r="Y1108" i="1"/>
  <c r="W1099" i="1"/>
  <c r="Y1098" i="1"/>
  <c r="W1046" i="1"/>
  <c r="Z1046" i="1" s="1"/>
  <c r="AH1046" i="1" s="1"/>
  <c r="Y1045" i="1"/>
  <c r="W1032" i="1"/>
  <c r="Y1031" i="1"/>
  <c r="W1000" i="1"/>
  <c r="Z1000" i="1" s="1"/>
  <c r="Y999" i="1"/>
  <c r="W992" i="1"/>
  <c r="Y991" i="1"/>
  <c r="W934" i="1"/>
  <c r="Y933" i="1"/>
  <c r="W923" i="1"/>
  <c r="Z923" i="1" s="1"/>
  <c r="Y922" i="1"/>
  <c r="W899" i="1"/>
  <c r="Z899" i="1" s="1"/>
  <c r="AH899" i="1" s="1"/>
  <c r="Y898" i="1"/>
  <c r="W890" i="1"/>
  <c r="Z890" i="1" s="1"/>
  <c r="Y889" i="1"/>
  <c r="W857" i="1"/>
  <c r="Z857" i="1" s="1"/>
  <c r="Y856" i="1"/>
  <c r="W817" i="1"/>
  <c r="Z817" i="1" s="1"/>
  <c r="AH817" i="1" s="1"/>
  <c r="Y816" i="1"/>
  <c r="W781" i="1"/>
  <c r="Z781" i="1" s="1"/>
  <c r="Y780" i="1"/>
  <c r="W772" i="1"/>
  <c r="Y771" i="1"/>
  <c r="W748" i="1"/>
  <c r="Z748" i="1" s="1"/>
  <c r="Y747" i="1"/>
  <c r="W739" i="1"/>
  <c r="Y738" i="1"/>
  <c r="W685" i="1"/>
  <c r="Z685" i="1" s="1"/>
  <c r="AH685" i="1" s="1"/>
  <c r="Y684" i="1"/>
  <c r="Y671" i="1"/>
  <c r="W661" i="1"/>
  <c r="Z661" i="1" s="1"/>
  <c r="AH661" i="1" s="1"/>
  <c r="Y660" i="1"/>
  <c r="W636" i="1"/>
  <c r="Z636" i="1" s="1"/>
  <c r="Y635" i="1"/>
  <c r="W622" i="1"/>
  <c r="Z622" i="1" s="1"/>
  <c r="AH622" i="1" s="1"/>
  <c r="Y621" i="1"/>
  <c r="W601" i="1"/>
  <c r="Y600" i="1"/>
  <c r="W586" i="1"/>
  <c r="Z586" i="1" s="1"/>
  <c r="AH586" i="1" s="1"/>
  <c r="Y585" i="1"/>
  <c r="W566" i="1"/>
  <c r="Y565" i="1"/>
  <c r="W555" i="1"/>
  <c r="Y554" i="1"/>
  <c r="W527" i="1"/>
  <c r="Z527" i="1" s="1"/>
  <c r="Y526" i="1"/>
  <c r="W516" i="1"/>
  <c r="Y515" i="1"/>
  <c r="W492" i="1"/>
  <c r="Z492" i="1" s="1"/>
  <c r="Y491" i="1"/>
  <c r="W476" i="1"/>
  <c r="Z476" i="1" s="1"/>
  <c r="AH476" i="1" s="1"/>
  <c r="Y475" i="1"/>
  <c r="W448" i="1"/>
  <c r="Z448" i="1" s="1"/>
  <c r="Y447" i="1"/>
  <c r="W424" i="1"/>
  <c r="Z424" i="1" s="1"/>
  <c r="Y423" i="1"/>
  <c r="W385" i="1"/>
  <c r="Z385" i="1" s="1"/>
  <c r="AH385" i="1" s="1"/>
  <c r="Y384" i="1"/>
  <c r="W373" i="1"/>
  <c r="Y372" i="1"/>
  <c r="W337" i="1"/>
  <c r="Y336" i="1"/>
  <c r="W311" i="1"/>
  <c r="Z311" i="1" s="1"/>
  <c r="Y310" i="1"/>
  <c r="W300" i="1"/>
  <c r="Z300" i="1" s="1"/>
  <c r="AH300" i="1" s="1"/>
  <c r="Y299" i="1"/>
  <c r="W261" i="1"/>
  <c r="Z261" i="1" s="1"/>
  <c r="AH261" i="1" s="1"/>
  <c r="Y260" i="1"/>
  <c r="W239" i="1"/>
  <c r="Y238" i="1"/>
  <c r="W227" i="1"/>
  <c r="Z227" i="1" s="1"/>
  <c r="AH227" i="1" s="1"/>
  <c r="Y226" i="1"/>
  <c r="W202" i="1"/>
  <c r="Z202" i="1" s="1"/>
  <c r="Y201" i="1"/>
  <c r="W193" i="1"/>
  <c r="Y192" i="1"/>
  <c r="W138" i="1"/>
  <c r="Z138" i="1" s="1"/>
  <c r="AH138" i="1" s="1"/>
  <c r="Y137" i="1"/>
  <c r="W125" i="1"/>
  <c r="Z125" i="1" s="1"/>
  <c r="Y124" i="1"/>
  <c r="W98" i="1"/>
  <c r="Z98" i="1" s="1"/>
  <c r="Y97" i="1"/>
  <c r="W7" i="1"/>
  <c r="Z7" i="1" s="1"/>
  <c r="AH7" i="1" s="1"/>
  <c r="Y6" i="1"/>
  <c r="Z67" i="1"/>
  <c r="AH67" i="1" s="1"/>
  <c r="I67" i="1"/>
  <c r="AC67" i="1" s="1"/>
  <c r="T67" i="1" s="1"/>
  <c r="Z707" i="1"/>
  <c r="AH707" i="1" s="1"/>
  <c r="I707" i="1"/>
  <c r="AC707" i="1" s="1"/>
  <c r="Z528" i="1"/>
  <c r="AH528" i="1" s="1"/>
  <c r="AH529" i="1" s="1"/>
  <c r="I528" i="1"/>
  <c r="AC528" i="1" s="1"/>
  <c r="Z1077" i="1"/>
  <c r="AH1077" i="1" s="1"/>
  <c r="I1077" i="1"/>
  <c r="AC1077" i="1" s="1"/>
  <c r="Z1153" i="1"/>
  <c r="AH1153" i="1" s="1"/>
  <c r="I1153" i="1"/>
  <c r="AC1153" i="1" s="1"/>
  <c r="Z61" i="1"/>
  <c r="AH61" i="1" s="1"/>
  <c r="I61" i="1"/>
  <c r="AC61" i="1" s="1"/>
  <c r="T736" i="1"/>
  <c r="Z203" i="1"/>
  <c r="AH203" i="1" s="1"/>
  <c r="I203" i="1"/>
  <c r="AC203" i="1" s="1"/>
  <c r="Z1118" i="1"/>
  <c r="AH1118" i="1" s="1"/>
  <c r="I1118" i="1"/>
  <c r="AC1118" i="1" s="1"/>
  <c r="T1118" i="1" s="1"/>
  <c r="Z354" i="1"/>
  <c r="AH354" i="1" s="1"/>
  <c r="I354" i="1"/>
  <c r="AC354" i="1" s="1"/>
  <c r="T354" i="1" s="1"/>
  <c r="T318" i="1"/>
  <c r="T319" i="1"/>
  <c r="T878" i="1"/>
  <c r="T879" i="1"/>
  <c r="Z99" i="1"/>
  <c r="AH99" i="1" s="1"/>
  <c r="AH100" i="1" s="1"/>
  <c r="I99" i="1"/>
  <c r="AC99" i="1" s="1"/>
  <c r="Z345" i="1"/>
  <c r="AH345" i="1" s="1"/>
  <c r="AH346" i="1" s="1"/>
  <c r="I345" i="1"/>
  <c r="AC345" i="1" s="1"/>
  <c r="Z674" i="1"/>
  <c r="AH674" i="1" s="1"/>
  <c r="I674" i="1"/>
  <c r="AC674" i="1" s="1"/>
  <c r="Z301" i="1"/>
  <c r="AH301" i="1" s="1"/>
  <c r="I301" i="1"/>
  <c r="AC301" i="1" s="1"/>
  <c r="Z1003" i="1"/>
  <c r="AH1003" i="1" s="1"/>
  <c r="I1003" i="1"/>
  <c r="AC1003" i="1" s="1"/>
  <c r="Z463" i="1"/>
  <c r="AH463" i="1" s="1"/>
  <c r="I463" i="1"/>
  <c r="AC463" i="1" s="1"/>
  <c r="Z818" i="1"/>
  <c r="AH818" i="1" s="1"/>
  <c r="I818" i="1"/>
  <c r="AC818" i="1" s="1"/>
  <c r="Z449" i="1"/>
  <c r="AH449" i="1" s="1"/>
  <c r="I449" i="1"/>
  <c r="AC449" i="1" s="1"/>
  <c r="Z790" i="1"/>
  <c r="AH790" i="1" s="1"/>
  <c r="I790" i="1"/>
  <c r="AC790" i="1" s="1"/>
  <c r="T790" i="1" s="1"/>
  <c r="Z589" i="1"/>
  <c r="AH589" i="1" s="1"/>
  <c r="I589" i="1"/>
  <c r="AC589" i="1" s="1"/>
  <c r="T589" i="1" s="1"/>
  <c r="Z417" i="1"/>
  <c r="AH417" i="1" s="1"/>
  <c r="I417" i="1"/>
  <c r="AC417" i="1" s="1"/>
  <c r="Z26" i="1"/>
  <c r="AH26" i="1" s="1"/>
  <c r="I26" i="1"/>
  <c r="AC26" i="1" s="1"/>
  <c r="Z530" i="1"/>
  <c r="AH530" i="1" s="1"/>
  <c r="AH531" i="1" s="1"/>
  <c r="I530" i="1"/>
  <c r="AC530" i="1" s="1"/>
  <c r="Z593" i="1"/>
  <c r="AH593" i="1" s="1"/>
  <c r="I593" i="1"/>
  <c r="AC593" i="1" s="1"/>
  <c r="Z489" i="1"/>
  <c r="AH489" i="1" s="1"/>
  <c r="I489" i="1"/>
  <c r="AC489" i="1" s="1"/>
  <c r="Z526" i="1"/>
  <c r="AH526" i="1" s="1"/>
  <c r="AH527" i="1" s="1"/>
  <c r="I526" i="1"/>
  <c r="AC526" i="1" s="1"/>
  <c r="Z155" i="1"/>
  <c r="AH155" i="1" s="1"/>
  <c r="I155" i="1"/>
  <c r="AC155" i="1" s="1"/>
  <c r="Z592" i="1"/>
  <c r="AH592" i="1" s="1"/>
  <c r="I592" i="1"/>
  <c r="AC592" i="1" s="1"/>
  <c r="Z316" i="1"/>
  <c r="AH316" i="1" s="1"/>
  <c r="I316" i="1"/>
  <c r="AC316" i="1" s="1"/>
  <c r="T316" i="1" s="1"/>
  <c r="Z451" i="1"/>
  <c r="AH451" i="1" s="1"/>
  <c r="AH452" i="1" s="1"/>
  <c r="I451" i="1"/>
  <c r="AC451" i="1" s="1"/>
  <c r="Z920" i="1"/>
  <c r="AH920" i="1" s="1"/>
  <c r="AH921" i="1" s="1"/>
  <c r="I920" i="1"/>
  <c r="AC920" i="1" s="1"/>
  <c r="Z459" i="1"/>
  <c r="AH459" i="1" s="1"/>
  <c r="I459" i="1"/>
  <c r="AC459" i="1" s="1"/>
  <c r="Z1067" i="1"/>
  <c r="AH1067" i="1" s="1"/>
  <c r="I1067" i="1"/>
  <c r="AC1067" i="1" s="1"/>
  <c r="T1011" i="1"/>
  <c r="T482" i="1"/>
  <c r="AF452" i="1"/>
  <c r="I452" i="1" s="1"/>
  <c r="AC452" i="1" s="1"/>
  <c r="AF531" i="1"/>
  <c r="I531" i="1" s="1"/>
  <c r="AC531" i="1" s="1"/>
  <c r="R1160" i="1"/>
  <c r="W1160" i="1"/>
  <c r="Z1160" i="1" s="1"/>
  <c r="AH1160" i="1" s="1"/>
  <c r="R1148" i="1"/>
  <c r="W1148" i="1"/>
  <c r="Z1148" i="1" s="1"/>
  <c r="R1117" i="1"/>
  <c r="W1117" i="1"/>
  <c r="R1106" i="1"/>
  <c r="W1106" i="1"/>
  <c r="R1095" i="1"/>
  <c r="W1095" i="1"/>
  <c r="Z1095" i="1" s="1"/>
  <c r="AH1095" i="1" s="1"/>
  <c r="R1065" i="1"/>
  <c r="W1065" i="1"/>
  <c r="Z1065" i="1" s="1"/>
  <c r="AH1065" i="1" s="1"/>
  <c r="R1041" i="1"/>
  <c r="W1041" i="1"/>
  <c r="Z1041" i="1" s="1"/>
  <c r="R1015" i="1"/>
  <c r="W1015" i="1"/>
  <c r="Z1015" i="1" s="1"/>
  <c r="AH1015" i="1" s="1"/>
  <c r="R997" i="1"/>
  <c r="W997" i="1"/>
  <c r="R978" i="1"/>
  <c r="W978" i="1"/>
  <c r="Z978" i="1" s="1"/>
  <c r="AH978" i="1" s="1"/>
  <c r="R962" i="1"/>
  <c r="W962" i="1"/>
  <c r="Z962" i="1" s="1"/>
  <c r="R950" i="1"/>
  <c r="W950" i="1"/>
  <c r="Z950" i="1" s="1"/>
  <c r="AH950" i="1" s="1"/>
  <c r="R930" i="1"/>
  <c r="W930" i="1"/>
  <c r="R918" i="1"/>
  <c r="W918" i="1"/>
  <c r="Z918" i="1" s="1"/>
  <c r="AH918" i="1" s="1"/>
  <c r="R895" i="1"/>
  <c r="W895" i="1"/>
  <c r="R887" i="1"/>
  <c r="W887" i="1"/>
  <c r="R865" i="1"/>
  <c r="W865" i="1"/>
  <c r="Z865" i="1" s="1"/>
  <c r="AH865" i="1" s="1"/>
  <c r="R852" i="1"/>
  <c r="W852" i="1"/>
  <c r="R826" i="1"/>
  <c r="W826" i="1"/>
  <c r="R810" i="1"/>
  <c r="W810" i="1"/>
  <c r="Z810" i="1" s="1"/>
  <c r="AH810" i="1" s="1"/>
  <c r="R789" i="1"/>
  <c r="W789" i="1"/>
  <c r="Z789" i="1" s="1"/>
  <c r="AH789" i="1" s="1"/>
  <c r="R778" i="1"/>
  <c r="W778" i="1"/>
  <c r="R756" i="1"/>
  <c r="W756" i="1"/>
  <c r="R745" i="1"/>
  <c r="W745" i="1"/>
  <c r="R732" i="1"/>
  <c r="W732" i="1"/>
  <c r="Z732" i="1" s="1"/>
  <c r="AH732" i="1" s="1"/>
  <c r="R712" i="1"/>
  <c r="W712" i="1"/>
  <c r="Z712" i="1" s="1"/>
  <c r="R702" i="1"/>
  <c r="W702" i="1"/>
  <c r="R679" i="1"/>
  <c r="W679" i="1"/>
  <c r="Z679" i="1" s="1"/>
  <c r="R667" i="1"/>
  <c r="W667" i="1"/>
  <c r="Z667" i="1" s="1"/>
  <c r="R648" i="1"/>
  <c r="W648" i="1"/>
  <c r="Z648" i="1" s="1"/>
  <c r="AH648" i="1" s="1"/>
  <c r="R632" i="1"/>
  <c r="W632" i="1"/>
  <c r="Z632" i="1" s="1"/>
  <c r="R609" i="1"/>
  <c r="W609" i="1"/>
  <c r="R597" i="1"/>
  <c r="W597" i="1"/>
  <c r="R572" i="1"/>
  <c r="W572" i="1"/>
  <c r="Z572" i="1" s="1"/>
  <c r="AH572" i="1" s="1"/>
  <c r="R562" i="1"/>
  <c r="W562" i="1"/>
  <c r="R551" i="1"/>
  <c r="W551" i="1"/>
  <c r="Z551" i="1" s="1"/>
  <c r="AH551" i="1" s="1"/>
  <c r="R522" i="1"/>
  <c r="W522" i="1"/>
  <c r="R499" i="1"/>
  <c r="W499" i="1"/>
  <c r="Z499" i="1" s="1"/>
  <c r="AH499" i="1" s="1"/>
  <c r="R488" i="1"/>
  <c r="W488" i="1"/>
  <c r="Z488" i="1" s="1"/>
  <c r="R458" i="1"/>
  <c r="W458" i="1"/>
  <c r="Z458" i="1" s="1"/>
  <c r="R443" i="1"/>
  <c r="W443" i="1"/>
  <c r="R418" i="1"/>
  <c r="W418" i="1"/>
  <c r="Z418" i="1" s="1"/>
  <c r="R391" i="1"/>
  <c r="W391" i="1"/>
  <c r="R380" i="1"/>
  <c r="W380" i="1"/>
  <c r="R369" i="1"/>
  <c r="W369" i="1"/>
  <c r="Z369" i="1" s="1"/>
  <c r="AH369" i="1" s="1"/>
  <c r="R343" i="1"/>
  <c r="W343" i="1"/>
  <c r="R330" i="1"/>
  <c r="W330" i="1"/>
  <c r="Z330" i="1" s="1"/>
  <c r="AH330" i="1" s="1"/>
  <c r="R307" i="1"/>
  <c r="W307" i="1"/>
  <c r="Z307" i="1" s="1"/>
  <c r="R288" i="1"/>
  <c r="W288" i="1"/>
  <c r="Z288" i="1" s="1"/>
  <c r="AH288" i="1" s="1"/>
  <c r="R274" i="1"/>
  <c r="W274" i="1"/>
  <c r="R266" i="1"/>
  <c r="W266" i="1"/>
  <c r="R246" i="1"/>
  <c r="W246" i="1"/>
  <c r="R235" i="1"/>
  <c r="W235" i="1"/>
  <c r="R214" i="1"/>
  <c r="W214" i="1"/>
  <c r="Z214" i="1" s="1"/>
  <c r="AH214" i="1" s="1"/>
  <c r="R198" i="1"/>
  <c r="W198" i="1"/>
  <c r="Z198" i="1" s="1"/>
  <c r="R186" i="1"/>
  <c r="W186" i="1"/>
  <c r="Z186" i="1" s="1"/>
  <c r="AH186" i="1" s="1"/>
  <c r="R166" i="1"/>
  <c r="W166" i="1"/>
  <c r="R156" i="1"/>
  <c r="W156" i="1"/>
  <c r="R131" i="1"/>
  <c r="W131" i="1"/>
  <c r="Z131" i="1" s="1"/>
  <c r="R122" i="1"/>
  <c r="W122" i="1"/>
  <c r="R94" i="1"/>
  <c r="W94" i="1"/>
  <c r="Z94" i="1" s="1"/>
  <c r="R83" i="1"/>
  <c r="W83" i="1"/>
  <c r="R58" i="1"/>
  <c r="W58" i="1"/>
  <c r="Z58" i="1" s="1"/>
  <c r="R47" i="1"/>
  <c r="W47" i="1"/>
  <c r="R16" i="1"/>
  <c r="W16" i="1"/>
  <c r="R1158" i="1"/>
  <c r="W1158" i="1"/>
  <c r="R1147" i="1"/>
  <c r="W1147" i="1"/>
  <c r="R1116" i="1"/>
  <c r="W1116" i="1"/>
  <c r="Z1116" i="1" s="1"/>
  <c r="AH1116" i="1" s="1"/>
  <c r="R1104" i="1"/>
  <c r="W1104" i="1"/>
  <c r="R1093" i="1"/>
  <c r="W1093" i="1"/>
  <c r="Z1093" i="1" s="1"/>
  <c r="AH1093" i="1" s="1"/>
  <c r="R1063" i="1"/>
  <c r="W1063" i="1"/>
  <c r="R1040" i="1"/>
  <c r="W1040" i="1"/>
  <c r="R1010" i="1"/>
  <c r="W1010" i="1"/>
  <c r="R996" i="1"/>
  <c r="W996" i="1"/>
  <c r="Z996" i="1" s="1"/>
  <c r="R975" i="1"/>
  <c r="W975" i="1"/>
  <c r="Z975" i="1" s="1"/>
  <c r="AH975" i="1" s="1"/>
  <c r="R961" i="1"/>
  <c r="W961" i="1"/>
  <c r="R942" i="1"/>
  <c r="W942" i="1"/>
  <c r="Z942" i="1" s="1"/>
  <c r="AH942" i="1" s="1"/>
  <c r="R928" i="1"/>
  <c r="W928" i="1"/>
  <c r="R916" i="1"/>
  <c r="W916" i="1"/>
  <c r="R894" i="1"/>
  <c r="W894" i="1"/>
  <c r="Z894" i="1" s="1"/>
  <c r="R886" i="1"/>
  <c r="W886" i="1"/>
  <c r="Z886" i="1" s="1"/>
  <c r="R862" i="1"/>
  <c r="W862" i="1"/>
  <c r="Z862" i="1" s="1"/>
  <c r="AH862" i="1" s="1"/>
  <c r="R850" i="1"/>
  <c r="W850" i="1"/>
  <c r="R823" i="1"/>
  <c r="W823" i="1"/>
  <c r="Z823" i="1" s="1"/>
  <c r="AH823" i="1" s="1"/>
  <c r="R808" i="1"/>
  <c r="W808" i="1"/>
  <c r="R787" i="1"/>
  <c r="W787" i="1"/>
  <c r="Z787" i="1" s="1"/>
  <c r="R777" i="1"/>
  <c r="W777" i="1"/>
  <c r="Z777" i="1" s="1"/>
  <c r="R753" i="1"/>
  <c r="W753" i="1"/>
  <c r="R744" i="1"/>
  <c r="W744" i="1"/>
  <c r="Z744" i="1" s="1"/>
  <c r="R724" i="1"/>
  <c r="W724" i="1"/>
  <c r="Z724" i="1" s="1"/>
  <c r="AH724" i="1" s="1"/>
  <c r="R711" i="1"/>
  <c r="W711" i="1"/>
  <c r="R701" i="1"/>
  <c r="W701" i="1"/>
  <c r="Z701" i="1" s="1"/>
  <c r="AH701" i="1" s="1"/>
  <c r="R678" i="1"/>
  <c r="W678" i="1"/>
  <c r="R666" i="1"/>
  <c r="W666" i="1"/>
  <c r="R646" i="1"/>
  <c r="W646" i="1"/>
  <c r="R631" i="1"/>
  <c r="W631" i="1"/>
  <c r="R608" i="1"/>
  <c r="W608" i="1"/>
  <c r="Z608" i="1" s="1"/>
  <c r="AH608" i="1" s="1"/>
  <c r="R596" i="1"/>
  <c r="W596" i="1"/>
  <c r="Z596" i="1" s="1"/>
  <c r="R570" i="1"/>
  <c r="W570" i="1"/>
  <c r="R560" i="1"/>
  <c r="W560" i="1"/>
  <c r="R549" i="1"/>
  <c r="W549" i="1"/>
  <c r="Z549" i="1" s="1"/>
  <c r="AH549" i="1" s="1"/>
  <c r="R521" i="1"/>
  <c r="W521" i="1"/>
  <c r="Z521" i="1" s="1"/>
  <c r="R497" i="1"/>
  <c r="W497" i="1"/>
  <c r="R487" i="1"/>
  <c r="W487" i="1"/>
  <c r="R457" i="1"/>
  <c r="W457" i="1"/>
  <c r="R440" i="1"/>
  <c r="W440" i="1"/>
  <c r="Z440" i="1" s="1"/>
  <c r="AH440" i="1" s="1"/>
  <c r="R415" i="1"/>
  <c r="W415" i="1"/>
  <c r="R390" i="1"/>
  <c r="W390" i="1"/>
  <c r="Z390" i="1" s="1"/>
  <c r="AH390" i="1" s="1"/>
  <c r="R379" i="1"/>
  <c r="W379" i="1"/>
  <c r="Z379" i="1" s="1"/>
  <c r="AH379" i="1" s="1"/>
  <c r="R367" i="1"/>
  <c r="W367" i="1"/>
  <c r="Z367" i="1" s="1"/>
  <c r="AH367" i="1" s="1"/>
  <c r="R342" i="1"/>
  <c r="W342" i="1"/>
  <c r="Z342" i="1" s="1"/>
  <c r="AH342" i="1" s="1"/>
  <c r="R321" i="1"/>
  <c r="W321" i="1"/>
  <c r="Z321" i="1" s="1"/>
  <c r="AH321" i="1" s="1"/>
  <c r="R306" i="1"/>
  <c r="W306" i="1"/>
  <c r="R283" i="1"/>
  <c r="W283" i="1"/>
  <c r="R273" i="1"/>
  <c r="W273" i="1"/>
  <c r="Z273" i="1" s="1"/>
  <c r="R265" i="1"/>
  <c r="W265" i="1"/>
  <c r="R245" i="1"/>
  <c r="W245" i="1"/>
  <c r="Z245" i="1" s="1"/>
  <c r="AH245" i="1" s="1"/>
  <c r="R233" i="1"/>
  <c r="W233" i="1"/>
  <c r="R209" i="1"/>
  <c r="W209" i="1"/>
  <c r="R197" i="1"/>
  <c r="W197" i="1"/>
  <c r="R178" i="1"/>
  <c r="W178" i="1"/>
  <c r="Z178" i="1" s="1"/>
  <c r="AH178" i="1" s="1"/>
  <c r="R165" i="1"/>
  <c r="W165" i="1"/>
  <c r="Z165" i="1" s="1"/>
  <c r="AH165" i="1" s="1"/>
  <c r="R154" i="1"/>
  <c r="W154" i="1"/>
  <c r="Z154" i="1" s="1"/>
  <c r="AH154" i="1" s="1"/>
  <c r="R130" i="1"/>
  <c r="W130" i="1"/>
  <c r="R121" i="1"/>
  <c r="W121" i="1"/>
  <c r="R93" i="1"/>
  <c r="W93" i="1"/>
  <c r="R82" i="1"/>
  <c r="W82" i="1"/>
  <c r="Z82" i="1" s="1"/>
  <c r="AH82" i="1" s="1"/>
  <c r="R57" i="1"/>
  <c r="W57" i="1"/>
  <c r="R44" i="1"/>
  <c r="W44" i="1"/>
  <c r="Z44" i="1" s="1"/>
  <c r="AH44" i="1" s="1"/>
  <c r="R14" i="1"/>
  <c r="W14" i="1"/>
  <c r="R1157" i="1"/>
  <c r="W1157" i="1"/>
  <c r="Z1157" i="1" s="1"/>
  <c r="AH1157" i="1" s="1"/>
  <c r="R1144" i="1"/>
  <c r="W1144" i="1"/>
  <c r="Z1144" i="1" s="1"/>
  <c r="AH1144" i="1" s="1"/>
  <c r="R1113" i="1"/>
  <c r="W1113" i="1"/>
  <c r="R1102" i="1"/>
  <c r="W1102" i="1"/>
  <c r="R1081" i="1"/>
  <c r="W1081" i="1"/>
  <c r="R1060" i="1"/>
  <c r="W1060" i="1"/>
  <c r="Z1060" i="1" s="1"/>
  <c r="AH1060" i="1" s="1"/>
  <c r="R1037" i="1"/>
  <c r="W1037" i="1"/>
  <c r="Z1037" i="1" s="1"/>
  <c r="R1005" i="1"/>
  <c r="W1005" i="1"/>
  <c r="R995" i="1"/>
  <c r="W995" i="1"/>
  <c r="R973" i="1"/>
  <c r="W973" i="1"/>
  <c r="R960" i="1"/>
  <c r="W960" i="1"/>
  <c r="Z960" i="1" s="1"/>
  <c r="R939" i="1"/>
  <c r="W939" i="1"/>
  <c r="Z939" i="1" s="1"/>
  <c r="AH939" i="1" s="1"/>
  <c r="R927" i="1"/>
  <c r="W927" i="1"/>
  <c r="Z927" i="1" s="1"/>
  <c r="R913" i="1"/>
  <c r="W913" i="1"/>
  <c r="Z913" i="1" s="1"/>
  <c r="AH913" i="1" s="1"/>
  <c r="R893" i="1"/>
  <c r="W893" i="1"/>
  <c r="R885" i="1"/>
  <c r="W885" i="1"/>
  <c r="R860" i="1"/>
  <c r="W860" i="1"/>
  <c r="R849" i="1"/>
  <c r="W849" i="1"/>
  <c r="Z849" i="1" s="1"/>
  <c r="AH849" i="1" s="1"/>
  <c r="R821" i="1"/>
  <c r="W821" i="1"/>
  <c r="Z821" i="1" s="1"/>
  <c r="R807" i="1"/>
  <c r="W807" i="1"/>
  <c r="Z807" i="1" s="1"/>
  <c r="AH807" i="1" s="1"/>
  <c r="R786" i="1"/>
  <c r="W786" i="1"/>
  <c r="R776" i="1"/>
  <c r="W776" i="1"/>
  <c r="R752" i="1"/>
  <c r="W752" i="1"/>
  <c r="Z752" i="1" s="1"/>
  <c r="R743" i="1"/>
  <c r="W743" i="1"/>
  <c r="R719" i="1"/>
  <c r="W719" i="1"/>
  <c r="R710" i="1"/>
  <c r="W710" i="1"/>
  <c r="Z710" i="1" s="1"/>
  <c r="R699" i="1"/>
  <c r="W699" i="1"/>
  <c r="R676" i="1"/>
  <c r="W676" i="1"/>
  <c r="R665" i="1"/>
  <c r="W665" i="1"/>
  <c r="R642" i="1"/>
  <c r="W642" i="1"/>
  <c r="Z642" i="1" s="1"/>
  <c r="AH642" i="1" s="1"/>
  <c r="R630" i="1"/>
  <c r="W630" i="1"/>
  <c r="Z630" i="1" s="1"/>
  <c r="R606" i="1"/>
  <c r="W606" i="1"/>
  <c r="Z606" i="1" s="1"/>
  <c r="R595" i="1"/>
  <c r="W595" i="1"/>
  <c r="R569" i="1"/>
  <c r="W569" i="1"/>
  <c r="Z569" i="1" s="1"/>
  <c r="R558" i="1"/>
  <c r="W558" i="1"/>
  <c r="R536" i="1"/>
  <c r="W536" i="1"/>
  <c r="R520" i="1"/>
  <c r="W520" i="1"/>
  <c r="R496" i="1"/>
  <c r="W496" i="1"/>
  <c r="Z496" i="1" s="1"/>
  <c r="R486" i="1"/>
  <c r="W486" i="1"/>
  <c r="Z486" i="1" s="1"/>
  <c r="AH486" i="1" s="1"/>
  <c r="R455" i="1"/>
  <c r="W455" i="1"/>
  <c r="R432" i="1"/>
  <c r="W432" i="1"/>
  <c r="Z432" i="1" s="1"/>
  <c r="AH432" i="1" s="1"/>
  <c r="R412" i="1"/>
  <c r="W412" i="1"/>
  <c r="Z412" i="1" s="1"/>
  <c r="AH412" i="1" s="1"/>
  <c r="R388" i="1"/>
  <c r="W388" i="1"/>
  <c r="R377" i="1"/>
  <c r="W377" i="1"/>
  <c r="Z377" i="1" s="1"/>
  <c r="R356" i="1"/>
  <c r="W356" i="1"/>
  <c r="Z356" i="1" s="1"/>
  <c r="AH356" i="1" s="1"/>
  <c r="R340" i="1"/>
  <c r="W340" i="1"/>
  <c r="Z340" i="1" s="1"/>
  <c r="R315" i="1"/>
  <c r="W315" i="1"/>
  <c r="Z315" i="1" s="1"/>
  <c r="R305" i="1"/>
  <c r="W305" i="1"/>
  <c r="Z305" i="1" s="1"/>
  <c r="R282" i="1"/>
  <c r="W282" i="1"/>
  <c r="Z282" i="1" s="1"/>
  <c r="AH282" i="1" s="1"/>
  <c r="R272" i="1"/>
  <c r="W272" i="1"/>
  <c r="R264" i="1"/>
  <c r="W264" i="1"/>
  <c r="Z264" i="1" s="1"/>
  <c r="R243" i="1"/>
  <c r="W243" i="1"/>
  <c r="R232" i="1"/>
  <c r="W232" i="1"/>
  <c r="Z232" i="1" s="1"/>
  <c r="R206" i="1"/>
  <c r="W206" i="1"/>
  <c r="Z206" i="1" s="1"/>
  <c r="R196" i="1"/>
  <c r="W196" i="1"/>
  <c r="Z196" i="1" s="1"/>
  <c r="R173" i="1"/>
  <c r="W173" i="1"/>
  <c r="R163" i="1"/>
  <c r="W163" i="1"/>
  <c r="Z163" i="1" s="1"/>
  <c r="R152" i="1"/>
  <c r="W152" i="1"/>
  <c r="R129" i="1"/>
  <c r="W129" i="1"/>
  <c r="Z129" i="1" s="1"/>
  <c r="R120" i="1"/>
  <c r="W120" i="1"/>
  <c r="Z120" i="1" s="1"/>
  <c r="AH120" i="1" s="1"/>
  <c r="R92" i="1"/>
  <c r="W92" i="1"/>
  <c r="Z92" i="1" s="1"/>
  <c r="R66" i="1"/>
  <c r="W66" i="1"/>
  <c r="Z66" i="1" s="1"/>
  <c r="AH66" i="1" s="1"/>
  <c r="R56" i="1"/>
  <c r="W56" i="1"/>
  <c r="Z56" i="1" s="1"/>
  <c r="R31" i="1"/>
  <c r="W31" i="1"/>
  <c r="R13" i="1"/>
  <c r="W13" i="1"/>
  <c r="R1155" i="1"/>
  <c r="W1155" i="1"/>
  <c r="R1141" i="1"/>
  <c r="W1141" i="1"/>
  <c r="R1111" i="1"/>
  <c r="W1111" i="1"/>
  <c r="Z1111" i="1" s="1"/>
  <c r="R1101" i="1"/>
  <c r="W1101" i="1"/>
  <c r="Z1101" i="1" s="1"/>
  <c r="R1078" i="1"/>
  <c r="W1078" i="1"/>
  <c r="Z1078" i="1" s="1"/>
  <c r="AH1078" i="1" s="1"/>
  <c r="R1052" i="1"/>
  <c r="W1052" i="1"/>
  <c r="Z1052" i="1" s="1"/>
  <c r="AH1052" i="1" s="1"/>
  <c r="R1035" i="1"/>
  <c r="W1035" i="1"/>
  <c r="Z1035" i="1" s="1"/>
  <c r="R1004" i="1"/>
  <c r="W1004" i="1"/>
  <c r="Z1004" i="1" s="1"/>
  <c r="AH1004" i="1" s="1"/>
  <c r="R994" i="1"/>
  <c r="W994" i="1"/>
  <c r="Z994" i="1" s="1"/>
  <c r="R970" i="1"/>
  <c r="W970" i="1"/>
  <c r="Z970" i="1" s="1"/>
  <c r="R959" i="1"/>
  <c r="W959" i="1"/>
  <c r="R937" i="1"/>
  <c r="W937" i="1"/>
  <c r="R926" i="1"/>
  <c r="W926" i="1"/>
  <c r="R905" i="1"/>
  <c r="W905" i="1"/>
  <c r="Z905" i="1" s="1"/>
  <c r="AH905" i="1" s="1"/>
  <c r="R892" i="1"/>
  <c r="W892" i="1"/>
  <c r="Z892" i="1" s="1"/>
  <c r="R884" i="1"/>
  <c r="W884" i="1"/>
  <c r="Z884" i="1" s="1"/>
  <c r="R859" i="1"/>
  <c r="W859" i="1"/>
  <c r="Z859" i="1" s="1"/>
  <c r="R846" i="1"/>
  <c r="W846" i="1"/>
  <c r="R820" i="1"/>
  <c r="W820" i="1"/>
  <c r="R805" i="1"/>
  <c r="W805" i="1"/>
  <c r="Z805" i="1" s="1"/>
  <c r="AH805" i="1" s="1"/>
  <c r="R785" i="1"/>
  <c r="W785" i="1"/>
  <c r="Z785" i="1" s="1"/>
  <c r="AH785" i="1" s="1"/>
  <c r="R775" i="1"/>
  <c r="W775" i="1"/>
  <c r="R751" i="1"/>
  <c r="W751" i="1"/>
  <c r="R742" i="1"/>
  <c r="W742" i="1"/>
  <c r="Z742" i="1" s="1"/>
  <c r="R718" i="1"/>
  <c r="W718" i="1"/>
  <c r="Z718" i="1" s="1"/>
  <c r="AH718" i="1" s="1"/>
  <c r="R709" i="1"/>
  <c r="W709" i="1"/>
  <c r="R698" i="1"/>
  <c r="W698" i="1"/>
  <c r="Z698" i="1" s="1"/>
  <c r="AH698" i="1" s="1"/>
  <c r="R675" i="1"/>
  <c r="W675" i="1"/>
  <c r="Z675" i="1" s="1"/>
  <c r="AH675" i="1" s="1"/>
  <c r="R664" i="1"/>
  <c r="W664" i="1"/>
  <c r="Z664" i="1" s="1"/>
  <c r="AH664" i="1" s="1"/>
  <c r="R638" i="1"/>
  <c r="W638" i="1"/>
  <c r="Z638" i="1" s="1"/>
  <c r="R629" i="1"/>
  <c r="W629" i="1"/>
  <c r="R604" i="1"/>
  <c r="W604" i="1"/>
  <c r="Z604" i="1" s="1"/>
  <c r="AH604" i="1" s="1"/>
  <c r="R594" i="1"/>
  <c r="W594" i="1"/>
  <c r="Z594" i="1" s="1"/>
  <c r="R568" i="1"/>
  <c r="W568" i="1"/>
  <c r="R557" i="1"/>
  <c r="W557" i="1"/>
  <c r="Z557" i="1" s="1"/>
  <c r="R535" i="1"/>
  <c r="W535" i="1"/>
  <c r="Z535" i="1" s="1"/>
  <c r="AH535" i="1" s="1"/>
  <c r="R519" i="1"/>
  <c r="W519" i="1"/>
  <c r="R495" i="1"/>
  <c r="W495" i="1"/>
  <c r="R484" i="1"/>
  <c r="W484" i="1"/>
  <c r="Z484" i="1" s="1"/>
  <c r="AH484" i="1" s="1"/>
  <c r="R454" i="1"/>
  <c r="W454" i="1"/>
  <c r="Z454" i="1" s="1"/>
  <c r="AH454" i="1" s="1"/>
  <c r="R429" i="1"/>
  <c r="W429" i="1"/>
  <c r="Z429" i="1" s="1"/>
  <c r="AH429" i="1" s="1"/>
  <c r="R410" i="1"/>
  <c r="W410" i="1"/>
  <c r="R387" i="1"/>
  <c r="W387" i="1"/>
  <c r="Z387" i="1" s="1"/>
  <c r="R375" i="1"/>
  <c r="W375" i="1"/>
  <c r="Z375" i="1" s="1"/>
  <c r="R353" i="1"/>
  <c r="W353" i="1"/>
  <c r="Z353" i="1" s="1"/>
  <c r="AH353" i="1" s="1"/>
  <c r="R339" i="1"/>
  <c r="W339" i="1"/>
  <c r="R314" i="1"/>
  <c r="W314" i="1"/>
  <c r="R304" i="1"/>
  <c r="W304" i="1"/>
  <c r="R280" i="1"/>
  <c r="W280" i="1"/>
  <c r="R271" i="1"/>
  <c r="W271" i="1"/>
  <c r="Z271" i="1" s="1"/>
  <c r="R263" i="1"/>
  <c r="W263" i="1"/>
  <c r="R242" i="1"/>
  <c r="W242" i="1"/>
  <c r="Z242" i="1" s="1"/>
  <c r="R231" i="1"/>
  <c r="W231" i="1"/>
  <c r="R205" i="1"/>
  <c r="W205" i="1"/>
  <c r="R195" i="1"/>
  <c r="W195" i="1"/>
  <c r="R172" i="1"/>
  <c r="W172" i="1"/>
  <c r="Z172" i="1" s="1"/>
  <c r="AH172" i="1" s="1"/>
  <c r="R162" i="1"/>
  <c r="W162" i="1"/>
  <c r="R149" i="1"/>
  <c r="W149" i="1"/>
  <c r="Z149" i="1" s="1"/>
  <c r="AH149" i="1" s="1"/>
  <c r="R128" i="1"/>
  <c r="W128" i="1"/>
  <c r="R118" i="1"/>
  <c r="W118" i="1"/>
  <c r="R91" i="1"/>
  <c r="W91" i="1"/>
  <c r="R64" i="1"/>
  <c r="W64" i="1"/>
  <c r="Z64" i="1" s="1"/>
  <c r="R54" i="1"/>
  <c r="W54" i="1"/>
  <c r="Z54" i="1" s="1"/>
  <c r="R30" i="1"/>
  <c r="W30" i="1"/>
  <c r="Z30" i="1" s="1"/>
  <c r="AH30" i="1" s="1"/>
  <c r="R10" i="1"/>
  <c r="W10" i="1"/>
  <c r="R1154" i="1"/>
  <c r="W1154" i="1"/>
  <c r="Z1154" i="1" s="1"/>
  <c r="R1140" i="1"/>
  <c r="W1140" i="1"/>
  <c r="R1110" i="1"/>
  <c r="W1110" i="1"/>
  <c r="R1100" i="1"/>
  <c r="W1100" i="1"/>
  <c r="R1075" i="1"/>
  <c r="W1075" i="1"/>
  <c r="R1047" i="1"/>
  <c r="W1047" i="1"/>
  <c r="R1034" i="1"/>
  <c r="W1034" i="1"/>
  <c r="R1001" i="1"/>
  <c r="W1001" i="1"/>
  <c r="R993" i="1"/>
  <c r="W993" i="1"/>
  <c r="R968" i="1"/>
  <c r="W968" i="1"/>
  <c r="Z968" i="1" s="1"/>
  <c r="R958" i="1"/>
  <c r="W958" i="1"/>
  <c r="Z958" i="1" s="1"/>
  <c r="AH958" i="1" s="1"/>
  <c r="R936" i="1"/>
  <c r="W936" i="1"/>
  <c r="Z936" i="1" s="1"/>
  <c r="AH936" i="1" s="1"/>
  <c r="R924" i="1"/>
  <c r="W924" i="1"/>
  <c r="R900" i="1"/>
  <c r="W900" i="1"/>
  <c r="R891" i="1"/>
  <c r="W891" i="1"/>
  <c r="R883" i="1"/>
  <c r="W883" i="1"/>
  <c r="R858" i="1"/>
  <c r="W858" i="1"/>
  <c r="R845" i="1"/>
  <c r="W845" i="1"/>
  <c r="R819" i="1"/>
  <c r="W819" i="1"/>
  <c r="Z819" i="1" s="1"/>
  <c r="R798" i="1"/>
  <c r="W798" i="1"/>
  <c r="Z798" i="1" s="1"/>
  <c r="AH798" i="1" s="1"/>
  <c r="R782" i="1"/>
  <c r="W782" i="1"/>
  <c r="R774" i="1"/>
  <c r="W774" i="1"/>
  <c r="Z774" i="1" s="1"/>
  <c r="AH774" i="1" s="1"/>
  <c r="R750" i="1"/>
  <c r="W750" i="1"/>
  <c r="Z750" i="1" s="1"/>
  <c r="AH750" i="1" s="1"/>
  <c r="R741" i="1"/>
  <c r="W741" i="1"/>
  <c r="R716" i="1"/>
  <c r="W716" i="1"/>
  <c r="Z716" i="1" s="1"/>
  <c r="R708" i="1"/>
  <c r="W708" i="1"/>
  <c r="Z708" i="1" s="1"/>
  <c r="AH708" i="1" s="1"/>
  <c r="R696" i="1"/>
  <c r="W696" i="1"/>
  <c r="Z696" i="1" s="1"/>
  <c r="AH696" i="1" s="1"/>
  <c r="R673" i="1"/>
  <c r="W673" i="1"/>
  <c r="Z673" i="1" s="1"/>
  <c r="R662" i="1"/>
  <c r="W662" i="1"/>
  <c r="R637" i="1"/>
  <c r="W637" i="1"/>
  <c r="R624" i="1"/>
  <c r="W624" i="1"/>
  <c r="Z624" i="1" s="1"/>
  <c r="AH624" i="1" s="1"/>
  <c r="R602" i="1"/>
  <c r="W602" i="1"/>
  <c r="Z602" i="1" s="1"/>
  <c r="R588" i="1"/>
  <c r="W588" i="1"/>
  <c r="Z588" i="1" s="1"/>
  <c r="AH588" i="1" s="1"/>
  <c r="R567" i="1"/>
  <c r="W567" i="1"/>
  <c r="Z567" i="1" s="1"/>
  <c r="R556" i="1"/>
  <c r="W556" i="1"/>
  <c r="R532" i="1"/>
  <c r="W532" i="1"/>
  <c r="R518" i="1"/>
  <c r="W518" i="1"/>
  <c r="Z518" i="1" s="1"/>
  <c r="AH518" i="1" s="1"/>
  <c r="R493" i="1"/>
  <c r="W493" i="1"/>
  <c r="R479" i="1"/>
  <c r="W479" i="1"/>
  <c r="R450" i="1"/>
  <c r="W450" i="1"/>
  <c r="Z450" i="1" s="1"/>
  <c r="R427" i="1"/>
  <c r="W427" i="1"/>
  <c r="R407" i="1"/>
  <c r="W407" i="1"/>
  <c r="R386" i="1"/>
  <c r="W386" i="1"/>
  <c r="R374" i="1"/>
  <c r="W374" i="1"/>
  <c r="R350" i="1"/>
  <c r="W350" i="1"/>
  <c r="Z350" i="1" s="1"/>
  <c r="R338" i="1"/>
  <c r="W338" i="1"/>
  <c r="Z338" i="1" s="1"/>
  <c r="R312" i="1"/>
  <c r="W312" i="1"/>
  <c r="R302" i="1"/>
  <c r="W302" i="1"/>
  <c r="R279" i="1"/>
  <c r="W279" i="1"/>
  <c r="Z279" i="1" s="1"/>
  <c r="R270" i="1"/>
  <c r="W270" i="1"/>
  <c r="R262" i="1"/>
  <c r="W262" i="1"/>
  <c r="R241" i="1"/>
  <c r="W241" i="1"/>
  <c r="R230" i="1"/>
  <c r="W230" i="1"/>
  <c r="Z230" i="1" s="1"/>
  <c r="AH230" i="1" s="1"/>
  <c r="R204" i="1"/>
  <c r="W204" i="1"/>
  <c r="Z204" i="1" s="1"/>
  <c r="AH204" i="1" s="1"/>
  <c r="R194" i="1"/>
  <c r="W194" i="1"/>
  <c r="Z194" i="1" s="1"/>
  <c r="R170" i="1"/>
  <c r="W170" i="1"/>
  <c r="R161" i="1"/>
  <c r="W161" i="1"/>
  <c r="Z161" i="1" s="1"/>
  <c r="R141" i="1"/>
  <c r="W141" i="1"/>
  <c r="Z141" i="1" s="1"/>
  <c r="AH141" i="1" s="1"/>
  <c r="R126" i="1"/>
  <c r="W126" i="1"/>
  <c r="R103" i="1"/>
  <c r="W103" i="1"/>
  <c r="R90" i="1"/>
  <c r="W90" i="1"/>
  <c r="Z90" i="1" s="1"/>
  <c r="R63" i="1"/>
  <c r="W63" i="1"/>
  <c r="R53" i="1"/>
  <c r="W53" i="1"/>
  <c r="R27" i="1"/>
  <c r="W27" i="1"/>
  <c r="Z27" i="1" s="1"/>
  <c r="AH27" i="1" s="1"/>
  <c r="R9" i="1"/>
  <c r="W9" i="1"/>
  <c r="Z9" i="1" s="1"/>
  <c r="AH9" i="1" s="1"/>
  <c r="R1070" i="1"/>
  <c r="W1070" i="1"/>
  <c r="Z1070" i="1" s="1"/>
  <c r="R967" i="1"/>
  <c r="W967" i="1"/>
  <c r="R882" i="1"/>
  <c r="W882" i="1"/>
  <c r="R841" i="1"/>
  <c r="W841" i="1"/>
  <c r="Z841" i="1" s="1"/>
  <c r="AH841" i="1" s="1"/>
  <c r="R795" i="1"/>
  <c r="W795" i="1"/>
  <c r="Z795" i="1" s="1"/>
  <c r="AH795" i="1" s="1"/>
  <c r="R715" i="1"/>
  <c r="W715" i="1"/>
  <c r="R705" i="1"/>
  <c r="W705" i="1"/>
  <c r="R672" i="1"/>
  <c r="W672" i="1"/>
  <c r="R406" i="1"/>
  <c r="W406" i="1"/>
  <c r="Z406" i="1" s="1"/>
  <c r="AH406" i="1" s="1"/>
  <c r="R349" i="1"/>
  <c r="W349" i="1"/>
  <c r="R278" i="1"/>
  <c r="W278" i="1"/>
  <c r="R269" i="1"/>
  <c r="W269" i="1"/>
  <c r="Z269" i="1" s="1"/>
  <c r="R169" i="1"/>
  <c r="W169" i="1"/>
  <c r="Z169" i="1" s="1"/>
  <c r="R160" i="1"/>
  <c r="W160" i="1"/>
  <c r="R89" i="1"/>
  <c r="W89" i="1"/>
  <c r="R62" i="1"/>
  <c r="W62" i="1"/>
  <c r="Z62" i="1" s="1"/>
  <c r="AH62" i="1" s="1"/>
  <c r="R52" i="1"/>
  <c r="W52" i="1"/>
  <c r="Z52" i="1" s="1"/>
  <c r="R25" i="1"/>
  <c r="W25" i="1"/>
  <c r="Z25" i="1" s="1"/>
  <c r="R956" i="1"/>
  <c r="W956" i="1"/>
  <c r="R1150" i="1"/>
  <c r="W1150" i="1"/>
  <c r="Z1150" i="1" s="1"/>
  <c r="R1123" i="1"/>
  <c r="W1123" i="1"/>
  <c r="Z1123" i="1" s="1"/>
  <c r="AH1123" i="1" s="1"/>
  <c r="R1108" i="1"/>
  <c r="W1108" i="1"/>
  <c r="R1098" i="1"/>
  <c r="W1098" i="1"/>
  <c r="Z1098" i="1" s="1"/>
  <c r="AH1098" i="1" s="1"/>
  <c r="R1069" i="1"/>
  <c r="W1069" i="1"/>
  <c r="R1044" i="1"/>
  <c r="W1044" i="1"/>
  <c r="R1028" i="1"/>
  <c r="W1028" i="1"/>
  <c r="Z1028" i="1" s="1"/>
  <c r="AH1028" i="1" s="1"/>
  <c r="R999" i="1"/>
  <c r="W999" i="1"/>
  <c r="R989" i="1"/>
  <c r="W989" i="1"/>
  <c r="R966" i="1"/>
  <c r="W966" i="1"/>
  <c r="Z966" i="1" s="1"/>
  <c r="R955" i="1"/>
  <c r="W955" i="1"/>
  <c r="Z955" i="1" s="1"/>
  <c r="AH955" i="1" s="1"/>
  <c r="R933" i="1"/>
  <c r="W933" i="1"/>
  <c r="Z933" i="1" s="1"/>
  <c r="R922" i="1"/>
  <c r="W922" i="1"/>
  <c r="R897" i="1"/>
  <c r="W897" i="1"/>
  <c r="R889" i="1"/>
  <c r="W889" i="1"/>
  <c r="R876" i="1"/>
  <c r="W876" i="1"/>
  <c r="Z876" i="1" s="1"/>
  <c r="AH876" i="1" s="1"/>
  <c r="R856" i="1"/>
  <c r="W856" i="1"/>
  <c r="R839" i="1"/>
  <c r="W839" i="1"/>
  <c r="Z839" i="1" s="1"/>
  <c r="AH839" i="1" s="1"/>
  <c r="R814" i="1"/>
  <c r="W814" i="1"/>
  <c r="R793" i="1"/>
  <c r="W793" i="1"/>
  <c r="R780" i="1"/>
  <c r="W780" i="1"/>
  <c r="R761" i="1"/>
  <c r="W761" i="1"/>
  <c r="Z761" i="1" s="1"/>
  <c r="AH761" i="1" s="1"/>
  <c r="R747" i="1"/>
  <c r="W747" i="1"/>
  <c r="R735" i="1"/>
  <c r="W735" i="1"/>
  <c r="R714" i="1"/>
  <c r="W714" i="1"/>
  <c r="Z714" i="1" s="1"/>
  <c r="R704" i="1"/>
  <c r="W704" i="1"/>
  <c r="Z704" i="1" s="1"/>
  <c r="R682" i="1"/>
  <c r="W682" i="1"/>
  <c r="Z682" i="1" s="1"/>
  <c r="AH682" i="1" s="1"/>
  <c r="R670" i="1"/>
  <c r="W670" i="1"/>
  <c r="R659" i="1"/>
  <c r="W659" i="1"/>
  <c r="Z659" i="1" s="1"/>
  <c r="AH659" i="1" s="1"/>
  <c r="R635" i="1"/>
  <c r="W635" i="1"/>
  <c r="R614" i="1"/>
  <c r="W614" i="1"/>
  <c r="Z614" i="1" s="1"/>
  <c r="AH614" i="1" s="1"/>
  <c r="R599" i="1"/>
  <c r="W599" i="1"/>
  <c r="R575" i="1"/>
  <c r="W575" i="1"/>
  <c r="Z575" i="1" s="1"/>
  <c r="AH575" i="1" s="1"/>
  <c r="R565" i="1"/>
  <c r="W565" i="1"/>
  <c r="Z565" i="1" s="1"/>
  <c r="R554" i="1"/>
  <c r="W554" i="1"/>
  <c r="Z554" i="1" s="1"/>
  <c r="AH554" i="1" s="1"/>
  <c r="R525" i="1"/>
  <c r="W525" i="1"/>
  <c r="Z525" i="1" s="1"/>
  <c r="R505" i="1"/>
  <c r="W505" i="1"/>
  <c r="Z505" i="1" s="1"/>
  <c r="AH505" i="1" s="1"/>
  <c r="R491" i="1"/>
  <c r="W491" i="1"/>
  <c r="R468" i="1"/>
  <c r="W468" i="1"/>
  <c r="Z468" i="1" s="1"/>
  <c r="AH468" i="1" s="1"/>
  <c r="R447" i="1"/>
  <c r="W447" i="1"/>
  <c r="R421" i="1"/>
  <c r="W421" i="1"/>
  <c r="R404" i="1"/>
  <c r="W404" i="1"/>
  <c r="Z404" i="1" s="1"/>
  <c r="AH404" i="1" s="1"/>
  <c r="R383" i="1"/>
  <c r="W383" i="1"/>
  <c r="Z383" i="1" s="1"/>
  <c r="AH383" i="1" s="1"/>
  <c r="R372" i="1"/>
  <c r="W372" i="1"/>
  <c r="Z372" i="1" s="1"/>
  <c r="AH372" i="1" s="1"/>
  <c r="R347" i="1"/>
  <c r="W347" i="1"/>
  <c r="R336" i="1"/>
  <c r="W336" i="1"/>
  <c r="R310" i="1"/>
  <c r="W310" i="1"/>
  <c r="R298" i="1"/>
  <c r="W298" i="1"/>
  <c r="Z298" i="1" s="1"/>
  <c r="AH298" i="1" s="1"/>
  <c r="R277" i="1"/>
  <c r="W277" i="1"/>
  <c r="Z277" i="1" s="1"/>
  <c r="R268" i="1"/>
  <c r="W268" i="1"/>
  <c r="R259" i="1"/>
  <c r="W259" i="1"/>
  <c r="Z259" i="1" s="1"/>
  <c r="AH259" i="1" s="1"/>
  <c r="R238" i="1"/>
  <c r="W238" i="1"/>
  <c r="Z238" i="1" s="1"/>
  <c r="R225" i="1"/>
  <c r="W225" i="1"/>
  <c r="R201" i="1"/>
  <c r="W201" i="1"/>
  <c r="R192" i="1"/>
  <c r="W192" i="1"/>
  <c r="R168" i="1"/>
  <c r="W168" i="1"/>
  <c r="R159" i="1"/>
  <c r="W159" i="1"/>
  <c r="Z159" i="1" s="1"/>
  <c r="R136" i="1"/>
  <c r="W136" i="1"/>
  <c r="R124" i="1"/>
  <c r="W124" i="1"/>
  <c r="R97" i="1"/>
  <c r="W97" i="1"/>
  <c r="R88" i="1"/>
  <c r="W88" i="1"/>
  <c r="Z88" i="1" s="1"/>
  <c r="R60" i="1"/>
  <c r="W60" i="1"/>
  <c r="Z60" i="1" s="1"/>
  <c r="R51" i="1"/>
  <c r="W51" i="1"/>
  <c r="R24" i="1"/>
  <c r="W24" i="1"/>
  <c r="R1163" i="1"/>
  <c r="W1163" i="1"/>
  <c r="Z1163" i="1" s="1"/>
  <c r="AH1163" i="1" s="1"/>
  <c r="R1149" i="1"/>
  <c r="W1149" i="1"/>
  <c r="R1120" i="1"/>
  <c r="W1120" i="1"/>
  <c r="Z1120" i="1" s="1"/>
  <c r="AH1120" i="1" s="1"/>
  <c r="R1107" i="1"/>
  <c r="W1107" i="1"/>
  <c r="Z1107" i="1" s="1"/>
  <c r="R1096" i="1"/>
  <c r="W1096" i="1"/>
  <c r="R1068" i="1"/>
  <c r="W1068" i="1"/>
  <c r="Z1068" i="1" s="1"/>
  <c r="AH1068" i="1" s="1"/>
  <c r="R1042" i="1"/>
  <c r="W1042" i="1"/>
  <c r="R1026" i="1"/>
  <c r="W1026" i="1"/>
  <c r="R998" i="1"/>
  <c r="W998" i="1"/>
  <c r="Z998" i="1" s="1"/>
  <c r="R988" i="1"/>
  <c r="W988" i="1"/>
  <c r="Z988" i="1" s="1"/>
  <c r="AH988" i="1" s="1"/>
  <c r="R965" i="1"/>
  <c r="W965" i="1"/>
  <c r="R953" i="1"/>
  <c r="W953" i="1"/>
  <c r="R931" i="1"/>
  <c r="W931" i="1"/>
  <c r="Z931" i="1" s="1"/>
  <c r="R919" i="1"/>
  <c r="W919" i="1"/>
  <c r="R896" i="1"/>
  <c r="W896" i="1"/>
  <c r="Z896" i="1" s="1"/>
  <c r="R888" i="1"/>
  <c r="W888" i="1"/>
  <c r="Z888" i="1" s="1"/>
  <c r="R868" i="1"/>
  <c r="W868" i="1"/>
  <c r="Z868" i="1" s="1"/>
  <c r="AH868" i="1" s="1"/>
  <c r="R855" i="1"/>
  <c r="W855" i="1"/>
  <c r="Z855" i="1" s="1"/>
  <c r="AH855" i="1" s="1"/>
  <c r="R828" i="1"/>
  <c r="W828" i="1"/>
  <c r="Z828" i="1" s="1"/>
  <c r="AH828" i="1" s="1"/>
  <c r="R812" i="1"/>
  <c r="W812" i="1"/>
  <c r="R792" i="1"/>
  <c r="W792" i="1"/>
  <c r="Z792" i="1" s="1"/>
  <c r="AH792" i="1" s="1"/>
  <c r="R779" i="1"/>
  <c r="W779" i="1"/>
  <c r="Z779" i="1" s="1"/>
  <c r="R758" i="1"/>
  <c r="W758" i="1"/>
  <c r="Z758" i="1" s="1"/>
  <c r="AH758" i="1" s="1"/>
  <c r="R746" i="1"/>
  <c r="W746" i="1"/>
  <c r="Z746" i="1" s="1"/>
  <c r="R734" i="1"/>
  <c r="W734" i="1"/>
  <c r="Z734" i="1" s="1"/>
  <c r="AH734" i="1" s="1"/>
  <c r="R713" i="1"/>
  <c r="W713" i="1"/>
  <c r="R703" i="1"/>
  <c r="W703" i="1"/>
  <c r="R680" i="1"/>
  <c r="W680" i="1"/>
  <c r="R668" i="1"/>
  <c r="W668" i="1"/>
  <c r="R651" i="1"/>
  <c r="W651" i="1"/>
  <c r="Z651" i="1" s="1"/>
  <c r="AH651" i="1" s="1"/>
  <c r="R633" i="1"/>
  <c r="W633" i="1"/>
  <c r="R611" i="1"/>
  <c r="W611" i="1"/>
  <c r="Z611" i="1" s="1"/>
  <c r="AH611" i="1" s="1"/>
  <c r="R598" i="1"/>
  <c r="W598" i="1"/>
  <c r="Z598" i="1" s="1"/>
  <c r="R573" i="1"/>
  <c r="W573" i="1"/>
  <c r="R564" i="1"/>
  <c r="W564" i="1"/>
  <c r="R552" i="1"/>
  <c r="W552" i="1"/>
  <c r="R524" i="1"/>
  <c r="W524" i="1"/>
  <c r="R500" i="1"/>
  <c r="W500" i="1"/>
  <c r="R490" i="1"/>
  <c r="W490" i="1"/>
  <c r="Z490" i="1" s="1"/>
  <c r="R460" i="1"/>
  <c r="W460" i="1"/>
  <c r="Z460" i="1" s="1"/>
  <c r="AH460" i="1" s="1"/>
  <c r="R446" i="1"/>
  <c r="W446" i="1"/>
  <c r="R419" i="1"/>
  <c r="W419" i="1"/>
  <c r="R396" i="1"/>
  <c r="W396" i="1"/>
  <c r="Z396" i="1" s="1"/>
  <c r="AH396" i="1" s="1"/>
  <c r="R381" i="1"/>
  <c r="W381" i="1"/>
  <c r="Z381" i="1" s="1"/>
  <c r="R370" i="1"/>
  <c r="W370" i="1"/>
  <c r="R344" i="1"/>
  <c r="W344" i="1"/>
  <c r="Z344" i="1" s="1"/>
  <c r="R335" i="1"/>
  <c r="W335" i="1"/>
  <c r="Z335" i="1" s="1"/>
  <c r="AH335" i="1" s="1"/>
  <c r="R308" i="1"/>
  <c r="W308" i="1"/>
  <c r="R296" i="1"/>
  <c r="W296" i="1"/>
  <c r="Z296" i="1" s="1"/>
  <c r="AH296" i="1" s="1"/>
  <c r="R276" i="1"/>
  <c r="W276" i="1"/>
  <c r="R267" i="1"/>
  <c r="W267" i="1"/>
  <c r="Z267" i="1" s="1"/>
  <c r="R251" i="1"/>
  <c r="W251" i="1"/>
  <c r="Z251" i="1" s="1"/>
  <c r="AH251" i="1" s="1"/>
  <c r="R237" i="1"/>
  <c r="W237" i="1"/>
  <c r="R222" i="1"/>
  <c r="W222" i="1"/>
  <c r="Z222" i="1" s="1"/>
  <c r="AH222" i="1" s="1"/>
  <c r="R200" i="1"/>
  <c r="W200" i="1"/>
  <c r="Z200" i="1" s="1"/>
  <c r="AH200" i="1" s="1"/>
  <c r="R189" i="1"/>
  <c r="W189" i="1"/>
  <c r="R167" i="1"/>
  <c r="W167" i="1"/>
  <c r="Z167" i="1" s="1"/>
  <c r="R158" i="1"/>
  <c r="W158" i="1"/>
  <c r="R132" i="1"/>
  <c r="W132" i="1"/>
  <c r="R123" i="1"/>
  <c r="W123" i="1"/>
  <c r="Z123" i="1" s="1"/>
  <c r="R95" i="1"/>
  <c r="W95" i="1"/>
  <c r="R86" i="1"/>
  <c r="W86" i="1"/>
  <c r="R59" i="1"/>
  <c r="W59" i="1"/>
  <c r="R50" i="1"/>
  <c r="W50" i="1"/>
  <c r="R19" i="1"/>
  <c r="W19" i="1"/>
  <c r="Z19" i="1" s="1"/>
  <c r="AH19" i="1" s="1"/>
  <c r="AF414" i="1"/>
  <c r="I414" i="1" s="1"/>
  <c r="AC414" i="1" s="1"/>
  <c r="AF921" i="1"/>
  <c r="I921" i="1" s="1"/>
  <c r="AC921" i="1" s="1"/>
  <c r="AF1146" i="1"/>
  <c r="I1146" i="1" s="1"/>
  <c r="AC1146" i="1" s="1"/>
  <c r="AF1039" i="1"/>
  <c r="I1039" i="1" s="1"/>
  <c r="AC1039" i="1" s="1"/>
  <c r="AF529" i="1"/>
  <c r="I529" i="1" s="1"/>
  <c r="AC529" i="1" s="1"/>
  <c r="T529" i="1" s="1"/>
  <c r="AF100" i="1"/>
  <c r="I100" i="1" s="1"/>
  <c r="AC100" i="1" s="1"/>
  <c r="T100" i="1" s="1"/>
  <c r="AF1031" i="1"/>
  <c r="I1031" i="1" s="1"/>
  <c r="AC1031" i="1" s="1"/>
  <c r="AF346" i="1"/>
  <c r="I346" i="1" s="1"/>
  <c r="AC346" i="1" s="1"/>
  <c r="R1152" i="1"/>
  <c r="R1137" i="1"/>
  <c r="R1109" i="1"/>
  <c r="R1099" i="1"/>
  <c r="R1046" i="1"/>
  <c r="R1032" i="1"/>
  <c r="R1000" i="1"/>
  <c r="R992" i="1"/>
  <c r="R934" i="1"/>
  <c r="R923" i="1"/>
  <c r="R899" i="1"/>
  <c r="R890" i="1"/>
  <c r="R857" i="1"/>
  <c r="R817" i="1"/>
  <c r="R781" i="1"/>
  <c r="R772" i="1"/>
  <c r="R748" i="1"/>
  <c r="R739" i="1"/>
  <c r="R685" i="1"/>
  <c r="R661" i="1"/>
  <c r="R636" i="1"/>
  <c r="R622" i="1"/>
  <c r="R601" i="1"/>
  <c r="R586" i="1"/>
  <c r="R566" i="1"/>
  <c r="R555" i="1"/>
  <c r="R527" i="1"/>
  <c r="R516" i="1"/>
  <c r="R492" i="1"/>
  <c r="R476" i="1"/>
  <c r="R448" i="1"/>
  <c r="R424" i="1"/>
  <c r="R385" i="1"/>
  <c r="R373" i="1"/>
  <c r="R337" i="1"/>
  <c r="R311" i="1"/>
  <c r="R300" i="1"/>
  <c r="R261" i="1"/>
  <c r="R239" i="1"/>
  <c r="R227" i="1"/>
  <c r="R202" i="1"/>
  <c r="R193" i="1"/>
  <c r="R138" i="1"/>
  <c r="R125" i="1"/>
  <c r="R98" i="1"/>
  <c r="R7" i="1"/>
  <c r="AF21" i="1"/>
  <c r="I21" i="1" s="1"/>
  <c r="AC21" i="1" s="1"/>
  <c r="T21" i="1" s="1"/>
  <c r="AF640" i="1"/>
  <c r="I640" i="1" s="1"/>
  <c r="AC640" i="1" s="1"/>
  <c r="T640" i="1" s="1"/>
  <c r="Q1158" i="1"/>
  <c r="P1158" i="1"/>
  <c r="Q1147" i="1"/>
  <c r="P1147" i="1"/>
  <c r="Q1116" i="1"/>
  <c r="P1116" i="1"/>
  <c r="Q1104" i="1"/>
  <c r="P1104" i="1"/>
  <c r="Q1093" i="1"/>
  <c r="P1093" i="1"/>
  <c r="Q1063" i="1"/>
  <c r="P1063" i="1"/>
  <c r="Q1040" i="1"/>
  <c r="P1040" i="1"/>
  <c r="Q1010" i="1"/>
  <c r="P1010" i="1"/>
  <c r="Q996" i="1"/>
  <c r="P996" i="1"/>
  <c r="Q975" i="1"/>
  <c r="P975" i="1"/>
  <c r="Q961" i="1"/>
  <c r="P961" i="1"/>
  <c r="Q942" i="1"/>
  <c r="P942" i="1"/>
  <c r="Q928" i="1"/>
  <c r="P928" i="1"/>
  <c r="Q916" i="1"/>
  <c r="P916" i="1"/>
  <c r="Q894" i="1"/>
  <c r="P894" i="1"/>
  <c r="Q886" i="1"/>
  <c r="P886" i="1"/>
  <c r="Q862" i="1"/>
  <c r="P862" i="1"/>
  <c r="Q850" i="1"/>
  <c r="P850" i="1"/>
  <c r="Q823" i="1"/>
  <c r="P823" i="1"/>
  <c r="Q808" i="1"/>
  <c r="P808" i="1"/>
  <c r="Q787" i="1"/>
  <c r="P787" i="1"/>
  <c r="Q777" i="1"/>
  <c r="P777" i="1"/>
  <c r="Q753" i="1"/>
  <c r="P753" i="1"/>
  <c r="Q744" i="1"/>
  <c r="P744" i="1"/>
  <c r="Q724" i="1"/>
  <c r="P724" i="1"/>
  <c r="Q711" i="1"/>
  <c r="P711" i="1"/>
  <c r="Q701" i="1"/>
  <c r="P701" i="1"/>
  <c r="Q678" i="1"/>
  <c r="P678" i="1"/>
  <c r="Q666" i="1"/>
  <c r="P666" i="1"/>
  <c r="Q646" i="1"/>
  <c r="P646" i="1"/>
  <c r="Q631" i="1"/>
  <c r="P631" i="1"/>
  <c r="Q608" i="1"/>
  <c r="P608" i="1"/>
  <c r="Q596" i="1"/>
  <c r="P596" i="1"/>
  <c r="Q570" i="1"/>
  <c r="P570" i="1"/>
  <c r="Q560" i="1"/>
  <c r="P560" i="1"/>
  <c r="Q549" i="1"/>
  <c r="P549" i="1"/>
  <c r="Q521" i="1"/>
  <c r="P521" i="1"/>
  <c r="Q497" i="1"/>
  <c r="P497" i="1"/>
  <c r="Q487" i="1"/>
  <c r="P487" i="1"/>
  <c r="Q457" i="1"/>
  <c r="P457" i="1"/>
  <c r="Q440" i="1"/>
  <c r="P440" i="1"/>
  <c r="Q415" i="1"/>
  <c r="P415" i="1"/>
  <c r="Q390" i="1"/>
  <c r="P390" i="1"/>
  <c r="Q379" i="1"/>
  <c r="P379" i="1"/>
  <c r="Q367" i="1"/>
  <c r="P367" i="1"/>
  <c r="Q342" i="1"/>
  <c r="P342" i="1"/>
  <c r="P321" i="1"/>
  <c r="Q321" i="1"/>
  <c r="Q306" i="1"/>
  <c r="P306" i="1"/>
  <c r="Q283" i="1"/>
  <c r="P283" i="1"/>
  <c r="Q273" i="1"/>
  <c r="P273" i="1"/>
  <c r="Q265" i="1"/>
  <c r="P265" i="1"/>
  <c r="Q245" i="1"/>
  <c r="P245" i="1"/>
  <c r="Q233" i="1"/>
  <c r="P233" i="1"/>
  <c r="Q209" i="1"/>
  <c r="P209" i="1"/>
  <c r="Q197" i="1"/>
  <c r="P197" i="1"/>
  <c r="Q178" i="1"/>
  <c r="P178" i="1"/>
  <c r="Q165" i="1"/>
  <c r="P165" i="1"/>
  <c r="Q154" i="1"/>
  <c r="P154" i="1"/>
  <c r="Q130" i="1"/>
  <c r="P130" i="1"/>
  <c r="Q121" i="1"/>
  <c r="P121" i="1"/>
  <c r="Q93" i="1"/>
  <c r="P93" i="1"/>
  <c r="Q82" i="1"/>
  <c r="P82" i="1"/>
  <c r="P57" i="1"/>
  <c r="Q57" i="1"/>
  <c r="Q44" i="1"/>
  <c r="P44" i="1"/>
  <c r="Q14" i="1"/>
  <c r="P14" i="1"/>
  <c r="Q1157" i="1"/>
  <c r="P1157" i="1"/>
  <c r="Q1144" i="1"/>
  <c r="P1144" i="1"/>
  <c r="Q1113" i="1"/>
  <c r="P1113" i="1"/>
  <c r="Q1102" i="1"/>
  <c r="P1102" i="1"/>
  <c r="Q1081" i="1"/>
  <c r="P1081" i="1"/>
  <c r="Q1060" i="1"/>
  <c r="P1060" i="1"/>
  <c r="Q1037" i="1"/>
  <c r="P1037" i="1"/>
  <c r="Q1005" i="1"/>
  <c r="P1005" i="1"/>
  <c r="Q995" i="1"/>
  <c r="P995" i="1"/>
  <c r="Q973" i="1"/>
  <c r="P973" i="1"/>
  <c r="Q960" i="1"/>
  <c r="P960" i="1"/>
  <c r="Q939" i="1"/>
  <c r="P939" i="1"/>
  <c r="Q927" i="1"/>
  <c r="P927" i="1"/>
  <c r="Q913" i="1"/>
  <c r="P913" i="1"/>
  <c r="Q893" i="1"/>
  <c r="P893" i="1"/>
  <c r="Q885" i="1"/>
  <c r="P885" i="1"/>
  <c r="Q860" i="1"/>
  <c r="P860" i="1"/>
  <c r="Q849" i="1"/>
  <c r="P849" i="1"/>
  <c r="Q821" i="1"/>
  <c r="P821" i="1"/>
  <c r="Q807" i="1"/>
  <c r="P807" i="1"/>
  <c r="Q786" i="1"/>
  <c r="P786" i="1"/>
  <c r="Q776" i="1"/>
  <c r="P776" i="1"/>
  <c r="Q752" i="1"/>
  <c r="P752" i="1"/>
  <c r="Q743" i="1"/>
  <c r="P743" i="1"/>
  <c r="Q719" i="1"/>
  <c r="P719" i="1"/>
  <c r="Q710" i="1"/>
  <c r="P710" i="1"/>
  <c r="Q699" i="1"/>
  <c r="P699" i="1"/>
  <c r="Q676" i="1"/>
  <c r="P676" i="1"/>
  <c r="Q665" i="1"/>
  <c r="P665" i="1"/>
  <c r="Q642" i="1"/>
  <c r="P642" i="1"/>
  <c r="Q630" i="1"/>
  <c r="P630" i="1"/>
  <c r="Q606" i="1"/>
  <c r="P606" i="1"/>
  <c r="Q595" i="1"/>
  <c r="P595" i="1"/>
  <c r="Q569" i="1"/>
  <c r="P569" i="1"/>
  <c r="Q558" i="1"/>
  <c r="P558" i="1"/>
  <c r="Q536" i="1"/>
  <c r="P536" i="1"/>
  <c r="Q520" i="1"/>
  <c r="P520" i="1"/>
  <c r="Q496" i="1"/>
  <c r="P496" i="1"/>
  <c r="Q486" i="1"/>
  <c r="P486" i="1"/>
  <c r="Q455" i="1"/>
  <c r="P455" i="1"/>
  <c r="Q432" i="1"/>
  <c r="P432" i="1"/>
  <c r="Q412" i="1"/>
  <c r="P412" i="1"/>
  <c r="Q388" i="1"/>
  <c r="P388" i="1"/>
  <c r="Q377" i="1"/>
  <c r="P377" i="1"/>
  <c r="Q356" i="1"/>
  <c r="P356" i="1"/>
  <c r="Q340" i="1"/>
  <c r="P340" i="1"/>
  <c r="Q315" i="1"/>
  <c r="P315" i="1"/>
  <c r="Q305" i="1"/>
  <c r="P305" i="1"/>
  <c r="Q282" i="1"/>
  <c r="P282" i="1"/>
  <c r="Q272" i="1"/>
  <c r="P272" i="1"/>
  <c r="Q264" i="1"/>
  <c r="P264" i="1"/>
  <c r="Q243" i="1"/>
  <c r="P243" i="1"/>
  <c r="Q232" i="1"/>
  <c r="P232" i="1"/>
  <c r="Q206" i="1"/>
  <c r="P206" i="1"/>
  <c r="Q196" i="1"/>
  <c r="P196" i="1"/>
  <c r="Q173" i="1"/>
  <c r="P173" i="1"/>
  <c r="Q163" i="1"/>
  <c r="P163" i="1"/>
  <c r="Q152" i="1"/>
  <c r="P152" i="1"/>
  <c r="Q129" i="1"/>
  <c r="P129" i="1"/>
  <c r="Q120" i="1"/>
  <c r="P120" i="1"/>
  <c r="Q92" i="1"/>
  <c r="P92" i="1"/>
  <c r="Q66" i="1"/>
  <c r="P66" i="1"/>
  <c r="Q56" i="1"/>
  <c r="P56" i="1"/>
  <c r="Q31" i="1"/>
  <c r="P31" i="1"/>
  <c r="Q13" i="1"/>
  <c r="P13" i="1"/>
  <c r="Q1155" i="1"/>
  <c r="P1155" i="1"/>
  <c r="Q1141" i="1"/>
  <c r="P1141" i="1"/>
  <c r="Q1111" i="1"/>
  <c r="P1111" i="1"/>
  <c r="Q1101" i="1"/>
  <c r="P1101" i="1"/>
  <c r="Q1078" i="1"/>
  <c r="P1078" i="1"/>
  <c r="Q1052" i="1"/>
  <c r="P1052" i="1"/>
  <c r="Q1035" i="1"/>
  <c r="P1035" i="1"/>
  <c r="Q1004" i="1"/>
  <c r="P1004" i="1"/>
  <c r="Q994" i="1"/>
  <c r="P994" i="1"/>
  <c r="Q970" i="1"/>
  <c r="P970" i="1"/>
  <c r="Q959" i="1"/>
  <c r="P959" i="1"/>
  <c r="Q937" i="1"/>
  <c r="P937" i="1"/>
  <c r="Q926" i="1"/>
  <c r="P926" i="1"/>
  <c r="Q905" i="1"/>
  <c r="P905" i="1"/>
  <c r="Q892" i="1"/>
  <c r="P892" i="1"/>
  <c r="Q884" i="1"/>
  <c r="P884" i="1"/>
  <c r="Q859" i="1"/>
  <c r="P859" i="1"/>
  <c r="Q846" i="1"/>
  <c r="P846" i="1"/>
  <c r="Q820" i="1"/>
  <c r="P820" i="1"/>
  <c r="Q805" i="1"/>
  <c r="P805" i="1"/>
  <c r="Q785" i="1"/>
  <c r="P785" i="1"/>
  <c r="P775" i="1"/>
  <c r="Q775" i="1"/>
  <c r="Q751" i="1"/>
  <c r="P751" i="1"/>
  <c r="Q742" i="1"/>
  <c r="P742" i="1"/>
  <c r="Q718" i="1"/>
  <c r="P718" i="1"/>
  <c r="Q709" i="1"/>
  <c r="P709" i="1"/>
  <c r="Q698" i="1"/>
  <c r="P698" i="1"/>
  <c r="Q675" i="1"/>
  <c r="P675" i="1"/>
  <c r="Q664" i="1"/>
  <c r="P664" i="1"/>
  <c r="Q638" i="1"/>
  <c r="P638" i="1"/>
  <c r="Q629" i="1"/>
  <c r="P629" i="1"/>
  <c r="Q604" i="1"/>
  <c r="P604" i="1"/>
  <c r="Q594" i="1"/>
  <c r="P594" i="1"/>
  <c r="Q568" i="1"/>
  <c r="P568" i="1"/>
  <c r="Q557" i="1"/>
  <c r="P557" i="1"/>
  <c r="Q535" i="1"/>
  <c r="P535" i="1"/>
  <c r="Q519" i="1"/>
  <c r="P519" i="1"/>
  <c r="Q495" i="1"/>
  <c r="P495" i="1"/>
  <c r="Q484" i="1"/>
  <c r="P484" i="1"/>
  <c r="Q454" i="1"/>
  <c r="P454" i="1"/>
  <c r="Q429" i="1"/>
  <c r="P429" i="1"/>
  <c r="Q410" i="1"/>
  <c r="P410" i="1"/>
  <c r="Q387" i="1"/>
  <c r="P387" i="1"/>
  <c r="Q375" i="1"/>
  <c r="P375" i="1"/>
  <c r="Q353" i="1"/>
  <c r="P353" i="1"/>
  <c r="Q339" i="1"/>
  <c r="P339" i="1"/>
  <c r="Q314" i="1"/>
  <c r="P314" i="1"/>
  <c r="Q304" i="1"/>
  <c r="P304" i="1"/>
  <c r="Q280" i="1"/>
  <c r="P280" i="1"/>
  <c r="Q271" i="1"/>
  <c r="P271" i="1"/>
  <c r="Q263" i="1"/>
  <c r="P263" i="1"/>
  <c r="Q242" i="1"/>
  <c r="P242" i="1"/>
  <c r="Q231" i="1"/>
  <c r="P231" i="1"/>
  <c r="Q205" i="1"/>
  <c r="P205" i="1"/>
  <c r="Q195" i="1"/>
  <c r="P195" i="1"/>
  <c r="Q172" i="1"/>
  <c r="P172" i="1"/>
  <c r="Q162" i="1"/>
  <c r="P162" i="1"/>
  <c r="Q149" i="1"/>
  <c r="P149" i="1"/>
  <c r="Q128" i="1"/>
  <c r="P128" i="1"/>
  <c r="Q118" i="1"/>
  <c r="P118" i="1"/>
  <c r="Q91" i="1"/>
  <c r="P91" i="1"/>
  <c r="Q64" i="1"/>
  <c r="P64" i="1"/>
  <c r="Q54" i="1"/>
  <c r="P54" i="1"/>
  <c r="Q30" i="1"/>
  <c r="P30" i="1"/>
  <c r="Q10" i="1"/>
  <c r="P10" i="1"/>
  <c r="Q1154" i="1"/>
  <c r="P1154" i="1"/>
  <c r="Q1140" i="1"/>
  <c r="P1140" i="1"/>
  <c r="Q1110" i="1"/>
  <c r="P1110" i="1"/>
  <c r="Q1100" i="1"/>
  <c r="P1100" i="1"/>
  <c r="Q1075" i="1"/>
  <c r="P1075" i="1"/>
  <c r="Q1047" i="1"/>
  <c r="P1047" i="1"/>
  <c r="Q1034" i="1"/>
  <c r="P1034" i="1"/>
  <c r="Q1001" i="1"/>
  <c r="P1001" i="1"/>
  <c r="Q993" i="1"/>
  <c r="P993" i="1"/>
  <c r="Q968" i="1"/>
  <c r="P968" i="1"/>
  <c r="Q958" i="1"/>
  <c r="P958" i="1"/>
  <c r="Q936" i="1"/>
  <c r="P936" i="1"/>
  <c r="Q924" i="1"/>
  <c r="P924" i="1"/>
  <c r="Q900" i="1"/>
  <c r="P900" i="1"/>
  <c r="Q891" i="1"/>
  <c r="P891" i="1"/>
  <c r="Q883" i="1"/>
  <c r="P883" i="1"/>
  <c r="Q858" i="1"/>
  <c r="P858" i="1"/>
  <c r="Q845" i="1"/>
  <c r="P845" i="1"/>
  <c r="Q819" i="1"/>
  <c r="P819" i="1"/>
  <c r="Q798" i="1"/>
  <c r="P798" i="1"/>
  <c r="Q782" i="1"/>
  <c r="P782" i="1"/>
  <c r="Q774" i="1"/>
  <c r="P774" i="1"/>
  <c r="Q750" i="1"/>
  <c r="P750" i="1"/>
  <c r="Q741" i="1"/>
  <c r="P741" i="1"/>
  <c r="Q716" i="1"/>
  <c r="P716" i="1"/>
  <c r="Q708" i="1"/>
  <c r="P708" i="1"/>
  <c r="Q696" i="1"/>
  <c r="P696" i="1"/>
  <c r="Q673" i="1"/>
  <c r="P673" i="1"/>
  <c r="Q662" i="1"/>
  <c r="P662" i="1"/>
  <c r="Q637" i="1"/>
  <c r="P637" i="1"/>
  <c r="Q624" i="1"/>
  <c r="P624" i="1"/>
  <c r="Q602" i="1"/>
  <c r="P602" i="1"/>
  <c r="Q588" i="1"/>
  <c r="P588" i="1"/>
  <c r="Q567" i="1"/>
  <c r="P567" i="1"/>
  <c r="Q556" i="1"/>
  <c r="P556" i="1"/>
  <c r="Q532" i="1"/>
  <c r="P532" i="1"/>
  <c r="Q518" i="1"/>
  <c r="P518" i="1"/>
  <c r="Q493" i="1"/>
  <c r="P493" i="1"/>
  <c r="Q479" i="1"/>
  <c r="P479" i="1"/>
  <c r="Q450" i="1"/>
  <c r="P450" i="1"/>
  <c r="Q427" i="1"/>
  <c r="P427" i="1"/>
  <c r="Q407" i="1"/>
  <c r="P407" i="1"/>
  <c r="Q386" i="1"/>
  <c r="P386" i="1"/>
  <c r="Q374" i="1"/>
  <c r="P374" i="1"/>
  <c r="Q350" i="1"/>
  <c r="P350" i="1"/>
  <c r="Q338" i="1"/>
  <c r="P338" i="1"/>
  <c r="Q312" i="1"/>
  <c r="P312" i="1"/>
  <c r="Q302" i="1"/>
  <c r="P302" i="1"/>
  <c r="Q279" i="1"/>
  <c r="P279" i="1"/>
  <c r="Q270" i="1"/>
  <c r="P270" i="1"/>
  <c r="Q262" i="1"/>
  <c r="P262" i="1"/>
  <c r="Q241" i="1"/>
  <c r="P241" i="1"/>
  <c r="Q230" i="1"/>
  <c r="P230" i="1"/>
  <c r="Q204" i="1"/>
  <c r="P204" i="1"/>
  <c r="Q194" i="1"/>
  <c r="P194" i="1"/>
  <c r="Q170" i="1"/>
  <c r="P170" i="1"/>
  <c r="Q161" i="1"/>
  <c r="P161" i="1"/>
  <c r="Q141" i="1"/>
  <c r="P141" i="1"/>
  <c r="Q126" i="1"/>
  <c r="P126" i="1"/>
  <c r="Q103" i="1"/>
  <c r="P103" i="1"/>
  <c r="Q90" i="1"/>
  <c r="P90" i="1"/>
  <c r="Q63" i="1"/>
  <c r="P63" i="1"/>
  <c r="Q53" i="1"/>
  <c r="P53" i="1"/>
  <c r="Q27" i="1"/>
  <c r="P27" i="1"/>
  <c r="Q9" i="1"/>
  <c r="P9" i="1"/>
  <c r="Q1152" i="1"/>
  <c r="P1152" i="1"/>
  <c r="Q1137" i="1"/>
  <c r="P1137" i="1"/>
  <c r="Q1109" i="1"/>
  <c r="P1109" i="1"/>
  <c r="Q1099" i="1"/>
  <c r="P1099" i="1"/>
  <c r="Q1070" i="1"/>
  <c r="P1070" i="1"/>
  <c r="Q1046" i="1"/>
  <c r="P1046" i="1"/>
  <c r="Q1032" i="1"/>
  <c r="P1032" i="1"/>
  <c r="Q1000" i="1"/>
  <c r="P1000" i="1"/>
  <c r="Q992" i="1"/>
  <c r="P992" i="1"/>
  <c r="P967" i="1"/>
  <c r="Q967" i="1"/>
  <c r="Q956" i="1"/>
  <c r="P956" i="1"/>
  <c r="Q934" i="1"/>
  <c r="P934" i="1"/>
  <c r="Q923" i="1"/>
  <c r="P923" i="1"/>
  <c r="Q899" i="1"/>
  <c r="P899" i="1"/>
  <c r="Q890" i="1"/>
  <c r="P890" i="1"/>
  <c r="Q882" i="1"/>
  <c r="P882" i="1"/>
  <c r="Q857" i="1"/>
  <c r="P857" i="1"/>
  <c r="Q841" i="1"/>
  <c r="P841" i="1"/>
  <c r="Q817" i="1"/>
  <c r="P817" i="1"/>
  <c r="Q795" i="1"/>
  <c r="P795" i="1"/>
  <c r="Q781" i="1"/>
  <c r="P781" i="1"/>
  <c r="Q772" i="1"/>
  <c r="P772" i="1"/>
  <c r="Q748" i="1"/>
  <c r="P748" i="1"/>
  <c r="Q739" i="1"/>
  <c r="P739" i="1"/>
  <c r="Q715" i="1"/>
  <c r="P715" i="1"/>
  <c r="Q705" i="1"/>
  <c r="P705" i="1"/>
  <c r="Q685" i="1"/>
  <c r="P685" i="1"/>
  <c r="Q672" i="1"/>
  <c r="P672" i="1"/>
  <c r="Q661" i="1"/>
  <c r="P661" i="1"/>
  <c r="Q636" i="1"/>
  <c r="P636" i="1"/>
  <c r="Q622" i="1"/>
  <c r="P622" i="1"/>
  <c r="Q601" i="1"/>
  <c r="P601" i="1"/>
  <c r="Q586" i="1"/>
  <c r="P586" i="1"/>
  <c r="Q566" i="1"/>
  <c r="P566" i="1"/>
  <c r="Q555" i="1"/>
  <c r="P555" i="1"/>
  <c r="Q527" i="1"/>
  <c r="P527" i="1"/>
  <c r="Q516" i="1"/>
  <c r="P516" i="1"/>
  <c r="Q492" i="1"/>
  <c r="P492" i="1"/>
  <c r="Q476" i="1"/>
  <c r="P476" i="1"/>
  <c r="Q448" i="1"/>
  <c r="P448" i="1"/>
  <c r="Q424" i="1"/>
  <c r="P424" i="1"/>
  <c r="Q406" i="1"/>
  <c r="P406" i="1"/>
  <c r="P385" i="1"/>
  <c r="Q385" i="1"/>
  <c r="Q373" i="1"/>
  <c r="P373" i="1"/>
  <c r="Q349" i="1"/>
  <c r="P349" i="1"/>
  <c r="Q337" i="1"/>
  <c r="P337" i="1"/>
  <c r="Q311" i="1"/>
  <c r="P311" i="1"/>
  <c r="Q300" i="1"/>
  <c r="P300" i="1"/>
  <c r="Q278" i="1"/>
  <c r="P278" i="1"/>
  <c r="Q269" i="1"/>
  <c r="P269" i="1"/>
  <c r="Q261" i="1"/>
  <c r="P261" i="1"/>
  <c r="Q239" i="1"/>
  <c r="P239" i="1"/>
  <c r="Q227" i="1"/>
  <c r="P227" i="1"/>
  <c r="Q202" i="1"/>
  <c r="P202" i="1"/>
  <c r="Q193" i="1"/>
  <c r="P193" i="1"/>
  <c r="Q169" i="1"/>
  <c r="P169" i="1"/>
  <c r="Q160" i="1"/>
  <c r="P160" i="1"/>
  <c r="Q138" i="1"/>
  <c r="P138" i="1"/>
  <c r="Q125" i="1"/>
  <c r="P125" i="1"/>
  <c r="Q98" i="1"/>
  <c r="P98" i="1"/>
  <c r="Q89" i="1"/>
  <c r="P89" i="1"/>
  <c r="Q62" i="1"/>
  <c r="P62" i="1"/>
  <c r="Q52" i="1"/>
  <c r="P52" i="1"/>
  <c r="Q25" i="1"/>
  <c r="P25" i="1"/>
  <c r="Q7" i="1"/>
  <c r="P7" i="1"/>
  <c r="Q1150" i="1"/>
  <c r="P1150" i="1"/>
  <c r="Q1123" i="1"/>
  <c r="P1123" i="1"/>
  <c r="Q1108" i="1"/>
  <c r="P1108" i="1"/>
  <c r="Q1098" i="1"/>
  <c r="P1098" i="1"/>
  <c r="Q1069" i="1"/>
  <c r="P1069" i="1"/>
  <c r="Q1044" i="1"/>
  <c r="P1044" i="1"/>
  <c r="Q1028" i="1"/>
  <c r="P1028" i="1"/>
  <c r="Q999" i="1"/>
  <c r="P999" i="1"/>
  <c r="Q989" i="1"/>
  <c r="P989" i="1"/>
  <c r="Q966" i="1"/>
  <c r="P966" i="1"/>
  <c r="Q955" i="1"/>
  <c r="P955" i="1"/>
  <c r="Q933" i="1"/>
  <c r="P933" i="1"/>
  <c r="Q922" i="1"/>
  <c r="P922" i="1"/>
  <c r="Q897" i="1"/>
  <c r="P897" i="1"/>
  <c r="Q889" i="1"/>
  <c r="P889" i="1"/>
  <c r="Q876" i="1"/>
  <c r="P876" i="1"/>
  <c r="Q856" i="1"/>
  <c r="P856" i="1"/>
  <c r="P839" i="1"/>
  <c r="Q839" i="1"/>
  <c r="Q814" i="1"/>
  <c r="P814" i="1"/>
  <c r="Q793" i="1"/>
  <c r="P793" i="1"/>
  <c r="Q780" i="1"/>
  <c r="P780" i="1"/>
  <c r="Q761" i="1"/>
  <c r="P761" i="1"/>
  <c r="Q747" i="1"/>
  <c r="P747" i="1"/>
  <c r="Q735" i="1"/>
  <c r="P735" i="1"/>
  <c r="Q714" i="1"/>
  <c r="P714" i="1"/>
  <c r="Q704" i="1"/>
  <c r="P704" i="1"/>
  <c r="Q682" i="1"/>
  <c r="P682" i="1"/>
  <c r="Q670" i="1"/>
  <c r="P670" i="1"/>
  <c r="Q659" i="1"/>
  <c r="P659" i="1"/>
  <c r="Q635" i="1"/>
  <c r="P635" i="1"/>
  <c r="Q614" i="1"/>
  <c r="P614" i="1"/>
  <c r="Q599" i="1"/>
  <c r="P599" i="1"/>
  <c r="Q575" i="1"/>
  <c r="P575" i="1"/>
  <c r="Q565" i="1"/>
  <c r="P565" i="1"/>
  <c r="Q554" i="1"/>
  <c r="P554" i="1"/>
  <c r="Q525" i="1"/>
  <c r="P525" i="1"/>
  <c r="Q505" i="1"/>
  <c r="P505" i="1"/>
  <c r="Q491" i="1"/>
  <c r="P491" i="1"/>
  <c r="Q468" i="1"/>
  <c r="P468" i="1"/>
  <c r="Q447" i="1"/>
  <c r="P447" i="1"/>
  <c r="Q421" i="1"/>
  <c r="P421" i="1"/>
  <c r="Q404" i="1"/>
  <c r="P404" i="1"/>
  <c r="Q383" i="1"/>
  <c r="P383" i="1"/>
  <c r="Q372" i="1"/>
  <c r="P372" i="1"/>
  <c r="Q347" i="1"/>
  <c r="P347" i="1"/>
  <c r="Q336" i="1"/>
  <c r="P336" i="1"/>
  <c r="Q310" i="1"/>
  <c r="P310" i="1"/>
  <c r="Q298" i="1"/>
  <c r="P298" i="1"/>
  <c r="Q277" i="1"/>
  <c r="P277" i="1"/>
  <c r="Q268" i="1"/>
  <c r="P268" i="1"/>
  <c r="Q259" i="1"/>
  <c r="P259" i="1"/>
  <c r="Q238" i="1"/>
  <c r="P238" i="1"/>
  <c r="Q225" i="1"/>
  <c r="P225" i="1"/>
  <c r="Q201" i="1"/>
  <c r="P201" i="1"/>
  <c r="Q192" i="1"/>
  <c r="P192" i="1"/>
  <c r="Q168" i="1"/>
  <c r="P168" i="1"/>
  <c r="Q159" i="1"/>
  <c r="P159" i="1"/>
  <c r="Q136" i="1"/>
  <c r="P136" i="1"/>
  <c r="Q124" i="1"/>
  <c r="P124" i="1"/>
  <c r="Q97" i="1"/>
  <c r="P97" i="1"/>
  <c r="Q88" i="1"/>
  <c r="P88" i="1"/>
  <c r="Q60" i="1"/>
  <c r="P60" i="1"/>
  <c r="Q51" i="1"/>
  <c r="P51" i="1"/>
  <c r="Q24" i="1"/>
  <c r="P24" i="1"/>
  <c r="Q1163" i="1"/>
  <c r="P1163" i="1"/>
  <c r="Q1149" i="1"/>
  <c r="P1149" i="1"/>
  <c r="Q1120" i="1"/>
  <c r="P1120" i="1"/>
  <c r="Q1107" i="1"/>
  <c r="P1107" i="1"/>
  <c r="Q1096" i="1"/>
  <c r="P1096" i="1"/>
  <c r="Q1068" i="1"/>
  <c r="P1068" i="1"/>
  <c r="Q1042" i="1"/>
  <c r="P1042" i="1"/>
  <c r="Q1026" i="1"/>
  <c r="P1026" i="1"/>
  <c r="Q998" i="1"/>
  <c r="P998" i="1"/>
  <c r="Q988" i="1"/>
  <c r="P988" i="1"/>
  <c r="Q965" i="1"/>
  <c r="P965" i="1"/>
  <c r="Q953" i="1"/>
  <c r="P953" i="1"/>
  <c r="Q931" i="1"/>
  <c r="P931" i="1"/>
  <c r="Q919" i="1"/>
  <c r="P919" i="1"/>
  <c r="Q896" i="1"/>
  <c r="P896" i="1"/>
  <c r="Q888" i="1"/>
  <c r="P888" i="1"/>
  <c r="Q868" i="1"/>
  <c r="P868" i="1"/>
  <c r="Q855" i="1"/>
  <c r="P855" i="1"/>
  <c r="Q828" i="1"/>
  <c r="P828" i="1"/>
  <c r="Q812" i="1"/>
  <c r="P812" i="1"/>
  <c r="Q792" i="1"/>
  <c r="P792" i="1"/>
  <c r="Q779" i="1"/>
  <c r="P779" i="1"/>
  <c r="Q758" i="1"/>
  <c r="P758" i="1"/>
  <c r="Q746" i="1"/>
  <c r="P746" i="1"/>
  <c r="Q734" i="1"/>
  <c r="P734" i="1"/>
  <c r="Q713" i="1"/>
  <c r="P713" i="1"/>
  <c r="Q703" i="1"/>
  <c r="P703" i="1"/>
  <c r="Q680" i="1"/>
  <c r="P680" i="1"/>
  <c r="Q668" i="1"/>
  <c r="P668" i="1"/>
  <c r="Q651" i="1"/>
  <c r="P651" i="1"/>
  <c r="Q633" i="1"/>
  <c r="P633" i="1"/>
  <c r="Q611" i="1"/>
  <c r="P611" i="1"/>
  <c r="Q598" i="1"/>
  <c r="P598" i="1"/>
  <c r="Q573" i="1"/>
  <c r="P573" i="1"/>
  <c r="Q564" i="1"/>
  <c r="P564" i="1"/>
  <c r="Q552" i="1"/>
  <c r="P552" i="1"/>
  <c r="Q524" i="1"/>
  <c r="P524" i="1"/>
  <c r="Q500" i="1"/>
  <c r="P500" i="1"/>
  <c r="Q490" i="1"/>
  <c r="P490" i="1"/>
  <c r="Q460" i="1"/>
  <c r="P460" i="1"/>
  <c r="Q446" i="1"/>
  <c r="P446" i="1"/>
  <c r="Q419" i="1"/>
  <c r="P419" i="1"/>
  <c r="Q396" i="1"/>
  <c r="P396" i="1"/>
  <c r="Q381" i="1"/>
  <c r="P381" i="1"/>
  <c r="Q370" i="1"/>
  <c r="P370" i="1"/>
  <c r="Q344" i="1"/>
  <c r="P344" i="1"/>
  <c r="Q335" i="1"/>
  <c r="P335" i="1"/>
  <c r="Q308" i="1"/>
  <c r="P308" i="1"/>
  <c r="Q296" i="1"/>
  <c r="P296" i="1"/>
  <c r="Q276" i="1"/>
  <c r="P276" i="1"/>
  <c r="Q267" i="1"/>
  <c r="P267" i="1"/>
  <c r="Q251" i="1"/>
  <c r="P251" i="1"/>
  <c r="Q237" i="1"/>
  <c r="P237" i="1"/>
  <c r="Q222" i="1"/>
  <c r="P222" i="1"/>
  <c r="Q200" i="1"/>
  <c r="P200" i="1"/>
  <c r="Q189" i="1"/>
  <c r="P189" i="1"/>
  <c r="Q167" i="1"/>
  <c r="P167" i="1"/>
  <c r="Q158" i="1"/>
  <c r="P158" i="1"/>
  <c r="Q132" i="1"/>
  <c r="P132" i="1"/>
  <c r="Q123" i="1"/>
  <c r="P123" i="1"/>
  <c r="Q95" i="1"/>
  <c r="P95" i="1"/>
  <c r="Q86" i="1"/>
  <c r="P86" i="1"/>
  <c r="Q59" i="1"/>
  <c r="P59" i="1"/>
  <c r="Q50" i="1"/>
  <c r="P50" i="1"/>
  <c r="Q19" i="1"/>
  <c r="P19" i="1"/>
  <c r="Q1160" i="1"/>
  <c r="P1160" i="1"/>
  <c r="Q1148" i="1"/>
  <c r="P1148" i="1"/>
  <c r="Q1117" i="1"/>
  <c r="P1117" i="1"/>
  <c r="Q1106" i="1"/>
  <c r="P1106" i="1"/>
  <c r="Q1095" i="1"/>
  <c r="P1095" i="1"/>
  <c r="Q1065" i="1"/>
  <c r="P1065" i="1"/>
  <c r="Q1041" i="1"/>
  <c r="P1041" i="1"/>
  <c r="Q1015" i="1"/>
  <c r="P1015" i="1"/>
  <c r="Q997" i="1"/>
  <c r="P997" i="1"/>
  <c r="Q978" i="1"/>
  <c r="P978" i="1"/>
  <c r="Q962" i="1"/>
  <c r="P962" i="1"/>
  <c r="Q950" i="1"/>
  <c r="P950" i="1"/>
  <c r="Q930" i="1"/>
  <c r="P930" i="1"/>
  <c r="Q918" i="1"/>
  <c r="P918" i="1"/>
  <c r="Q895" i="1"/>
  <c r="P895" i="1"/>
  <c r="Q887" i="1"/>
  <c r="P887" i="1"/>
  <c r="Q865" i="1"/>
  <c r="P865" i="1"/>
  <c r="Q852" i="1"/>
  <c r="P852" i="1"/>
  <c r="Q826" i="1"/>
  <c r="P826" i="1"/>
  <c r="Q810" i="1"/>
  <c r="P810" i="1"/>
  <c r="Q789" i="1"/>
  <c r="P789" i="1"/>
  <c r="Q778" i="1"/>
  <c r="P778" i="1"/>
  <c r="Q756" i="1"/>
  <c r="P756" i="1"/>
  <c r="Q745" i="1"/>
  <c r="P745" i="1"/>
  <c r="Q732" i="1"/>
  <c r="P732" i="1"/>
  <c r="Q712" i="1"/>
  <c r="P712" i="1"/>
  <c r="Q702" i="1"/>
  <c r="P702" i="1"/>
  <c r="Q679" i="1"/>
  <c r="P679" i="1"/>
  <c r="Q667" i="1"/>
  <c r="P667" i="1"/>
  <c r="Q648" i="1"/>
  <c r="P648" i="1"/>
  <c r="Q632" i="1"/>
  <c r="P632" i="1"/>
  <c r="Q609" i="1"/>
  <c r="P609" i="1"/>
  <c r="Q597" i="1"/>
  <c r="P597" i="1"/>
  <c r="Q572" i="1"/>
  <c r="P572" i="1"/>
  <c r="Q562" i="1"/>
  <c r="P562" i="1"/>
  <c r="Q551" i="1"/>
  <c r="P551" i="1"/>
  <c r="Q522" i="1"/>
  <c r="P522" i="1"/>
  <c r="Q499" i="1"/>
  <c r="P499" i="1"/>
  <c r="Q488" i="1"/>
  <c r="P488" i="1"/>
  <c r="Q458" i="1"/>
  <c r="P458" i="1"/>
  <c r="Q443" i="1"/>
  <c r="P443" i="1"/>
  <c r="Q418" i="1"/>
  <c r="P418" i="1"/>
  <c r="Q391" i="1"/>
  <c r="P391" i="1"/>
  <c r="Q380" i="1"/>
  <c r="P380" i="1"/>
  <c r="Q369" i="1"/>
  <c r="P369" i="1"/>
  <c r="Q343" i="1"/>
  <c r="P343" i="1"/>
  <c r="Q330" i="1"/>
  <c r="P330" i="1"/>
  <c r="Q307" i="1"/>
  <c r="P307" i="1"/>
  <c r="Q288" i="1"/>
  <c r="P288" i="1"/>
  <c r="Q274" i="1"/>
  <c r="P274" i="1"/>
  <c r="Q266" i="1"/>
  <c r="P266" i="1"/>
  <c r="Q246" i="1"/>
  <c r="P246" i="1"/>
  <c r="Q235" i="1"/>
  <c r="P235" i="1"/>
  <c r="Q214" i="1"/>
  <c r="P214" i="1"/>
  <c r="Q198" i="1"/>
  <c r="P198" i="1"/>
  <c r="Q186" i="1"/>
  <c r="P186" i="1"/>
  <c r="Q166" i="1"/>
  <c r="P166" i="1"/>
  <c r="Q156" i="1"/>
  <c r="P156" i="1"/>
  <c r="Q131" i="1"/>
  <c r="P131" i="1"/>
  <c r="Q122" i="1"/>
  <c r="P122" i="1"/>
  <c r="Q94" i="1"/>
  <c r="P94" i="1"/>
  <c r="Q83" i="1"/>
  <c r="P83" i="1"/>
  <c r="Q58" i="1"/>
  <c r="P58" i="1"/>
  <c r="Q47" i="1"/>
  <c r="P47" i="1"/>
  <c r="Q16" i="1"/>
  <c r="P16" i="1"/>
  <c r="AH377" i="1" l="1"/>
  <c r="AH490" i="1"/>
  <c r="AH418" i="1"/>
  <c r="AH1154" i="1"/>
  <c r="AH606" i="1"/>
  <c r="AH819" i="1"/>
  <c r="AH450" i="1"/>
  <c r="AH56" i="1"/>
  <c r="AH933" i="1"/>
  <c r="AH88" i="1"/>
  <c r="AH1037" i="1"/>
  <c r="AH970" i="1"/>
  <c r="AH594" i="1"/>
  <c r="AH424" i="1"/>
  <c r="N31" i="1"/>
  <c r="AF31" i="1" s="1"/>
  <c r="I31" i="1" s="1"/>
  <c r="AC31" i="1" s="1"/>
  <c r="T31" i="1" s="1"/>
  <c r="N120" i="1"/>
  <c r="AF120" i="1" s="1"/>
  <c r="I120" i="1" s="1"/>
  <c r="AC120" i="1" s="1"/>
  <c r="N173" i="1"/>
  <c r="AF173" i="1" s="1"/>
  <c r="I173" i="1" s="1"/>
  <c r="AC173" i="1" s="1"/>
  <c r="T173" i="1" s="1"/>
  <c r="N243" i="1"/>
  <c r="AF243" i="1" s="1"/>
  <c r="I243" i="1" s="1"/>
  <c r="AC243" i="1" s="1"/>
  <c r="T243" i="1" s="1"/>
  <c r="N305" i="1"/>
  <c r="N377" i="1"/>
  <c r="AF377" i="1" s="1"/>
  <c r="I377" i="1" s="1"/>
  <c r="AC377" i="1" s="1"/>
  <c r="T377" i="1" s="1"/>
  <c r="N455" i="1"/>
  <c r="AF455" i="1" s="1"/>
  <c r="I455" i="1" s="1"/>
  <c r="AC455" i="1" s="1"/>
  <c r="N536" i="1"/>
  <c r="AF536" i="1" s="1"/>
  <c r="I536" i="1" s="1"/>
  <c r="AC536" i="1" s="1"/>
  <c r="T536" i="1" s="1"/>
  <c r="N606" i="1"/>
  <c r="AF606" i="1" s="1"/>
  <c r="I606" i="1" s="1"/>
  <c r="AC606" i="1" s="1"/>
  <c r="N676" i="1"/>
  <c r="AF676" i="1" s="1"/>
  <c r="I676" i="1" s="1"/>
  <c r="AC676" i="1" s="1"/>
  <c r="N743" i="1"/>
  <c r="AF743" i="1" s="1"/>
  <c r="I743" i="1" s="1"/>
  <c r="AC743" i="1" s="1"/>
  <c r="N807" i="1"/>
  <c r="AF807" i="1" s="1"/>
  <c r="I807" i="1" s="1"/>
  <c r="AC807" i="1" s="1"/>
  <c r="T806" i="1" s="1"/>
  <c r="N885" i="1"/>
  <c r="AF885" i="1" s="1"/>
  <c r="I885" i="1" s="1"/>
  <c r="AC885" i="1" s="1"/>
  <c r="N939" i="1"/>
  <c r="AF939" i="1" s="1"/>
  <c r="I939" i="1" s="1"/>
  <c r="AC939" i="1" s="1"/>
  <c r="T938" i="1" s="1"/>
  <c r="T228" i="1"/>
  <c r="T20" i="1"/>
  <c r="T591" i="1"/>
  <c r="T592" i="1"/>
  <c r="T462" i="1"/>
  <c r="T463" i="1"/>
  <c r="T639" i="1"/>
  <c r="T22" i="1"/>
  <c r="T345" i="1"/>
  <c r="T452" i="1"/>
  <c r="T1145" i="1"/>
  <c r="T920" i="1"/>
  <c r="T530" i="1"/>
  <c r="T413" i="1"/>
  <c r="T99" i="1"/>
  <c r="T451" i="1"/>
  <c r="T1066" i="1"/>
  <c r="T1038" i="1"/>
  <c r="T528" i="1"/>
  <c r="T1029" i="1"/>
  <c r="T1030" i="1"/>
  <c r="N152" i="1"/>
  <c r="AF152" i="1" s="1"/>
  <c r="N206" i="1"/>
  <c r="N272" i="1"/>
  <c r="AF272" i="1" s="1"/>
  <c r="I272" i="1" s="1"/>
  <c r="AC272" i="1" s="1"/>
  <c r="N340" i="1"/>
  <c r="N412" i="1"/>
  <c r="AF412" i="1" s="1"/>
  <c r="I412" i="1" s="1"/>
  <c r="AC412" i="1" s="1"/>
  <c r="T412" i="1" s="1"/>
  <c r="N496" i="1"/>
  <c r="N569" i="1"/>
  <c r="N710" i="1"/>
  <c r="Z31" i="1"/>
  <c r="AH31" i="1" s="1"/>
  <c r="Z243" i="1"/>
  <c r="AH243" i="1" s="1"/>
  <c r="Z536" i="1"/>
  <c r="AH536" i="1" s="1"/>
  <c r="Z676" i="1"/>
  <c r="AH676" i="1" s="1"/>
  <c r="AH677" i="1" s="1"/>
  <c r="Z885" i="1"/>
  <c r="AH885" i="1" s="1"/>
  <c r="AH886" i="1" s="1"/>
  <c r="N888" i="1"/>
  <c r="N953" i="1"/>
  <c r="AF953" i="1" s="1"/>
  <c r="N59" i="1"/>
  <c r="AF59" i="1" s="1"/>
  <c r="N132" i="1"/>
  <c r="AF132" i="1" s="1"/>
  <c r="AF133" i="1" s="1"/>
  <c r="I133" i="1" s="1"/>
  <c r="AC133" i="1" s="1"/>
  <c r="T133" i="1" s="1"/>
  <c r="N200" i="1"/>
  <c r="AF200" i="1" s="1"/>
  <c r="I200" i="1" s="1"/>
  <c r="AC200" i="1" s="1"/>
  <c r="N1068" i="1"/>
  <c r="AF1068" i="1" s="1"/>
  <c r="I1068" i="1" s="1"/>
  <c r="AC1068" i="1" s="1"/>
  <c r="T1067" i="1" s="1"/>
  <c r="N10" i="1"/>
  <c r="AF10" i="1" s="1"/>
  <c r="N594" i="1"/>
  <c r="AF594" i="1" s="1"/>
  <c r="I594" i="1" s="1"/>
  <c r="AC594" i="1" s="1"/>
  <c r="T593" i="1" s="1"/>
  <c r="N121" i="1"/>
  <c r="AF121" i="1" s="1"/>
  <c r="N505" i="1"/>
  <c r="AF505" i="1" s="1"/>
  <c r="I505" i="1" s="1"/>
  <c r="AC505" i="1" s="1"/>
  <c r="T504" i="1" s="1"/>
  <c r="N7" i="1"/>
  <c r="AF7" i="1" s="1"/>
  <c r="I7" i="1" s="1"/>
  <c r="AC7" i="1" s="1"/>
  <c r="T7" i="1" s="1"/>
  <c r="N89" i="1"/>
  <c r="AF89" i="1" s="1"/>
  <c r="N160" i="1"/>
  <c r="AF160" i="1" s="1"/>
  <c r="N227" i="1"/>
  <c r="AF227" i="1" s="1"/>
  <c r="I227" i="1" s="1"/>
  <c r="AC227" i="1" s="1"/>
  <c r="N278" i="1"/>
  <c r="AF278" i="1" s="1"/>
  <c r="N349" i="1"/>
  <c r="AF349" i="1" s="1"/>
  <c r="N424" i="1"/>
  <c r="AF424" i="1" s="1"/>
  <c r="I424" i="1" s="1"/>
  <c r="AC424" i="1" s="1"/>
  <c r="T423" i="1" s="1"/>
  <c r="N516" i="1"/>
  <c r="AF516" i="1" s="1"/>
  <c r="N661" i="1"/>
  <c r="AF661" i="1" s="1"/>
  <c r="I661" i="1" s="1"/>
  <c r="AC661" i="1" s="1"/>
  <c r="N246" i="1"/>
  <c r="AF246" i="1" s="1"/>
  <c r="N307" i="1"/>
  <c r="N380" i="1"/>
  <c r="AF380" i="1" s="1"/>
  <c r="N170" i="1"/>
  <c r="AF170" i="1" s="1"/>
  <c r="N450" i="1"/>
  <c r="AF450" i="1" s="1"/>
  <c r="I450" i="1" s="1"/>
  <c r="AC450" i="1" s="1"/>
  <c r="N602" i="1"/>
  <c r="N959" i="1"/>
  <c r="AF959" i="1" s="1"/>
  <c r="N1096" i="1"/>
  <c r="AF1096" i="1" s="1"/>
  <c r="N283" i="1"/>
  <c r="AF283" i="1" s="1"/>
  <c r="N715" i="1"/>
  <c r="AF715" i="1" s="1"/>
  <c r="N781" i="1"/>
  <c r="N923" i="1"/>
  <c r="N992" i="1"/>
  <c r="AF992" i="1" s="1"/>
  <c r="N1070" i="1"/>
  <c r="N271" i="1"/>
  <c r="N339" i="1"/>
  <c r="AF339" i="1" s="1"/>
  <c r="I339" i="1" s="1"/>
  <c r="AC339" i="1" s="1"/>
  <c r="N495" i="1"/>
  <c r="AF495" i="1" s="1"/>
  <c r="N638" i="1"/>
  <c r="N709" i="1"/>
  <c r="AF709" i="1" s="1"/>
  <c r="N1141" i="1"/>
  <c r="AF1141" i="1" s="1"/>
  <c r="N267" i="1"/>
  <c r="N335" i="1"/>
  <c r="AF335" i="1" s="1"/>
  <c r="I335" i="1" s="1"/>
  <c r="AC335" i="1" s="1"/>
  <c r="N396" i="1"/>
  <c r="AF396" i="1" s="1"/>
  <c r="I396" i="1" s="1"/>
  <c r="AC396" i="1" s="1"/>
  <c r="T395" i="1" s="1"/>
  <c r="N564" i="1"/>
  <c r="AF564" i="1" s="1"/>
  <c r="N633" i="1"/>
  <c r="AF633" i="1" s="1"/>
  <c r="AF634" i="1" s="1"/>
  <c r="I634" i="1" s="1"/>
  <c r="AC634" i="1" s="1"/>
  <c r="N51" i="1"/>
  <c r="AF51" i="1" s="1"/>
  <c r="N310" i="1"/>
  <c r="AF310" i="1" s="1"/>
  <c r="N372" i="1"/>
  <c r="AF372" i="1" s="1"/>
  <c r="I372" i="1" s="1"/>
  <c r="AC372" i="1" s="1"/>
  <c r="T371" i="1" s="1"/>
  <c r="N447" i="1"/>
  <c r="AF447" i="1" s="1"/>
  <c r="N94" i="1"/>
  <c r="N166" i="1"/>
  <c r="AF166" i="1" s="1"/>
  <c r="N235" i="1"/>
  <c r="AF235" i="1" s="1"/>
  <c r="AF236" i="1" s="1"/>
  <c r="I236" i="1" s="1"/>
  <c r="AC236" i="1" s="1"/>
  <c r="N288" i="1"/>
  <c r="AF288" i="1" s="1"/>
  <c r="I288" i="1" s="1"/>
  <c r="AC288" i="1" s="1"/>
  <c r="T287" i="1" s="1"/>
  <c r="N369" i="1"/>
  <c r="AF369" i="1" s="1"/>
  <c r="I369" i="1" s="1"/>
  <c r="AC369" i="1" s="1"/>
  <c r="T368" i="1" s="1"/>
  <c r="N443" i="1"/>
  <c r="AF443" i="1" s="1"/>
  <c r="N25" i="1"/>
  <c r="N169" i="1"/>
  <c r="N239" i="1"/>
  <c r="AF239" i="1" s="1"/>
  <c r="AF240" i="1" s="1"/>
  <c r="I240" i="1" s="1"/>
  <c r="AC240" i="1" s="1"/>
  <c r="N373" i="1"/>
  <c r="AF373" i="1" s="1"/>
  <c r="N448" i="1"/>
  <c r="N527" i="1"/>
  <c r="AF527" i="1" s="1"/>
  <c r="I527" i="1" s="1"/>
  <c r="AC527" i="1" s="1"/>
  <c r="T526" i="1" s="1"/>
  <c r="N601" i="1"/>
  <c r="AF601" i="1" s="1"/>
  <c r="N672" i="1"/>
  <c r="AF672" i="1" s="1"/>
  <c r="N739" i="1"/>
  <c r="AF739" i="1" s="1"/>
  <c r="N795" i="1"/>
  <c r="AF795" i="1" s="1"/>
  <c r="I795" i="1" s="1"/>
  <c r="AC795" i="1" s="1"/>
  <c r="T794" i="1" s="1"/>
  <c r="N1000" i="1"/>
  <c r="N231" i="1"/>
  <c r="AF231" i="1" s="1"/>
  <c r="N280" i="1"/>
  <c r="AF280" i="1" s="1"/>
  <c r="N353" i="1"/>
  <c r="AF353" i="1" s="1"/>
  <c r="I353" i="1" s="1"/>
  <c r="AC353" i="1" s="1"/>
  <c r="T353" i="1" s="1"/>
  <c r="N429" i="1"/>
  <c r="AF429" i="1" s="1"/>
  <c r="I429" i="1" s="1"/>
  <c r="AC429" i="1" s="1"/>
  <c r="T429" i="1" s="1"/>
  <c r="N1010" i="1"/>
  <c r="AF1010" i="1" s="1"/>
  <c r="N90" i="1"/>
  <c r="N858" i="1"/>
  <c r="AF858" i="1" s="1"/>
  <c r="N1154" i="1"/>
  <c r="AF1154" i="1" s="1"/>
  <c r="I1154" i="1" s="1"/>
  <c r="AC1154" i="1" s="1"/>
  <c r="T1153" i="1" s="1"/>
  <c r="AF677" i="1"/>
  <c r="I677" i="1" s="1"/>
  <c r="AC677" i="1" s="1"/>
  <c r="T676" i="1" s="1"/>
  <c r="N60" i="1"/>
  <c r="N304" i="1"/>
  <c r="AF304" i="1" s="1"/>
  <c r="N375" i="1"/>
  <c r="N454" i="1"/>
  <c r="AF454" i="1" s="1"/>
  <c r="I454" i="1" s="1"/>
  <c r="AC454" i="1" s="1"/>
  <c r="T453" i="1" s="1"/>
  <c r="N664" i="1"/>
  <c r="AF664" i="1" s="1"/>
  <c r="I664" i="1" s="1"/>
  <c r="AC664" i="1" s="1"/>
  <c r="T663" i="1" s="1"/>
  <c r="N718" i="1"/>
  <c r="AF718" i="1" s="1"/>
  <c r="I718" i="1" s="1"/>
  <c r="AC718" i="1" s="1"/>
  <c r="N785" i="1"/>
  <c r="AF785" i="1" s="1"/>
  <c r="I785" i="1" s="1"/>
  <c r="AC785" i="1" s="1"/>
  <c r="T784" i="1" s="1"/>
  <c r="N1144" i="1"/>
  <c r="AF1144" i="1" s="1"/>
  <c r="I1144" i="1" s="1"/>
  <c r="AC1144" i="1" s="1"/>
  <c r="N857" i="1"/>
  <c r="N386" i="1"/>
  <c r="AF386" i="1" s="1"/>
  <c r="N1034" i="1"/>
  <c r="AF1034" i="1" s="1"/>
  <c r="N1078" i="1"/>
  <c r="AF1078" i="1" s="1"/>
  <c r="I1078" i="1" s="1"/>
  <c r="AC1078" i="1" s="1"/>
  <c r="T1078" i="1" s="1"/>
  <c r="N522" i="1"/>
  <c r="AF522" i="1" s="1"/>
  <c r="N86" i="1"/>
  <c r="AF86" i="1" s="1"/>
  <c r="N158" i="1"/>
  <c r="AF158" i="1" s="1"/>
  <c r="N222" i="1"/>
  <c r="AF222" i="1" s="1"/>
  <c r="I222" i="1" s="1"/>
  <c r="AC222" i="1" s="1"/>
  <c r="T221" i="1" s="1"/>
  <c r="N276" i="1"/>
  <c r="AF276" i="1" s="1"/>
  <c r="N344" i="1"/>
  <c r="N419" i="1"/>
  <c r="AF419" i="1" s="1"/>
  <c r="N500" i="1"/>
  <c r="AF500" i="1" s="1"/>
  <c r="N573" i="1"/>
  <c r="AF573" i="1" s="1"/>
  <c r="N651" i="1"/>
  <c r="AF651" i="1" s="1"/>
  <c r="I651" i="1" s="1"/>
  <c r="AC651" i="1" s="1"/>
  <c r="N828" i="1"/>
  <c r="AF828" i="1" s="1"/>
  <c r="I828" i="1" s="1"/>
  <c r="AC828" i="1" s="1"/>
  <c r="T827" i="1" s="1"/>
  <c r="N1026" i="1"/>
  <c r="AF1026" i="1" s="1"/>
  <c r="N1108" i="1"/>
  <c r="AF1108" i="1" s="1"/>
  <c r="N1155" i="1"/>
  <c r="AF1155" i="1" s="1"/>
  <c r="N56" i="1"/>
  <c r="AF56" i="1" s="1"/>
  <c r="I56" i="1" s="1"/>
  <c r="AC56" i="1" s="1"/>
  <c r="N129" i="1"/>
  <c r="N196" i="1"/>
  <c r="N264" i="1"/>
  <c r="N315" i="1"/>
  <c r="N388" i="1"/>
  <c r="AF388" i="1" s="1"/>
  <c r="N486" i="1"/>
  <c r="AF486" i="1" s="1"/>
  <c r="I486" i="1" s="1"/>
  <c r="AC486" i="1" s="1"/>
  <c r="T485" i="1" s="1"/>
  <c r="N558" i="1"/>
  <c r="AF558" i="1" s="1"/>
  <c r="N630" i="1"/>
  <c r="N699" i="1"/>
  <c r="AF699" i="1" s="1"/>
  <c r="N752" i="1"/>
  <c r="N821" i="1"/>
  <c r="N893" i="1"/>
  <c r="AF893" i="1" s="1"/>
  <c r="N960" i="1"/>
  <c r="N1040" i="1"/>
  <c r="AF1040" i="1" s="1"/>
  <c r="N98" i="1"/>
  <c r="N300" i="1"/>
  <c r="AF300" i="1" s="1"/>
  <c r="I300" i="1" s="1"/>
  <c r="AC300" i="1" s="1"/>
  <c r="N934" i="1"/>
  <c r="AF934" i="1" s="1"/>
  <c r="N629" i="1"/>
  <c r="AF629" i="1" s="1"/>
  <c r="N751" i="1"/>
  <c r="AF751" i="1" s="1"/>
  <c r="N937" i="1"/>
  <c r="AF937" i="1" s="1"/>
  <c r="N810" i="1"/>
  <c r="AF810" i="1" s="1"/>
  <c r="I810" i="1" s="1"/>
  <c r="AC810" i="1" s="1"/>
  <c r="T809" i="1" s="1"/>
  <c r="N1106" i="1"/>
  <c r="AF1106" i="1" s="1"/>
  <c r="N347" i="1"/>
  <c r="AF347" i="1" s="1"/>
  <c r="N421" i="1"/>
  <c r="AF421" i="1" s="1"/>
  <c r="N670" i="1"/>
  <c r="AF670" i="1" s="1"/>
  <c r="N780" i="1"/>
  <c r="AF780" i="1" s="1"/>
  <c r="N889" i="1"/>
  <c r="AF889" i="1" s="1"/>
  <c r="N1069" i="1"/>
  <c r="AF1069" i="1" s="1"/>
  <c r="N776" i="1"/>
  <c r="AF776" i="1" s="1"/>
  <c r="N570" i="1"/>
  <c r="AF570" i="1" s="1"/>
  <c r="N850" i="1"/>
  <c r="AF850" i="1" s="1"/>
  <c r="N565" i="1"/>
  <c r="AF565" i="1" s="1"/>
  <c r="I565" i="1" s="1"/>
  <c r="AC565" i="1" s="1"/>
  <c r="N793" i="1"/>
  <c r="AF793" i="1" s="1"/>
  <c r="N916" i="1"/>
  <c r="AF916" i="1" s="1"/>
  <c r="N961" i="1"/>
  <c r="AF961" i="1" s="1"/>
  <c r="N1093" i="1"/>
  <c r="AF1093" i="1" s="1"/>
  <c r="I1093" i="1" s="1"/>
  <c r="AC1093" i="1" s="1"/>
  <c r="T1092" i="1" s="1"/>
  <c r="N1147" i="1"/>
  <c r="AF1147" i="1" s="1"/>
  <c r="N63" i="1"/>
  <c r="AF63" i="1" s="1"/>
  <c r="N141" i="1"/>
  <c r="AF141" i="1" s="1"/>
  <c r="I141" i="1" s="1"/>
  <c r="AC141" i="1" s="1"/>
  <c r="T140" i="1" s="1"/>
  <c r="N204" i="1"/>
  <c r="AF204" i="1" s="1"/>
  <c r="I204" i="1" s="1"/>
  <c r="AC204" i="1" s="1"/>
  <c r="T203" i="1" s="1"/>
  <c r="N270" i="1"/>
  <c r="AF270" i="1" s="1"/>
  <c r="N407" i="1"/>
  <c r="AF407" i="1" s="1"/>
  <c r="N493" i="1"/>
  <c r="AF493" i="1" s="1"/>
  <c r="N567" i="1"/>
  <c r="N637" i="1"/>
  <c r="AF637" i="1" s="1"/>
  <c r="N314" i="1"/>
  <c r="AF314" i="1" s="1"/>
  <c r="N282" i="1"/>
  <c r="AF282" i="1" s="1"/>
  <c r="I282" i="1" s="1"/>
  <c r="AC282" i="1" s="1"/>
  <c r="T281" i="1" s="1"/>
  <c r="N786" i="1"/>
  <c r="AF786" i="1" s="1"/>
  <c r="N82" i="1"/>
  <c r="AF82" i="1" s="1"/>
  <c r="I82" i="1" s="1"/>
  <c r="AC82" i="1" s="1"/>
  <c r="T81" i="1" s="1"/>
  <c r="N521" i="1"/>
  <c r="N596" i="1"/>
  <c r="N724" i="1"/>
  <c r="AF724" i="1" s="1"/>
  <c r="I724" i="1" s="1"/>
  <c r="AC724" i="1" s="1"/>
  <c r="T724" i="1" s="1"/>
  <c r="N787" i="1"/>
  <c r="N862" i="1"/>
  <c r="AF862" i="1" s="1"/>
  <c r="I862" i="1" s="1"/>
  <c r="AC862" i="1" s="1"/>
  <c r="N93" i="1"/>
  <c r="AF93" i="1" s="1"/>
  <c r="N178" i="1"/>
  <c r="AF178" i="1" s="1"/>
  <c r="I178" i="1" s="1"/>
  <c r="AC178" i="1" s="1"/>
  <c r="T177" i="1" s="1"/>
  <c r="N233" i="1"/>
  <c r="AF233" i="1" s="1"/>
  <c r="N273" i="1"/>
  <c r="AF273" i="1" s="1"/>
  <c r="I273" i="1" s="1"/>
  <c r="AC273" i="1" s="1"/>
  <c r="T272" i="1" s="1"/>
  <c r="N415" i="1"/>
  <c r="AF415" i="1" s="1"/>
  <c r="N487" i="1"/>
  <c r="AF487" i="1" s="1"/>
  <c r="N549" i="1"/>
  <c r="AF549" i="1" s="1"/>
  <c r="I549" i="1" s="1"/>
  <c r="AC549" i="1" s="1"/>
  <c r="T548" i="1" s="1"/>
  <c r="N608" i="1"/>
  <c r="AF608" i="1" s="1"/>
  <c r="I608" i="1" s="1"/>
  <c r="AC608" i="1" s="1"/>
  <c r="T607" i="1" s="1"/>
  <c r="N678" i="1"/>
  <c r="AF678" i="1" s="1"/>
  <c r="N744" i="1"/>
  <c r="N808" i="1"/>
  <c r="AF808" i="1" s="1"/>
  <c r="N58" i="1"/>
  <c r="N266" i="1"/>
  <c r="AF266" i="1" s="1"/>
  <c r="N330" i="1"/>
  <c r="AF330" i="1" s="1"/>
  <c r="I330" i="1" s="1"/>
  <c r="AC330" i="1" s="1"/>
  <c r="N488" i="1"/>
  <c r="N632" i="1"/>
  <c r="N702" i="1"/>
  <c r="AF702" i="1" s="1"/>
  <c r="N756" i="1"/>
  <c r="AF756" i="1" s="1"/>
  <c r="N895" i="1"/>
  <c r="AF895" i="1" s="1"/>
  <c r="N1041" i="1"/>
  <c r="N1117" i="1"/>
  <c r="AF1117" i="1" s="1"/>
  <c r="N370" i="1"/>
  <c r="AF370" i="1" s="1"/>
  <c r="N734" i="1"/>
  <c r="AF734" i="1" s="1"/>
  <c r="I734" i="1" s="1"/>
  <c r="AC734" i="1" s="1"/>
  <c r="N792" i="1"/>
  <c r="AF792" i="1" s="1"/>
  <c r="I792" i="1" s="1"/>
  <c r="AC792" i="1" s="1"/>
  <c r="T791" i="1" s="1"/>
  <c r="N919" i="1"/>
  <c r="AF919" i="1" s="1"/>
  <c r="N965" i="1"/>
  <c r="AF965" i="1" s="1"/>
  <c r="I965" i="1" s="1"/>
  <c r="AC965" i="1" s="1"/>
  <c r="T964" i="1" s="1"/>
  <c r="N24" i="1"/>
  <c r="AF24" i="1" s="1"/>
  <c r="N159" i="1"/>
  <c r="N225" i="1"/>
  <c r="AF225" i="1" s="1"/>
  <c r="N277" i="1"/>
  <c r="N336" i="1"/>
  <c r="AF336" i="1" s="1"/>
  <c r="N468" i="1"/>
  <c r="AF468" i="1" s="1"/>
  <c r="I468" i="1" s="1"/>
  <c r="AC468" i="1" s="1"/>
  <c r="T467" i="1" s="1"/>
  <c r="N525" i="1"/>
  <c r="N575" i="1"/>
  <c r="AF575" i="1" s="1"/>
  <c r="I575" i="1" s="1"/>
  <c r="AC575" i="1" s="1"/>
  <c r="T575" i="1" s="1"/>
  <c r="N814" i="1"/>
  <c r="AF814" i="1" s="1"/>
  <c r="N876" i="1"/>
  <c r="AF876" i="1" s="1"/>
  <c r="I876" i="1" s="1"/>
  <c r="AC876" i="1" s="1"/>
  <c r="T875" i="1" s="1"/>
  <c r="N1150" i="1"/>
  <c r="N385" i="1"/>
  <c r="AF385" i="1" s="1"/>
  <c r="I385" i="1" s="1"/>
  <c r="AC385" i="1" s="1"/>
  <c r="N890" i="1"/>
  <c r="N1109" i="1"/>
  <c r="N1037" i="1"/>
  <c r="AF1037" i="1" s="1"/>
  <c r="I1037" i="1" s="1"/>
  <c r="AC1037" i="1" s="1"/>
  <c r="T1036" i="1" s="1"/>
  <c r="N1102" i="1"/>
  <c r="AF1102" i="1" s="1"/>
  <c r="N154" i="1"/>
  <c r="AF154" i="1" s="1"/>
  <c r="I154" i="1" s="1"/>
  <c r="AC154" i="1" s="1"/>
  <c r="T153" i="1" s="1"/>
  <c r="N197" i="1"/>
  <c r="AF197" i="1" s="1"/>
  <c r="N245" i="1"/>
  <c r="AF245" i="1" s="1"/>
  <c r="I245" i="1" s="1"/>
  <c r="AC245" i="1" s="1"/>
  <c r="T244" i="1" s="1"/>
  <c r="N321" i="1"/>
  <c r="AF321" i="1" s="1"/>
  <c r="I321" i="1" s="1"/>
  <c r="AC321" i="1" s="1"/>
  <c r="N379" i="1"/>
  <c r="AF379" i="1" s="1"/>
  <c r="I379" i="1" s="1"/>
  <c r="AC379" i="1" s="1"/>
  <c r="T378" i="1" s="1"/>
  <c r="N560" i="1"/>
  <c r="AF560" i="1" s="1"/>
  <c r="N631" i="1"/>
  <c r="AF631" i="1" s="1"/>
  <c r="N701" i="1"/>
  <c r="AF701" i="1" s="1"/>
  <c r="I701" i="1" s="1"/>
  <c r="AC701" i="1" s="1"/>
  <c r="T700" i="1" s="1"/>
  <c r="N753" i="1"/>
  <c r="AF753" i="1" s="1"/>
  <c r="N823" i="1"/>
  <c r="AF823" i="1" s="1"/>
  <c r="I823" i="1" s="1"/>
  <c r="AC823" i="1" s="1"/>
  <c r="T822" i="1" s="1"/>
  <c r="N975" i="1"/>
  <c r="AF975" i="1" s="1"/>
  <c r="I975" i="1" s="1"/>
  <c r="AC975" i="1" s="1"/>
  <c r="T974" i="1" s="1"/>
  <c r="N1104" i="1"/>
  <c r="AF1104" i="1" s="1"/>
  <c r="N1158" i="1"/>
  <c r="AF1158" i="1" s="1"/>
  <c r="N16" i="1"/>
  <c r="AF16" i="1" s="1"/>
  <c r="N274" i="1"/>
  <c r="AF274" i="1" s="1"/>
  <c r="N499" i="1"/>
  <c r="AF499" i="1" s="1"/>
  <c r="I499" i="1" s="1"/>
  <c r="AC499" i="1" s="1"/>
  <c r="T498" i="1" s="1"/>
  <c r="N572" i="1"/>
  <c r="AF572" i="1" s="1"/>
  <c r="I572" i="1" s="1"/>
  <c r="AC572" i="1" s="1"/>
  <c r="N648" i="1"/>
  <c r="AF648" i="1" s="1"/>
  <c r="I648" i="1" s="1"/>
  <c r="AC648" i="1" s="1"/>
  <c r="N712" i="1"/>
  <c r="N852" i="1"/>
  <c r="AF852" i="1" s="1"/>
  <c r="N918" i="1"/>
  <c r="AF918" i="1" s="1"/>
  <c r="I918" i="1" s="1"/>
  <c r="AC918" i="1" s="1"/>
  <c r="T917" i="1" s="1"/>
  <c r="N1065" i="1"/>
  <c r="AF1065" i="1" s="1"/>
  <c r="I1065" i="1" s="1"/>
  <c r="AC1065" i="1" s="1"/>
  <c r="N1148" i="1"/>
  <c r="N50" i="1"/>
  <c r="AF50" i="1" s="1"/>
  <c r="N680" i="1"/>
  <c r="AF680" i="1" s="1"/>
  <c r="N812" i="1"/>
  <c r="AF812" i="1" s="1"/>
  <c r="N931" i="1"/>
  <c r="N988" i="1"/>
  <c r="AF988" i="1" s="1"/>
  <c r="I988" i="1" s="1"/>
  <c r="AC988" i="1" s="1"/>
  <c r="T987" i="1" s="1"/>
  <c r="N1042" i="1"/>
  <c r="AF1042" i="1" s="1"/>
  <c r="N1120" i="1"/>
  <c r="AF1120" i="1" s="1"/>
  <c r="I1120" i="1" s="1"/>
  <c r="AC1120" i="1" s="1"/>
  <c r="T1119" i="1" s="1"/>
  <c r="N168" i="1"/>
  <c r="AF168" i="1" s="1"/>
  <c r="N238" i="1"/>
  <c r="N491" i="1"/>
  <c r="AF491" i="1" s="1"/>
  <c r="N599" i="1"/>
  <c r="AF599" i="1" s="1"/>
  <c r="N933" i="1"/>
  <c r="AF933" i="1" s="1"/>
  <c r="I933" i="1" s="1"/>
  <c r="AC933" i="1" s="1"/>
  <c r="T932" i="1" s="1"/>
  <c r="N989" i="1"/>
  <c r="AF989" i="1" s="1"/>
  <c r="N1044" i="1"/>
  <c r="AF1044" i="1" s="1"/>
  <c r="N138" i="1"/>
  <c r="AF138" i="1" s="1"/>
  <c r="I138" i="1" s="1"/>
  <c r="AC138" i="1" s="1"/>
  <c r="T137" i="1" s="1"/>
  <c r="N202" i="1"/>
  <c r="N967" i="1"/>
  <c r="AF967" i="1" s="1"/>
  <c r="N1137" i="1"/>
  <c r="AF1137" i="1" s="1"/>
  <c r="N53" i="1"/>
  <c r="AF53" i="1" s="1"/>
  <c r="N126" i="1"/>
  <c r="AF126" i="1" s="1"/>
  <c r="N262" i="1"/>
  <c r="AF262" i="1" s="1"/>
  <c r="N1113" i="1"/>
  <c r="AF1113" i="1" s="1"/>
  <c r="N131" i="1"/>
  <c r="N198" i="1"/>
  <c r="N391" i="1"/>
  <c r="AF391" i="1" s="1"/>
  <c r="N19" i="1"/>
  <c r="AF19" i="1" s="1"/>
  <c r="I19" i="1" s="1"/>
  <c r="AC19" i="1" s="1"/>
  <c r="T19" i="1" s="1"/>
  <c r="N95" i="1"/>
  <c r="AF95" i="1" s="1"/>
  <c r="N167" i="1"/>
  <c r="N237" i="1"/>
  <c r="AF237" i="1" s="1"/>
  <c r="N296" i="1"/>
  <c r="AF296" i="1" s="1"/>
  <c r="I296" i="1" s="1"/>
  <c r="AC296" i="1" s="1"/>
  <c r="T295" i="1" s="1"/>
  <c r="N446" i="1"/>
  <c r="AF446" i="1" s="1"/>
  <c r="N524" i="1"/>
  <c r="AF524" i="1" s="1"/>
  <c r="N598" i="1"/>
  <c r="N668" i="1"/>
  <c r="AF668" i="1" s="1"/>
  <c r="N855" i="1"/>
  <c r="AF855" i="1" s="1"/>
  <c r="I855" i="1" s="1"/>
  <c r="AC855" i="1" s="1"/>
  <c r="T854" i="1" s="1"/>
  <c r="N1107" i="1"/>
  <c r="N88" i="1"/>
  <c r="AF88" i="1" s="1"/>
  <c r="I88" i="1" s="1"/>
  <c r="AC88" i="1" s="1"/>
  <c r="T87" i="1" s="1"/>
  <c r="N383" i="1"/>
  <c r="AF383" i="1" s="1"/>
  <c r="I383" i="1" s="1"/>
  <c r="AC383" i="1" s="1"/>
  <c r="T382" i="1" s="1"/>
  <c r="N704" i="1"/>
  <c r="N747" i="1"/>
  <c r="AF747" i="1" s="1"/>
  <c r="N966" i="1"/>
  <c r="N1028" i="1"/>
  <c r="AF1028" i="1" s="1"/>
  <c r="I1028" i="1" s="1"/>
  <c r="AC1028" i="1" s="1"/>
  <c r="N52" i="1"/>
  <c r="N125" i="1"/>
  <c r="N193" i="1"/>
  <c r="AF193" i="1" s="1"/>
  <c r="N261" i="1"/>
  <c r="AF261" i="1" s="1"/>
  <c r="I261" i="1" s="1"/>
  <c r="AC261" i="1" s="1"/>
  <c r="N311" i="1"/>
  <c r="AF311" i="1" s="1"/>
  <c r="I311" i="1" s="1"/>
  <c r="AC311" i="1" s="1"/>
  <c r="N476" i="1"/>
  <c r="AF476" i="1" s="1"/>
  <c r="I476" i="1" s="1"/>
  <c r="AC476" i="1" s="1"/>
  <c r="T476" i="1" s="1"/>
  <c r="N555" i="1"/>
  <c r="AF555" i="1" s="1"/>
  <c r="N622" i="1"/>
  <c r="AF622" i="1" s="1"/>
  <c r="I622" i="1" s="1"/>
  <c r="AC622" i="1" s="1"/>
  <c r="N685" i="1"/>
  <c r="AF685" i="1" s="1"/>
  <c r="I685" i="1" s="1"/>
  <c r="AC685" i="1" s="1"/>
  <c r="T685" i="1" s="1"/>
  <c r="N748" i="1"/>
  <c r="N817" i="1"/>
  <c r="AF817" i="1" s="1"/>
  <c r="I817" i="1" s="1"/>
  <c r="AC817" i="1" s="1"/>
  <c r="T817" i="1" s="1"/>
  <c r="N956" i="1"/>
  <c r="AF956" i="1" s="1"/>
  <c r="N1032" i="1"/>
  <c r="AF1032" i="1" s="1"/>
  <c r="N9" i="1"/>
  <c r="AF9" i="1" s="1"/>
  <c r="I9" i="1" s="1"/>
  <c r="AC9" i="1" s="1"/>
  <c r="T8" i="1" s="1"/>
  <c r="N161" i="1"/>
  <c r="N230" i="1"/>
  <c r="AF230" i="1" s="1"/>
  <c r="I230" i="1" s="1"/>
  <c r="AC230" i="1" s="1"/>
  <c r="N279" i="1"/>
  <c r="N350" i="1"/>
  <c r="N427" i="1"/>
  <c r="AF427" i="1" s="1"/>
  <c r="N518" i="1"/>
  <c r="AF518" i="1" s="1"/>
  <c r="I518" i="1" s="1"/>
  <c r="AC518" i="1" s="1"/>
  <c r="T517" i="1" s="1"/>
  <c r="N588" i="1"/>
  <c r="AF588" i="1" s="1"/>
  <c r="I588" i="1" s="1"/>
  <c r="AC588" i="1" s="1"/>
  <c r="T587" i="1" s="1"/>
  <c r="N662" i="1"/>
  <c r="AF662" i="1" s="1"/>
  <c r="N716" i="1"/>
  <c r="N782" i="1"/>
  <c r="AF782" i="1" s="1"/>
  <c r="N924" i="1"/>
  <c r="AF924" i="1" s="1"/>
  <c r="N993" i="1"/>
  <c r="AF993" i="1" s="1"/>
  <c r="N1075" i="1"/>
  <c r="AF1075" i="1" s="1"/>
  <c r="N64" i="1"/>
  <c r="N149" i="1"/>
  <c r="AF149" i="1" s="1"/>
  <c r="I149" i="1" s="1"/>
  <c r="AC149" i="1" s="1"/>
  <c r="T148" i="1" s="1"/>
  <c r="N205" i="1"/>
  <c r="AF205" i="1" s="1"/>
  <c r="N557" i="1"/>
  <c r="N805" i="1"/>
  <c r="AF805" i="1" s="1"/>
  <c r="I805" i="1" s="1"/>
  <c r="AC805" i="1" s="1"/>
  <c r="N884" i="1"/>
  <c r="N995" i="1"/>
  <c r="AF995" i="1" s="1"/>
  <c r="N209" i="1"/>
  <c r="AF209" i="1" s="1"/>
  <c r="N265" i="1"/>
  <c r="AF265" i="1" s="1"/>
  <c r="N390" i="1"/>
  <c r="AF390" i="1" s="1"/>
  <c r="I390" i="1" s="1"/>
  <c r="AC390" i="1" s="1"/>
  <c r="N457" i="1"/>
  <c r="AF457" i="1" s="1"/>
  <c r="N996" i="1"/>
  <c r="N1063" i="1"/>
  <c r="AF1063" i="1" s="1"/>
  <c r="N1116" i="1"/>
  <c r="AF1116" i="1" s="1"/>
  <c r="I1116" i="1" s="1"/>
  <c r="AC1116" i="1" s="1"/>
  <c r="T1115" i="1" s="1"/>
  <c r="N83" i="1"/>
  <c r="AF83" i="1" s="1"/>
  <c r="N156" i="1"/>
  <c r="AF156" i="1" s="1"/>
  <c r="N214" i="1"/>
  <c r="AF214" i="1" s="1"/>
  <c r="I214" i="1" s="1"/>
  <c r="AC214" i="1" s="1"/>
  <c r="T214" i="1" s="1"/>
  <c r="N343" i="1"/>
  <c r="AF343" i="1" s="1"/>
  <c r="N418" i="1"/>
  <c r="AF418" i="1" s="1"/>
  <c r="I418" i="1" s="1"/>
  <c r="AC418" i="1" s="1"/>
  <c r="T417" i="1" s="1"/>
  <c r="N562" i="1"/>
  <c r="AF562" i="1" s="1"/>
  <c r="N826" i="1"/>
  <c r="AF826" i="1" s="1"/>
  <c r="N962" i="1"/>
  <c r="N123" i="1"/>
  <c r="N189" i="1"/>
  <c r="AF189" i="1" s="1"/>
  <c r="N251" i="1"/>
  <c r="AF251" i="1" s="1"/>
  <c r="I251" i="1" s="1"/>
  <c r="AC251" i="1" s="1"/>
  <c r="T251" i="1" s="1"/>
  <c r="N308" i="1"/>
  <c r="AF308" i="1" s="1"/>
  <c r="N381" i="1"/>
  <c r="N460" i="1"/>
  <c r="AF460" i="1" s="1"/>
  <c r="I460" i="1" s="1"/>
  <c r="AC460" i="1" s="1"/>
  <c r="N552" i="1"/>
  <c r="AF552" i="1" s="1"/>
  <c r="N611" i="1"/>
  <c r="AF611" i="1" s="1"/>
  <c r="I611" i="1" s="1"/>
  <c r="AC611" i="1" s="1"/>
  <c r="T611" i="1" s="1"/>
  <c r="N868" i="1"/>
  <c r="AF868" i="1" s="1"/>
  <c r="I868" i="1" s="1"/>
  <c r="AC868" i="1" s="1"/>
  <c r="T867" i="1" s="1"/>
  <c r="N97" i="1"/>
  <c r="AF97" i="1" s="1"/>
  <c r="N404" i="1"/>
  <c r="AF404" i="1" s="1"/>
  <c r="I404" i="1" s="1"/>
  <c r="AC404" i="1" s="1"/>
  <c r="T404" i="1" s="1"/>
  <c r="N659" i="1"/>
  <c r="AF659" i="1" s="1"/>
  <c r="I659" i="1" s="1"/>
  <c r="AC659" i="1" s="1"/>
  <c r="T659" i="1" s="1"/>
  <c r="N761" i="1"/>
  <c r="AF761" i="1" s="1"/>
  <c r="I761" i="1" s="1"/>
  <c r="AC761" i="1" s="1"/>
  <c r="T760" i="1" s="1"/>
  <c r="N922" i="1"/>
  <c r="AF922" i="1" s="1"/>
  <c r="N1098" i="1"/>
  <c r="AF1098" i="1" s="1"/>
  <c r="I1098" i="1" s="1"/>
  <c r="AC1098" i="1" s="1"/>
  <c r="T1097" i="1" s="1"/>
  <c r="N62" i="1"/>
  <c r="AF62" i="1" s="1"/>
  <c r="I62" i="1" s="1"/>
  <c r="AC62" i="1" s="1"/>
  <c r="T61" i="1" s="1"/>
  <c r="N269" i="1"/>
  <c r="N337" i="1"/>
  <c r="AF337" i="1" s="1"/>
  <c r="N406" i="1"/>
  <c r="AF406" i="1" s="1"/>
  <c r="I406" i="1" s="1"/>
  <c r="AC406" i="1" s="1"/>
  <c r="T405" i="1" s="1"/>
  <c r="N492" i="1"/>
  <c r="N566" i="1"/>
  <c r="AF566" i="1" s="1"/>
  <c r="N636" i="1"/>
  <c r="N705" i="1"/>
  <c r="AF705" i="1" s="1"/>
  <c r="N772" i="1"/>
  <c r="AF772" i="1" s="1"/>
  <c r="N841" i="1"/>
  <c r="AF841" i="1" s="1"/>
  <c r="I841" i="1" s="1"/>
  <c r="AC841" i="1" s="1"/>
  <c r="T841" i="1" s="1"/>
  <c r="N899" i="1"/>
  <c r="AF899" i="1" s="1"/>
  <c r="I899" i="1" s="1"/>
  <c r="AC899" i="1" s="1"/>
  <c r="T898" i="1" s="1"/>
  <c r="N1046" i="1"/>
  <c r="AF1046" i="1" s="1"/>
  <c r="I1046" i="1" s="1"/>
  <c r="AC1046" i="1" s="1"/>
  <c r="T1045" i="1" s="1"/>
  <c r="N27" i="1"/>
  <c r="AF27" i="1" s="1"/>
  <c r="I27" i="1" s="1"/>
  <c r="AC27" i="1" s="1"/>
  <c r="T27" i="1" s="1"/>
  <c r="N103" i="1"/>
  <c r="AF103" i="1" s="1"/>
  <c r="I103" i="1" s="1"/>
  <c r="AC103" i="1" s="1"/>
  <c r="T103" i="1" s="1"/>
  <c r="N241" i="1"/>
  <c r="AF241" i="1" s="1"/>
  <c r="N302" i="1"/>
  <c r="AF302" i="1" s="1"/>
  <c r="N374" i="1"/>
  <c r="AF374" i="1" s="1"/>
  <c r="N532" i="1"/>
  <c r="AF532" i="1" s="1"/>
  <c r="N673" i="1"/>
  <c r="N741" i="1"/>
  <c r="AF741" i="1" s="1"/>
  <c r="N798" i="1"/>
  <c r="AF798" i="1" s="1"/>
  <c r="I798" i="1" s="1"/>
  <c r="AC798" i="1" s="1"/>
  <c r="T797" i="1" s="1"/>
  <c r="N883" i="1"/>
  <c r="AF883" i="1" s="1"/>
  <c r="N936" i="1"/>
  <c r="AF936" i="1" s="1"/>
  <c r="I936" i="1" s="1"/>
  <c r="AC936" i="1" s="1"/>
  <c r="T935" i="1" s="1"/>
  <c r="N1001" i="1"/>
  <c r="AF1001" i="1" s="1"/>
  <c r="N1100" i="1"/>
  <c r="AF1100" i="1" s="1"/>
  <c r="N91" i="1"/>
  <c r="AF91" i="1" s="1"/>
  <c r="N162" i="1"/>
  <c r="AF162" i="1" s="1"/>
  <c r="N410" i="1"/>
  <c r="AF410" i="1" s="1"/>
  <c r="N568" i="1"/>
  <c r="AF568" i="1" s="1"/>
  <c r="N698" i="1"/>
  <c r="AF698" i="1" s="1"/>
  <c r="I698" i="1" s="1"/>
  <c r="AC698" i="1" s="1"/>
  <c r="T697" i="1" s="1"/>
  <c r="N820" i="1"/>
  <c r="AF820" i="1" s="1"/>
  <c r="N892" i="1"/>
  <c r="N1004" i="1"/>
  <c r="AF1004" i="1" s="1"/>
  <c r="I1004" i="1" s="1"/>
  <c r="AC1004" i="1" s="1"/>
  <c r="T1003" i="1" s="1"/>
  <c r="N1005" i="1"/>
  <c r="AF1005" i="1" s="1"/>
  <c r="N1081" i="1"/>
  <c r="AF1081" i="1" s="1"/>
  <c r="N44" i="1"/>
  <c r="AF44" i="1" s="1"/>
  <c r="I44" i="1" s="1"/>
  <c r="AC44" i="1" s="1"/>
  <c r="T43" i="1" s="1"/>
  <c r="N130" i="1"/>
  <c r="AF130" i="1" s="1"/>
  <c r="N306" i="1"/>
  <c r="AF306" i="1" s="1"/>
  <c r="N367" i="1"/>
  <c r="AF367" i="1" s="1"/>
  <c r="I367" i="1" s="1"/>
  <c r="AC367" i="1" s="1"/>
  <c r="N666" i="1"/>
  <c r="AF666" i="1" s="1"/>
  <c r="N778" i="1"/>
  <c r="AF778" i="1" s="1"/>
  <c r="N978" i="1"/>
  <c r="AF978" i="1" s="1"/>
  <c r="I978" i="1" s="1"/>
  <c r="AC978" i="1" s="1"/>
  <c r="T978" i="1" s="1"/>
  <c r="N746" i="1"/>
  <c r="N298" i="1"/>
  <c r="AF298" i="1" s="1"/>
  <c r="I298" i="1" s="1"/>
  <c r="AC298" i="1" s="1"/>
  <c r="N554" i="1"/>
  <c r="AF554" i="1" s="1"/>
  <c r="I554" i="1" s="1"/>
  <c r="AC554" i="1" s="1"/>
  <c r="N714" i="1"/>
  <c r="N312" i="1"/>
  <c r="AF312" i="1" s="1"/>
  <c r="N479" i="1"/>
  <c r="AF479" i="1" s="1"/>
  <c r="N556" i="1"/>
  <c r="AF556" i="1" s="1"/>
  <c r="N624" i="1"/>
  <c r="AF624" i="1" s="1"/>
  <c r="I624" i="1" s="1"/>
  <c r="AC624" i="1" s="1"/>
  <c r="N696" i="1"/>
  <c r="AF696" i="1" s="1"/>
  <c r="I696" i="1" s="1"/>
  <c r="AC696" i="1" s="1"/>
  <c r="T695" i="1" s="1"/>
  <c r="N750" i="1"/>
  <c r="AF750" i="1" s="1"/>
  <c r="I750" i="1" s="1"/>
  <c r="AC750" i="1" s="1"/>
  <c r="T749" i="1" s="1"/>
  <c r="N819" i="1"/>
  <c r="AF819" i="1" s="1"/>
  <c r="I819" i="1" s="1"/>
  <c r="AC819" i="1" s="1"/>
  <c r="T818" i="1" s="1"/>
  <c r="N891" i="1"/>
  <c r="AF891" i="1" s="1"/>
  <c r="N958" i="1"/>
  <c r="AF958" i="1" s="1"/>
  <c r="I958" i="1" s="1"/>
  <c r="AC958" i="1" s="1"/>
  <c r="T957" i="1" s="1"/>
  <c r="N1110" i="1"/>
  <c r="AF1110" i="1" s="1"/>
  <c r="N30" i="1"/>
  <c r="AF30" i="1" s="1"/>
  <c r="I30" i="1" s="1"/>
  <c r="AC30" i="1" s="1"/>
  <c r="T29" i="1" s="1"/>
  <c r="N118" i="1"/>
  <c r="AF118" i="1" s="1"/>
  <c r="N172" i="1"/>
  <c r="AF172" i="1" s="1"/>
  <c r="I172" i="1" s="1"/>
  <c r="AC172" i="1" s="1"/>
  <c r="N519" i="1"/>
  <c r="AF519" i="1" s="1"/>
  <c r="N775" i="1"/>
  <c r="AF775" i="1" s="1"/>
  <c r="N846" i="1"/>
  <c r="AF846" i="1" s="1"/>
  <c r="N905" i="1"/>
  <c r="AF905" i="1" s="1"/>
  <c r="I905" i="1" s="1"/>
  <c r="AC905" i="1" s="1"/>
  <c r="T904" i="1" s="1"/>
  <c r="N1035" i="1"/>
  <c r="N1101" i="1"/>
  <c r="N1157" i="1"/>
  <c r="AF1157" i="1" s="1"/>
  <c r="I1157" i="1" s="1"/>
  <c r="AC1157" i="1" s="1"/>
  <c r="T1156" i="1" s="1"/>
  <c r="N886" i="1"/>
  <c r="AF886" i="1" s="1"/>
  <c r="I886" i="1" s="1"/>
  <c r="AC886" i="1" s="1"/>
  <c r="T885" i="1" s="1"/>
  <c r="N928" i="1"/>
  <c r="AF928" i="1" s="1"/>
  <c r="N47" i="1"/>
  <c r="AF47" i="1" s="1"/>
  <c r="N597" i="1"/>
  <c r="AF597" i="1" s="1"/>
  <c r="N667" i="1"/>
  <c r="N732" i="1"/>
  <c r="AF732" i="1" s="1"/>
  <c r="I732" i="1" s="1"/>
  <c r="AC732" i="1" s="1"/>
  <c r="T732" i="1" s="1"/>
  <c r="N789" i="1"/>
  <c r="AF789" i="1" s="1"/>
  <c r="I789" i="1" s="1"/>
  <c r="AC789" i="1" s="1"/>
  <c r="T788" i="1" s="1"/>
  <c r="N865" i="1"/>
  <c r="AF865" i="1" s="1"/>
  <c r="I865" i="1" s="1"/>
  <c r="AC865" i="1" s="1"/>
  <c r="T864" i="1" s="1"/>
  <c r="N930" i="1"/>
  <c r="AF930" i="1" s="1"/>
  <c r="N997" i="1"/>
  <c r="AF997" i="1" s="1"/>
  <c r="N1095" i="1"/>
  <c r="AF1095" i="1" s="1"/>
  <c r="I1095" i="1" s="1"/>
  <c r="AC1095" i="1" s="1"/>
  <c r="T1094" i="1" s="1"/>
  <c r="N1160" i="1"/>
  <c r="AF1160" i="1" s="1"/>
  <c r="I1160" i="1" s="1"/>
  <c r="AC1160" i="1" s="1"/>
  <c r="T1160" i="1" s="1"/>
  <c r="N490" i="1"/>
  <c r="AF490" i="1" s="1"/>
  <c r="I490" i="1" s="1"/>
  <c r="AC490" i="1" s="1"/>
  <c r="N703" i="1"/>
  <c r="AF703" i="1" s="1"/>
  <c r="N758" i="1"/>
  <c r="AF758" i="1" s="1"/>
  <c r="I758" i="1" s="1"/>
  <c r="AC758" i="1" s="1"/>
  <c r="T758" i="1" s="1"/>
  <c r="N998" i="1"/>
  <c r="N1149" i="1"/>
  <c r="AF1149" i="1" s="1"/>
  <c r="N124" i="1"/>
  <c r="AF124" i="1" s="1"/>
  <c r="N192" i="1"/>
  <c r="AF192" i="1" s="1"/>
  <c r="N259" i="1"/>
  <c r="AF259" i="1" s="1"/>
  <c r="I259" i="1" s="1"/>
  <c r="AC259" i="1" s="1"/>
  <c r="T258" i="1" s="1"/>
  <c r="N614" i="1"/>
  <c r="AF614" i="1" s="1"/>
  <c r="I614" i="1" s="1"/>
  <c r="AC614" i="1" s="1"/>
  <c r="T613" i="1" s="1"/>
  <c r="N735" i="1"/>
  <c r="AF735" i="1" s="1"/>
  <c r="N839" i="1"/>
  <c r="AF839" i="1" s="1"/>
  <c r="I839" i="1" s="1"/>
  <c r="AC839" i="1" s="1"/>
  <c r="T838" i="1" s="1"/>
  <c r="N955" i="1"/>
  <c r="AF955" i="1" s="1"/>
  <c r="I955" i="1" s="1"/>
  <c r="AC955" i="1" s="1"/>
  <c r="N999" i="1"/>
  <c r="AF999" i="1" s="1"/>
  <c r="N586" i="1"/>
  <c r="AF586" i="1" s="1"/>
  <c r="I586" i="1" s="1"/>
  <c r="AC586" i="1" s="1"/>
  <c r="T585" i="1" s="1"/>
  <c r="N1152" i="1"/>
  <c r="AF1152" i="1" s="1"/>
  <c r="I1152" i="1" s="1"/>
  <c r="AC1152" i="1" s="1"/>
  <c r="T1151" i="1" s="1"/>
  <c r="N194" i="1"/>
  <c r="N849" i="1"/>
  <c r="AF849" i="1" s="1"/>
  <c r="I849" i="1" s="1"/>
  <c r="AC849" i="1" s="1"/>
  <c r="N913" i="1"/>
  <c r="AF913" i="1" s="1"/>
  <c r="I913" i="1" s="1"/>
  <c r="AC913" i="1" s="1"/>
  <c r="T912" i="1" s="1"/>
  <c r="N973" i="1"/>
  <c r="AF973" i="1" s="1"/>
  <c r="N708" i="1"/>
  <c r="AF708" i="1" s="1"/>
  <c r="I708" i="1" s="1"/>
  <c r="AC708" i="1" s="1"/>
  <c r="T707" i="1" s="1"/>
  <c r="N774" i="1"/>
  <c r="AF774" i="1" s="1"/>
  <c r="I774" i="1" s="1"/>
  <c r="AC774" i="1" s="1"/>
  <c r="T773" i="1" s="1"/>
  <c r="N845" i="1"/>
  <c r="AF845" i="1" s="1"/>
  <c r="N900" i="1"/>
  <c r="AF900" i="1" s="1"/>
  <c r="N968" i="1"/>
  <c r="N1047" i="1"/>
  <c r="AF1047" i="1" s="1"/>
  <c r="N1140" i="1"/>
  <c r="AF1140" i="1" s="1"/>
  <c r="N54" i="1"/>
  <c r="N128" i="1"/>
  <c r="AF128" i="1" s="1"/>
  <c r="N195" i="1"/>
  <c r="AF195" i="1" s="1"/>
  <c r="N242" i="1"/>
  <c r="N535" i="1"/>
  <c r="AF535" i="1" s="1"/>
  <c r="I535" i="1" s="1"/>
  <c r="AC535" i="1" s="1"/>
  <c r="T534" i="1" s="1"/>
  <c r="N604" i="1"/>
  <c r="AF604" i="1" s="1"/>
  <c r="I604" i="1" s="1"/>
  <c r="AC604" i="1" s="1"/>
  <c r="T604" i="1" s="1"/>
  <c r="N859" i="1"/>
  <c r="N926" i="1"/>
  <c r="AF926" i="1" s="1"/>
  <c r="N970" i="1"/>
  <c r="AF970" i="1" s="1"/>
  <c r="I970" i="1" s="1"/>
  <c r="AC970" i="1" s="1"/>
  <c r="T970" i="1" s="1"/>
  <c r="N1111" i="1"/>
  <c r="N66" i="1"/>
  <c r="AF66" i="1" s="1"/>
  <c r="I66" i="1" s="1"/>
  <c r="AC66" i="1" s="1"/>
  <c r="T66" i="1" s="1"/>
  <c r="N642" i="1"/>
  <c r="AF642" i="1" s="1"/>
  <c r="I642" i="1" s="1"/>
  <c r="AC642" i="1" s="1"/>
  <c r="N57" i="1"/>
  <c r="AF57" i="1" s="1"/>
  <c r="N440" i="1"/>
  <c r="AF440" i="1" s="1"/>
  <c r="I440" i="1" s="1"/>
  <c r="AC440" i="1" s="1"/>
  <c r="T440" i="1" s="1"/>
  <c r="N497" i="1"/>
  <c r="AF497" i="1" s="1"/>
  <c r="N122" i="1"/>
  <c r="AF122" i="1" s="1"/>
  <c r="N186" i="1"/>
  <c r="AF186" i="1" s="1"/>
  <c r="I186" i="1" s="1"/>
  <c r="AC186" i="1" s="1"/>
  <c r="T185" i="1" s="1"/>
  <c r="N458" i="1"/>
  <c r="N551" i="1"/>
  <c r="AF551" i="1" s="1"/>
  <c r="I551" i="1" s="1"/>
  <c r="AC551" i="1" s="1"/>
  <c r="T550" i="1" s="1"/>
  <c r="N609" i="1"/>
  <c r="AF609" i="1" s="1"/>
  <c r="N679" i="1"/>
  <c r="N745" i="1"/>
  <c r="AF745" i="1" s="1"/>
  <c r="N887" i="1"/>
  <c r="AF887" i="1" s="1"/>
  <c r="N950" i="1"/>
  <c r="AF950" i="1" s="1"/>
  <c r="I950" i="1" s="1"/>
  <c r="AC950" i="1" s="1"/>
  <c r="T950" i="1" s="1"/>
  <c r="N1015" i="1"/>
  <c r="AF1015" i="1" s="1"/>
  <c r="I1015" i="1" s="1"/>
  <c r="AC1015" i="1" s="1"/>
  <c r="T1015" i="1" s="1"/>
  <c r="N713" i="1"/>
  <c r="AF713" i="1" s="1"/>
  <c r="N779" i="1"/>
  <c r="N896" i="1"/>
  <c r="N1163" i="1"/>
  <c r="AF1163" i="1" s="1"/>
  <c r="I1163" i="1" s="1"/>
  <c r="AC1163" i="1" s="1"/>
  <c r="T1162" i="1" s="1"/>
  <c r="N136" i="1"/>
  <c r="AF136" i="1" s="1"/>
  <c r="N201" i="1"/>
  <c r="AF201" i="1" s="1"/>
  <c r="N268" i="1"/>
  <c r="AF268" i="1" s="1"/>
  <c r="N635" i="1"/>
  <c r="AF635" i="1" s="1"/>
  <c r="N682" i="1"/>
  <c r="AF682" i="1" s="1"/>
  <c r="I682" i="1" s="1"/>
  <c r="AC682" i="1" s="1"/>
  <c r="T682" i="1" s="1"/>
  <c r="N856" i="1"/>
  <c r="AF856" i="1" s="1"/>
  <c r="N897" i="1"/>
  <c r="AF897" i="1" s="1"/>
  <c r="N1123" i="1"/>
  <c r="AF1123" i="1" s="1"/>
  <c r="I1123" i="1" s="1"/>
  <c r="AC1123" i="1" s="1"/>
  <c r="N882" i="1"/>
  <c r="AF882" i="1" s="1"/>
  <c r="N1099" i="1"/>
  <c r="AF1099" i="1" s="1"/>
  <c r="N338" i="1"/>
  <c r="N263" i="1"/>
  <c r="AF263" i="1" s="1"/>
  <c r="N387" i="1"/>
  <c r="N484" i="1"/>
  <c r="AF484" i="1" s="1"/>
  <c r="I484" i="1" s="1"/>
  <c r="AC484" i="1" s="1"/>
  <c r="N675" i="1"/>
  <c r="AF675" i="1" s="1"/>
  <c r="I675" i="1" s="1"/>
  <c r="AC675" i="1" s="1"/>
  <c r="T674" i="1" s="1"/>
  <c r="N742" i="1"/>
  <c r="N994" i="1"/>
  <c r="N1052" i="1"/>
  <c r="AF1052" i="1" s="1"/>
  <c r="I1052" i="1" s="1"/>
  <c r="AC1052" i="1" s="1"/>
  <c r="T1052" i="1" s="1"/>
  <c r="N13" i="1"/>
  <c r="AF13" i="1" s="1"/>
  <c r="N92" i="1"/>
  <c r="N163" i="1"/>
  <c r="N232" i="1"/>
  <c r="N356" i="1"/>
  <c r="AF356" i="1" s="1"/>
  <c r="I356" i="1" s="1"/>
  <c r="AC356" i="1" s="1"/>
  <c r="T355" i="1" s="1"/>
  <c r="N432" i="1"/>
  <c r="AF432" i="1" s="1"/>
  <c r="I432" i="1" s="1"/>
  <c r="AC432" i="1" s="1"/>
  <c r="N520" i="1"/>
  <c r="AF520" i="1" s="1"/>
  <c r="N595" i="1"/>
  <c r="AF595" i="1" s="1"/>
  <c r="N665" i="1"/>
  <c r="AF665" i="1" s="1"/>
  <c r="N719" i="1"/>
  <c r="AF719" i="1" s="1"/>
  <c r="N860" i="1"/>
  <c r="AF860" i="1" s="1"/>
  <c r="N927" i="1"/>
  <c r="N1060" i="1"/>
  <c r="AF1060" i="1" s="1"/>
  <c r="I1060" i="1" s="1"/>
  <c r="AC1060" i="1" s="1"/>
  <c r="T1060" i="1" s="1"/>
  <c r="N14" i="1"/>
  <c r="AF14" i="1" s="1"/>
  <c r="N165" i="1"/>
  <c r="AF165" i="1" s="1"/>
  <c r="I165" i="1" s="1"/>
  <c r="AC165" i="1" s="1"/>
  <c r="T164" i="1" s="1"/>
  <c r="N342" i="1"/>
  <c r="AF342" i="1" s="1"/>
  <c r="I342" i="1" s="1"/>
  <c r="AC342" i="1" s="1"/>
  <c r="T341" i="1" s="1"/>
  <c r="N646" i="1"/>
  <c r="AF646" i="1" s="1"/>
  <c r="N711" i="1"/>
  <c r="AF711" i="1" s="1"/>
  <c r="N777" i="1"/>
  <c r="N894" i="1"/>
  <c r="N942" i="1"/>
  <c r="AF942" i="1" s="1"/>
  <c r="I942" i="1" s="1"/>
  <c r="AC942" i="1" s="1"/>
  <c r="T941" i="1" s="1"/>
  <c r="T810" i="1"/>
  <c r="T18" i="1"/>
  <c r="T299" i="1"/>
  <c r="T300" i="1"/>
  <c r="T527" i="1"/>
  <c r="T588" i="1"/>
  <c r="T199" i="1"/>
  <c r="T733" i="1"/>
  <c r="T260" i="1"/>
  <c r="T475" i="1"/>
  <c r="T450" i="1"/>
  <c r="T449" i="1"/>
  <c r="T798" i="1"/>
  <c r="T119" i="1"/>
  <c r="T606" i="1"/>
  <c r="T605" i="1"/>
  <c r="T468" i="1"/>
  <c r="T614" i="1"/>
  <c r="T624" i="1"/>
  <c r="T623" i="1"/>
  <c r="T484" i="1"/>
  <c r="T483" i="1"/>
  <c r="T178" i="1"/>
  <c r="T55" i="1"/>
  <c r="T610" i="1"/>
  <c r="T660" i="1"/>
  <c r="T571" i="1"/>
  <c r="T298" i="1"/>
  <c r="T297" i="1"/>
  <c r="T1077" i="1"/>
  <c r="T954" i="1"/>
  <c r="T1027" i="1"/>
  <c r="T1028" i="1"/>
  <c r="T389" i="1"/>
  <c r="T1144" i="1"/>
  <c r="T1143" i="1"/>
  <c r="T574" i="1" l="1"/>
  <c r="T828" i="1"/>
  <c r="T603" i="1"/>
  <c r="T761" i="1"/>
  <c r="T102" i="1"/>
  <c r="T840" i="1"/>
  <c r="T816" i="1"/>
  <c r="T868" i="1"/>
  <c r="T913" i="1"/>
  <c r="AF90" i="1"/>
  <c r="I90" i="1" s="1"/>
  <c r="AC90" i="1" s="1"/>
  <c r="T172" i="1"/>
  <c r="T658" i="1"/>
  <c r="T1037" i="1"/>
  <c r="T352" i="1"/>
  <c r="AF52" i="1"/>
  <c r="I52" i="1" s="1"/>
  <c r="AC52" i="1" s="1"/>
  <c r="AF60" i="1"/>
  <c r="I60" i="1" s="1"/>
  <c r="AC60" i="1" s="1"/>
  <c r="T60" i="1" s="1"/>
  <c r="T26" i="1"/>
  <c r="AF744" i="1"/>
  <c r="I744" i="1" s="1"/>
  <c r="AC744" i="1" s="1"/>
  <c r="T743" i="1" s="1"/>
  <c r="Z173" i="1"/>
  <c r="AH173" i="1" s="1"/>
  <c r="T411" i="1"/>
  <c r="Z743" i="1"/>
  <c r="AH743" i="1" s="1"/>
  <c r="AH744" i="1" s="1"/>
  <c r="T30" i="1"/>
  <c r="T969" i="1"/>
  <c r="T454" i="1"/>
  <c r="T171" i="1"/>
  <c r="AF710" i="1"/>
  <c r="I710" i="1" s="1"/>
  <c r="AC710" i="1" s="1"/>
  <c r="T586" i="1"/>
  <c r="T138" i="1"/>
  <c r="T428" i="1"/>
  <c r="T505" i="1"/>
  <c r="Z455" i="1"/>
  <c r="AH455" i="1" s="1"/>
  <c r="AH456" i="1" s="1"/>
  <c r="T356" i="1"/>
  <c r="T44" i="1"/>
  <c r="T403" i="1"/>
  <c r="T757" i="1"/>
  <c r="T696" i="1"/>
  <c r="T1120" i="1"/>
  <c r="T149" i="1"/>
  <c r="T675" i="1"/>
  <c r="T1059" i="1"/>
  <c r="T213" i="1"/>
  <c r="T1152" i="1"/>
  <c r="T65" i="1"/>
  <c r="T876" i="1"/>
  <c r="T141" i="1"/>
  <c r="T1014" i="1"/>
  <c r="T1159" i="1"/>
  <c r="T396" i="1"/>
  <c r="T823" i="1"/>
  <c r="AF277" i="1"/>
  <c r="I277" i="1" s="1"/>
  <c r="AC277" i="1" s="1"/>
  <c r="AF456" i="1"/>
  <c r="I456" i="1" s="1"/>
  <c r="AC456" i="1" s="1"/>
  <c r="T455" i="1" s="1"/>
  <c r="T549" i="1"/>
  <c r="T259" i="1"/>
  <c r="T939" i="1"/>
  <c r="AF161" i="1"/>
  <c r="I161" i="1" s="1"/>
  <c r="AC161" i="1" s="1"/>
  <c r="T439" i="1"/>
  <c r="T376" i="1"/>
  <c r="T905" i="1"/>
  <c r="T975" i="1"/>
  <c r="Z272" i="1"/>
  <c r="AH272" i="1" s="1"/>
  <c r="AH273" i="1" s="1"/>
  <c r="T684" i="1"/>
  <c r="T222" i="1"/>
  <c r="Z495" i="1"/>
  <c r="AH495" i="1" s="1"/>
  <c r="AH496" i="1" s="1"/>
  <c r="I495" i="1"/>
  <c r="AC495" i="1" s="1"/>
  <c r="AF496" i="1"/>
  <c r="I496" i="1" s="1"/>
  <c r="AC496" i="1" s="1"/>
  <c r="Z487" i="1"/>
  <c r="AH487" i="1" s="1"/>
  <c r="AH488" i="1" s="1"/>
  <c r="I487" i="1"/>
  <c r="AC487" i="1" s="1"/>
  <c r="Z349" i="1"/>
  <c r="AH349" i="1" s="1"/>
  <c r="AH350" i="1" s="1"/>
  <c r="I349" i="1"/>
  <c r="AC349" i="1" s="1"/>
  <c r="T1163" i="1"/>
  <c r="T848" i="1"/>
  <c r="T489" i="1"/>
  <c r="T651" i="1"/>
  <c r="T650" i="1"/>
  <c r="Z86" i="1"/>
  <c r="AH86" i="1" s="1"/>
  <c r="I86" i="1"/>
  <c r="AC86" i="1" s="1"/>
  <c r="Z739" i="1"/>
  <c r="AH739" i="1" s="1"/>
  <c r="AH740" i="1" s="1"/>
  <c r="I739" i="1"/>
  <c r="AC739" i="1" s="1"/>
  <c r="AF740" i="1"/>
  <c r="I740" i="1" s="1"/>
  <c r="AC740" i="1" s="1"/>
  <c r="T334" i="1"/>
  <c r="T642" i="1"/>
  <c r="T641" i="1"/>
  <c r="Z845" i="1"/>
  <c r="AH845" i="1" s="1"/>
  <c r="I845" i="1"/>
  <c r="AC845" i="1" s="1"/>
  <c r="Z961" i="1"/>
  <c r="AH961" i="1" s="1"/>
  <c r="AH962" i="1" s="1"/>
  <c r="I961" i="1"/>
  <c r="AC961" i="1" s="1"/>
  <c r="Z53" i="1"/>
  <c r="AH53" i="1" s="1"/>
  <c r="AH54" i="1" s="1"/>
  <c r="I53" i="1"/>
  <c r="AC53" i="1" s="1"/>
  <c r="Z599" i="1"/>
  <c r="AH599" i="1" s="1"/>
  <c r="AH600" i="1" s="1"/>
  <c r="I599" i="1"/>
  <c r="AC599" i="1" s="1"/>
  <c r="Z812" i="1"/>
  <c r="AH812" i="1" s="1"/>
  <c r="AH813" i="1" s="1"/>
  <c r="I812" i="1"/>
  <c r="AC812" i="1" s="1"/>
  <c r="T647" i="1"/>
  <c r="T648" i="1"/>
  <c r="Z1104" i="1"/>
  <c r="AH1104" i="1" s="1"/>
  <c r="AH1105" i="1" s="1"/>
  <c r="I1104" i="1"/>
  <c r="AC1104" i="1" s="1"/>
  <c r="T321" i="1"/>
  <c r="T320" i="1"/>
  <c r="T384" i="1"/>
  <c r="Z370" i="1"/>
  <c r="AH370" i="1" s="1"/>
  <c r="I370" i="1"/>
  <c r="AC370" i="1" s="1"/>
  <c r="T329" i="1"/>
  <c r="T330" i="1"/>
  <c r="Z570" i="1"/>
  <c r="AH570" i="1" s="1"/>
  <c r="I570" i="1"/>
  <c r="AC570" i="1" s="1"/>
  <c r="Z1106" i="1"/>
  <c r="AH1106" i="1" s="1"/>
  <c r="AH1107" i="1" s="1"/>
  <c r="I1106" i="1"/>
  <c r="AC1106" i="1" s="1"/>
  <c r="T717" i="1"/>
  <c r="Z10" i="1"/>
  <c r="AH10" i="1" s="1"/>
  <c r="I10" i="1"/>
  <c r="AC10" i="1" s="1"/>
  <c r="T367" i="1"/>
  <c r="T366" i="1"/>
  <c r="Z820" i="1"/>
  <c r="AH820" i="1" s="1"/>
  <c r="AH821" i="1" s="1"/>
  <c r="I820" i="1"/>
  <c r="AC820" i="1" s="1"/>
  <c r="Z241" i="1"/>
  <c r="AH241" i="1" s="1"/>
  <c r="AH242" i="1" s="1"/>
  <c r="I241" i="1"/>
  <c r="AC241" i="1" s="1"/>
  <c r="Z922" i="1"/>
  <c r="AH922" i="1" s="1"/>
  <c r="AH923" i="1" s="1"/>
  <c r="I922" i="1"/>
  <c r="AC922" i="1" s="1"/>
  <c r="T460" i="1"/>
  <c r="T459" i="1"/>
  <c r="Z562" i="1"/>
  <c r="AH562" i="1" s="1"/>
  <c r="AH563" i="1" s="1"/>
  <c r="I562" i="1"/>
  <c r="AC562" i="1" s="1"/>
  <c r="Z1063" i="1"/>
  <c r="AH1063" i="1" s="1"/>
  <c r="I1063" i="1"/>
  <c r="AC1063" i="1" s="1"/>
  <c r="T804" i="1"/>
  <c r="T805" i="1"/>
  <c r="Z782" i="1"/>
  <c r="AH782" i="1" s="1"/>
  <c r="AH783" i="1" s="1"/>
  <c r="I782" i="1"/>
  <c r="AC782" i="1" s="1"/>
  <c r="T229" i="1"/>
  <c r="T621" i="1"/>
  <c r="T622" i="1"/>
  <c r="Z668" i="1"/>
  <c r="AH668" i="1" s="1"/>
  <c r="AH669" i="1" s="1"/>
  <c r="I668" i="1"/>
  <c r="AC668" i="1" s="1"/>
  <c r="Z959" i="1"/>
  <c r="AH959" i="1" s="1"/>
  <c r="AH960" i="1" s="1"/>
  <c r="I959" i="1"/>
  <c r="AC959" i="1" s="1"/>
  <c r="I152" i="1"/>
  <c r="AC152" i="1" s="1"/>
  <c r="Z152" i="1"/>
  <c r="AH152" i="1" s="1"/>
  <c r="Z14" i="1"/>
  <c r="AH14" i="1" s="1"/>
  <c r="AH15" i="1" s="1"/>
  <c r="I14" i="1"/>
  <c r="AC14" i="1" s="1"/>
  <c r="T432" i="1"/>
  <c r="T431" i="1"/>
  <c r="T1123" i="1"/>
  <c r="T1122" i="1"/>
  <c r="Z775" i="1"/>
  <c r="AH775" i="1" s="1"/>
  <c r="I775" i="1"/>
  <c r="AC775" i="1" s="1"/>
  <c r="T819" i="1"/>
  <c r="T553" i="1"/>
  <c r="T861" i="1"/>
  <c r="T862" i="1"/>
  <c r="Z314" i="1"/>
  <c r="AH314" i="1" s="1"/>
  <c r="AH315" i="1" s="1"/>
  <c r="I314" i="1"/>
  <c r="AC314" i="1" s="1"/>
  <c r="Z63" i="1"/>
  <c r="AH63" i="1" s="1"/>
  <c r="AH64" i="1" s="1"/>
  <c r="I63" i="1"/>
  <c r="AC63" i="1" s="1"/>
  <c r="T62" i="1" s="1"/>
  <c r="Z937" i="1"/>
  <c r="AH937" i="1" s="1"/>
  <c r="I937" i="1"/>
  <c r="AC937" i="1" s="1"/>
  <c r="T936" i="1" s="1"/>
  <c r="Z386" i="1"/>
  <c r="AH386" i="1" s="1"/>
  <c r="AH387" i="1" s="1"/>
  <c r="I386" i="1"/>
  <c r="AC386" i="1" s="1"/>
  <c r="T681" i="1"/>
  <c r="Z897" i="1"/>
  <c r="AH897" i="1" s="1"/>
  <c r="I897" i="1"/>
  <c r="AC897" i="1" s="1"/>
  <c r="Z609" i="1"/>
  <c r="AH609" i="1" s="1"/>
  <c r="I609" i="1"/>
  <c r="AC609" i="1" s="1"/>
  <c r="T608" i="1" s="1"/>
  <c r="Z195" i="1"/>
  <c r="AH195" i="1" s="1"/>
  <c r="AH196" i="1" s="1"/>
  <c r="I195" i="1"/>
  <c r="AC195" i="1" s="1"/>
  <c r="Z597" i="1"/>
  <c r="AH597" i="1" s="1"/>
  <c r="AH598" i="1" s="1"/>
  <c r="I597" i="1"/>
  <c r="AC597" i="1" s="1"/>
  <c r="Z928" i="1"/>
  <c r="AH928" i="1" s="1"/>
  <c r="AH929" i="1" s="1"/>
  <c r="I928" i="1"/>
  <c r="AC928" i="1" s="1"/>
  <c r="Z519" i="1"/>
  <c r="AH519" i="1" s="1"/>
  <c r="I519" i="1"/>
  <c r="AC519" i="1" s="1"/>
  <c r="Z306" i="1"/>
  <c r="AH306" i="1" s="1"/>
  <c r="AH307" i="1" s="1"/>
  <c r="I306" i="1"/>
  <c r="AC306" i="1" s="1"/>
  <c r="Z883" i="1"/>
  <c r="AH883" i="1" s="1"/>
  <c r="AH884" i="1" s="1"/>
  <c r="I883" i="1"/>
  <c r="AC883" i="1" s="1"/>
  <c r="Z566" i="1"/>
  <c r="AH566" i="1" s="1"/>
  <c r="AH567" i="1" s="1"/>
  <c r="I566" i="1"/>
  <c r="AC566" i="1" s="1"/>
  <c r="T565" i="1" s="1"/>
  <c r="Z555" i="1"/>
  <c r="AH555" i="1" s="1"/>
  <c r="I555" i="1"/>
  <c r="AC555" i="1" s="1"/>
  <c r="Z391" i="1"/>
  <c r="AH391" i="1" s="1"/>
  <c r="I391" i="1"/>
  <c r="AC391" i="1" s="1"/>
  <c r="Z1137" i="1"/>
  <c r="AH1137" i="1" s="1"/>
  <c r="I1137" i="1"/>
  <c r="AC1137" i="1" s="1"/>
  <c r="Z491" i="1"/>
  <c r="AH491" i="1" s="1"/>
  <c r="AH492" i="1" s="1"/>
  <c r="I491" i="1"/>
  <c r="AC491" i="1" s="1"/>
  <c r="T490" i="1" s="1"/>
  <c r="Z680" i="1"/>
  <c r="AH680" i="1" s="1"/>
  <c r="I680" i="1"/>
  <c r="AC680" i="1" s="1"/>
  <c r="Z225" i="1"/>
  <c r="AH225" i="1" s="1"/>
  <c r="I225" i="1"/>
  <c r="AC225" i="1" s="1"/>
  <c r="Z1117" i="1"/>
  <c r="AH1117" i="1" s="1"/>
  <c r="I1117" i="1"/>
  <c r="AC1117" i="1" s="1"/>
  <c r="Z266" i="1"/>
  <c r="AH266" i="1" s="1"/>
  <c r="AH267" i="1" s="1"/>
  <c r="I266" i="1"/>
  <c r="AC266" i="1" s="1"/>
  <c r="T186" i="1"/>
  <c r="Z415" i="1"/>
  <c r="AH415" i="1" s="1"/>
  <c r="AH416" i="1" s="1"/>
  <c r="I415" i="1"/>
  <c r="AC415" i="1" s="1"/>
  <c r="Z637" i="1"/>
  <c r="AH637" i="1" s="1"/>
  <c r="AH638" i="1" s="1"/>
  <c r="I637" i="1"/>
  <c r="AC637" i="1" s="1"/>
  <c r="Z916" i="1"/>
  <c r="AH916" i="1" s="1"/>
  <c r="I916" i="1"/>
  <c r="AC916" i="1" s="1"/>
  <c r="T250" i="1"/>
  <c r="Z776" i="1"/>
  <c r="AH776" i="1" s="1"/>
  <c r="AH777" i="1" s="1"/>
  <c r="I776" i="1"/>
  <c r="AC776" i="1" s="1"/>
  <c r="Z751" i="1"/>
  <c r="AH751" i="1" s="1"/>
  <c r="AH752" i="1" s="1"/>
  <c r="I751" i="1"/>
  <c r="AC751" i="1" s="1"/>
  <c r="Z573" i="1"/>
  <c r="AH573" i="1" s="1"/>
  <c r="I573" i="1"/>
  <c r="AC573" i="1" s="1"/>
  <c r="Z522" i="1"/>
  <c r="AH522" i="1" s="1"/>
  <c r="AH523" i="1" s="1"/>
  <c r="I522" i="1"/>
  <c r="AC522" i="1" s="1"/>
  <c r="Z1010" i="1"/>
  <c r="AH1010" i="1" s="1"/>
  <c r="I1010" i="1"/>
  <c r="AC1010" i="1" s="1"/>
  <c r="Z672" i="1"/>
  <c r="AH672" i="1" s="1"/>
  <c r="AH673" i="1" s="1"/>
  <c r="I672" i="1"/>
  <c r="AC672" i="1" s="1"/>
  <c r="Z443" i="1"/>
  <c r="AH443" i="1" s="1"/>
  <c r="I443" i="1"/>
  <c r="AC443" i="1" s="1"/>
  <c r="Z447" i="1"/>
  <c r="AH447" i="1" s="1"/>
  <c r="AH448" i="1" s="1"/>
  <c r="I447" i="1"/>
  <c r="AC447" i="1" s="1"/>
  <c r="T154" i="1"/>
  <c r="Z278" i="1"/>
  <c r="AH278" i="1" s="1"/>
  <c r="AH279" i="1" s="1"/>
  <c r="I278" i="1"/>
  <c r="AC278" i="1" s="1"/>
  <c r="T288" i="1"/>
  <c r="T383" i="1"/>
  <c r="T1093" i="1"/>
  <c r="T6" i="1"/>
  <c r="T1051" i="1"/>
  <c r="Z856" i="1"/>
  <c r="AH856" i="1" s="1"/>
  <c r="AH857" i="1" s="1"/>
  <c r="I856" i="1"/>
  <c r="AC856" i="1" s="1"/>
  <c r="Z128" i="1"/>
  <c r="AH128" i="1" s="1"/>
  <c r="AH129" i="1" s="1"/>
  <c r="I128" i="1"/>
  <c r="AC128" i="1" s="1"/>
  <c r="Z192" i="1"/>
  <c r="AH192" i="1" s="1"/>
  <c r="I192" i="1"/>
  <c r="AC192" i="1" s="1"/>
  <c r="Z47" i="1"/>
  <c r="AH47" i="1" s="1"/>
  <c r="I47" i="1"/>
  <c r="AC47" i="1" s="1"/>
  <c r="Z130" i="1"/>
  <c r="AH130" i="1" s="1"/>
  <c r="AH131" i="1" s="1"/>
  <c r="I130" i="1"/>
  <c r="AC130" i="1" s="1"/>
  <c r="Z568" i="1"/>
  <c r="AH568" i="1" s="1"/>
  <c r="AH569" i="1" s="1"/>
  <c r="I568" i="1"/>
  <c r="AC568" i="1" s="1"/>
  <c r="Z308" i="1"/>
  <c r="AH308" i="1" s="1"/>
  <c r="AH309" i="1" s="1"/>
  <c r="I308" i="1"/>
  <c r="AC308" i="1" s="1"/>
  <c r="Z343" i="1"/>
  <c r="AH343" i="1" s="1"/>
  <c r="AH344" i="1" s="1"/>
  <c r="I343" i="1"/>
  <c r="AC343" i="1" s="1"/>
  <c r="T342" i="1" s="1"/>
  <c r="Z457" i="1"/>
  <c r="AH457" i="1" s="1"/>
  <c r="AH458" i="1" s="1"/>
  <c r="I457" i="1"/>
  <c r="AC457" i="1" s="1"/>
  <c r="Z205" i="1"/>
  <c r="AH205" i="1" s="1"/>
  <c r="AH206" i="1" s="1"/>
  <c r="I205" i="1"/>
  <c r="AC205" i="1" s="1"/>
  <c r="Z662" i="1"/>
  <c r="AH662" i="1" s="1"/>
  <c r="I662" i="1"/>
  <c r="AC662" i="1" s="1"/>
  <c r="Z747" i="1"/>
  <c r="AH747" i="1" s="1"/>
  <c r="AH748" i="1" s="1"/>
  <c r="I747" i="1"/>
  <c r="AC747" i="1" s="1"/>
  <c r="Z524" i="1"/>
  <c r="AH524" i="1" s="1"/>
  <c r="AH525" i="1" s="1"/>
  <c r="I524" i="1"/>
  <c r="AC524" i="1" s="1"/>
  <c r="Z967" i="1"/>
  <c r="AH967" i="1" s="1"/>
  <c r="AH968" i="1" s="1"/>
  <c r="I967" i="1"/>
  <c r="AC967" i="1" s="1"/>
  <c r="Z50" i="1"/>
  <c r="AH50" i="1" s="1"/>
  <c r="I50" i="1"/>
  <c r="AC50" i="1" s="1"/>
  <c r="T949" i="1"/>
  <c r="Z197" i="1"/>
  <c r="AH197" i="1" s="1"/>
  <c r="AH198" i="1" s="1"/>
  <c r="I197" i="1"/>
  <c r="AC197" i="1" s="1"/>
  <c r="Z793" i="1"/>
  <c r="AH793" i="1" s="1"/>
  <c r="I793" i="1"/>
  <c r="AC793" i="1" s="1"/>
  <c r="Z1069" i="1"/>
  <c r="AH1069" i="1" s="1"/>
  <c r="AH1070" i="1" s="1"/>
  <c r="I1069" i="1"/>
  <c r="AC1069" i="1" s="1"/>
  <c r="Z629" i="1"/>
  <c r="AH629" i="1" s="1"/>
  <c r="AH630" i="1" s="1"/>
  <c r="I629" i="1"/>
  <c r="AC629" i="1" s="1"/>
  <c r="Z699" i="1"/>
  <c r="AH699" i="1" s="1"/>
  <c r="I699" i="1"/>
  <c r="AC699" i="1" s="1"/>
  <c r="Z500" i="1"/>
  <c r="AH500" i="1" s="1"/>
  <c r="I500" i="1"/>
  <c r="AC500" i="1" s="1"/>
  <c r="Z601" i="1"/>
  <c r="AH601" i="1" s="1"/>
  <c r="AH602" i="1" s="1"/>
  <c r="I601" i="1"/>
  <c r="AC601" i="1" s="1"/>
  <c r="Z283" i="1"/>
  <c r="AH283" i="1" s="1"/>
  <c r="I283" i="1"/>
  <c r="AC283" i="1" s="1"/>
  <c r="T226" i="1"/>
  <c r="T227" i="1"/>
  <c r="Z121" i="1"/>
  <c r="AH121" i="1" s="1"/>
  <c r="I121" i="1"/>
  <c r="AC121" i="1" s="1"/>
  <c r="Z953" i="1"/>
  <c r="AH953" i="1" s="1"/>
  <c r="I953" i="1"/>
  <c r="AC953" i="1" s="1"/>
  <c r="Z860" i="1"/>
  <c r="AH860" i="1" s="1"/>
  <c r="I860" i="1"/>
  <c r="AC860" i="1" s="1"/>
  <c r="AF387" i="1"/>
  <c r="I387" i="1" s="1"/>
  <c r="AC387" i="1" s="1"/>
  <c r="Z713" i="1"/>
  <c r="AH713" i="1" s="1"/>
  <c r="AH714" i="1" s="1"/>
  <c r="I713" i="1"/>
  <c r="AC713" i="1" s="1"/>
  <c r="Z124" i="1"/>
  <c r="AH124" i="1" s="1"/>
  <c r="AH125" i="1" s="1"/>
  <c r="I124" i="1"/>
  <c r="AC124" i="1" s="1"/>
  <c r="Z997" i="1"/>
  <c r="AH997" i="1" s="1"/>
  <c r="AH998" i="1" s="1"/>
  <c r="I997" i="1"/>
  <c r="AC997" i="1" s="1"/>
  <c r="Z118" i="1"/>
  <c r="AH118" i="1" s="1"/>
  <c r="I118" i="1"/>
  <c r="AC118" i="1" s="1"/>
  <c r="Z410" i="1"/>
  <c r="AH410" i="1" s="1"/>
  <c r="I410" i="1"/>
  <c r="AC410" i="1" s="1"/>
  <c r="Z741" i="1"/>
  <c r="AH741" i="1" s="1"/>
  <c r="AH742" i="1" s="1"/>
  <c r="I741" i="1"/>
  <c r="AC741" i="1" s="1"/>
  <c r="Z1032" i="1"/>
  <c r="AH1032" i="1" s="1"/>
  <c r="AH1033" i="1" s="1"/>
  <c r="I1032" i="1"/>
  <c r="AC1032" i="1" s="1"/>
  <c r="Z446" i="1"/>
  <c r="AH446" i="1" s="1"/>
  <c r="I446" i="1"/>
  <c r="AC446" i="1" s="1"/>
  <c r="Z168" i="1"/>
  <c r="AH168" i="1" s="1"/>
  <c r="AH169" i="1" s="1"/>
  <c r="I168" i="1"/>
  <c r="AC168" i="1" s="1"/>
  <c r="AF1148" i="1"/>
  <c r="I1148" i="1" s="1"/>
  <c r="AC1148" i="1" s="1"/>
  <c r="Z274" i="1"/>
  <c r="AH274" i="1" s="1"/>
  <c r="AH275" i="1" s="1"/>
  <c r="I274" i="1"/>
  <c r="AC274" i="1" s="1"/>
  <c r="Z753" i="1"/>
  <c r="AH753" i="1" s="1"/>
  <c r="I753" i="1"/>
  <c r="AC753" i="1" s="1"/>
  <c r="Z814" i="1"/>
  <c r="AH814" i="1" s="1"/>
  <c r="AH815" i="1" s="1"/>
  <c r="I814" i="1"/>
  <c r="AC814" i="1" s="1"/>
  <c r="Z24" i="1"/>
  <c r="AH24" i="1" s="1"/>
  <c r="AH25" i="1" s="1"/>
  <c r="I24" i="1"/>
  <c r="AC24" i="1" s="1"/>
  <c r="Z895" i="1"/>
  <c r="AH895" i="1" s="1"/>
  <c r="AH896" i="1" s="1"/>
  <c r="I895" i="1"/>
  <c r="AC895" i="1" s="1"/>
  <c r="Z808" i="1"/>
  <c r="AH808" i="1" s="1"/>
  <c r="I808" i="1"/>
  <c r="AC808" i="1" s="1"/>
  <c r="Z233" i="1"/>
  <c r="AH233" i="1" s="1"/>
  <c r="AH234" i="1" s="1"/>
  <c r="I233" i="1"/>
  <c r="AC233" i="1" s="1"/>
  <c r="Z493" i="1"/>
  <c r="AH493" i="1" s="1"/>
  <c r="AH494" i="1" s="1"/>
  <c r="I493" i="1"/>
  <c r="AC493" i="1" s="1"/>
  <c r="Z889" i="1"/>
  <c r="AH889" i="1" s="1"/>
  <c r="AH890" i="1" s="1"/>
  <c r="I889" i="1"/>
  <c r="AC889" i="1" s="1"/>
  <c r="Z934" i="1"/>
  <c r="AH934" i="1" s="1"/>
  <c r="I934" i="1"/>
  <c r="AC934" i="1" s="1"/>
  <c r="T723" i="1"/>
  <c r="Z419" i="1"/>
  <c r="AH419" i="1" s="1"/>
  <c r="AH420" i="1" s="1"/>
  <c r="I419" i="1"/>
  <c r="AC419" i="1" s="1"/>
  <c r="Z310" i="1"/>
  <c r="AH310" i="1" s="1"/>
  <c r="AH311" i="1" s="1"/>
  <c r="I310" i="1"/>
  <c r="AC310" i="1" s="1"/>
  <c r="Z1096" i="1"/>
  <c r="AH1096" i="1" s="1"/>
  <c r="I1096" i="1"/>
  <c r="AC1096" i="1" s="1"/>
  <c r="Z170" i="1"/>
  <c r="AH170" i="1" s="1"/>
  <c r="I170" i="1"/>
  <c r="AC170" i="1" s="1"/>
  <c r="Z160" i="1"/>
  <c r="AH160" i="1" s="1"/>
  <c r="AH161" i="1" s="1"/>
  <c r="I160" i="1"/>
  <c r="AC160" i="1" s="1"/>
  <c r="T296" i="1"/>
  <c r="T839" i="1"/>
  <c r="T535" i="1"/>
  <c r="Z711" i="1"/>
  <c r="AH711" i="1" s="1"/>
  <c r="AH712" i="1" s="1"/>
  <c r="I711" i="1"/>
  <c r="AC711" i="1" s="1"/>
  <c r="Z719" i="1"/>
  <c r="AH719" i="1" s="1"/>
  <c r="I719" i="1"/>
  <c r="AC719" i="1" s="1"/>
  <c r="Z263" i="1"/>
  <c r="AH263" i="1" s="1"/>
  <c r="AH264" i="1" s="1"/>
  <c r="I263" i="1"/>
  <c r="AC263" i="1" s="1"/>
  <c r="Z635" i="1"/>
  <c r="AH635" i="1" s="1"/>
  <c r="AH636" i="1" s="1"/>
  <c r="I635" i="1"/>
  <c r="AC635" i="1" s="1"/>
  <c r="Z926" i="1"/>
  <c r="AH926" i="1" s="1"/>
  <c r="AH927" i="1" s="1"/>
  <c r="I926" i="1"/>
  <c r="AC926" i="1" s="1"/>
  <c r="Z1140" i="1"/>
  <c r="AH1140" i="1" s="1"/>
  <c r="I1140" i="1"/>
  <c r="AC1140" i="1" s="1"/>
  <c r="Z999" i="1"/>
  <c r="AH999" i="1" s="1"/>
  <c r="AH1000" i="1" s="1"/>
  <c r="I999" i="1"/>
  <c r="AC999" i="1" s="1"/>
  <c r="Z1149" i="1"/>
  <c r="AH1149" i="1" s="1"/>
  <c r="AH1150" i="1" s="1"/>
  <c r="I1149" i="1"/>
  <c r="AC1149" i="1" s="1"/>
  <c r="Z930" i="1"/>
  <c r="AH930" i="1" s="1"/>
  <c r="AH931" i="1" s="1"/>
  <c r="I930" i="1"/>
  <c r="AC930" i="1" s="1"/>
  <c r="Z556" i="1"/>
  <c r="AH556" i="1" s="1"/>
  <c r="AH557" i="1" s="1"/>
  <c r="I556" i="1"/>
  <c r="AC556" i="1" s="1"/>
  <c r="Z778" i="1"/>
  <c r="AH778" i="1" s="1"/>
  <c r="AH779" i="1" s="1"/>
  <c r="I778" i="1"/>
  <c r="AC778" i="1" s="1"/>
  <c r="Z1081" i="1"/>
  <c r="AH1081" i="1" s="1"/>
  <c r="I1081" i="1"/>
  <c r="AC1081" i="1" s="1"/>
  <c r="Z162" i="1"/>
  <c r="AH162" i="1" s="1"/>
  <c r="AH163" i="1" s="1"/>
  <c r="I162" i="1"/>
  <c r="AC162" i="1" s="1"/>
  <c r="Z337" i="1"/>
  <c r="AH337" i="1" s="1"/>
  <c r="AH338" i="1" s="1"/>
  <c r="I337" i="1"/>
  <c r="AC337" i="1" s="1"/>
  <c r="Z97" i="1"/>
  <c r="AH97" i="1" s="1"/>
  <c r="AH98" i="1" s="1"/>
  <c r="I97" i="1"/>
  <c r="AC97" i="1" s="1"/>
  <c r="Z189" i="1"/>
  <c r="AH189" i="1" s="1"/>
  <c r="I189" i="1"/>
  <c r="AC189" i="1" s="1"/>
  <c r="Z156" i="1"/>
  <c r="AH156" i="1" s="1"/>
  <c r="AH157" i="1" s="1"/>
  <c r="I156" i="1"/>
  <c r="AC156" i="1" s="1"/>
  <c r="Z265" i="1"/>
  <c r="AH265" i="1" s="1"/>
  <c r="I265" i="1"/>
  <c r="AC265" i="1" s="1"/>
  <c r="Z956" i="1"/>
  <c r="AH956" i="1" s="1"/>
  <c r="I956" i="1"/>
  <c r="AC956" i="1" s="1"/>
  <c r="T1065" i="1"/>
  <c r="T1064" i="1"/>
  <c r="Z16" i="1"/>
  <c r="AH16" i="1" s="1"/>
  <c r="AH17" i="1" s="1"/>
  <c r="I16" i="1"/>
  <c r="AC16" i="1" s="1"/>
  <c r="T977" i="1"/>
  <c r="Z1102" i="1"/>
  <c r="AH1102" i="1" s="1"/>
  <c r="AH1103" i="1" s="1"/>
  <c r="I1102" i="1"/>
  <c r="AC1102" i="1" s="1"/>
  <c r="Z756" i="1"/>
  <c r="AH756" i="1" s="1"/>
  <c r="I756" i="1"/>
  <c r="AC756" i="1" s="1"/>
  <c r="Z407" i="1"/>
  <c r="AH407" i="1" s="1"/>
  <c r="I407" i="1"/>
  <c r="AC407" i="1" s="1"/>
  <c r="Z780" i="1"/>
  <c r="AH780" i="1" s="1"/>
  <c r="AH781" i="1" s="1"/>
  <c r="I780" i="1"/>
  <c r="AC780" i="1" s="1"/>
  <c r="Z558" i="1"/>
  <c r="AH558" i="1" s="1"/>
  <c r="AH559" i="1" s="1"/>
  <c r="I558" i="1"/>
  <c r="AC558" i="1" s="1"/>
  <c r="Z1155" i="1"/>
  <c r="AH1155" i="1" s="1"/>
  <c r="I1155" i="1"/>
  <c r="AC1155" i="1" s="1"/>
  <c r="Z304" i="1"/>
  <c r="AH304" i="1" s="1"/>
  <c r="AH305" i="1" s="1"/>
  <c r="I304" i="1"/>
  <c r="AC304" i="1" s="1"/>
  <c r="Z280" i="1"/>
  <c r="AH280" i="1" s="1"/>
  <c r="I280" i="1"/>
  <c r="AC280" i="1" s="1"/>
  <c r="Z235" i="1"/>
  <c r="AH235" i="1" s="1"/>
  <c r="AH236" i="1" s="1"/>
  <c r="I235" i="1"/>
  <c r="AC235" i="1" s="1"/>
  <c r="Z51" i="1"/>
  <c r="AH51" i="1" s="1"/>
  <c r="AH52" i="1" s="1"/>
  <c r="I51" i="1"/>
  <c r="AC51" i="1" s="1"/>
  <c r="Z992" i="1"/>
  <c r="AH992" i="1" s="1"/>
  <c r="I992" i="1"/>
  <c r="AC992" i="1" s="1"/>
  <c r="Z89" i="1"/>
  <c r="AH89" i="1" s="1"/>
  <c r="AH90" i="1" s="1"/>
  <c r="I89" i="1"/>
  <c r="AC89" i="1" s="1"/>
  <c r="Z132" i="1"/>
  <c r="AH132" i="1" s="1"/>
  <c r="AH133" i="1" s="1"/>
  <c r="I132" i="1"/>
  <c r="AC132" i="1" s="1"/>
  <c r="T795" i="1"/>
  <c r="T942" i="1"/>
  <c r="Z646" i="1"/>
  <c r="AH646" i="1" s="1"/>
  <c r="I646" i="1"/>
  <c r="AC646" i="1" s="1"/>
  <c r="Z665" i="1"/>
  <c r="AH665" i="1" s="1"/>
  <c r="I665" i="1"/>
  <c r="AC665" i="1" s="1"/>
  <c r="Z13" i="1"/>
  <c r="AH13" i="1" s="1"/>
  <c r="I13" i="1"/>
  <c r="AC13" i="1" s="1"/>
  <c r="Z268" i="1"/>
  <c r="AH268" i="1" s="1"/>
  <c r="AH269" i="1" s="1"/>
  <c r="I268" i="1"/>
  <c r="AC268" i="1" s="1"/>
  <c r="Z122" i="1"/>
  <c r="AH122" i="1" s="1"/>
  <c r="AH123" i="1" s="1"/>
  <c r="I122" i="1"/>
  <c r="AC122" i="1" s="1"/>
  <c r="Z497" i="1"/>
  <c r="AH497" i="1" s="1"/>
  <c r="I497" i="1"/>
  <c r="AC497" i="1" s="1"/>
  <c r="Z1047" i="1"/>
  <c r="AH1047" i="1" s="1"/>
  <c r="I1047" i="1"/>
  <c r="AC1047" i="1" s="1"/>
  <c r="Z1110" i="1"/>
  <c r="AH1110" i="1" s="1"/>
  <c r="AH1111" i="1" s="1"/>
  <c r="I1110" i="1"/>
  <c r="AC1110" i="1" s="1"/>
  <c r="Z479" i="1"/>
  <c r="AH479" i="1" s="1"/>
  <c r="I479" i="1"/>
  <c r="AC479" i="1" s="1"/>
  <c r="Z1005" i="1"/>
  <c r="AH1005" i="1" s="1"/>
  <c r="AH1006" i="1" s="1"/>
  <c r="I1005" i="1"/>
  <c r="AC1005" i="1" s="1"/>
  <c r="Z91" i="1"/>
  <c r="AH91" i="1" s="1"/>
  <c r="AH92" i="1" s="1"/>
  <c r="I91" i="1"/>
  <c r="AC91" i="1" s="1"/>
  <c r="Z532" i="1"/>
  <c r="AH532" i="1" s="1"/>
  <c r="AH533" i="1" s="1"/>
  <c r="I532" i="1"/>
  <c r="AC532" i="1" s="1"/>
  <c r="Z83" i="1"/>
  <c r="AH83" i="1" s="1"/>
  <c r="I83" i="1"/>
  <c r="AC83" i="1" s="1"/>
  <c r="Z209" i="1"/>
  <c r="AH209" i="1" s="1"/>
  <c r="I209" i="1"/>
  <c r="AC209" i="1" s="1"/>
  <c r="Z1075" i="1"/>
  <c r="AH1075" i="1" s="1"/>
  <c r="AH1076" i="1" s="1"/>
  <c r="I1075" i="1"/>
  <c r="AC1075" i="1" s="1"/>
  <c r="Z427" i="1"/>
  <c r="AH427" i="1" s="1"/>
  <c r="I427" i="1"/>
  <c r="AC427" i="1" s="1"/>
  <c r="Z193" i="1"/>
  <c r="AH193" i="1" s="1"/>
  <c r="AH194" i="1" s="1"/>
  <c r="I193" i="1"/>
  <c r="AC193" i="1" s="1"/>
  <c r="Z237" i="1"/>
  <c r="AH237" i="1" s="1"/>
  <c r="AH238" i="1" s="1"/>
  <c r="I237" i="1"/>
  <c r="AC237" i="1" s="1"/>
  <c r="Z1113" i="1"/>
  <c r="AH1113" i="1" s="1"/>
  <c r="AH1114" i="1" s="1"/>
  <c r="I1113" i="1"/>
  <c r="AC1113" i="1" s="1"/>
  <c r="Z1044" i="1"/>
  <c r="AH1044" i="1" s="1"/>
  <c r="I1044" i="1"/>
  <c r="AC1044" i="1" s="1"/>
  <c r="Z1042" i="1"/>
  <c r="AH1042" i="1" s="1"/>
  <c r="AH1043" i="1" s="1"/>
  <c r="I1042" i="1"/>
  <c r="AC1042" i="1" s="1"/>
  <c r="Z631" i="1"/>
  <c r="AH631" i="1" s="1"/>
  <c r="AH632" i="1" s="1"/>
  <c r="I631" i="1"/>
  <c r="AC631" i="1" s="1"/>
  <c r="Z919" i="1"/>
  <c r="AH919" i="1" s="1"/>
  <c r="I919" i="1"/>
  <c r="AC919" i="1" s="1"/>
  <c r="Z702" i="1"/>
  <c r="AH702" i="1" s="1"/>
  <c r="I702" i="1"/>
  <c r="AC702" i="1" s="1"/>
  <c r="T701" i="1" s="1"/>
  <c r="Z678" i="1"/>
  <c r="AH678" i="1" s="1"/>
  <c r="AH679" i="1" s="1"/>
  <c r="I678" i="1"/>
  <c r="AC678" i="1" s="1"/>
  <c r="Z93" i="1"/>
  <c r="AH93" i="1" s="1"/>
  <c r="AH94" i="1" s="1"/>
  <c r="I93" i="1"/>
  <c r="AC93" i="1" s="1"/>
  <c r="Z270" i="1"/>
  <c r="AH270" i="1" s="1"/>
  <c r="AH271" i="1" s="1"/>
  <c r="I270" i="1"/>
  <c r="AC270" i="1" s="1"/>
  <c r="Z670" i="1"/>
  <c r="AH670" i="1" s="1"/>
  <c r="AH671" i="1" s="1"/>
  <c r="I670" i="1"/>
  <c r="AC670" i="1" s="1"/>
  <c r="T731" i="1"/>
  <c r="Z1040" i="1"/>
  <c r="AH1040" i="1" s="1"/>
  <c r="AH1041" i="1" s="1"/>
  <c r="I1040" i="1"/>
  <c r="AC1040" i="1" s="1"/>
  <c r="Z1108" i="1"/>
  <c r="AH1108" i="1" s="1"/>
  <c r="AH1109" i="1" s="1"/>
  <c r="I1108" i="1"/>
  <c r="AC1108" i="1" s="1"/>
  <c r="Z276" i="1"/>
  <c r="AH276" i="1" s="1"/>
  <c r="AH277" i="1" s="1"/>
  <c r="I276" i="1"/>
  <c r="AC276" i="1" s="1"/>
  <c r="Z231" i="1"/>
  <c r="AH231" i="1" s="1"/>
  <c r="AH232" i="1" s="1"/>
  <c r="I231" i="1"/>
  <c r="AC231" i="1" s="1"/>
  <c r="T230" i="1" s="1"/>
  <c r="Z373" i="1"/>
  <c r="AH373" i="1" s="1"/>
  <c r="I373" i="1"/>
  <c r="AC373" i="1" s="1"/>
  <c r="Z166" i="1"/>
  <c r="AH166" i="1" s="1"/>
  <c r="AH167" i="1" s="1"/>
  <c r="I166" i="1"/>
  <c r="AC166" i="1" s="1"/>
  <c r="T165" i="1" s="1"/>
  <c r="Z633" i="1"/>
  <c r="AH633" i="1" s="1"/>
  <c r="AH634" i="1" s="1"/>
  <c r="I633" i="1"/>
  <c r="AC633" i="1" s="1"/>
  <c r="Z1141" i="1"/>
  <c r="AH1141" i="1" s="1"/>
  <c r="AH1142" i="1" s="1"/>
  <c r="I1141" i="1"/>
  <c r="AC1141" i="1" s="1"/>
  <c r="Z380" i="1"/>
  <c r="AH380" i="1" s="1"/>
  <c r="AH381" i="1" s="1"/>
  <c r="I380" i="1"/>
  <c r="AC380" i="1" s="1"/>
  <c r="Z59" i="1"/>
  <c r="AH59" i="1" s="1"/>
  <c r="AH60" i="1" s="1"/>
  <c r="I59" i="1"/>
  <c r="AC59" i="1" s="1"/>
  <c r="Z595" i="1"/>
  <c r="AH595" i="1" s="1"/>
  <c r="AH596" i="1" s="1"/>
  <c r="I595" i="1"/>
  <c r="AC595" i="1" s="1"/>
  <c r="Z1099" i="1"/>
  <c r="AH1099" i="1" s="1"/>
  <c r="I1099" i="1"/>
  <c r="AC1099" i="1" s="1"/>
  <c r="Z201" i="1"/>
  <c r="AH201" i="1" s="1"/>
  <c r="AH202" i="1" s="1"/>
  <c r="I201" i="1"/>
  <c r="AC201" i="1" s="1"/>
  <c r="Z887" i="1"/>
  <c r="AH887" i="1" s="1"/>
  <c r="AH888" i="1" s="1"/>
  <c r="I887" i="1"/>
  <c r="AC887" i="1" s="1"/>
  <c r="Z973" i="1"/>
  <c r="AH973" i="1" s="1"/>
  <c r="I973" i="1"/>
  <c r="AC973" i="1" s="1"/>
  <c r="Z312" i="1"/>
  <c r="AH312" i="1" s="1"/>
  <c r="AH313" i="1" s="1"/>
  <c r="I312" i="1"/>
  <c r="AC312" i="1" s="1"/>
  <c r="Z1100" i="1"/>
  <c r="AH1100" i="1" s="1"/>
  <c r="AH1101" i="1" s="1"/>
  <c r="I1100" i="1"/>
  <c r="AC1100" i="1" s="1"/>
  <c r="Z374" i="1"/>
  <c r="AH374" i="1" s="1"/>
  <c r="AH375" i="1" s="1"/>
  <c r="I374" i="1"/>
  <c r="AC374" i="1" s="1"/>
  <c r="Z772" i="1"/>
  <c r="AH772" i="1" s="1"/>
  <c r="I772" i="1"/>
  <c r="AC772" i="1" s="1"/>
  <c r="AF962" i="1"/>
  <c r="I962" i="1" s="1"/>
  <c r="AC962" i="1" s="1"/>
  <c r="Z995" i="1"/>
  <c r="AH995" i="1" s="1"/>
  <c r="AH996" i="1" s="1"/>
  <c r="I995" i="1"/>
  <c r="AC995" i="1" s="1"/>
  <c r="Z993" i="1"/>
  <c r="AH993" i="1" s="1"/>
  <c r="AH994" i="1" s="1"/>
  <c r="I993" i="1"/>
  <c r="AC993" i="1" s="1"/>
  <c r="AF350" i="1"/>
  <c r="I350" i="1" s="1"/>
  <c r="AC350" i="1" s="1"/>
  <c r="AF1107" i="1"/>
  <c r="I1107" i="1" s="1"/>
  <c r="AC1107" i="1" s="1"/>
  <c r="Z262" i="1"/>
  <c r="AH262" i="1" s="1"/>
  <c r="I262" i="1"/>
  <c r="AC262" i="1" s="1"/>
  <c r="Z989" i="1"/>
  <c r="AH989" i="1" s="1"/>
  <c r="I989" i="1"/>
  <c r="AC989" i="1" s="1"/>
  <c r="Z852" i="1"/>
  <c r="AH852" i="1" s="1"/>
  <c r="AH853" i="1" s="1"/>
  <c r="I852" i="1"/>
  <c r="AC852" i="1" s="1"/>
  <c r="Z560" i="1"/>
  <c r="AH560" i="1" s="1"/>
  <c r="AH561" i="1" s="1"/>
  <c r="I560" i="1"/>
  <c r="AC560" i="1" s="1"/>
  <c r="Z786" i="1"/>
  <c r="AH786" i="1" s="1"/>
  <c r="AH787" i="1" s="1"/>
  <c r="I786" i="1"/>
  <c r="AC786" i="1" s="1"/>
  <c r="Z1147" i="1"/>
  <c r="AH1147" i="1" s="1"/>
  <c r="AH1148" i="1" s="1"/>
  <c r="I1147" i="1"/>
  <c r="AC1147" i="1" s="1"/>
  <c r="Z421" i="1"/>
  <c r="AH421" i="1" s="1"/>
  <c r="AH422" i="1" s="1"/>
  <c r="I421" i="1"/>
  <c r="AC421" i="1" s="1"/>
  <c r="AF960" i="1"/>
  <c r="I960" i="1" s="1"/>
  <c r="AC960" i="1" s="1"/>
  <c r="Z388" i="1"/>
  <c r="AH388" i="1" s="1"/>
  <c r="I388" i="1"/>
  <c r="AC388" i="1" s="1"/>
  <c r="Z1026" i="1"/>
  <c r="AH1026" i="1" s="1"/>
  <c r="I1026" i="1"/>
  <c r="AC1026" i="1" s="1"/>
  <c r="Z239" i="1"/>
  <c r="AH239" i="1" s="1"/>
  <c r="AH240" i="1" s="1"/>
  <c r="I239" i="1"/>
  <c r="AC239" i="1" s="1"/>
  <c r="Z564" i="1"/>
  <c r="AH564" i="1" s="1"/>
  <c r="AH565" i="1" s="1"/>
  <c r="I564" i="1"/>
  <c r="AC564" i="1" s="1"/>
  <c r="Z709" i="1"/>
  <c r="AH709" i="1" s="1"/>
  <c r="AH710" i="1" s="1"/>
  <c r="I709" i="1"/>
  <c r="AC709" i="1" s="1"/>
  <c r="Z516" i="1"/>
  <c r="AH516" i="1" s="1"/>
  <c r="I516" i="1"/>
  <c r="AC516" i="1" s="1"/>
  <c r="T424" i="1"/>
  <c r="Z520" i="1"/>
  <c r="AH520" i="1" s="1"/>
  <c r="AH521" i="1" s="1"/>
  <c r="I520" i="1"/>
  <c r="AC520" i="1" s="1"/>
  <c r="Z882" i="1"/>
  <c r="AH882" i="1" s="1"/>
  <c r="I882" i="1"/>
  <c r="AC882" i="1" s="1"/>
  <c r="Z136" i="1"/>
  <c r="AH136" i="1" s="1"/>
  <c r="I136" i="1"/>
  <c r="AC136" i="1" s="1"/>
  <c r="Z745" i="1"/>
  <c r="AH745" i="1" s="1"/>
  <c r="AH746" i="1" s="1"/>
  <c r="I745" i="1"/>
  <c r="AC745" i="1" s="1"/>
  <c r="Z57" i="1"/>
  <c r="AH57" i="1" s="1"/>
  <c r="AH58" i="1" s="1"/>
  <c r="I57" i="1"/>
  <c r="AC57" i="1" s="1"/>
  <c r="Z900" i="1"/>
  <c r="AH900" i="1" s="1"/>
  <c r="I900" i="1"/>
  <c r="AC900" i="1" s="1"/>
  <c r="T899" i="1" s="1"/>
  <c r="Z735" i="1"/>
  <c r="AH735" i="1" s="1"/>
  <c r="I735" i="1"/>
  <c r="AC735" i="1" s="1"/>
  <c r="Z703" i="1"/>
  <c r="AH703" i="1" s="1"/>
  <c r="AH704" i="1" s="1"/>
  <c r="I703" i="1"/>
  <c r="AC703" i="1" s="1"/>
  <c r="Z846" i="1"/>
  <c r="AH846" i="1" s="1"/>
  <c r="AH847" i="1" s="1"/>
  <c r="I846" i="1"/>
  <c r="AC846" i="1" s="1"/>
  <c r="Z891" i="1"/>
  <c r="AH891" i="1" s="1"/>
  <c r="AH892" i="1" s="1"/>
  <c r="I891" i="1"/>
  <c r="AC891" i="1" s="1"/>
  <c r="Z666" i="1"/>
  <c r="AH666" i="1" s="1"/>
  <c r="AH667" i="1" s="1"/>
  <c r="I666" i="1"/>
  <c r="AC666" i="1" s="1"/>
  <c r="Z1001" i="1"/>
  <c r="AH1001" i="1" s="1"/>
  <c r="AH1002" i="1" s="1"/>
  <c r="I1001" i="1"/>
  <c r="AC1001" i="1" s="1"/>
  <c r="Z302" i="1"/>
  <c r="AH302" i="1" s="1"/>
  <c r="AH303" i="1" s="1"/>
  <c r="I302" i="1"/>
  <c r="AC302" i="1" s="1"/>
  <c r="Z705" i="1"/>
  <c r="AH705" i="1" s="1"/>
  <c r="AH706" i="1" s="1"/>
  <c r="I705" i="1"/>
  <c r="AC705" i="1" s="1"/>
  <c r="Z552" i="1"/>
  <c r="AH552" i="1" s="1"/>
  <c r="I552" i="1"/>
  <c r="AC552" i="1" s="1"/>
  <c r="Z826" i="1"/>
  <c r="AH826" i="1" s="1"/>
  <c r="I826" i="1"/>
  <c r="AC826" i="1" s="1"/>
  <c r="Z924" i="1"/>
  <c r="AH924" i="1" s="1"/>
  <c r="AH925" i="1" s="1"/>
  <c r="I924" i="1"/>
  <c r="AC924" i="1" s="1"/>
  <c r="Z95" i="1"/>
  <c r="AH95" i="1" s="1"/>
  <c r="AH96" i="1" s="1"/>
  <c r="I95" i="1"/>
  <c r="AC95" i="1" s="1"/>
  <c r="Z126" i="1"/>
  <c r="AH126" i="1" s="1"/>
  <c r="AH127" i="1" s="1"/>
  <c r="I126" i="1"/>
  <c r="AC126" i="1" s="1"/>
  <c r="Z1158" i="1"/>
  <c r="AH1158" i="1" s="1"/>
  <c r="I1158" i="1"/>
  <c r="AC1158" i="1" s="1"/>
  <c r="Z336" i="1"/>
  <c r="AH336" i="1" s="1"/>
  <c r="I336" i="1"/>
  <c r="AC336" i="1" s="1"/>
  <c r="T335" i="1" s="1"/>
  <c r="Z850" i="1"/>
  <c r="AH850" i="1" s="1"/>
  <c r="AH851" i="1" s="1"/>
  <c r="I850" i="1"/>
  <c r="AC850" i="1" s="1"/>
  <c r="T849" i="1" s="1"/>
  <c r="Z347" i="1"/>
  <c r="AH347" i="1" s="1"/>
  <c r="AH348" i="1" s="1"/>
  <c r="I347" i="1"/>
  <c r="AC347" i="1" s="1"/>
  <c r="T789" i="1"/>
  <c r="Z893" i="1"/>
  <c r="AH893" i="1" s="1"/>
  <c r="AH894" i="1" s="1"/>
  <c r="I893" i="1"/>
  <c r="AC893" i="1" s="1"/>
  <c r="Z158" i="1"/>
  <c r="AH158" i="1" s="1"/>
  <c r="AH159" i="1" s="1"/>
  <c r="I158" i="1"/>
  <c r="AC158" i="1" s="1"/>
  <c r="Z1034" i="1"/>
  <c r="AH1034" i="1" s="1"/>
  <c r="AH1035" i="1" s="1"/>
  <c r="I1034" i="1"/>
  <c r="AC1034" i="1" s="1"/>
  <c r="Z858" i="1"/>
  <c r="AH858" i="1" s="1"/>
  <c r="AH859" i="1" s="1"/>
  <c r="I858" i="1"/>
  <c r="AC858" i="1" s="1"/>
  <c r="Z715" i="1"/>
  <c r="AH715" i="1" s="1"/>
  <c r="AH716" i="1" s="1"/>
  <c r="I715" i="1"/>
  <c r="AC715" i="1" s="1"/>
  <c r="Z246" i="1"/>
  <c r="AH246" i="1" s="1"/>
  <c r="I246" i="1"/>
  <c r="AC246" i="1" s="1"/>
  <c r="T865" i="1"/>
  <c r="AF777" i="1"/>
  <c r="I777" i="1" s="1"/>
  <c r="AC777" i="1" s="1"/>
  <c r="AF448" i="1"/>
  <c r="I448" i="1" s="1"/>
  <c r="AC448" i="1" s="1"/>
  <c r="AF279" i="1"/>
  <c r="I279" i="1" s="1"/>
  <c r="AC279" i="1" s="1"/>
  <c r="AF1142" i="1"/>
  <c r="I1142" i="1" s="1"/>
  <c r="AC1142" i="1" s="1"/>
  <c r="AF381" i="1"/>
  <c r="I381" i="1" s="1"/>
  <c r="AC381" i="1" s="1"/>
  <c r="AF232" i="1"/>
  <c r="I232" i="1" s="1"/>
  <c r="AC232" i="1" s="1"/>
  <c r="AF1041" i="1"/>
  <c r="I1041" i="1" s="1"/>
  <c r="AC1041" i="1" s="1"/>
  <c r="AF340" i="1"/>
  <c r="I340" i="1" s="1"/>
  <c r="AC340" i="1" s="1"/>
  <c r="AF167" i="1"/>
  <c r="I167" i="1" s="1"/>
  <c r="AC167" i="1" s="1"/>
  <c r="AF1109" i="1"/>
  <c r="I1109" i="1" s="1"/>
  <c r="AC1109" i="1" s="1"/>
  <c r="AF890" i="1"/>
  <c r="I890" i="1" s="1"/>
  <c r="AC890" i="1" s="1"/>
  <c r="AF679" i="1"/>
  <c r="I679" i="1" s="1"/>
  <c r="AC679" i="1" s="1"/>
  <c r="AF602" i="1"/>
  <c r="I602" i="1" s="1"/>
  <c r="AC602" i="1" s="1"/>
  <c r="AF894" i="1"/>
  <c r="I894" i="1" s="1"/>
  <c r="AC894" i="1" s="1"/>
  <c r="AF159" i="1"/>
  <c r="I159" i="1" s="1"/>
  <c r="AC159" i="1" s="1"/>
  <c r="AF859" i="1"/>
  <c r="I859" i="1" s="1"/>
  <c r="AC859" i="1" s="1"/>
  <c r="AF1035" i="1"/>
  <c r="I1035" i="1" s="1"/>
  <c r="AC1035" i="1" s="1"/>
  <c r="Z339" i="1"/>
  <c r="AH339" i="1" s="1"/>
  <c r="AH340" i="1" s="1"/>
  <c r="Z965" i="1"/>
  <c r="AH965" i="1" s="1"/>
  <c r="AH966" i="1" s="1"/>
  <c r="AF716" i="1"/>
  <c r="I716" i="1" s="1"/>
  <c r="AC716" i="1" s="1"/>
  <c r="Z103" i="1"/>
  <c r="AH103" i="1" s="1"/>
  <c r="AF742" i="1"/>
  <c r="I742" i="1" s="1"/>
  <c r="AC742" i="1" s="1"/>
  <c r="AF673" i="1"/>
  <c r="I673" i="1" s="1"/>
  <c r="AC673" i="1" s="1"/>
  <c r="AF752" i="1"/>
  <c r="I752" i="1" s="1"/>
  <c r="AC752" i="1" s="1"/>
  <c r="AF779" i="1"/>
  <c r="I779" i="1" s="1"/>
  <c r="AC779" i="1" s="1"/>
  <c r="AF636" i="1"/>
  <c r="I636" i="1" s="1"/>
  <c r="AC636" i="1" s="1"/>
  <c r="AF1006" i="1"/>
  <c r="I1006" i="1" s="1"/>
  <c r="AC1006" i="1" s="1"/>
  <c r="AF533" i="1"/>
  <c r="I533" i="1" s="1"/>
  <c r="AC533" i="1" s="1"/>
  <c r="AF98" i="1"/>
  <c r="I98" i="1" s="1"/>
  <c r="AC98" i="1" s="1"/>
  <c r="AF157" i="1"/>
  <c r="I157" i="1" s="1"/>
  <c r="AC157" i="1" s="1"/>
  <c r="AF169" i="1"/>
  <c r="I169" i="1" s="1"/>
  <c r="AC169" i="1" s="1"/>
  <c r="AF275" i="1"/>
  <c r="I275" i="1" s="1"/>
  <c r="AC275" i="1" s="1"/>
  <c r="AF416" i="1"/>
  <c r="I416" i="1" s="1"/>
  <c r="AC416" i="1" s="1"/>
  <c r="AF638" i="1"/>
  <c r="I638" i="1" s="1"/>
  <c r="AC638" i="1" s="1"/>
  <c r="AF596" i="1"/>
  <c r="I596" i="1" s="1"/>
  <c r="AC596" i="1" s="1"/>
  <c r="AF269" i="1"/>
  <c r="I269" i="1" s="1"/>
  <c r="AC269" i="1" s="1"/>
  <c r="AF1000" i="1"/>
  <c r="I1000" i="1" s="1"/>
  <c r="AC1000" i="1" s="1"/>
  <c r="AF375" i="1"/>
  <c r="I375" i="1" s="1"/>
  <c r="AC375" i="1" s="1"/>
  <c r="AF1076" i="1"/>
  <c r="I1076" i="1" s="1"/>
  <c r="AC1076" i="1" s="1"/>
  <c r="AF17" i="1"/>
  <c r="I17" i="1" s="1"/>
  <c r="AC17" i="1" s="1"/>
  <c r="AF815" i="1"/>
  <c r="I815" i="1" s="1"/>
  <c r="AC815" i="1" s="1"/>
  <c r="AF25" i="1"/>
  <c r="I25" i="1" s="1"/>
  <c r="AC25" i="1" s="1"/>
  <c r="AF1070" i="1"/>
  <c r="I1070" i="1" s="1"/>
  <c r="AC1070" i="1" s="1"/>
  <c r="AF630" i="1"/>
  <c r="I630" i="1" s="1"/>
  <c r="AC630" i="1" s="1"/>
  <c r="AF523" i="1"/>
  <c r="I523" i="1" s="1"/>
  <c r="AC523" i="1" s="1"/>
  <c r="AF521" i="1"/>
  <c r="I521" i="1" s="1"/>
  <c r="AC521" i="1" s="1"/>
  <c r="AF202" i="1"/>
  <c r="I202" i="1" s="1"/>
  <c r="AC202" i="1" s="1"/>
  <c r="AF888" i="1"/>
  <c r="I888" i="1" s="1"/>
  <c r="AC888" i="1" s="1"/>
  <c r="AF557" i="1"/>
  <c r="I557" i="1" s="1"/>
  <c r="AC557" i="1" s="1"/>
  <c r="AF1002" i="1"/>
  <c r="I1002" i="1" s="1"/>
  <c r="AC1002" i="1" s="1"/>
  <c r="AF303" i="1"/>
  <c r="I303" i="1" s="1"/>
  <c r="AC303" i="1" s="1"/>
  <c r="AF706" i="1"/>
  <c r="I706" i="1" s="1"/>
  <c r="AC706" i="1" s="1"/>
  <c r="AF1114" i="1"/>
  <c r="I1114" i="1" s="1"/>
  <c r="AC1114" i="1" s="1"/>
  <c r="AF1043" i="1"/>
  <c r="I1043" i="1" s="1"/>
  <c r="AC1043" i="1" s="1"/>
  <c r="AF1103" i="1"/>
  <c r="I1103" i="1" s="1"/>
  <c r="AC1103" i="1" s="1"/>
  <c r="AF234" i="1"/>
  <c r="I234" i="1" s="1"/>
  <c r="AC234" i="1" s="1"/>
  <c r="AF494" i="1"/>
  <c r="I494" i="1" s="1"/>
  <c r="AC494" i="1" s="1"/>
  <c r="AF15" i="1"/>
  <c r="I15" i="1" s="1"/>
  <c r="AC15" i="1" s="1"/>
  <c r="AF746" i="1"/>
  <c r="I746" i="1" s="1"/>
  <c r="AC746" i="1" s="1"/>
  <c r="AF821" i="1"/>
  <c r="I821" i="1" s="1"/>
  <c r="AC821" i="1" s="1"/>
  <c r="AF925" i="1"/>
  <c r="I925" i="1" s="1"/>
  <c r="AC925" i="1" s="1"/>
  <c r="AF96" i="1"/>
  <c r="I96" i="1" s="1"/>
  <c r="AC96" i="1" s="1"/>
  <c r="AF853" i="1"/>
  <c r="I853" i="1" s="1"/>
  <c r="AC853" i="1" s="1"/>
  <c r="AF781" i="1"/>
  <c r="I781" i="1" s="1"/>
  <c r="AC781" i="1" s="1"/>
  <c r="AF420" i="1"/>
  <c r="I420" i="1" s="1"/>
  <c r="AC420" i="1" s="1"/>
  <c r="AF58" i="1"/>
  <c r="I58" i="1" s="1"/>
  <c r="AC58" i="1" s="1"/>
  <c r="AF313" i="1"/>
  <c r="I313" i="1" s="1"/>
  <c r="AC313" i="1" s="1"/>
  <c r="AF307" i="1"/>
  <c r="I307" i="1" s="1"/>
  <c r="AC307" i="1" s="1"/>
  <c r="AF884" i="1"/>
  <c r="I884" i="1" s="1"/>
  <c r="AC884" i="1" s="1"/>
  <c r="AF567" i="1"/>
  <c r="I567" i="1" s="1"/>
  <c r="AC567" i="1" s="1"/>
  <c r="AF923" i="1"/>
  <c r="I923" i="1" s="1"/>
  <c r="AC923" i="1" s="1"/>
  <c r="AF563" i="1"/>
  <c r="I563" i="1" s="1"/>
  <c r="AC563" i="1" s="1"/>
  <c r="AF783" i="1"/>
  <c r="I783" i="1" s="1"/>
  <c r="AC783" i="1" s="1"/>
  <c r="AF669" i="1"/>
  <c r="I669" i="1" s="1"/>
  <c r="AC669" i="1" s="1"/>
  <c r="AF127" i="1"/>
  <c r="I127" i="1" s="1"/>
  <c r="AC127" i="1" s="1"/>
  <c r="AF561" i="1"/>
  <c r="I561" i="1" s="1"/>
  <c r="AC561" i="1" s="1"/>
  <c r="AF94" i="1"/>
  <c r="I94" i="1" s="1"/>
  <c r="AC94" i="1" s="1"/>
  <c r="AF271" i="1"/>
  <c r="I271" i="1" s="1"/>
  <c r="AC271" i="1" s="1"/>
  <c r="AF671" i="1"/>
  <c r="I671" i="1" s="1"/>
  <c r="AC671" i="1" s="1"/>
  <c r="AF559" i="1"/>
  <c r="I559" i="1" s="1"/>
  <c r="AC559" i="1" s="1"/>
  <c r="AF927" i="1"/>
  <c r="I927" i="1" s="1"/>
  <c r="AC927" i="1" s="1"/>
  <c r="AF847" i="1"/>
  <c r="I847" i="1" s="1"/>
  <c r="AC847" i="1" s="1"/>
  <c r="AF892" i="1"/>
  <c r="I892" i="1" s="1"/>
  <c r="AC892" i="1" s="1"/>
  <c r="AF569" i="1"/>
  <c r="I569" i="1" s="1"/>
  <c r="AC569" i="1" s="1"/>
  <c r="AF600" i="1"/>
  <c r="I600" i="1" s="1"/>
  <c r="AC600" i="1" s="1"/>
  <c r="AF813" i="1"/>
  <c r="I813" i="1" s="1"/>
  <c r="AC813" i="1" s="1"/>
  <c r="AF422" i="1"/>
  <c r="I422" i="1" s="1"/>
  <c r="AC422" i="1" s="1"/>
  <c r="AF857" i="1"/>
  <c r="I857" i="1" s="1"/>
  <c r="AC857" i="1" s="1"/>
  <c r="AF196" i="1"/>
  <c r="I196" i="1" s="1"/>
  <c r="AC196" i="1" s="1"/>
  <c r="AF598" i="1"/>
  <c r="I598" i="1" s="1"/>
  <c r="AC598" i="1" s="1"/>
  <c r="AF309" i="1"/>
  <c r="I309" i="1" s="1"/>
  <c r="AC309" i="1" s="1"/>
  <c r="AF344" i="1"/>
  <c r="I344" i="1" s="1"/>
  <c r="AC344" i="1" s="1"/>
  <c r="AF206" i="1"/>
  <c r="I206" i="1" s="1"/>
  <c r="AC206" i="1" s="1"/>
  <c r="AF748" i="1"/>
  <c r="I748" i="1" s="1"/>
  <c r="AC748" i="1" s="1"/>
  <c r="AF525" i="1"/>
  <c r="I525" i="1" s="1"/>
  <c r="AC525" i="1" s="1"/>
  <c r="AF1105" i="1"/>
  <c r="I1105" i="1" s="1"/>
  <c r="AC1105" i="1" s="1"/>
  <c r="AF851" i="1"/>
  <c r="I851" i="1" s="1"/>
  <c r="AC851" i="1" s="1"/>
  <c r="AF348" i="1"/>
  <c r="I348" i="1" s="1"/>
  <c r="AC348" i="1" s="1"/>
  <c r="AF264" i="1"/>
  <c r="I264" i="1" s="1"/>
  <c r="AC264" i="1" s="1"/>
  <c r="AF714" i="1"/>
  <c r="I714" i="1" s="1"/>
  <c r="AC714" i="1" s="1"/>
  <c r="AF129" i="1"/>
  <c r="I129" i="1" s="1"/>
  <c r="AC129" i="1" s="1"/>
  <c r="AF929" i="1"/>
  <c r="I929" i="1" s="1"/>
  <c r="AC929" i="1" s="1"/>
  <c r="AF338" i="1"/>
  <c r="I338" i="1" s="1"/>
  <c r="AC338" i="1" s="1"/>
  <c r="AF1033" i="1"/>
  <c r="I1033" i="1" s="1"/>
  <c r="AC1033" i="1" s="1"/>
  <c r="AF704" i="1"/>
  <c r="I704" i="1" s="1"/>
  <c r="AC704" i="1" s="1"/>
  <c r="AF131" i="1"/>
  <c r="I131" i="1" s="1"/>
  <c r="AC131" i="1" s="1"/>
  <c r="AF968" i="1"/>
  <c r="I968" i="1" s="1"/>
  <c r="AC968" i="1" s="1"/>
  <c r="AF267" i="1"/>
  <c r="I267" i="1" s="1"/>
  <c r="AC267" i="1" s="1"/>
  <c r="AF315" i="1"/>
  <c r="I315" i="1" s="1"/>
  <c r="AC315" i="1" s="1"/>
  <c r="AF64" i="1"/>
  <c r="I64" i="1" s="1"/>
  <c r="AC64" i="1" s="1"/>
  <c r="AF305" i="1"/>
  <c r="I305" i="1" s="1"/>
  <c r="AC305" i="1" s="1"/>
  <c r="AF998" i="1"/>
  <c r="I998" i="1" s="1"/>
  <c r="AC998" i="1" s="1"/>
  <c r="AF92" i="1"/>
  <c r="I92" i="1" s="1"/>
  <c r="AC92" i="1" s="1"/>
  <c r="AF198" i="1"/>
  <c r="I198" i="1" s="1"/>
  <c r="AC198" i="1" s="1"/>
  <c r="AF787" i="1"/>
  <c r="I787" i="1" s="1"/>
  <c r="AC787" i="1" s="1"/>
  <c r="AF1150" i="1"/>
  <c r="I1150" i="1" s="1"/>
  <c r="AC1150" i="1" s="1"/>
  <c r="AF1101" i="1"/>
  <c r="I1101" i="1" s="1"/>
  <c r="AC1101" i="1" s="1"/>
  <c r="AF123" i="1"/>
  <c r="I123" i="1" s="1"/>
  <c r="AC123" i="1" s="1"/>
  <c r="AF194" i="1"/>
  <c r="I194" i="1" s="1"/>
  <c r="AC194" i="1" s="1"/>
  <c r="AF238" i="1"/>
  <c r="I238" i="1" s="1"/>
  <c r="AC238" i="1" s="1"/>
  <c r="AF896" i="1"/>
  <c r="I896" i="1" s="1"/>
  <c r="AC896" i="1" s="1"/>
  <c r="AF667" i="1"/>
  <c r="I667" i="1" s="1"/>
  <c r="AC667" i="1" s="1"/>
  <c r="AF996" i="1"/>
  <c r="I996" i="1" s="1"/>
  <c r="AC996" i="1" s="1"/>
  <c r="AF994" i="1"/>
  <c r="I994" i="1" s="1"/>
  <c r="AC994" i="1" s="1"/>
  <c r="AF125" i="1"/>
  <c r="I125" i="1" s="1"/>
  <c r="AC125" i="1" s="1"/>
  <c r="AF966" i="1"/>
  <c r="I966" i="1" s="1"/>
  <c r="AC966" i="1" s="1"/>
  <c r="AF1111" i="1"/>
  <c r="I1111" i="1" s="1"/>
  <c r="AC1111" i="1" s="1"/>
  <c r="AF242" i="1"/>
  <c r="I242" i="1" s="1"/>
  <c r="AC242" i="1" s="1"/>
  <c r="AF931" i="1"/>
  <c r="I931" i="1" s="1"/>
  <c r="AC931" i="1" s="1"/>
  <c r="AF712" i="1"/>
  <c r="I712" i="1" s="1"/>
  <c r="AC712" i="1" s="1"/>
  <c r="AF632" i="1"/>
  <c r="I632" i="1" s="1"/>
  <c r="AC632" i="1" s="1"/>
  <c r="AF54" i="1"/>
  <c r="I54" i="1" s="1"/>
  <c r="AC54" i="1" s="1"/>
  <c r="AF488" i="1"/>
  <c r="I488" i="1" s="1"/>
  <c r="AC488" i="1" s="1"/>
  <c r="AF163" i="1"/>
  <c r="I163" i="1" s="1"/>
  <c r="AC163" i="1" s="1"/>
  <c r="AF458" i="1"/>
  <c r="I458" i="1" s="1"/>
  <c r="AC458" i="1" s="1"/>
  <c r="AF492" i="1"/>
  <c r="I492" i="1" s="1"/>
  <c r="AC492" i="1" s="1"/>
  <c r="T277" i="1" l="1"/>
  <c r="T884" i="1"/>
  <c r="J884" i="1"/>
  <c r="T669" i="1"/>
  <c r="J669" i="1"/>
  <c r="T1109" i="1"/>
  <c r="J1109" i="1"/>
  <c r="T774" i="1"/>
  <c r="T775" i="1"/>
  <c r="J775" i="1"/>
  <c r="T561" i="1"/>
  <c r="T562" i="1"/>
  <c r="J562" i="1"/>
  <c r="T344" i="1"/>
  <c r="J344" i="1"/>
  <c r="T813" i="1"/>
  <c r="J813" i="1"/>
  <c r="T492" i="1"/>
  <c r="J492" i="1"/>
  <c r="T242" i="1"/>
  <c r="J242" i="1"/>
  <c r="T238" i="1"/>
  <c r="J238" i="1"/>
  <c r="T998" i="1"/>
  <c r="J998" i="1"/>
  <c r="T915" i="1"/>
  <c r="T916" i="1"/>
  <c r="J916" i="1"/>
  <c r="T189" i="1"/>
  <c r="T188" i="1"/>
  <c r="J189" i="1"/>
  <c r="T1080" i="1"/>
  <c r="T1081" i="1"/>
  <c r="J1081" i="1"/>
  <c r="T1149" i="1"/>
  <c r="J1149" i="1"/>
  <c r="J635" i="1"/>
  <c r="T634" i="1"/>
  <c r="T635" i="1"/>
  <c r="T889" i="1"/>
  <c r="J889" i="1"/>
  <c r="T895" i="1"/>
  <c r="J895" i="1"/>
  <c r="T274" i="1"/>
  <c r="J274" i="1"/>
  <c r="T273" i="1"/>
  <c r="T630" i="1"/>
  <c r="J630" i="1"/>
  <c r="T1076" i="1"/>
  <c r="J1076" i="1"/>
  <c r="T416" i="1"/>
  <c r="J416" i="1"/>
  <c r="T1006" i="1"/>
  <c r="J1006" i="1"/>
  <c r="T960" i="1"/>
  <c r="J960" i="1"/>
  <c r="T350" i="1"/>
  <c r="J350" i="1"/>
  <c r="T374" i="1"/>
  <c r="J374" i="1"/>
  <c r="T887" i="1"/>
  <c r="T886" i="1"/>
  <c r="J887" i="1"/>
  <c r="T59" i="1"/>
  <c r="J59" i="1"/>
  <c r="T166" i="1"/>
  <c r="J166" i="1"/>
  <c r="T1108" i="1"/>
  <c r="J1108" i="1"/>
  <c r="J1113" i="1"/>
  <c r="T1112" i="1"/>
  <c r="T1113" i="1"/>
  <c r="T1074" i="1"/>
  <c r="T1075" i="1"/>
  <c r="J1075" i="1"/>
  <c r="T91" i="1"/>
  <c r="J91" i="1"/>
  <c r="T90" i="1"/>
  <c r="T1047" i="1"/>
  <c r="T1046" i="1"/>
  <c r="J1047" i="1"/>
  <c r="T12" i="1"/>
  <c r="T13" i="1"/>
  <c r="J13" i="1"/>
  <c r="T336" i="1"/>
  <c r="J336" i="1"/>
  <c r="T924" i="1"/>
  <c r="J924" i="1"/>
  <c r="T301" i="1"/>
  <c r="T302" i="1"/>
  <c r="J302" i="1"/>
  <c r="T846" i="1"/>
  <c r="J846" i="1"/>
  <c r="T56" i="1"/>
  <c r="T57" i="1"/>
  <c r="J57" i="1"/>
  <c r="T520" i="1"/>
  <c r="J520" i="1"/>
  <c r="J90" i="1"/>
  <c r="T961" i="1"/>
  <c r="J961" i="1"/>
  <c r="T853" i="1"/>
  <c r="J853" i="1"/>
  <c r="J234" i="1"/>
  <c r="T557" i="1"/>
  <c r="J557" i="1"/>
  <c r="J458" i="1"/>
  <c r="T458" i="1"/>
  <c r="J1111" i="1"/>
  <c r="T1111" i="1"/>
  <c r="T194" i="1"/>
  <c r="J194" i="1"/>
  <c r="T305" i="1"/>
  <c r="J305" i="1"/>
  <c r="J1033" i="1"/>
  <c r="J348" i="1"/>
  <c r="T309" i="1"/>
  <c r="J309" i="1"/>
  <c r="T600" i="1"/>
  <c r="J600" i="1"/>
  <c r="T783" i="1"/>
  <c r="J783" i="1"/>
  <c r="T307" i="1"/>
  <c r="J307" i="1"/>
  <c r="T96" i="1"/>
  <c r="J96" i="1"/>
  <c r="T1103" i="1"/>
  <c r="J1103" i="1"/>
  <c r="J888" i="1"/>
  <c r="V888" i="1" s="1"/>
  <c r="T888" i="1"/>
  <c r="T375" i="1"/>
  <c r="J375" i="1"/>
  <c r="J275" i="1"/>
  <c r="T636" i="1"/>
  <c r="J636" i="1"/>
  <c r="T752" i="1"/>
  <c r="J752" i="1"/>
  <c r="T602" i="1"/>
  <c r="J602" i="1"/>
  <c r="T167" i="1"/>
  <c r="J167" i="1"/>
  <c r="T448" i="1"/>
  <c r="J448" i="1"/>
  <c r="T715" i="1"/>
  <c r="J715" i="1"/>
  <c r="T893" i="1"/>
  <c r="J893" i="1"/>
  <c r="T239" i="1"/>
  <c r="J239" i="1"/>
  <c r="T421" i="1"/>
  <c r="J421" i="1"/>
  <c r="T851" i="1"/>
  <c r="T852" i="1"/>
  <c r="J852" i="1"/>
  <c r="T993" i="1"/>
  <c r="J993" i="1"/>
  <c r="T93" i="1"/>
  <c r="J93" i="1"/>
  <c r="T631" i="1"/>
  <c r="J631" i="1"/>
  <c r="T51" i="1"/>
  <c r="J51" i="1"/>
  <c r="T1154" i="1"/>
  <c r="J1155" i="1"/>
  <c r="T1155" i="1"/>
  <c r="T756" i="1"/>
  <c r="T755" i="1"/>
  <c r="J756" i="1"/>
  <c r="T310" i="1"/>
  <c r="J310" i="1"/>
  <c r="T741" i="1"/>
  <c r="J741" i="1"/>
  <c r="T124" i="1"/>
  <c r="J124" i="1"/>
  <c r="J953" i="1"/>
  <c r="T952" i="1"/>
  <c r="T953" i="1"/>
  <c r="T601" i="1"/>
  <c r="J601" i="1"/>
  <c r="V601" i="1" s="1"/>
  <c r="X601" i="1" s="1"/>
  <c r="T1068" i="1"/>
  <c r="T1069" i="1"/>
  <c r="J1069" i="1"/>
  <c r="T49" i="1"/>
  <c r="T50" i="1"/>
  <c r="J50" i="1"/>
  <c r="T662" i="1"/>
  <c r="T661" i="1"/>
  <c r="J662" i="1"/>
  <c r="T308" i="1"/>
  <c r="J308" i="1"/>
  <c r="V308" i="1" s="1"/>
  <c r="T192" i="1"/>
  <c r="T191" i="1"/>
  <c r="J192" i="1"/>
  <c r="T442" i="1"/>
  <c r="T443" i="1"/>
  <c r="J443" i="1"/>
  <c r="T573" i="1"/>
  <c r="T572" i="1"/>
  <c r="J573" i="1"/>
  <c r="T1117" i="1"/>
  <c r="T1116" i="1"/>
  <c r="J1117" i="1"/>
  <c r="T1137" i="1"/>
  <c r="T1136" i="1"/>
  <c r="J1137" i="1"/>
  <c r="T883" i="1"/>
  <c r="J883" i="1"/>
  <c r="V883" i="1" s="1"/>
  <c r="X883" i="1" s="1"/>
  <c r="T597" i="1"/>
  <c r="J597" i="1"/>
  <c r="T314" i="1"/>
  <c r="J314" i="1"/>
  <c r="T151" i="1"/>
  <c r="T152" i="1"/>
  <c r="J152" i="1"/>
  <c r="T820" i="1"/>
  <c r="J820" i="1"/>
  <c r="T1105" i="1"/>
  <c r="T1106" i="1"/>
  <c r="J1106" i="1"/>
  <c r="T487" i="1"/>
  <c r="T486" i="1"/>
  <c r="J487" i="1"/>
  <c r="T163" i="1"/>
  <c r="J163" i="1"/>
  <c r="T966" i="1"/>
  <c r="T965" i="1"/>
  <c r="J966" i="1"/>
  <c r="T123" i="1"/>
  <c r="J123" i="1"/>
  <c r="V123" i="1" s="1"/>
  <c r="T64" i="1"/>
  <c r="J64" i="1"/>
  <c r="J851" i="1"/>
  <c r="T598" i="1"/>
  <c r="J598" i="1"/>
  <c r="T569" i="1"/>
  <c r="J569" i="1"/>
  <c r="J559" i="1"/>
  <c r="T563" i="1"/>
  <c r="J563" i="1"/>
  <c r="T925" i="1"/>
  <c r="J925" i="1"/>
  <c r="T1070" i="1"/>
  <c r="J1070" i="1"/>
  <c r="T1000" i="1"/>
  <c r="J1000" i="1"/>
  <c r="T169" i="1"/>
  <c r="J169" i="1"/>
  <c r="T779" i="1"/>
  <c r="J779" i="1"/>
  <c r="T673" i="1"/>
  <c r="J673" i="1"/>
  <c r="J1035" i="1"/>
  <c r="T1035" i="1"/>
  <c r="T340" i="1"/>
  <c r="T339" i="1"/>
  <c r="J340" i="1"/>
  <c r="T777" i="1"/>
  <c r="J777" i="1"/>
  <c r="T1158" i="1"/>
  <c r="J1158" i="1"/>
  <c r="T825" i="1"/>
  <c r="T826" i="1"/>
  <c r="J826" i="1"/>
  <c r="T1001" i="1"/>
  <c r="J1001" i="1"/>
  <c r="T703" i="1"/>
  <c r="J703" i="1"/>
  <c r="T745" i="1"/>
  <c r="J745" i="1"/>
  <c r="T1100" i="1"/>
  <c r="J1100" i="1"/>
  <c r="T201" i="1"/>
  <c r="T200" i="1"/>
  <c r="J201" i="1"/>
  <c r="T379" i="1"/>
  <c r="T380" i="1"/>
  <c r="J380" i="1"/>
  <c r="T373" i="1"/>
  <c r="T372" i="1"/>
  <c r="J373" i="1"/>
  <c r="V373" i="1" s="1"/>
  <c r="T1040" i="1"/>
  <c r="T1039" i="1"/>
  <c r="J1040" i="1"/>
  <c r="T236" i="1"/>
  <c r="T237" i="1"/>
  <c r="J237" i="1"/>
  <c r="V237" i="1" s="1"/>
  <c r="T209" i="1"/>
  <c r="T208" i="1"/>
  <c r="J209" i="1"/>
  <c r="T1005" i="1"/>
  <c r="T1004" i="1"/>
  <c r="J1005" i="1"/>
  <c r="V1005" i="1" s="1"/>
  <c r="T497" i="1"/>
  <c r="J497" i="1"/>
  <c r="T664" i="1"/>
  <c r="T665" i="1"/>
  <c r="J665" i="1"/>
  <c r="T956" i="1"/>
  <c r="T955" i="1"/>
  <c r="J956" i="1"/>
  <c r="T97" i="1"/>
  <c r="J97" i="1"/>
  <c r="T778" i="1"/>
  <c r="J778" i="1"/>
  <c r="T999" i="1"/>
  <c r="J999" i="1"/>
  <c r="T263" i="1"/>
  <c r="J263" i="1"/>
  <c r="T493" i="1"/>
  <c r="J493" i="1"/>
  <c r="T23" i="1"/>
  <c r="J24" i="1"/>
  <c r="T24" i="1"/>
  <c r="T1148" i="1"/>
  <c r="J1148" i="1"/>
  <c r="V1148" i="1" s="1"/>
  <c r="T637" i="1"/>
  <c r="J637" i="1"/>
  <c r="T386" i="1"/>
  <c r="J386" i="1"/>
  <c r="T959" i="1"/>
  <c r="T958" i="1"/>
  <c r="J959" i="1"/>
  <c r="V959" i="1" s="1"/>
  <c r="T782" i="1"/>
  <c r="J782" i="1"/>
  <c r="V782" i="1" s="1"/>
  <c r="J812" i="1"/>
  <c r="T812" i="1"/>
  <c r="T811" i="1"/>
  <c r="T744" i="1"/>
  <c r="T740" i="1"/>
  <c r="J740" i="1"/>
  <c r="T488" i="1"/>
  <c r="J488" i="1"/>
  <c r="T125" i="1"/>
  <c r="J125" i="1"/>
  <c r="J1101" i="1"/>
  <c r="T1101" i="1"/>
  <c r="T315" i="1"/>
  <c r="J315" i="1"/>
  <c r="T338" i="1"/>
  <c r="J338" i="1"/>
  <c r="J1105" i="1"/>
  <c r="T196" i="1"/>
  <c r="J196" i="1"/>
  <c r="T892" i="1"/>
  <c r="J892" i="1"/>
  <c r="T671" i="1"/>
  <c r="J671" i="1"/>
  <c r="T313" i="1"/>
  <c r="J313" i="1"/>
  <c r="T821" i="1"/>
  <c r="J821" i="1"/>
  <c r="T1043" i="1"/>
  <c r="J1043" i="1"/>
  <c r="T202" i="1"/>
  <c r="J202" i="1"/>
  <c r="T269" i="1"/>
  <c r="J269" i="1"/>
  <c r="T859" i="1"/>
  <c r="J859" i="1"/>
  <c r="T1041" i="1"/>
  <c r="J1041" i="1"/>
  <c r="T858" i="1"/>
  <c r="J858" i="1"/>
  <c r="T516" i="1"/>
  <c r="T515" i="1"/>
  <c r="J516" i="1"/>
  <c r="T1157" i="1"/>
  <c r="T1146" i="1"/>
  <c r="T1147" i="1"/>
  <c r="J1147" i="1"/>
  <c r="T989" i="1"/>
  <c r="T988" i="1"/>
  <c r="J989" i="1"/>
  <c r="T995" i="1"/>
  <c r="J995" i="1"/>
  <c r="T678" i="1"/>
  <c r="T677" i="1"/>
  <c r="J678" i="1"/>
  <c r="T132" i="1"/>
  <c r="J132" i="1"/>
  <c r="T234" i="1"/>
  <c r="T235" i="1"/>
  <c r="J235" i="1"/>
  <c r="T558" i="1"/>
  <c r="J558" i="1"/>
  <c r="T1102" i="1"/>
  <c r="J1102" i="1"/>
  <c r="T160" i="1"/>
  <c r="J160" i="1"/>
  <c r="T419" i="1"/>
  <c r="T418" i="1"/>
  <c r="J419" i="1"/>
  <c r="T168" i="1"/>
  <c r="J168" i="1"/>
  <c r="T410" i="1"/>
  <c r="T409" i="1"/>
  <c r="J410" i="1"/>
  <c r="T713" i="1"/>
  <c r="J713" i="1"/>
  <c r="T121" i="1"/>
  <c r="T120" i="1"/>
  <c r="J121" i="1"/>
  <c r="T500" i="1"/>
  <c r="T499" i="1"/>
  <c r="J500" i="1"/>
  <c r="T793" i="1"/>
  <c r="T792" i="1"/>
  <c r="J793" i="1"/>
  <c r="T967" i="1"/>
  <c r="J967" i="1"/>
  <c r="T204" i="1"/>
  <c r="J205" i="1"/>
  <c r="T205" i="1"/>
  <c r="T568" i="1"/>
  <c r="J568" i="1"/>
  <c r="T128" i="1"/>
  <c r="J128" i="1"/>
  <c r="T672" i="1"/>
  <c r="J672" i="1"/>
  <c r="T750" i="1"/>
  <c r="T751" i="1"/>
  <c r="J751" i="1"/>
  <c r="T225" i="1"/>
  <c r="T224" i="1"/>
  <c r="J225" i="1"/>
  <c r="T391" i="1"/>
  <c r="J391" i="1"/>
  <c r="T390" i="1"/>
  <c r="T306" i="1"/>
  <c r="J306" i="1"/>
  <c r="V306" i="1" s="1"/>
  <c r="T195" i="1"/>
  <c r="J195" i="1"/>
  <c r="T570" i="1"/>
  <c r="J570" i="1"/>
  <c r="T385" i="1"/>
  <c r="T738" i="1"/>
  <c r="T739" i="1"/>
  <c r="J739" i="1"/>
  <c r="T54" i="1"/>
  <c r="J54" i="1"/>
  <c r="T994" i="1"/>
  <c r="J994" i="1"/>
  <c r="J1150" i="1"/>
  <c r="T1150" i="1"/>
  <c r="T267" i="1"/>
  <c r="J267" i="1"/>
  <c r="J929" i="1"/>
  <c r="T525" i="1"/>
  <c r="J525" i="1"/>
  <c r="T271" i="1"/>
  <c r="J271" i="1"/>
  <c r="T923" i="1"/>
  <c r="J923" i="1"/>
  <c r="V923" i="1" s="1"/>
  <c r="T58" i="1"/>
  <c r="J58" i="1"/>
  <c r="T1114" i="1"/>
  <c r="J1114" i="1"/>
  <c r="T521" i="1"/>
  <c r="J521" i="1"/>
  <c r="T25" i="1"/>
  <c r="J25" i="1"/>
  <c r="J157" i="1"/>
  <c r="T716" i="1"/>
  <c r="J716" i="1"/>
  <c r="T159" i="1"/>
  <c r="J159" i="1"/>
  <c r="V159" i="1" s="1"/>
  <c r="T232" i="1"/>
  <c r="J232" i="1"/>
  <c r="T346" i="1"/>
  <c r="T347" i="1"/>
  <c r="J347" i="1"/>
  <c r="V347" i="1" s="1"/>
  <c r="T126" i="1"/>
  <c r="J126" i="1"/>
  <c r="T552" i="1"/>
  <c r="T551" i="1"/>
  <c r="J552" i="1"/>
  <c r="T666" i="1"/>
  <c r="J666" i="1"/>
  <c r="T735" i="1"/>
  <c r="T734" i="1"/>
  <c r="J735" i="1"/>
  <c r="T136" i="1"/>
  <c r="T135" i="1"/>
  <c r="J136" i="1"/>
  <c r="T1026" i="1"/>
  <c r="J1026" i="1"/>
  <c r="T1025" i="1"/>
  <c r="T312" i="1"/>
  <c r="T311" i="1"/>
  <c r="J312" i="1"/>
  <c r="V312" i="1" s="1"/>
  <c r="T1098" i="1"/>
  <c r="T1099" i="1"/>
  <c r="J1099" i="1"/>
  <c r="V1099" i="1" s="1"/>
  <c r="T1141" i="1"/>
  <c r="J1141" i="1"/>
  <c r="T231" i="1"/>
  <c r="J231" i="1"/>
  <c r="T1042" i="1"/>
  <c r="J1042" i="1"/>
  <c r="T193" i="1"/>
  <c r="J193" i="1"/>
  <c r="V193" i="1" s="1"/>
  <c r="T83" i="1"/>
  <c r="T82" i="1"/>
  <c r="J83" i="1"/>
  <c r="T478" i="1"/>
  <c r="T479" i="1"/>
  <c r="J479" i="1"/>
  <c r="T122" i="1"/>
  <c r="J122" i="1"/>
  <c r="V122" i="1" s="1"/>
  <c r="T646" i="1"/>
  <c r="T645" i="1"/>
  <c r="J646" i="1"/>
  <c r="T265" i="1"/>
  <c r="J265" i="1"/>
  <c r="T337" i="1"/>
  <c r="J337" i="1"/>
  <c r="V337" i="1" s="1"/>
  <c r="T556" i="1"/>
  <c r="J556" i="1"/>
  <c r="V556" i="1" s="1"/>
  <c r="T1139" i="1"/>
  <c r="T1140" i="1"/>
  <c r="J1140" i="1"/>
  <c r="T719" i="1"/>
  <c r="J719" i="1"/>
  <c r="T233" i="1"/>
  <c r="J233" i="1"/>
  <c r="V233" i="1" s="1"/>
  <c r="T814" i="1"/>
  <c r="J814" i="1"/>
  <c r="T278" i="1"/>
  <c r="J278" i="1"/>
  <c r="T415" i="1"/>
  <c r="T414" i="1"/>
  <c r="J415" i="1"/>
  <c r="V415" i="1" s="1"/>
  <c r="T937" i="1"/>
  <c r="J937" i="1"/>
  <c r="T668" i="1"/>
  <c r="J668" i="1"/>
  <c r="V668" i="1" s="1"/>
  <c r="T921" i="1"/>
  <c r="T922" i="1"/>
  <c r="J922" i="1"/>
  <c r="V922" i="1" s="1"/>
  <c r="T599" i="1"/>
  <c r="J599" i="1"/>
  <c r="V599" i="1" s="1"/>
  <c r="T845" i="1"/>
  <c r="T844" i="1"/>
  <c r="J845" i="1"/>
  <c r="V845" i="1" s="1"/>
  <c r="T632" i="1"/>
  <c r="J632" i="1"/>
  <c r="T996" i="1"/>
  <c r="J996" i="1"/>
  <c r="T787" i="1"/>
  <c r="J787" i="1"/>
  <c r="T968" i="1"/>
  <c r="J968" i="1"/>
  <c r="T129" i="1"/>
  <c r="J129" i="1"/>
  <c r="T748" i="1"/>
  <c r="J748" i="1"/>
  <c r="T857" i="1"/>
  <c r="J857" i="1"/>
  <c r="T847" i="1"/>
  <c r="J847" i="1"/>
  <c r="J94" i="1"/>
  <c r="T746" i="1"/>
  <c r="J746" i="1"/>
  <c r="T706" i="1"/>
  <c r="J706" i="1"/>
  <c r="T815" i="1"/>
  <c r="J815" i="1"/>
  <c r="T596" i="1"/>
  <c r="J596" i="1"/>
  <c r="T98" i="1"/>
  <c r="J98" i="1"/>
  <c r="T894" i="1"/>
  <c r="J894" i="1"/>
  <c r="V894" i="1" s="1"/>
  <c r="T381" i="1"/>
  <c r="J381" i="1"/>
  <c r="T1033" i="1"/>
  <c r="J1034" i="1"/>
  <c r="V1034" i="1" s="1"/>
  <c r="T1034" i="1"/>
  <c r="T709" i="1"/>
  <c r="T708" i="1"/>
  <c r="J709" i="1"/>
  <c r="J786" i="1"/>
  <c r="V786" i="1" s="1"/>
  <c r="T786" i="1"/>
  <c r="T785" i="1"/>
  <c r="T261" i="1"/>
  <c r="T262" i="1"/>
  <c r="J262" i="1"/>
  <c r="V262" i="1" s="1"/>
  <c r="T962" i="1"/>
  <c r="J962" i="1"/>
  <c r="T670" i="1"/>
  <c r="J670" i="1"/>
  <c r="T702" i="1"/>
  <c r="J702" i="1"/>
  <c r="T89" i="1"/>
  <c r="J89" i="1"/>
  <c r="V89" i="1" s="1"/>
  <c r="T280" i="1"/>
  <c r="J280" i="1"/>
  <c r="T780" i="1"/>
  <c r="J780" i="1"/>
  <c r="T170" i="1"/>
  <c r="J170" i="1"/>
  <c r="T445" i="1"/>
  <c r="T446" i="1"/>
  <c r="J446" i="1"/>
  <c r="T118" i="1"/>
  <c r="T117" i="1"/>
  <c r="J118" i="1"/>
  <c r="T387" i="1"/>
  <c r="J387" i="1"/>
  <c r="T699" i="1"/>
  <c r="T698" i="1"/>
  <c r="J699" i="1"/>
  <c r="T524" i="1"/>
  <c r="J524" i="1"/>
  <c r="V524" i="1" s="1"/>
  <c r="T456" i="1"/>
  <c r="J457" i="1"/>
  <c r="V457" i="1" s="1"/>
  <c r="T457" i="1"/>
  <c r="T130" i="1"/>
  <c r="J130" i="1"/>
  <c r="T855" i="1"/>
  <c r="T856" i="1"/>
  <c r="J856" i="1"/>
  <c r="V856" i="1" s="1"/>
  <c r="T1010" i="1"/>
  <c r="T1009" i="1"/>
  <c r="J1010" i="1"/>
  <c r="T776" i="1"/>
  <c r="J776" i="1"/>
  <c r="T680" i="1"/>
  <c r="J680" i="1"/>
  <c r="T555" i="1"/>
  <c r="J555" i="1"/>
  <c r="T519" i="1"/>
  <c r="T518" i="1"/>
  <c r="J519" i="1"/>
  <c r="V519" i="1" s="1"/>
  <c r="T609" i="1"/>
  <c r="J609" i="1"/>
  <c r="T554" i="1"/>
  <c r="T10" i="1"/>
  <c r="J1118" i="1"/>
  <c r="J23" i="1"/>
  <c r="V23" i="1" s="1"/>
  <c r="X23" i="1" s="1"/>
  <c r="J1023" i="1"/>
  <c r="J911" i="1"/>
  <c r="J1007" i="1"/>
  <c r="J102" i="1"/>
  <c r="J6" i="1"/>
  <c r="J358" i="1"/>
  <c r="J503" i="1"/>
  <c r="J866" i="1"/>
  <c r="J987" i="1"/>
  <c r="J108" i="1"/>
  <c r="J228" i="1"/>
  <c r="J461" i="1"/>
  <c r="J1022" i="1"/>
  <c r="J844" i="1"/>
  <c r="J229" i="1"/>
  <c r="J451" i="1"/>
  <c r="J920" i="1"/>
  <c r="J1038" i="1"/>
  <c r="J1025" i="1"/>
  <c r="J1008" i="1"/>
  <c r="J319" i="1"/>
  <c r="J463" i="1"/>
  <c r="J298" i="1"/>
  <c r="J1029" i="1"/>
  <c r="J626" i="1"/>
  <c r="J1138" i="1"/>
  <c r="J971" i="1"/>
  <c r="J49" i="1"/>
  <c r="J134" i="1"/>
  <c r="J48" i="1"/>
  <c r="J190" i="1"/>
  <c r="J1067" i="1"/>
  <c r="J82" i="1"/>
  <c r="J540" i="1"/>
  <c r="J829" i="1"/>
  <c r="J964" i="1"/>
  <c r="J78" i="1"/>
  <c r="J1092" i="1"/>
  <c r="J291" i="1"/>
  <c r="J531" i="1"/>
  <c r="J444" i="1"/>
  <c r="J346" i="1"/>
  <c r="J722" i="1"/>
  <c r="J1037" i="1"/>
  <c r="J528" i="1"/>
  <c r="J107" i="1"/>
  <c r="J462" i="1"/>
  <c r="J180" i="1"/>
  <c r="J109" i="1"/>
  <c r="J1072" i="1"/>
  <c r="J721" i="1"/>
  <c r="V721" i="1" s="1"/>
  <c r="X721" i="1" s="1"/>
  <c r="J543" i="1"/>
  <c r="J213" i="1"/>
  <c r="J1073" i="1"/>
  <c r="J1024" i="1"/>
  <c r="J802" i="1"/>
  <c r="J332" i="1"/>
  <c r="J1130" i="1"/>
  <c r="J656" i="1"/>
  <c r="J292" i="1"/>
  <c r="J509" i="1"/>
  <c r="J641" i="1"/>
  <c r="J1082" i="1"/>
  <c r="J393" i="1"/>
  <c r="J28" i="1"/>
  <c r="J187" i="1"/>
  <c r="J414" i="1"/>
  <c r="V414" i="1" s="1"/>
  <c r="X414" i="1" s="1"/>
  <c r="J326" i="1"/>
  <c r="J530" i="1"/>
  <c r="J100" i="1"/>
  <c r="J723" i="1"/>
  <c r="J114" i="1"/>
  <c r="J21" i="1"/>
  <c r="J45" i="1"/>
  <c r="J139" i="1"/>
  <c r="J73" i="1"/>
  <c r="J754" i="1"/>
  <c r="J977" i="1"/>
  <c r="J910" i="1"/>
  <c r="J515" i="1"/>
  <c r="J832" i="1"/>
  <c r="J345" i="1"/>
  <c r="V345" i="1" s="1"/>
  <c r="X345" i="1" s="1"/>
  <c r="J842" i="1"/>
  <c r="J529" i="1"/>
  <c r="J327" i="1"/>
  <c r="J175" i="1"/>
  <c r="J541" i="1"/>
  <c r="J684" i="1"/>
  <c r="J986" i="1"/>
  <c r="V986" i="1" s="1"/>
  <c r="X986" i="1" s="1"/>
  <c r="J1066" i="1"/>
  <c r="J453" i="1"/>
  <c r="J627" i="1"/>
  <c r="J878" i="1"/>
  <c r="J1012" i="1"/>
  <c r="J547" i="1"/>
  <c r="J282" i="1"/>
  <c r="J287" i="1"/>
  <c r="J411" i="1"/>
  <c r="J692" i="1"/>
  <c r="J35" i="1"/>
  <c r="T9" i="1"/>
  <c r="J106" i="1"/>
  <c r="V106" i="1" s="1"/>
  <c r="X106" i="1" s="1"/>
  <c r="AG106" i="1" s="1"/>
  <c r="J104" i="1"/>
  <c r="J250" i="1"/>
  <c r="J1031" i="1"/>
  <c r="J249" i="1"/>
  <c r="J589" i="1"/>
  <c r="J657" i="1"/>
  <c r="J68" i="1"/>
  <c r="J12" i="1"/>
  <c r="V12" i="1" s="1"/>
  <c r="X12" i="1" s="1"/>
  <c r="J604" i="1"/>
  <c r="J1154" i="1"/>
  <c r="V1154" i="1" s="1"/>
  <c r="J514" i="1"/>
  <c r="J502" i="1"/>
  <c r="V502" i="1" s="1"/>
  <c r="X502" i="1" s="1"/>
  <c r="J437" i="1"/>
  <c r="J640" i="1"/>
  <c r="J689" i="1"/>
  <c r="J43" i="1"/>
  <c r="J42" i="1"/>
  <c r="J37" i="1"/>
  <c r="J177" i="1"/>
  <c r="J316" i="1"/>
  <c r="J481" i="1"/>
  <c r="J1146" i="1"/>
  <c r="J140" i="1"/>
  <c r="J3" i="1"/>
  <c r="J286" i="1"/>
  <c r="J293" i="1"/>
  <c r="J221" i="1"/>
  <c r="J1132" i="1"/>
  <c r="J155" i="1"/>
  <c r="J1049" i="1"/>
  <c r="J1127" i="1"/>
  <c r="J691" i="1"/>
  <c r="J946" i="1"/>
  <c r="J144" i="1"/>
  <c r="J1074" i="1"/>
  <c r="V1074" i="1" s="1"/>
  <c r="J836" i="1"/>
  <c r="J324" i="1"/>
  <c r="J439" i="1"/>
  <c r="J254" i="1"/>
  <c r="J285" i="1"/>
  <c r="J366" i="1"/>
  <c r="J736" i="1"/>
  <c r="J1018" i="1"/>
  <c r="J325" i="1"/>
  <c r="J837" i="1"/>
  <c r="J542" i="1"/>
  <c r="V542" i="1" s="1"/>
  <c r="X542" i="1" s="1"/>
  <c r="AG542" i="1" s="1"/>
  <c r="J1126" i="1"/>
  <c r="V1126" i="1" s="1"/>
  <c r="X1126" i="1" s="1"/>
  <c r="AG1126" i="1" s="1"/>
  <c r="J584" i="1"/>
  <c r="J658" i="1"/>
  <c r="J259" i="1"/>
  <c r="J359" i="1"/>
  <c r="J185" i="1"/>
  <c r="J727" i="1"/>
  <c r="J71" i="1"/>
  <c r="J906" i="1"/>
  <c r="J1013" i="1"/>
  <c r="J445" i="1"/>
  <c r="J85" i="1"/>
  <c r="J417" i="1"/>
  <c r="J501" i="1"/>
  <c r="V501" i="1" s="1"/>
  <c r="X501" i="1" s="1"/>
  <c r="AG501" i="1" s="1"/>
  <c r="J915" i="1"/>
  <c r="V915" i="1" s="1"/>
  <c r="X915" i="1" s="1"/>
  <c r="J854" i="1"/>
  <c r="J408" i="1"/>
  <c r="J354" i="1"/>
  <c r="J933" i="1"/>
  <c r="J1160" i="1"/>
  <c r="J795" i="1"/>
  <c r="J903" i="1"/>
  <c r="J726" i="1"/>
  <c r="V726" i="1" s="1"/>
  <c r="X726" i="1" s="1"/>
  <c r="J116" i="1"/>
  <c r="J972" i="1"/>
  <c r="J810" i="1"/>
  <c r="J1129" i="1"/>
  <c r="J394" i="1"/>
  <c r="J361" i="1"/>
  <c r="J510" i="1"/>
  <c r="J1051" i="1"/>
  <c r="J873" i="1"/>
  <c r="J1048" i="1"/>
  <c r="J688" i="1"/>
  <c r="J979" i="1"/>
  <c r="J77" i="1"/>
  <c r="V77" i="1" s="1"/>
  <c r="X77" i="1" s="1"/>
  <c r="J1162" i="1"/>
  <c r="J191" i="1"/>
  <c r="J360" i="1"/>
  <c r="J869" i="1"/>
  <c r="J395" i="1"/>
  <c r="J256" i="1"/>
  <c r="J707" i="1"/>
  <c r="J945" i="1"/>
  <c r="J475" i="1"/>
  <c r="J436" i="1"/>
  <c r="V436" i="1" s="1"/>
  <c r="X436" i="1" s="1"/>
  <c r="AG436" i="1" s="1"/>
  <c r="J251" i="1"/>
  <c r="J318" i="1"/>
  <c r="V318" i="1" s="1"/>
  <c r="X318" i="1" s="1"/>
  <c r="J289" i="1"/>
  <c r="J1016" i="1"/>
  <c r="J357" i="1"/>
  <c r="J145" i="1"/>
  <c r="J645" i="1"/>
  <c r="J398" i="1"/>
  <c r="J766" i="1"/>
  <c r="J990" i="1"/>
  <c r="J110" i="1"/>
  <c r="J171" i="1"/>
  <c r="J29" i="1"/>
  <c r="J770" i="1"/>
  <c r="J513" i="1"/>
  <c r="J790" i="1"/>
  <c r="J399" i="1"/>
  <c r="J20" i="1"/>
  <c r="V20" i="1" s="1"/>
  <c r="X20" i="1" s="1"/>
  <c r="J1115" i="1"/>
  <c r="J578" i="1"/>
  <c r="J1151" i="1"/>
  <c r="J161" i="1"/>
  <c r="J1027" i="1"/>
  <c r="J1136" i="1"/>
  <c r="V1136" i="1" s="1"/>
  <c r="X1136" i="1" s="1"/>
  <c r="J700" i="1"/>
  <c r="J203" i="1"/>
  <c r="J577" i="1"/>
  <c r="J690" i="1"/>
  <c r="V690" i="1" s="1"/>
  <c r="X690" i="1" s="1"/>
  <c r="J1062" i="1"/>
  <c r="J483" i="1"/>
  <c r="J620" i="1"/>
  <c r="J991" i="1"/>
  <c r="J838" i="1"/>
  <c r="J397" i="1"/>
  <c r="J938" i="1"/>
  <c r="J69" i="1"/>
  <c r="J870" i="1"/>
  <c r="J583" i="1"/>
  <c r="J226" i="1"/>
  <c r="J1058" i="1"/>
  <c r="J1139" i="1"/>
  <c r="V1139" i="1" s="1"/>
  <c r="X1139" i="1" s="1"/>
  <c r="J871" i="1"/>
  <c r="J683" i="1"/>
  <c r="J619" i="1"/>
  <c r="J737" i="1"/>
  <c r="J36" i="1"/>
  <c r="V36" i="1" s="1"/>
  <c r="X36" i="1" s="1"/>
  <c r="J650" i="1"/>
  <c r="J947" i="1"/>
  <c r="J616" i="1"/>
  <c r="J506" i="1"/>
  <c r="J154" i="1"/>
  <c r="J477" i="1"/>
  <c r="J1055" i="1"/>
  <c r="J1125" i="1"/>
  <c r="V1125" i="1" s="1"/>
  <c r="X1125" i="1" s="1"/>
  <c r="AG1125" i="1" s="1"/>
  <c r="J465" i="1"/>
  <c r="J729" i="1"/>
  <c r="J473" i="1"/>
  <c r="J949" i="1"/>
  <c r="J252" i="1"/>
  <c r="J105" i="1"/>
  <c r="V105" i="1" s="1"/>
  <c r="X105" i="1" s="1"/>
  <c r="J921" i="1"/>
  <c r="V921" i="1" s="1"/>
  <c r="X921" i="1" s="1"/>
  <c r="J1057" i="1"/>
  <c r="J644" i="1"/>
  <c r="J284" i="1"/>
  <c r="J625" i="1"/>
  <c r="V625" i="1" s="1"/>
  <c r="X625" i="1" s="1"/>
  <c r="J1087" i="1"/>
  <c r="J442" i="1"/>
  <c r="V442" i="1" s="1"/>
  <c r="X442" i="1" s="1"/>
  <c r="J901" i="1"/>
  <c r="J1164" i="1"/>
  <c r="J634" i="1"/>
  <c r="V634" i="1" s="1"/>
  <c r="X634" i="1" s="1"/>
  <c r="J1152" i="1"/>
  <c r="J750" i="1"/>
  <c r="J138" i="1"/>
  <c r="V138" i="1" s="1"/>
  <c r="X138" i="1" s="1"/>
  <c r="J1097" i="1"/>
  <c r="J817" i="1"/>
  <c r="J459" i="1"/>
  <c r="J839" i="1"/>
  <c r="J66" i="1"/>
  <c r="J1156" i="1"/>
  <c r="J682" i="1"/>
  <c r="J199" i="1"/>
  <c r="J178" i="1"/>
  <c r="J441" i="1"/>
  <c r="V441" i="1" s="1"/>
  <c r="X441" i="1" s="1"/>
  <c r="AG441" i="1" s="1"/>
  <c r="J649" i="1"/>
  <c r="J831" i="1"/>
  <c r="V831" i="1" s="1"/>
  <c r="X831" i="1" s="1"/>
  <c r="J769" i="1"/>
  <c r="V769" i="1" s="1"/>
  <c r="X769" i="1" s="1"/>
  <c r="J511" i="1"/>
  <c r="J880" i="1"/>
  <c r="J909" i="1"/>
  <c r="V909" i="1" s="1"/>
  <c r="X909" i="1" s="1"/>
  <c r="AG909" i="1" s="1"/>
  <c r="J474" i="1"/>
  <c r="J1017" i="1"/>
  <c r="J299" i="1"/>
  <c r="J1128" i="1"/>
  <c r="V1128" i="1" s="1"/>
  <c r="X1128" i="1" s="1"/>
  <c r="J84" i="1"/>
  <c r="V84" i="1" s="1"/>
  <c r="X84" i="1" s="1"/>
  <c r="AG84" i="1" s="1"/>
  <c r="J1020" i="1"/>
  <c r="J580" i="1"/>
  <c r="J1124" i="1"/>
  <c r="J731" i="1"/>
  <c r="J135" i="1"/>
  <c r="V135" i="1" s="1"/>
  <c r="X135" i="1" s="1"/>
  <c r="J1021" i="1"/>
  <c r="V1021" i="1" s="1"/>
  <c r="X1021" i="1" s="1"/>
  <c r="AG1021" i="1" s="1"/>
  <c r="J182" i="1"/>
  <c r="J74" i="1"/>
  <c r="J654" i="1"/>
  <c r="J539" i="1"/>
  <c r="V539" i="1" s="1"/>
  <c r="X539" i="1" s="1"/>
  <c r="AG539" i="1" s="1"/>
  <c r="J32" i="1"/>
  <c r="J872" i="1"/>
  <c r="V872" i="1" s="1"/>
  <c r="X872" i="1" s="1"/>
  <c r="AG872" i="1" s="1"/>
  <c r="J693" i="1"/>
  <c r="J652" i="1"/>
  <c r="J34" i="1"/>
  <c r="V34" i="1" s="1"/>
  <c r="X34" i="1" s="1"/>
  <c r="AG34" i="1" s="1"/>
  <c r="J115" i="1"/>
  <c r="J833" i="1"/>
  <c r="J581" i="1"/>
  <c r="J508" i="1"/>
  <c r="V508" i="1" s="1"/>
  <c r="X508" i="1" s="1"/>
  <c r="AG508" i="1" s="1"/>
  <c r="J1143" i="1"/>
  <c r="J425" i="1"/>
  <c r="J796" i="1"/>
  <c r="J612" i="1"/>
  <c r="J803" i="1"/>
  <c r="J471" i="1"/>
  <c r="J827" i="1"/>
  <c r="J174" i="1"/>
  <c r="J355" i="1"/>
  <c r="J730" i="1"/>
  <c r="J1039" i="1"/>
  <c r="V1039" i="1" s="1"/>
  <c r="X1039" i="1" s="1"/>
  <c r="J150" i="1"/>
  <c r="J220" i="1"/>
  <c r="J1084" i="1"/>
  <c r="J99" i="1"/>
  <c r="J955" i="1"/>
  <c r="V955" i="1" s="1"/>
  <c r="X955" i="1" s="1"/>
  <c r="J1094" i="1"/>
  <c r="J432" i="1"/>
  <c r="J339" i="1"/>
  <c r="J749" i="1"/>
  <c r="J243" i="1"/>
  <c r="J1036" i="1"/>
  <c r="V1036" i="1" s="1"/>
  <c r="X1036" i="1" s="1"/>
  <c r="J1120" i="1"/>
  <c r="J80" i="1"/>
  <c r="J1135" i="1"/>
  <c r="J1019" i="1"/>
  <c r="J363" i="1"/>
  <c r="J593" i="1"/>
  <c r="J364" i="1"/>
  <c r="J294" i="1"/>
  <c r="J435" i="1"/>
  <c r="V435" i="1" s="1"/>
  <c r="X435" i="1" s="1"/>
  <c r="AG435" i="1" s="1"/>
  <c r="J147" i="1"/>
  <c r="J1050" i="1"/>
  <c r="V1050" i="1" s="1"/>
  <c r="X1050" i="1" s="1"/>
  <c r="AG1050" i="1" s="1"/>
  <c r="J824" i="1"/>
  <c r="J804" i="1"/>
  <c r="J834" i="1"/>
  <c r="J763" i="1"/>
  <c r="J112" i="1"/>
  <c r="J1003" i="1"/>
  <c r="J133" i="1"/>
  <c r="V133" i="1" s="1"/>
  <c r="X133" i="1" s="1"/>
  <c r="J797" i="1"/>
  <c r="J402" i="1"/>
  <c r="J1090" i="1"/>
  <c r="J470" i="1"/>
  <c r="J755" i="1"/>
  <c r="V755" i="1" s="1"/>
  <c r="X755" i="1" s="1"/>
  <c r="J1054" i="1"/>
  <c r="J1133" i="1"/>
  <c r="J362" i="1"/>
  <c r="J26" i="1"/>
  <c r="J1134" i="1"/>
  <c r="J687" i="1"/>
  <c r="V687" i="1" s="1"/>
  <c r="X687" i="1" s="1"/>
  <c r="J295" i="1"/>
  <c r="J431" i="1"/>
  <c r="J392" i="1"/>
  <c r="J537" i="1"/>
  <c r="J981" i="1"/>
  <c r="J1161" i="1"/>
  <c r="J2" i="1"/>
  <c r="J1009" i="1"/>
  <c r="J1077" i="1"/>
  <c r="J11" i="1"/>
  <c r="J948" i="1"/>
  <c r="V948" i="1" s="1"/>
  <c r="X948" i="1" s="1"/>
  <c r="AG948" i="1" s="1"/>
  <c r="J1030" i="1"/>
  <c r="J248" i="1"/>
  <c r="J576" i="1"/>
  <c r="V576" i="1" s="1"/>
  <c r="X576" i="1" s="1"/>
  <c r="AG576" i="1" s="1"/>
  <c r="J628" i="1"/>
  <c r="J1085" i="1"/>
  <c r="J659" i="1"/>
  <c r="J1045" i="1"/>
  <c r="J186" i="1"/>
  <c r="J490" i="1"/>
  <c r="J975" i="1"/>
  <c r="J643" i="1"/>
  <c r="J720" i="1"/>
  <c r="V720" i="1" s="1"/>
  <c r="X720" i="1" s="1"/>
  <c r="AG720" i="1" s="1"/>
  <c r="J22" i="1"/>
  <c r="J1060" i="1"/>
  <c r="J686" i="1"/>
  <c r="J941" i="1"/>
  <c r="J464" i="1"/>
  <c r="J976" i="1"/>
  <c r="J469" i="1"/>
  <c r="J430" i="1"/>
  <c r="J867" i="1"/>
  <c r="J939" i="1"/>
  <c r="J1086" i="1"/>
  <c r="J323" i="1"/>
  <c r="V323" i="1" s="1"/>
  <c r="X323" i="1" s="1"/>
  <c r="AG323" i="1" s="1"/>
  <c r="J179" i="1"/>
  <c r="J1121" i="1"/>
  <c r="J698" i="1"/>
  <c r="V698" i="1" s="1"/>
  <c r="X698" i="1" s="1"/>
  <c r="J331" i="1"/>
  <c r="V331" i="1" s="1"/>
  <c r="X331" i="1" s="1"/>
  <c r="AG331" i="1" s="1"/>
  <c r="J212" i="1"/>
  <c r="V212" i="1" s="1"/>
  <c r="X212" i="1" s="1"/>
  <c r="AG212" i="1" s="1"/>
  <c r="J762" i="1"/>
  <c r="J585" i="1"/>
  <c r="J1165" i="1"/>
  <c r="V1165" i="1" s="1"/>
  <c r="X1165" i="1" s="1"/>
  <c r="J610" i="1"/>
  <c r="J409" i="1"/>
  <c r="V409" i="1" s="1"/>
  <c r="X409" i="1" s="1"/>
  <c r="J944" i="1"/>
  <c r="J984" i="1"/>
  <c r="J290" i="1"/>
  <c r="V290" i="1" s="1"/>
  <c r="X290" i="1" s="1"/>
  <c r="J1053" i="1"/>
  <c r="J800" i="1"/>
  <c r="J914" i="1"/>
  <c r="V914" i="1" s="1"/>
  <c r="X914" i="1" s="1"/>
  <c r="AG914" i="1" s="1"/>
  <c r="AG915" i="1" s="1"/>
  <c r="J768" i="1"/>
  <c r="J983" i="1"/>
  <c r="J613" i="1"/>
  <c r="J142" i="1"/>
  <c r="J653" i="1"/>
  <c r="J333" i="1"/>
  <c r="J39" i="1"/>
  <c r="J538" i="1"/>
  <c r="J546" i="1"/>
  <c r="V546" i="1" s="1"/>
  <c r="X546" i="1" s="1"/>
  <c r="J877" i="1"/>
  <c r="V877" i="1" s="1"/>
  <c r="X877" i="1" s="1"/>
  <c r="AG877" i="1" s="1"/>
  <c r="J879" i="1"/>
  <c r="J67" i="1"/>
  <c r="V67" i="1" s="1"/>
  <c r="X67" i="1" s="1"/>
  <c r="J592" i="1"/>
  <c r="J434" i="1"/>
  <c r="J81" i="1"/>
  <c r="J413" i="1"/>
  <c r="V413" i="1" s="1"/>
  <c r="X413" i="1" s="1"/>
  <c r="J907" i="1"/>
  <c r="J1078" i="1"/>
  <c r="J830" i="1"/>
  <c r="J590" i="1"/>
  <c r="J825" i="1"/>
  <c r="V825" i="1" s="1"/>
  <c r="X825" i="1" s="1"/>
  <c r="J794" i="1"/>
  <c r="J974" i="1"/>
  <c r="J651" i="1"/>
  <c r="J1163" i="1"/>
  <c r="J958" i="1"/>
  <c r="V958" i="1" s="1"/>
  <c r="X958" i="1" s="1"/>
  <c r="J368" i="1"/>
  <c r="J1159" i="1"/>
  <c r="J378" i="1"/>
  <c r="J400" i="1"/>
  <c r="J330" i="1"/>
  <c r="J771" i="1"/>
  <c r="J480" i="1"/>
  <c r="V480" i="1" s="1"/>
  <c r="X480" i="1" s="1"/>
  <c r="AG480" i="1" s="1"/>
  <c r="J1083" i="1"/>
  <c r="J438" i="1"/>
  <c r="V438" i="1" s="1"/>
  <c r="X438" i="1" s="1"/>
  <c r="AG438" i="1" s="1"/>
  <c r="J617" i="1"/>
  <c r="J466" i="1"/>
  <c r="J548" i="1"/>
  <c r="J818" i="1"/>
  <c r="J791" i="1"/>
  <c r="J611" i="1"/>
  <c r="V611" i="1" s="1"/>
  <c r="X611" i="1" s="1"/>
  <c r="J1131" i="1"/>
  <c r="V1131" i="1" s="1"/>
  <c r="X1131" i="1" s="1"/>
  <c r="J426" i="1"/>
  <c r="J41" i="1"/>
  <c r="V41" i="1" s="1"/>
  <c r="X41" i="1" s="1"/>
  <c r="J70" i="1"/>
  <c r="V70" i="1" s="1"/>
  <c r="X70" i="1" s="1"/>
  <c r="AG70" i="1" s="1"/>
  <c r="J5" i="1"/>
  <c r="V5" i="1" s="1"/>
  <c r="X5" i="1" s="1"/>
  <c r="AG5" i="1" s="1"/>
  <c r="J591" i="1"/>
  <c r="J365" i="1"/>
  <c r="V365" i="1" s="1"/>
  <c r="X365" i="1" s="1"/>
  <c r="AG365" i="1" s="1"/>
  <c r="J1011" i="1"/>
  <c r="J801" i="1"/>
  <c r="J184" i="1"/>
  <c r="V184" i="1" s="1"/>
  <c r="X184" i="1" s="1"/>
  <c r="AG184" i="1" s="1"/>
  <c r="J33" i="1"/>
  <c r="J4" i="1"/>
  <c r="J146" i="1"/>
  <c r="V146" i="1" s="1"/>
  <c r="X146" i="1" s="1"/>
  <c r="J875" i="1"/>
  <c r="J544" i="1"/>
  <c r="J695" i="1"/>
  <c r="J738" i="1"/>
  <c r="V738" i="1" s="1"/>
  <c r="X738" i="1" s="1"/>
  <c r="J38" i="1"/>
  <c r="J1091" i="1"/>
  <c r="J433" i="1"/>
  <c r="J472" i="1"/>
  <c r="V472" i="1" s="1"/>
  <c r="X472" i="1" s="1"/>
  <c r="AG472" i="1" s="1"/>
  <c r="J478" i="1"/>
  <c r="V478" i="1" s="1"/>
  <c r="X478" i="1" s="1"/>
  <c r="J765" i="1"/>
  <c r="V765" i="1" s="1"/>
  <c r="X765" i="1" s="1"/>
  <c r="AG765" i="1" s="1"/>
  <c r="J217" i="1"/>
  <c r="J764" i="1"/>
  <c r="J970" i="1"/>
  <c r="V970" i="1" s="1"/>
  <c r="X970" i="1" s="1"/>
  <c r="J317" i="1"/>
  <c r="J211" i="1"/>
  <c r="V211" i="1" s="1"/>
  <c r="X211" i="1" s="1"/>
  <c r="J902" i="1"/>
  <c r="J334" i="1"/>
  <c r="J843" i="1"/>
  <c r="V843" i="1" s="1"/>
  <c r="X843" i="1" s="1"/>
  <c r="AG843" i="1" s="1"/>
  <c r="J188" i="1"/>
  <c r="J111" i="1"/>
  <c r="J151" i="1"/>
  <c r="V151" i="1" s="1"/>
  <c r="X151" i="1" s="1"/>
  <c r="J1061" i="1"/>
  <c r="J371" i="1"/>
  <c r="J1116" i="1"/>
  <c r="V1116" i="1" s="1"/>
  <c r="X1116" i="1" s="1"/>
  <c r="J1153" i="1"/>
  <c r="V1153" i="1" s="1"/>
  <c r="X1153" i="1" s="1"/>
  <c r="J1052" i="1"/>
  <c r="J988" i="1"/>
  <c r="V988" i="1" s="1"/>
  <c r="X988" i="1" s="1"/>
  <c r="J342" i="1"/>
  <c r="J943" i="1"/>
  <c r="V943" i="1" s="1"/>
  <c r="X943" i="1" s="1"/>
  <c r="AG943" i="1" s="1"/>
  <c r="J917" i="1"/>
  <c r="J101" i="1"/>
  <c r="V101" i="1" s="1"/>
  <c r="X101" i="1" s="1"/>
  <c r="AG101" i="1" s="1"/>
  <c r="J253" i="1"/>
  <c r="V253" i="1" s="1"/>
  <c r="X253" i="1" s="1"/>
  <c r="J621" i="1"/>
  <c r="J963" i="1"/>
  <c r="V963" i="1" s="1"/>
  <c r="X963" i="1" s="1"/>
  <c r="J79" i="1"/>
  <c r="J322" i="1"/>
  <c r="J27" i="1"/>
  <c r="V27" i="1" s="1"/>
  <c r="X27" i="1" s="1"/>
  <c r="J942" i="1"/>
  <c r="J904" i="1"/>
  <c r="J216" i="1"/>
  <c r="J1123" i="1"/>
  <c r="V1123" i="1" s="1"/>
  <c r="X1123" i="1" s="1"/>
  <c r="J586" i="1"/>
  <c r="J455" i="1"/>
  <c r="J153" i="1"/>
  <c r="V153" i="1" s="1"/>
  <c r="X153" i="1" s="1"/>
  <c r="AG153" i="1" s="1"/>
  <c r="J954" i="1"/>
  <c r="V954" i="1" s="1"/>
  <c r="X954" i="1" s="1"/>
  <c r="AG954" i="1" s="1"/>
  <c r="AG955" i="1" s="1"/>
  <c r="J61" i="1"/>
  <c r="J19" i="1"/>
  <c r="V19" i="1" s="1"/>
  <c r="X19" i="1" s="1"/>
  <c r="J240" i="1"/>
  <c r="J377" i="1"/>
  <c r="J148" i="1"/>
  <c r="J404" i="1"/>
  <c r="J300" i="1"/>
  <c r="J9" i="1"/>
  <c r="J1089" i="1"/>
  <c r="J1080" i="1"/>
  <c r="V1080" i="1" s="1"/>
  <c r="X1080" i="1" s="1"/>
  <c r="J208" i="1"/>
  <c r="V208" i="1" s="1"/>
  <c r="X208" i="1" s="1"/>
  <c r="J1064" i="1"/>
  <c r="J571" i="1"/>
  <c r="J982" i="1"/>
  <c r="J615" i="1"/>
  <c r="V615" i="1" s="1"/>
  <c r="X615" i="1" s="1"/>
  <c r="AG615" i="1" s="1"/>
  <c r="J62" i="1"/>
  <c r="J245" i="1"/>
  <c r="J664" i="1"/>
  <c r="V664" i="1" s="1"/>
  <c r="X664" i="1" s="1"/>
  <c r="J30" i="1"/>
  <c r="J31" i="1"/>
  <c r="V31" i="1" s="1"/>
  <c r="X31" i="1" s="1"/>
  <c r="J8" i="1"/>
  <c r="J575" i="1"/>
  <c r="J223" i="1"/>
  <c r="J56" i="1"/>
  <c r="V56" i="1" s="1"/>
  <c r="X56" i="1" s="1"/>
  <c r="J978" i="1"/>
  <c r="V978" i="1" s="1"/>
  <c r="X978" i="1" s="1"/>
  <c r="J624" i="1"/>
  <c r="V624" i="1" s="1"/>
  <c r="X624" i="1" s="1"/>
  <c r="J708" i="1"/>
  <c r="V708" i="1" s="1"/>
  <c r="X708" i="1" s="1"/>
  <c r="J965" i="1"/>
  <c r="V965" i="1" s="1"/>
  <c r="X965" i="1" s="1"/>
  <c r="J767" i="1"/>
  <c r="J655" i="1"/>
  <c r="V655" i="1" s="1"/>
  <c r="X655" i="1" s="1"/>
  <c r="AG655" i="1" s="1"/>
  <c r="J1056" i="1"/>
  <c r="J218" i="1"/>
  <c r="J452" i="1"/>
  <c r="V452" i="1" s="1"/>
  <c r="X452" i="1" s="1"/>
  <c r="J685" i="1"/>
  <c r="J1157" i="1"/>
  <c r="V1157" i="1" s="1"/>
  <c r="X1157" i="1" s="1"/>
  <c r="J835" i="1"/>
  <c r="V835" i="1" s="1"/>
  <c r="X835" i="1" s="1"/>
  <c r="AG835" i="1" s="1"/>
  <c r="J554" i="1"/>
  <c r="V554" i="1" s="1"/>
  <c r="X554" i="1" s="1"/>
  <c r="J761" i="1"/>
  <c r="V761" i="1" s="1"/>
  <c r="X761" i="1" s="1"/>
  <c r="J717" i="1"/>
  <c r="J603" i="1"/>
  <c r="V603" i="1" s="1"/>
  <c r="X603" i="1" s="1"/>
  <c r="J885" i="1"/>
  <c r="J811" i="1"/>
  <c r="V811" i="1" s="1"/>
  <c r="X811" i="1" s="1"/>
  <c r="J807" i="1"/>
  <c r="J1088" i="1"/>
  <c r="J865" i="1"/>
  <c r="J553" i="1"/>
  <c r="J913" i="1"/>
  <c r="J951" i="1"/>
  <c r="J744" i="1"/>
  <c r="V744" i="1" s="1"/>
  <c r="X744" i="1" s="1"/>
  <c r="J456" i="1"/>
  <c r="J912" i="1"/>
  <c r="J551" i="1"/>
  <c r="V551" i="1" s="1"/>
  <c r="X551" i="1" s="1"/>
  <c r="J172" i="1"/>
  <c r="J792" i="1"/>
  <c r="V792" i="1" s="1"/>
  <c r="X792" i="1" s="1"/>
  <c r="J382" i="1"/>
  <c r="J454" i="1"/>
  <c r="J663" i="1"/>
  <c r="J574" i="1"/>
  <c r="J103" i="1"/>
  <c r="V103" i="1" s="1"/>
  <c r="X103" i="1" s="1"/>
  <c r="J485" i="1"/>
  <c r="J550" i="1"/>
  <c r="J785" i="1"/>
  <c r="V785" i="1" s="1"/>
  <c r="X785" i="1" s="1"/>
  <c r="J1112" i="1"/>
  <c r="V1112" i="1" s="1"/>
  <c r="X1112" i="1" s="1"/>
  <c r="J1071" i="1"/>
  <c r="V1071" i="1" s="1"/>
  <c r="X1071" i="1" s="1"/>
  <c r="J40" i="1"/>
  <c r="V40" i="1" s="1"/>
  <c r="X40" i="1" s="1"/>
  <c r="AG40" i="1" s="1"/>
  <c r="J341" i="1"/>
  <c r="J379" i="1"/>
  <c r="V379" i="1" s="1"/>
  <c r="X379" i="1" s="1"/>
  <c r="J273" i="1"/>
  <c r="V273" i="1" s="1"/>
  <c r="X273" i="1" s="1"/>
  <c r="J694" i="1"/>
  <c r="J881" i="1"/>
  <c r="J980" i="1"/>
  <c r="V980" i="1" s="1"/>
  <c r="X980" i="1" s="1"/>
  <c r="J328" i="1"/>
  <c r="J969" i="1"/>
  <c r="J176" i="1"/>
  <c r="V176" i="1" s="1"/>
  <c r="X176" i="1" s="1"/>
  <c r="AG176" i="1" s="1"/>
  <c r="J899" i="1"/>
  <c r="J718" i="1"/>
  <c r="V718" i="1" s="1"/>
  <c r="J565" i="1"/>
  <c r="J418" i="1"/>
  <c r="V418" i="1" s="1"/>
  <c r="X418" i="1" s="1"/>
  <c r="J535" i="1"/>
  <c r="J773" i="1"/>
  <c r="J224" i="1"/>
  <c r="V224" i="1" s="1"/>
  <c r="X224" i="1" s="1"/>
  <c r="J898" i="1"/>
  <c r="J351" i="1"/>
  <c r="J950" i="1"/>
  <c r="J661" i="1"/>
  <c r="V661" i="1" s="1"/>
  <c r="X661" i="1" s="1"/>
  <c r="J862" i="1"/>
  <c r="J412" i="1"/>
  <c r="J861" i="1"/>
  <c r="J605" i="1"/>
  <c r="J648" i="1"/>
  <c r="V648" i="1" s="1"/>
  <c r="X648" i="1" s="1"/>
  <c r="J281" i="1"/>
  <c r="J120" i="1"/>
  <c r="V120" i="1" s="1"/>
  <c r="X120" i="1" s="1"/>
  <c r="J200" i="1"/>
  <c r="V200" i="1" s="1"/>
  <c r="X200" i="1" s="1"/>
  <c r="J504" i="1"/>
  <c r="J460" i="1"/>
  <c r="V460" i="1" s="1"/>
  <c r="X460" i="1" s="1"/>
  <c r="J734" i="1"/>
  <c r="V734" i="1" s="1"/>
  <c r="X734" i="1" s="1"/>
  <c r="J536" i="1"/>
  <c r="J214" i="1"/>
  <c r="J527" i="1"/>
  <c r="V527" i="1" s="1"/>
  <c r="X527" i="1" s="1"/>
  <c r="J55" i="1"/>
  <c r="J390" i="1"/>
  <c r="V390" i="1" s="1"/>
  <c r="X390" i="1" s="1"/>
  <c r="J582" i="1"/>
  <c r="J507" i="1"/>
  <c r="V507" i="1" s="1"/>
  <c r="X507" i="1" s="1"/>
  <c r="J940" i="1"/>
  <c r="J534" i="1"/>
  <c r="J1145" i="1"/>
  <c r="V1145" i="1" s="1"/>
  <c r="X1145" i="1" s="1"/>
  <c r="J788" i="1"/>
  <c r="J1068" i="1"/>
  <c r="V1068" i="1" s="1"/>
  <c r="X1068" i="1" s="1"/>
  <c r="J864" i="1"/>
  <c r="V864" i="1" s="1"/>
  <c r="X864" i="1" s="1"/>
  <c r="AG864" i="1" s="1"/>
  <c r="J572" i="1"/>
  <c r="V572" i="1" s="1"/>
  <c r="X572" i="1" s="1"/>
  <c r="J1004" i="1"/>
  <c r="V1004" i="1" s="1"/>
  <c r="J498" i="1"/>
  <c r="J18" i="1"/>
  <c r="J1059" i="1"/>
  <c r="J117" i="1"/>
  <c r="V117" i="1" s="1"/>
  <c r="X117" i="1" s="1"/>
  <c r="J1119" i="1"/>
  <c r="J789" i="1"/>
  <c r="V789" i="1" s="1"/>
  <c r="X789" i="1" s="1"/>
  <c r="J450" i="1"/>
  <c r="V450" i="1" s="1"/>
  <c r="X450" i="1" s="1"/>
  <c r="J1093" i="1"/>
  <c r="J710" i="1"/>
  <c r="J725" i="1"/>
  <c r="V725" i="1" s="1"/>
  <c r="X725" i="1" s="1"/>
  <c r="AG725" i="1" s="1"/>
  <c r="J1015" i="1"/>
  <c r="V1015" i="1" s="1"/>
  <c r="X1015" i="1" s="1"/>
  <c r="J255" i="1"/>
  <c r="J905" i="1"/>
  <c r="V905" i="1" s="1"/>
  <c r="X905" i="1" s="1"/>
  <c r="J476" i="1"/>
  <c r="J424" i="1"/>
  <c r="V424" i="1" s="1"/>
  <c r="X424" i="1" s="1"/>
  <c r="J1098" i="1"/>
  <c r="V1098" i="1" s="1"/>
  <c r="X1098" i="1" s="1"/>
  <c r="J876" i="1"/>
  <c r="V876" i="1" s="1"/>
  <c r="X876" i="1" s="1"/>
  <c r="J886" i="1"/>
  <c r="V886" i="1" s="1"/>
  <c r="X886" i="1" s="1"/>
  <c r="J840" i="1"/>
  <c r="J784" i="1"/>
  <c r="J207" i="1"/>
  <c r="J660" i="1"/>
  <c r="V660" i="1" s="1"/>
  <c r="X660" i="1" s="1"/>
  <c r="AG660" i="1" s="1"/>
  <c r="J798" i="1"/>
  <c r="J607" i="1"/>
  <c r="J608" i="1"/>
  <c r="V608" i="1" s="1"/>
  <c r="X608" i="1" s="1"/>
  <c r="J517" i="1"/>
  <c r="J204" i="1"/>
  <c r="V204" i="1" s="1"/>
  <c r="J863" i="1"/>
  <c r="J440" i="1"/>
  <c r="V440" i="1" s="1"/>
  <c r="X440" i="1" s="1"/>
  <c r="J935" i="1"/>
  <c r="J733" i="1"/>
  <c r="J165" i="1"/>
  <c r="V165" i="1" s="1"/>
  <c r="X165" i="1" s="1"/>
  <c r="J486" i="1"/>
  <c r="V486" i="1" s="1"/>
  <c r="X486" i="1" s="1"/>
  <c r="J244" i="1"/>
  <c r="V244" i="1" s="1"/>
  <c r="X244" i="1" s="1"/>
  <c r="AG244" i="1" s="1"/>
  <c r="J549" i="1"/>
  <c r="J1046" i="1"/>
  <c r="V1046" i="1" s="1"/>
  <c r="X1046" i="1" s="1"/>
  <c r="J183" i="1"/>
  <c r="J320" i="1"/>
  <c r="J489" i="1"/>
  <c r="V489" i="1" s="1"/>
  <c r="X489" i="1" s="1"/>
  <c r="J384" i="1"/>
  <c r="J614" i="1"/>
  <c r="J215" i="1"/>
  <c r="J1065" i="1"/>
  <c r="V1065" i="1" s="1"/>
  <c r="X1065" i="1" s="1"/>
  <c r="J545" i="1"/>
  <c r="J272" i="1"/>
  <c r="V272" i="1" s="1"/>
  <c r="X272" i="1" s="1"/>
  <c r="J401" i="1"/>
  <c r="V401" i="1" s="1"/>
  <c r="X401" i="1" s="1"/>
  <c r="J579" i="1"/>
  <c r="V579" i="1" s="1"/>
  <c r="X579" i="1" s="1"/>
  <c r="AG579" i="1" s="1"/>
  <c r="J257" i="1"/>
  <c r="J728" i="1"/>
  <c r="V728" i="1" s="1"/>
  <c r="X728" i="1" s="1"/>
  <c r="AG728" i="1" s="1"/>
  <c r="J1014" i="1"/>
  <c r="J985" i="1"/>
  <c r="V985" i="1" s="1"/>
  <c r="X985" i="1" s="1"/>
  <c r="AG985" i="1" s="1"/>
  <c r="J908" i="1"/>
  <c r="V908" i="1" s="1"/>
  <c r="X908" i="1" s="1"/>
  <c r="AG908" i="1" s="1"/>
  <c r="J1095" i="1"/>
  <c r="J369" i="1"/>
  <c r="J724" i="1"/>
  <c r="J642" i="1"/>
  <c r="J849" i="1"/>
  <c r="J809" i="1"/>
  <c r="J247" i="1"/>
  <c r="V247" i="1" s="1"/>
  <c r="X247" i="1" s="1"/>
  <c r="AG247" i="1" s="1"/>
  <c r="J143" i="1"/>
  <c r="J848" i="1"/>
  <c r="J757" i="1"/>
  <c r="J10" i="1"/>
  <c r="J622" i="1"/>
  <c r="J760" i="1"/>
  <c r="J868" i="1"/>
  <c r="V868" i="1" s="1"/>
  <c r="X868" i="1" s="1"/>
  <c r="J353" i="1"/>
  <c r="V353" i="1" s="1"/>
  <c r="X353" i="1" s="1"/>
  <c r="J87" i="1"/>
  <c r="J828" i="1"/>
  <c r="V828" i="1" s="1"/>
  <c r="X828" i="1" s="1"/>
  <c r="J261" i="1"/>
  <c r="V261" i="1" s="1"/>
  <c r="X261" i="1" s="1"/>
  <c r="J321" i="1"/>
  <c r="J918" i="1"/>
  <c r="J173" i="1"/>
  <c r="V173" i="1" s="1"/>
  <c r="X173" i="1" s="1"/>
  <c r="J855" i="1"/>
  <c r="V855" i="1" s="1"/>
  <c r="X855" i="1" s="1"/>
  <c r="J88" i="1"/>
  <c r="V88" i="1" s="1"/>
  <c r="J335" i="1"/>
  <c r="V335" i="1" s="1"/>
  <c r="X335" i="1" s="1"/>
  <c r="J44" i="1"/>
  <c r="V44" i="1" s="1"/>
  <c r="X44" i="1" s="1"/>
  <c r="J141" i="1"/>
  <c r="V141" i="1" s="1"/>
  <c r="X141" i="1" s="1"/>
  <c r="J1028" i="1"/>
  <c r="V1028" i="1" s="1"/>
  <c r="X1028" i="1" s="1"/>
  <c r="J1144" i="1"/>
  <c r="J647" i="1"/>
  <c r="J222" i="1"/>
  <c r="J588" i="1"/>
  <c r="V588" i="1" s="1"/>
  <c r="X588" i="1" s="1"/>
  <c r="J181" i="1"/>
  <c r="V181" i="1" s="1"/>
  <c r="X181" i="1" s="1"/>
  <c r="AG181" i="1" s="1"/>
  <c r="J1122" i="1"/>
  <c r="V1122" i="1" s="1"/>
  <c r="X1122" i="1" s="1"/>
  <c r="AG1122" i="1" s="1"/>
  <c r="AG1123" i="1" s="1"/>
  <c r="J258" i="1"/>
  <c r="J119" i="1"/>
  <c r="J75" i="1"/>
  <c r="J277" i="1"/>
  <c r="V277" i="1" s="1"/>
  <c r="X277" i="1" s="1"/>
  <c r="J428" i="1"/>
  <c r="J46" i="1"/>
  <c r="J76" i="1"/>
  <c r="J674" i="1"/>
  <c r="J210" i="1"/>
  <c r="J874" i="1"/>
  <c r="J423" i="1"/>
  <c r="J936" i="1"/>
  <c r="V936" i="1" s="1"/>
  <c r="X936" i="1" s="1"/>
  <c r="J594" i="1"/>
  <c r="J406" i="1"/>
  <c r="J219" i="1"/>
  <c r="J819" i="1"/>
  <c r="V819" i="1" s="1"/>
  <c r="X819" i="1" s="1"/>
  <c r="J587" i="1"/>
  <c r="J1079" i="1"/>
  <c r="J759" i="1"/>
  <c r="J367" i="1"/>
  <c r="V367" i="1" s="1"/>
  <c r="X367" i="1" s="1"/>
  <c r="J484" i="1"/>
  <c r="J681" i="1"/>
  <c r="V681" i="1" s="1"/>
  <c r="X681" i="1" s="1"/>
  <c r="AG681" i="1" s="1"/>
  <c r="J72" i="1"/>
  <c r="V72" i="1" s="1"/>
  <c r="X72" i="1" s="1"/>
  <c r="J468" i="1"/>
  <c r="J518" i="1"/>
  <c r="V518" i="1" s="1"/>
  <c r="X518" i="1" s="1"/>
  <c r="J389" i="1"/>
  <c r="J482" i="1"/>
  <c r="J352" i="1"/>
  <c r="J260" i="1"/>
  <c r="J467" i="1"/>
  <c r="J288" i="1"/>
  <c r="V288" i="1" s="1"/>
  <c r="X288" i="1" s="1"/>
  <c r="J65" i="1"/>
  <c r="V65" i="1" s="1"/>
  <c r="X65" i="1" s="1"/>
  <c r="AG65" i="1" s="1"/>
  <c r="J743" i="1"/>
  <c r="V743" i="1" s="1"/>
  <c r="X743" i="1" s="1"/>
  <c r="J7" i="1"/>
  <c r="J383" i="1"/>
  <c r="V383" i="1" s="1"/>
  <c r="X383" i="1" s="1"/>
  <c r="J697" i="1"/>
  <c r="V697" i="1" s="1"/>
  <c r="X697" i="1" s="1"/>
  <c r="AG697" i="1" s="1"/>
  <c r="AG698" i="1" s="1"/>
  <c r="J372" i="1"/>
  <c r="V372" i="1" s="1"/>
  <c r="X372" i="1" s="1"/>
  <c r="J449" i="1"/>
  <c r="J701" i="1"/>
  <c r="V701" i="1" s="1"/>
  <c r="X701" i="1" s="1"/>
  <c r="J512" i="1"/>
  <c r="J403" i="1"/>
  <c r="J356" i="1"/>
  <c r="V356" i="1" s="1"/>
  <c r="X356" i="1" s="1"/>
  <c r="J805" i="1"/>
  <c r="J227" i="1"/>
  <c r="V227" i="1" s="1"/>
  <c r="X227" i="1" s="1"/>
  <c r="J60" i="1"/>
  <c r="V60" i="1" s="1"/>
  <c r="X60" i="1" s="1"/>
  <c r="J113" i="1"/>
  <c r="V113" i="1" s="1"/>
  <c r="X113" i="1" s="1"/>
  <c r="AG113" i="1" s="1"/>
  <c r="J822" i="1"/>
  <c r="J799" i="1"/>
  <c r="V799" i="1" s="1"/>
  <c r="X799" i="1" s="1"/>
  <c r="AG799" i="1" s="1"/>
  <c r="J952" i="1"/>
  <c r="V952" i="1" s="1"/>
  <c r="X952" i="1" s="1"/>
  <c r="J230" i="1"/>
  <c r="V230" i="1" s="1"/>
  <c r="X230" i="1" s="1"/>
  <c r="J806" i="1"/>
  <c r="V806" i="1" s="1"/>
  <c r="X806" i="1" s="1"/>
  <c r="AG806" i="1" s="1"/>
  <c r="J429" i="1"/>
  <c r="V429" i="1" s="1"/>
  <c r="X429" i="1" s="1"/>
  <c r="J236" i="1"/>
  <c r="V236" i="1" s="1"/>
  <c r="X236" i="1" s="1"/>
  <c r="J52" i="1"/>
  <c r="J677" i="1"/>
  <c r="V677" i="1" s="1"/>
  <c r="X677" i="1" s="1"/>
  <c r="J932" i="1"/>
  <c r="V932" i="1" s="1"/>
  <c r="X932" i="1" s="1"/>
  <c r="J732" i="1"/>
  <c r="J505" i="1"/>
  <c r="V505" i="1" s="1"/>
  <c r="X505" i="1" s="1"/>
  <c r="J164" i="1"/>
  <c r="V164" i="1" s="1"/>
  <c r="X164" i="1" s="1"/>
  <c r="J606" i="1"/>
  <c r="J311" i="1"/>
  <c r="V311" i="1" s="1"/>
  <c r="X311" i="1" s="1"/>
  <c r="J823" i="1"/>
  <c r="V823" i="1" s="1"/>
  <c r="X823" i="1" s="1"/>
  <c r="J329" i="1"/>
  <c r="J296" i="1"/>
  <c r="J499" i="1"/>
  <c r="V499" i="1" s="1"/>
  <c r="X499" i="1" s="1"/>
  <c r="J385" i="1"/>
  <c r="V385" i="1" s="1"/>
  <c r="X385" i="1" s="1"/>
  <c r="J149" i="1"/>
  <c r="V149" i="1" s="1"/>
  <c r="X149" i="1" s="1"/>
  <c r="J639" i="1"/>
  <c r="V639" i="1" s="1"/>
  <c r="X639" i="1" s="1"/>
  <c r="J137" i="1"/>
  <c r="V137" i="1" s="1"/>
  <c r="X137" i="1" s="1"/>
  <c r="AG137" i="1" s="1"/>
  <c r="AG138" i="1" s="1"/>
  <c r="J618" i="1"/>
  <c r="V618" i="1" s="1"/>
  <c r="X618" i="1" s="1"/>
  <c r="AG618" i="1" s="1"/>
  <c r="J297" i="1"/>
  <c r="V297" i="1" s="1"/>
  <c r="X297" i="1" s="1"/>
  <c r="AG297" i="1" s="1"/>
  <c r="J676" i="1"/>
  <c r="J396" i="1"/>
  <c r="V396" i="1" s="1"/>
  <c r="X396" i="1" s="1"/>
  <c r="J758" i="1"/>
  <c r="J841" i="1"/>
  <c r="V841" i="1" s="1"/>
  <c r="X841" i="1" s="1"/>
  <c r="J675" i="1"/>
  <c r="J526" i="1"/>
  <c r="J816" i="1"/>
  <c r="V816" i="1" s="1"/>
  <c r="X816" i="1" s="1"/>
  <c r="J957" i="1"/>
  <c r="V957" i="1" s="1"/>
  <c r="X957" i="1" s="1"/>
  <c r="J301" i="1"/>
  <c r="V301" i="1" s="1"/>
  <c r="X301" i="1" s="1"/>
  <c r="J405" i="1"/>
  <c r="J623" i="1"/>
  <c r="J696" i="1"/>
  <c r="J376" i="1"/>
  <c r="J774" i="1"/>
  <c r="V774" i="1" s="1"/>
  <c r="X774" i="1" s="1"/>
  <c r="T85" i="1"/>
  <c r="T86" i="1"/>
  <c r="J86" i="1"/>
  <c r="V86" i="1" s="1"/>
  <c r="T496" i="1"/>
  <c r="J496" i="1"/>
  <c r="V496" i="1" s="1"/>
  <c r="T712" i="1"/>
  <c r="J712" i="1"/>
  <c r="V712" i="1" s="1"/>
  <c r="J667" i="1"/>
  <c r="V667" i="1" s="1"/>
  <c r="T667" i="1"/>
  <c r="T198" i="1"/>
  <c r="J198" i="1"/>
  <c r="V198" i="1" s="1"/>
  <c r="T131" i="1"/>
  <c r="J131" i="1"/>
  <c r="V131" i="1" s="1"/>
  <c r="T714" i="1"/>
  <c r="J714" i="1"/>
  <c r="V714" i="1" s="1"/>
  <c r="T206" i="1"/>
  <c r="J206" i="1"/>
  <c r="T422" i="1"/>
  <c r="J422" i="1"/>
  <c r="T927" i="1"/>
  <c r="J927" i="1"/>
  <c r="J561" i="1"/>
  <c r="V561" i="1" s="1"/>
  <c r="X561" i="1" s="1"/>
  <c r="T567" i="1"/>
  <c r="J567" i="1"/>
  <c r="V567" i="1" s="1"/>
  <c r="T420" i="1"/>
  <c r="J420" i="1"/>
  <c r="V420" i="1" s="1"/>
  <c r="T15" i="1"/>
  <c r="J15" i="1"/>
  <c r="T303" i="1"/>
  <c r="J303" i="1"/>
  <c r="T523" i="1"/>
  <c r="J523" i="1"/>
  <c r="V523" i="1" s="1"/>
  <c r="T17" i="1"/>
  <c r="J17" i="1"/>
  <c r="V17" i="1" s="1"/>
  <c r="T638" i="1"/>
  <c r="J638" i="1"/>
  <c r="T742" i="1"/>
  <c r="J742" i="1"/>
  <c r="T679" i="1"/>
  <c r="J679" i="1"/>
  <c r="V679" i="1" s="1"/>
  <c r="T1142" i="1"/>
  <c r="J1142" i="1"/>
  <c r="V1142" i="1" s="1"/>
  <c r="T850" i="1"/>
  <c r="J850" i="1"/>
  <c r="V850" i="1" s="1"/>
  <c r="T94" i="1"/>
  <c r="T95" i="1"/>
  <c r="J95" i="1"/>
  <c r="V95" i="1" s="1"/>
  <c r="T705" i="1"/>
  <c r="J705" i="1"/>
  <c r="V705" i="1" s="1"/>
  <c r="T891" i="1"/>
  <c r="J891" i="1"/>
  <c r="V891" i="1" s="1"/>
  <c r="T900" i="1"/>
  <c r="J900" i="1"/>
  <c r="V900" i="1" s="1"/>
  <c r="T882" i="1"/>
  <c r="T881" i="1"/>
  <c r="J882" i="1"/>
  <c r="V882" i="1" s="1"/>
  <c r="T388" i="1"/>
  <c r="J388" i="1"/>
  <c r="T771" i="1"/>
  <c r="T772" i="1"/>
  <c r="J772" i="1"/>
  <c r="T972" i="1"/>
  <c r="J973" i="1"/>
  <c r="T973" i="1"/>
  <c r="T594" i="1"/>
  <c r="T595" i="1"/>
  <c r="J595" i="1"/>
  <c r="V595" i="1" s="1"/>
  <c r="T633" i="1"/>
  <c r="J633" i="1"/>
  <c r="V633" i="1" s="1"/>
  <c r="T275" i="1"/>
  <c r="T276" i="1"/>
  <c r="J276" i="1"/>
  <c r="J1044" i="1"/>
  <c r="T1044" i="1"/>
  <c r="T426" i="1"/>
  <c r="T427" i="1"/>
  <c r="J427" i="1"/>
  <c r="V427" i="1" s="1"/>
  <c r="T531" i="1"/>
  <c r="T532" i="1"/>
  <c r="J532" i="1"/>
  <c r="T1110" i="1"/>
  <c r="J1110" i="1"/>
  <c r="V1110" i="1" s="1"/>
  <c r="T268" i="1"/>
  <c r="J268" i="1"/>
  <c r="V268" i="1" s="1"/>
  <c r="T16" i="1"/>
  <c r="J16" i="1"/>
  <c r="T156" i="1"/>
  <c r="T155" i="1"/>
  <c r="J156" i="1"/>
  <c r="V156" i="1" s="1"/>
  <c r="T162" i="1"/>
  <c r="T161" i="1"/>
  <c r="J162" i="1"/>
  <c r="V162" i="1" s="1"/>
  <c r="T929" i="1"/>
  <c r="J930" i="1"/>
  <c r="T930" i="1"/>
  <c r="T926" i="1"/>
  <c r="J926" i="1"/>
  <c r="T711" i="1"/>
  <c r="T710" i="1"/>
  <c r="J711" i="1"/>
  <c r="T934" i="1"/>
  <c r="T933" i="1"/>
  <c r="J934" i="1"/>
  <c r="T808" i="1"/>
  <c r="T807" i="1"/>
  <c r="J808" i="1"/>
  <c r="V808" i="1" s="1"/>
  <c r="T753" i="1"/>
  <c r="J753" i="1"/>
  <c r="V753" i="1" s="1"/>
  <c r="T860" i="1"/>
  <c r="J860" i="1"/>
  <c r="T197" i="1"/>
  <c r="J197" i="1"/>
  <c r="T14" i="1"/>
  <c r="J14" i="1"/>
  <c r="T1062" i="1"/>
  <c r="T1063" i="1"/>
  <c r="J1063" i="1"/>
  <c r="T240" i="1"/>
  <c r="T241" i="1"/>
  <c r="J241" i="1"/>
  <c r="V241" i="1" s="1"/>
  <c r="T1104" i="1"/>
  <c r="J1104" i="1"/>
  <c r="V1104" i="1" s="1"/>
  <c r="T53" i="1"/>
  <c r="T52" i="1"/>
  <c r="J53" i="1"/>
  <c r="V53" i="1" s="1"/>
  <c r="T348" i="1"/>
  <c r="T349" i="1"/>
  <c r="J349" i="1"/>
  <c r="V349" i="1" s="1"/>
  <c r="T495" i="1"/>
  <c r="J495" i="1"/>
  <c r="J931" i="1"/>
  <c r="V931" i="1" s="1"/>
  <c r="T931" i="1"/>
  <c r="T896" i="1"/>
  <c r="J896" i="1"/>
  <c r="T92" i="1"/>
  <c r="J92" i="1"/>
  <c r="V92" i="1" s="1"/>
  <c r="T704" i="1"/>
  <c r="J704" i="1"/>
  <c r="T264" i="1"/>
  <c r="J264" i="1"/>
  <c r="V264" i="1" s="1"/>
  <c r="T127" i="1"/>
  <c r="J127" i="1"/>
  <c r="V127" i="1" s="1"/>
  <c r="T781" i="1"/>
  <c r="J781" i="1"/>
  <c r="V781" i="1" s="1"/>
  <c r="T494" i="1"/>
  <c r="J494" i="1"/>
  <c r="V494" i="1" s="1"/>
  <c r="T1002" i="1"/>
  <c r="J1002" i="1"/>
  <c r="T533" i="1"/>
  <c r="J533" i="1"/>
  <c r="V533" i="1" s="1"/>
  <c r="T890" i="1"/>
  <c r="J890" i="1"/>
  <c r="T279" i="1"/>
  <c r="J279" i="1"/>
  <c r="V279" i="1" s="1"/>
  <c r="T246" i="1"/>
  <c r="T245" i="1"/>
  <c r="J246" i="1"/>
  <c r="T157" i="1"/>
  <c r="T158" i="1"/>
  <c r="J158" i="1"/>
  <c r="V158" i="1" s="1"/>
  <c r="T564" i="1"/>
  <c r="J564" i="1"/>
  <c r="T559" i="1"/>
  <c r="T560" i="1"/>
  <c r="J560" i="1"/>
  <c r="J1107" i="1"/>
  <c r="V1107" i="1" s="1"/>
  <c r="T1107" i="1"/>
  <c r="T270" i="1"/>
  <c r="J270" i="1"/>
  <c r="V270" i="1" s="1"/>
  <c r="T919" i="1"/>
  <c r="T918" i="1"/>
  <c r="J919" i="1"/>
  <c r="V919" i="1" s="1"/>
  <c r="T88" i="1"/>
  <c r="T991" i="1"/>
  <c r="T992" i="1"/>
  <c r="J992" i="1"/>
  <c r="V992" i="1" s="1"/>
  <c r="T304" i="1"/>
  <c r="J304" i="1"/>
  <c r="V304" i="1" s="1"/>
  <c r="T407" i="1"/>
  <c r="T406" i="1"/>
  <c r="J407" i="1"/>
  <c r="V407" i="1" s="1"/>
  <c r="T1096" i="1"/>
  <c r="J1096" i="1"/>
  <c r="V1096" i="1" s="1"/>
  <c r="T1095" i="1"/>
  <c r="T1032" i="1"/>
  <c r="T1031" i="1"/>
  <c r="J1032" i="1"/>
  <c r="V1032" i="1" s="1"/>
  <c r="T997" i="1"/>
  <c r="J997" i="1"/>
  <c r="V997" i="1" s="1"/>
  <c r="T283" i="1"/>
  <c r="T282" i="1"/>
  <c r="J283" i="1"/>
  <c r="T629" i="1"/>
  <c r="T628" i="1"/>
  <c r="J629" i="1"/>
  <c r="V629" i="1" s="1"/>
  <c r="T747" i="1"/>
  <c r="J747" i="1"/>
  <c r="V747" i="1" s="1"/>
  <c r="T343" i="1"/>
  <c r="J343" i="1"/>
  <c r="V343" i="1" s="1"/>
  <c r="J47" i="1"/>
  <c r="V47" i="1" s="1"/>
  <c r="T47" i="1"/>
  <c r="T46" i="1"/>
  <c r="J447" i="1"/>
  <c r="V447" i="1" s="1"/>
  <c r="T447" i="1"/>
  <c r="T522" i="1"/>
  <c r="J522" i="1"/>
  <c r="T266" i="1"/>
  <c r="J266" i="1"/>
  <c r="V266" i="1" s="1"/>
  <c r="T491" i="1"/>
  <c r="J491" i="1"/>
  <c r="V491" i="1" s="1"/>
  <c r="T566" i="1"/>
  <c r="J566" i="1"/>
  <c r="V566" i="1" s="1"/>
  <c r="T928" i="1"/>
  <c r="J928" i="1"/>
  <c r="V928" i="1" s="1"/>
  <c r="T897" i="1"/>
  <c r="J897" i="1"/>
  <c r="T63" i="1"/>
  <c r="J63" i="1"/>
  <c r="V63" i="1" s="1"/>
  <c r="T718" i="1"/>
  <c r="T370" i="1"/>
  <c r="T369" i="1"/>
  <c r="J370" i="1"/>
  <c r="V778" i="1" l="1"/>
  <c r="X63" i="1"/>
  <c r="X491" i="1"/>
  <c r="V255" i="1"/>
  <c r="X255" i="1" s="1"/>
  <c r="AG255" i="1" s="1"/>
  <c r="V794" i="1"/>
  <c r="X794" i="1" s="1"/>
  <c r="AG794" i="1" s="1"/>
  <c r="V809" i="1"/>
  <c r="X809" i="1" s="1"/>
  <c r="AG809" i="1" s="1"/>
  <c r="V1091" i="1"/>
  <c r="X1091" i="1" s="1"/>
  <c r="AG1091" i="1" s="1"/>
  <c r="V1108" i="1"/>
  <c r="X1108" i="1" s="1"/>
  <c r="V1161" i="1"/>
  <c r="X1161" i="1" s="1"/>
  <c r="AG1161" i="1" s="1"/>
  <c r="V1011" i="1"/>
  <c r="X1011" i="1" s="1"/>
  <c r="AG1011" i="1" s="1"/>
  <c r="V1030" i="1"/>
  <c r="X1030" i="1" s="1"/>
  <c r="V750" i="1"/>
  <c r="X750" i="1" s="1"/>
  <c r="V346" i="1"/>
  <c r="X346" i="1" s="1"/>
  <c r="X159" i="1"/>
  <c r="V994" i="1"/>
  <c r="X994" i="1" s="1"/>
  <c r="V852" i="1"/>
  <c r="V934" i="1"/>
  <c r="V973" i="1"/>
  <c r="V376" i="1"/>
  <c r="X376" i="1" s="1"/>
  <c r="V1102" i="1"/>
  <c r="V468" i="1"/>
  <c r="X468" i="1" s="1"/>
  <c r="V195" i="1"/>
  <c r="X778" i="1"/>
  <c r="V688" i="1"/>
  <c r="X688" i="1" s="1"/>
  <c r="X237" i="1"/>
  <c r="V982" i="1"/>
  <c r="X982" i="1" s="1"/>
  <c r="AG982" i="1" s="1"/>
  <c r="V79" i="1"/>
  <c r="X79" i="1" s="1"/>
  <c r="AG79" i="1" s="1"/>
  <c r="V1133" i="1"/>
  <c r="X1133" i="1" s="1"/>
  <c r="AG1133" i="1" s="1"/>
  <c r="V682" i="1"/>
  <c r="X682" i="1" s="1"/>
  <c r="AG682" i="1" s="1"/>
  <c r="V999" i="1"/>
  <c r="X999" i="1" s="1"/>
  <c r="V536" i="1"/>
  <c r="X536" i="1" s="1"/>
  <c r="V248" i="1"/>
  <c r="X248" i="1" s="1"/>
  <c r="AG248" i="1" s="1"/>
  <c r="V403" i="1"/>
  <c r="X403" i="1" s="1"/>
  <c r="AG403" i="1" s="1"/>
  <c r="V186" i="1"/>
  <c r="X186" i="1" s="1"/>
  <c r="V558" i="1"/>
  <c r="X1154" i="1"/>
  <c r="V545" i="1"/>
  <c r="X545" i="1" s="1"/>
  <c r="AG545" i="1" s="1"/>
  <c r="AG546" i="1" s="1"/>
  <c r="V902" i="1"/>
  <c r="X902" i="1" s="1"/>
  <c r="V1059" i="1"/>
  <c r="X1059" i="1" s="1"/>
  <c r="AG1059" i="1" s="1"/>
  <c r="V341" i="1"/>
  <c r="X341" i="1" s="1"/>
  <c r="V592" i="1"/>
  <c r="X592" i="1" s="1"/>
  <c r="V33" i="1"/>
  <c r="X33" i="1" s="1"/>
  <c r="V830" i="1"/>
  <c r="X830" i="1" s="1"/>
  <c r="AG830" i="1" s="1"/>
  <c r="AG831" i="1" s="1"/>
  <c r="V1163" i="1"/>
  <c r="X1163" i="1" s="1"/>
  <c r="V1052" i="1"/>
  <c r="X1052" i="1" s="1"/>
  <c r="V1054" i="1"/>
  <c r="X1054" i="1" s="1"/>
  <c r="V944" i="1"/>
  <c r="X944" i="1" s="1"/>
  <c r="AG944" i="1" s="1"/>
  <c r="V474" i="1"/>
  <c r="X474" i="1" s="1"/>
  <c r="AG474" i="1" s="1"/>
  <c r="V1146" i="1"/>
  <c r="X1146" i="1" s="1"/>
  <c r="V529" i="1"/>
  <c r="X529" i="1" s="1"/>
  <c r="X304" i="1"/>
  <c r="V691" i="1"/>
  <c r="X691" i="1" s="1"/>
  <c r="AG691" i="1" s="1"/>
  <c r="X786" i="1"/>
  <c r="V1017" i="1"/>
  <c r="X1017" i="1" s="1"/>
  <c r="V522" i="1"/>
  <c r="V724" i="1"/>
  <c r="X724" i="1" s="1"/>
  <c r="V220" i="1"/>
  <c r="X220" i="1" s="1"/>
  <c r="AG220" i="1" s="1"/>
  <c r="V11" i="1"/>
  <c r="X11" i="1" s="1"/>
  <c r="AG11" i="1" s="1"/>
  <c r="AG12" i="1" s="1"/>
  <c r="V515" i="1"/>
  <c r="X515" i="1" s="1"/>
  <c r="X373" i="1"/>
  <c r="X279" i="1"/>
  <c r="X494" i="1"/>
  <c r="V357" i="1"/>
  <c r="X357" i="1" s="1"/>
  <c r="AG357" i="1" s="1"/>
  <c r="V462" i="1"/>
  <c r="X462" i="1" s="1"/>
  <c r="V555" i="1"/>
  <c r="X555" i="1" s="1"/>
  <c r="V222" i="1"/>
  <c r="X222" i="1" s="1"/>
  <c r="V2" i="1"/>
  <c r="X2" i="1" s="1"/>
  <c r="AG2" i="1" s="1"/>
  <c r="V640" i="1"/>
  <c r="X640" i="1" s="1"/>
  <c r="V976" i="1"/>
  <c r="X976" i="1" s="1"/>
  <c r="AG976" i="1" s="1"/>
  <c r="V174" i="1"/>
  <c r="X174" i="1" s="1"/>
  <c r="AG174" i="1" s="1"/>
  <c r="V1025" i="1"/>
  <c r="X1025" i="1" s="1"/>
  <c r="V321" i="1"/>
  <c r="X321" i="1" s="1"/>
  <c r="V99" i="1"/>
  <c r="X99" i="1" s="1"/>
  <c r="V284" i="1"/>
  <c r="X284" i="1" s="1"/>
  <c r="AG284" i="1" s="1"/>
  <c r="V168" i="1"/>
  <c r="X168" i="1" s="1"/>
  <c r="V219" i="1"/>
  <c r="X219" i="1" s="1"/>
  <c r="V76" i="1"/>
  <c r="X76" i="1" s="1"/>
  <c r="AG76" i="1" s="1"/>
  <c r="AG77" i="1" s="1"/>
  <c r="V143" i="1"/>
  <c r="X143" i="1" s="1"/>
  <c r="V281" i="1"/>
  <c r="X281" i="1" s="1"/>
  <c r="AG281" i="1" s="1"/>
  <c r="V30" i="1"/>
  <c r="X30" i="1" s="1"/>
  <c r="V762" i="1"/>
  <c r="X762" i="1" s="1"/>
  <c r="AG762" i="1" s="1"/>
  <c r="V58" i="1"/>
  <c r="X58" i="1" s="1"/>
  <c r="V329" i="1"/>
  <c r="X329" i="1" s="1"/>
  <c r="AG329" i="1" s="1"/>
  <c r="V1044" i="1"/>
  <c r="V206" i="1"/>
  <c r="V456" i="1"/>
  <c r="X456" i="1" s="1"/>
  <c r="V685" i="1"/>
  <c r="X685" i="1" s="1"/>
  <c r="V433" i="1"/>
  <c r="X433" i="1" s="1"/>
  <c r="AG433" i="1" s="1"/>
  <c r="V22" i="1"/>
  <c r="X22" i="1" s="1"/>
  <c r="V1085" i="1"/>
  <c r="X1085" i="1" s="1"/>
  <c r="AG1085" i="1" s="1"/>
  <c r="V363" i="1"/>
  <c r="X363" i="1" s="1"/>
  <c r="AG363" i="1" s="1"/>
  <c r="V339" i="1"/>
  <c r="X339" i="1" s="1"/>
  <c r="V844" i="1"/>
  <c r="X844" i="1" s="1"/>
  <c r="X856" i="1"/>
  <c r="X524" i="1"/>
  <c r="X556" i="1"/>
  <c r="X306" i="1"/>
  <c r="V751" i="1"/>
  <c r="X751" i="1" s="1"/>
  <c r="X266" i="1"/>
  <c r="X992" i="1"/>
  <c r="V484" i="1"/>
  <c r="X484" i="1" s="1"/>
  <c r="V1159" i="1"/>
  <c r="X1159" i="1" s="1"/>
  <c r="AG1159" i="1" s="1"/>
  <c r="V430" i="1"/>
  <c r="X430" i="1" s="1"/>
  <c r="AG430" i="1" s="1"/>
  <c r="V683" i="1"/>
  <c r="X683" i="1" s="1"/>
  <c r="V530" i="1"/>
  <c r="X530" i="1" s="1"/>
  <c r="V812" i="1"/>
  <c r="X812" i="1" s="1"/>
  <c r="V38" i="1"/>
  <c r="X38" i="1" s="1"/>
  <c r="V49" i="1"/>
  <c r="X49" i="1" s="1"/>
  <c r="V860" i="1"/>
  <c r="X860" i="1" s="1"/>
  <c r="V482" i="1"/>
  <c r="X482" i="1" s="1"/>
  <c r="V1093" i="1"/>
  <c r="X1093" i="1" s="1"/>
  <c r="V1056" i="1"/>
  <c r="X1056" i="1" s="1"/>
  <c r="AG1056" i="1" s="1"/>
  <c r="V801" i="1"/>
  <c r="X801" i="1" s="1"/>
  <c r="AG801" i="1" s="1"/>
  <c r="V1124" i="1"/>
  <c r="X1124" i="1" s="1"/>
  <c r="AG1124" i="1" s="1"/>
  <c r="X747" i="1"/>
  <c r="X997" i="1"/>
  <c r="X407" i="1"/>
  <c r="X53" i="1"/>
  <c r="V1063" i="1"/>
  <c r="X427" i="1"/>
  <c r="X633" i="1"/>
  <c r="V772" i="1"/>
  <c r="X772" i="1" s="1"/>
  <c r="X900" i="1"/>
  <c r="X131" i="1"/>
  <c r="X496" i="1"/>
  <c r="V874" i="1"/>
  <c r="X874" i="1" s="1"/>
  <c r="AG874" i="1" s="1"/>
  <c r="V119" i="1"/>
  <c r="X119" i="1" s="1"/>
  <c r="AG119" i="1" s="1"/>
  <c r="AG120" i="1" s="1"/>
  <c r="V10" i="1"/>
  <c r="X10" i="1" s="1"/>
  <c r="V582" i="1"/>
  <c r="X582" i="1" s="1"/>
  <c r="AG582" i="1" s="1"/>
  <c r="V768" i="1"/>
  <c r="X768" i="1" s="1"/>
  <c r="AG768" i="1" s="1"/>
  <c r="AG769" i="1" s="1"/>
  <c r="V179" i="1"/>
  <c r="X179" i="1" s="1"/>
  <c r="AG179" i="1" s="1"/>
  <c r="V191" i="1"/>
  <c r="X191" i="1" s="1"/>
  <c r="V249" i="1"/>
  <c r="X249" i="1" s="1"/>
  <c r="AG249" i="1" s="1"/>
  <c r="V1066" i="1"/>
  <c r="X1066" i="1" s="1"/>
  <c r="X519" i="1"/>
  <c r="X312" i="1"/>
  <c r="X959" i="1"/>
  <c r="V777" i="1"/>
  <c r="X777" i="1" s="1"/>
  <c r="V550" i="1"/>
  <c r="X550" i="1" s="1"/>
  <c r="AG550" i="1" s="1"/>
  <c r="AG551" i="1" s="1"/>
  <c r="V865" i="1"/>
  <c r="X865" i="1" s="1"/>
  <c r="AG865" i="1" s="1"/>
  <c r="V8" i="1"/>
  <c r="X8" i="1" s="1"/>
  <c r="AG8" i="1" s="1"/>
  <c r="V392" i="1"/>
  <c r="X392" i="1" s="1"/>
  <c r="AG392" i="1" s="1"/>
  <c r="V645" i="1"/>
  <c r="X645" i="1" s="1"/>
  <c r="X1074" i="1"/>
  <c r="V514" i="1"/>
  <c r="X514" i="1" s="1"/>
  <c r="AG514" i="1" s="1"/>
  <c r="AG515" i="1" s="1"/>
  <c r="V82" i="1"/>
  <c r="X82" i="1" s="1"/>
  <c r="V596" i="1"/>
  <c r="X596" i="1" s="1"/>
  <c r="X558" i="1"/>
  <c r="X852" i="1"/>
  <c r="AG661" i="1"/>
  <c r="V467" i="1"/>
  <c r="X467" i="1" s="1"/>
  <c r="AG467" i="1" s="1"/>
  <c r="V898" i="1"/>
  <c r="X898" i="1" s="1"/>
  <c r="AG898" i="1" s="1"/>
  <c r="V526" i="1"/>
  <c r="X526" i="1" s="1"/>
  <c r="V215" i="1"/>
  <c r="X215" i="1" s="1"/>
  <c r="AG215" i="1" s="1"/>
  <c r="V675" i="1"/>
  <c r="X675" i="1" s="1"/>
  <c r="X1063" i="1"/>
  <c r="V758" i="1"/>
  <c r="X758" i="1" s="1"/>
  <c r="V7" i="1"/>
  <c r="X7" i="1" s="1"/>
  <c r="V389" i="1"/>
  <c r="X389" i="1" s="1"/>
  <c r="AG389" i="1" s="1"/>
  <c r="AG390" i="1" s="1"/>
  <c r="V733" i="1"/>
  <c r="X733" i="1" s="1"/>
  <c r="AG733" i="1" s="1"/>
  <c r="AG734" i="1" s="1"/>
  <c r="V575" i="1"/>
  <c r="X575" i="1" s="1"/>
  <c r="V464" i="1"/>
  <c r="X464" i="1" s="1"/>
  <c r="AG464" i="1" s="1"/>
  <c r="V325" i="1"/>
  <c r="X325" i="1" s="1"/>
  <c r="AG325" i="1" s="1"/>
  <c r="V90" i="1"/>
  <c r="X90" i="1" s="1"/>
  <c r="V183" i="1"/>
  <c r="X183" i="1" s="1"/>
  <c r="V55" i="1"/>
  <c r="X55" i="1" s="1"/>
  <c r="V1086" i="1"/>
  <c r="X1086" i="1" s="1"/>
  <c r="V115" i="1"/>
  <c r="X115" i="1" s="1"/>
  <c r="V945" i="1"/>
  <c r="X945" i="1" s="1"/>
  <c r="AG945" i="1" s="1"/>
  <c r="V564" i="1"/>
  <c r="X564" i="1" s="1"/>
  <c r="V14" i="1"/>
  <c r="X14" i="1" s="1"/>
  <c r="V863" i="1"/>
  <c r="X863" i="1" s="1"/>
  <c r="V549" i="1"/>
  <c r="X549" i="1" s="1"/>
  <c r="V4" i="1"/>
  <c r="X4" i="1" s="1"/>
  <c r="V653" i="1"/>
  <c r="X653" i="1" s="1"/>
  <c r="V285" i="1"/>
  <c r="X285" i="1" s="1"/>
  <c r="V276" i="1"/>
  <c r="X276" i="1" s="1"/>
  <c r="V260" i="1"/>
  <c r="X260" i="1" s="1"/>
  <c r="AG260" i="1" s="1"/>
  <c r="AG261" i="1" s="1"/>
  <c r="V969" i="1"/>
  <c r="X969" i="1" s="1"/>
  <c r="V942" i="1"/>
  <c r="X942" i="1" s="1"/>
  <c r="V1048" i="1"/>
  <c r="X1048" i="1" s="1"/>
  <c r="AG1048" i="1" s="1"/>
  <c r="V940" i="1"/>
  <c r="X940" i="1" s="1"/>
  <c r="AG940" i="1" s="1"/>
  <c r="V232" i="1"/>
  <c r="V412" i="1"/>
  <c r="X412" i="1" s="1"/>
  <c r="V913" i="1"/>
  <c r="X913" i="1" s="1"/>
  <c r="V322" i="1"/>
  <c r="X322" i="1" s="1"/>
  <c r="AG322" i="1" s="1"/>
  <c r="V111" i="1"/>
  <c r="X111" i="1" s="1"/>
  <c r="AG111" i="1" s="1"/>
  <c r="V1083" i="1"/>
  <c r="X1083" i="1" s="1"/>
  <c r="V858" i="1"/>
  <c r="X858" i="1" s="1"/>
  <c r="V246" i="1"/>
  <c r="X246" i="1" s="1"/>
  <c r="V623" i="1"/>
  <c r="X623" i="1" s="1"/>
  <c r="AG623" i="1" s="1"/>
  <c r="AG624" i="1" s="1"/>
  <c r="AG625" i="1" s="1"/>
  <c r="V1079" i="1"/>
  <c r="X1079" i="1" s="1"/>
  <c r="AG1079" i="1" s="1"/>
  <c r="AG1080" i="1" s="1"/>
  <c r="V798" i="1"/>
  <c r="X798" i="1" s="1"/>
  <c r="V862" i="1"/>
  <c r="X862" i="1" s="1"/>
  <c r="V553" i="1"/>
  <c r="X553" i="1" s="1"/>
  <c r="AG553" i="1" s="1"/>
  <c r="AG554" i="1" s="1"/>
  <c r="V217" i="1"/>
  <c r="X217" i="1" s="1"/>
  <c r="AG217" i="1" s="1"/>
  <c r="V537" i="1"/>
  <c r="X537" i="1" s="1"/>
  <c r="AG537" i="1" s="1"/>
  <c r="V729" i="1"/>
  <c r="X729" i="1" s="1"/>
  <c r="AG729" i="1" s="1"/>
  <c r="V947" i="1"/>
  <c r="X947" i="1" s="1"/>
  <c r="V398" i="1"/>
  <c r="X398" i="1" s="1"/>
  <c r="V510" i="1"/>
  <c r="X510" i="1" s="1"/>
  <c r="V1072" i="1"/>
  <c r="X1072" i="1" s="1"/>
  <c r="V540" i="1"/>
  <c r="X540" i="1" s="1"/>
  <c r="AG540" i="1" s="1"/>
  <c r="V108" i="1"/>
  <c r="X108" i="1" s="1"/>
  <c r="V129" i="1"/>
  <c r="X129" i="1" s="1"/>
  <c r="V210" i="1"/>
  <c r="X210" i="1" s="1"/>
  <c r="AG210" i="1" s="1"/>
  <c r="AG211" i="1" s="1"/>
  <c r="V476" i="1"/>
  <c r="X476" i="1" s="1"/>
  <c r="V651" i="1"/>
  <c r="X651" i="1" s="1"/>
  <c r="V370" i="1"/>
  <c r="X370" i="1" s="1"/>
  <c r="V704" i="1"/>
  <c r="X704" i="1" s="1"/>
  <c r="X1104" i="1"/>
  <c r="V18" i="1"/>
  <c r="X18" i="1" s="1"/>
  <c r="V1089" i="1"/>
  <c r="X1089" i="1" s="1"/>
  <c r="AG1089" i="1" s="1"/>
  <c r="V61" i="1"/>
  <c r="X61" i="1" s="1"/>
  <c r="V897" i="1"/>
  <c r="X897" i="1" s="1"/>
  <c r="V1144" i="1"/>
  <c r="X1144" i="1" s="1"/>
  <c r="V362" i="1"/>
  <c r="X362" i="1" s="1"/>
  <c r="AG362" i="1" s="1"/>
  <c r="V228" i="1"/>
  <c r="X228" i="1" s="1"/>
  <c r="V1075" i="1"/>
  <c r="X1075" i="1" s="1"/>
  <c r="X566" i="1"/>
  <c r="X264" i="1"/>
  <c r="X753" i="1"/>
  <c r="V711" i="1"/>
  <c r="X268" i="1"/>
  <c r="X850" i="1"/>
  <c r="V638" i="1"/>
  <c r="X638" i="1" s="1"/>
  <c r="V892" i="1"/>
  <c r="V495" i="1"/>
  <c r="X495" i="1" s="1"/>
  <c r="V784" i="1"/>
  <c r="X784" i="1" s="1"/>
  <c r="V788" i="1"/>
  <c r="X788" i="1" s="1"/>
  <c r="V434" i="1"/>
  <c r="X434" i="1" s="1"/>
  <c r="AG434" i="1" s="1"/>
  <c r="V333" i="1"/>
  <c r="X333" i="1" s="1"/>
  <c r="V1053" i="1"/>
  <c r="X1053" i="1" s="1"/>
  <c r="AG1053" i="1" s="1"/>
  <c r="V470" i="1"/>
  <c r="X470" i="1" s="1"/>
  <c r="V286" i="1"/>
  <c r="X286" i="1" s="1"/>
  <c r="AG286" i="1" s="1"/>
  <c r="X347" i="1"/>
  <c r="V851" i="1"/>
  <c r="X851" i="1" s="1"/>
  <c r="X808" i="1"/>
  <c r="V388" i="1"/>
  <c r="X388" i="1" s="1"/>
  <c r="X270" i="1"/>
  <c r="V926" i="1"/>
  <c r="X926" i="1" s="1"/>
  <c r="X156" i="1"/>
  <c r="X1110" i="1"/>
  <c r="X1044" i="1"/>
  <c r="X705" i="1"/>
  <c r="X206" i="1"/>
  <c r="V449" i="1"/>
  <c r="X449" i="1" s="1"/>
  <c r="V214" i="1"/>
  <c r="X214" i="1" s="1"/>
  <c r="V574" i="1"/>
  <c r="X574" i="1" s="1"/>
  <c r="AG574" i="1" s="1"/>
  <c r="V796" i="1"/>
  <c r="X796" i="1" s="1"/>
  <c r="AG796" i="1" s="1"/>
  <c r="V649" i="1"/>
  <c r="X649" i="1" s="1"/>
  <c r="AG649" i="1" s="1"/>
  <c r="V619" i="1"/>
  <c r="X619" i="1" s="1"/>
  <c r="AG619" i="1" s="1"/>
  <c r="V1016" i="1"/>
  <c r="X1016" i="1" s="1"/>
  <c r="AG1016" i="1" s="1"/>
  <c r="V739" i="1"/>
  <c r="X739" i="1" s="1"/>
  <c r="X158" i="1"/>
  <c r="V890" i="1"/>
  <c r="X890" i="1" s="1"/>
  <c r="X781" i="1"/>
  <c r="X92" i="1"/>
  <c r="X349" i="1"/>
  <c r="X241" i="1"/>
  <c r="V197" i="1"/>
  <c r="X197" i="1" s="1"/>
  <c r="X679" i="1"/>
  <c r="X523" i="1"/>
  <c r="X567" i="1"/>
  <c r="V1134" i="1"/>
  <c r="X1134" i="1" s="1"/>
  <c r="AG1134" i="1" s="1"/>
  <c r="V1019" i="1"/>
  <c r="X1019" i="1" s="1"/>
  <c r="AG1019" i="1" s="1"/>
  <c r="V730" i="1"/>
  <c r="X730" i="1" s="1"/>
  <c r="AG730" i="1" s="1"/>
  <c r="V1022" i="1"/>
  <c r="X1022" i="1" s="1"/>
  <c r="AG1022" i="1" s="1"/>
  <c r="V313" i="1"/>
  <c r="X313" i="1" s="1"/>
  <c r="V1105" i="1"/>
  <c r="X1105" i="1" s="1"/>
  <c r="X1005" i="1"/>
  <c r="V1000" i="1"/>
  <c r="X1000" i="1" s="1"/>
  <c r="X928" i="1"/>
  <c r="X522" i="1"/>
  <c r="X1107" i="1"/>
  <c r="X533" i="1"/>
  <c r="X127" i="1"/>
  <c r="V896" i="1"/>
  <c r="X896" i="1" s="1"/>
  <c r="V930" i="1"/>
  <c r="V16" i="1"/>
  <c r="X16" i="1" s="1"/>
  <c r="V742" i="1"/>
  <c r="X742" i="1" s="1"/>
  <c r="V696" i="1"/>
  <c r="X696" i="1" s="1"/>
  <c r="V759" i="1"/>
  <c r="X759" i="1" s="1"/>
  <c r="AG759" i="1" s="1"/>
  <c r="V75" i="1"/>
  <c r="X75" i="1" s="1"/>
  <c r="AG75" i="1" s="1"/>
  <c r="V607" i="1"/>
  <c r="X607" i="1" s="1"/>
  <c r="AG607" i="1" s="1"/>
  <c r="AG608" i="1" s="1"/>
  <c r="V535" i="1"/>
  <c r="X535" i="1" s="1"/>
  <c r="V717" i="1"/>
  <c r="X717" i="1" s="1"/>
  <c r="AG717" i="1" s="1"/>
  <c r="V223" i="1"/>
  <c r="X223" i="1" s="1"/>
  <c r="AG223" i="1" s="1"/>
  <c r="AG224" i="1" s="1"/>
  <c r="V764" i="1"/>
  <c r="X764" i="1" s="1"/>
  <c r="AG764" i="1" s="1"/>
  <c r="V983" i="1"/>
  <c r="X983" i="1" s="1"/>
  <c r="V473" i="1"/>
  <c r="X473" i="1" s="1"/>
  <c r="AG473" i="1" s="1"/>
  <c r="V838" i="1"/>
  <c r="X838" i="1" s="1"/>
  <c r="AG838" i="1" s="1"/>
  <c r="V251" i="1"/>
  <c r="X251" i="1" s="1"/>
  <c r="V360" i="1"/>
  <c r="X360" i="1" s="1"/>
  <c r="AG360" i="1" s="1"/>
  <c r="V139" i="1"/>
  <c r="X139" i="1" s="1"/>
  <c r="AG139" i="1" s="1"/>
  <c r="V656" i="1"/>
  <c r="X656" i="1" s="1"/>
  <c r="AG656" i="1" s="1"/>
  <c r="V722" i="1"/>
  <c r="X722" i="1" s="1"/>
  <c r="AG722" i="1" s="1"/>
  <c r="V1007" i="1"/>
  <c r="X1007" i="1" s="1"/>
  <c r="V776" i="1"/>
  <c r="V1042" i="1"/>
  <c r="X1042" i="1" s="1"/>
  <c r="V672" i="1"/>
  <c r="X672" i="1" s="1"/>
  <c r="X1102" i="1"/>
  <c r="X1148" i="1"/>
  <c r="V1040" i="1"/>
  <c r="X1040" i="1" s="1"/>
  <c r="V569" i="1"/>
  <c r="X569" i="1" s="1"/>
  <c r="V927" i="1"/>
  <c r="X927" i="1" s="1"/>
  <c r="X919" i="1"/>
  <c r="X447" i="1"/>
  <c r="X629" i="1"/>
  <c r="X1032" i="1"/>
  <c r="X931" i="1"/>
  <c r="X595" i="1"/>
  <c r="X891" i="1"/>
  <c r="X198" i="1"/>
  <c r="X86" i="1"/>
  <c r="V676" i="1"/>
  <c r="X676" i="1" s="1"/>
  <c r="V296" i="1"/>
  <c r="X296" i="1" s="1"/>
  <c r="X1142" i="1"/>
  <c r="X17" i="1"/>
  <c r="X420" i="1"/>
  <c r="V822" i="1"/>
  <c r="X822" i="1" s="1"/>
  <c r="V87" i="1"/>
  <c r="X87" i="1" s="1"/>
  <c r="V52" i="1"/>
  <c r="X52" i="1" s="1"/>
  <c r="V406" i="1"/>
  <c r="X406" i="1" s="1"/>
  <c r="V46" i="1"/>
  <c r="X46" i="1" s="1"/>
  <c r="X88" i="1"/>
  <c r="V840" i="1"/>
  <c r="X840" i="1" s="1"/>
  <c r="AG840" i="1" s="1"/>
  <c r="AG841" i="1" s="1"/>
  <c r="X47" i="1"/>
  <c r="V532" i="1"/>
  <c r="X532" i="1" s="1"/>
  <c r="X882" i="1"/>
  <c r="X667" i="1"/>
  <c r="V594" i="1"/>
  <c r="X594" i="1" s="1"/>
  <c r="V428" i="1"/>
  <c r="X428" i="1" s="1"/>
  <c r="AG428" i="1" s="1"/>
  <c r="AG429" i="1" s="1"/>
  <c r="V282" i="1"/>
  <c r="X282" i="1" s="1"/>
  <c r="AG282" i="1" s="1"/>
  <c r="V283" i="1"/>
  <c r="X283" i="1" s="1"/>
  <c r="X343" i="1"/>
  <c r="X1096" i="1"/>
  <c r="X934" i="1"/>
  <c r="X930" i="1"/>
  <c r="X973" i="1"/>
  <c r="X95" i="1"/>
  <c r="X714" i="1"/>
  <c r="X712" i="1"/>
  <c r="V606" i="1"/>
  <c r="X606" i="1" s="1"/>
  <c r="V352" i="1"/>
  <c r="X352" i="1" s="1"/>
  <c r="AG352" i="1" s="1"/>
  <c r="AG353" i="1" s="1"/>
  <c r="V303" i="1"/>
  <c r="X303" i="1" s="1"/>
  <c r="V805" i="1"/>
  <c r="X805" i="1" s="1"/>
  <c r="V422" i="1"/>
  <c r="X422" i="1" s="1"/>
  <c r="V423" i="1"/>
  <c r="X423" i="1" s="1"/>
  <c r="V918" i="1"/>
  <c r="X918" i="1" s="1"/>
  <c r="V622" i="1"/>
  <c r="X622" i="1" s="1"/>
  <c r="V641" i="1"/>
  <c r="X641" i="1" s="1"/>
  <c r="V642" i="1"/>
  <c r="X642" i="1" s="1"/>
  <c r="V384" i="1"/>
  <c r="X384" i="1" s="1"/>
  <c r="V560" i="1"/>
  <c r="X560" i="1" s="1"/>
  <c r="V504" i="1"/>
  <c r="X504" i="1" s="1"/>
  <c r="AG504" i="1" s="1"/>
  <c r="AG505" i="1" s="1"/>
  <c r="X711" i="1"/>
  <c r="X162" i="1"/>
  <c r="V15" i="1"/>
  <c r="X15" i="1" s="1"/>
  <c r="V405" i="1"/>
  <c r="X405" i="1" s="1"/>
  <c r="AG405" i="1" s="1"/>
  <c r="V732" i="1"/>
  <c r="X732" i="1" s="1"/>
  <c r="V587" i="1"/>
  <c r="X587" i="1" s="1"/>
  <c r="AG587" i="1" s="1"/>
  <c r="AG588" i="1" s="1"/>
  <c r="AG468" i="1"/>
  <c r="V674" i="1"/>
  <c r="X674" i="1" s="1"/>
  <c r="V848" i="1"/>
  <c r="X848" i="1" s="1"/>
  <c r="V1095" i="1"/>
  <c r="X1095" i="1" s="1"/>
  <c r="V207" i="1"/>
  <c r="X207" i="1" s="1"/>
  <c r="AG207" i="1" s="1"/>
  <c r="AG208" i="1" s="1"/>
  <c r="V1118" i="1"/>
  <c r="X1118" i="1" s="1"/>
  <c r="V1119" i="1"/>
  <c r="X1119" i="1" s="1"/>
  <c r="AG1119" i="1" s="1"/>
  <c r="V950" i="1"/>
  <c r="X950" i="1" s="1"/>
  <c r="X718" i="1"/>
  <c r="AG718" i="1" s="1"/>
  <c r="V485" i="1"/>
  <c r="X485" i="1" s="1"/>
  <c r="V1088" i="1"/>
  <c r="X1088" i="1" s="1"/>
  <c r="V1064" i="1"/>
  <c r="X1064" i="1" s="1"/>
  <c r="AG1064" i="1" s="1"/>
  <c r="AG1065" i="1" s="1"/>
  <c r="AG1066" i="1" s="1"/>
  <c r="V377" i="1"/>
  <c r="X377" i="1" s="1"/>
  <c r="V621" i="1"/>
  <c r="X621" i="1" s="1"/>
  <c r="AG621" i="1" s="1"/>
  <c r="V334" i="1"/>
  <c r="X334" i="1" s="1"/>
  <c r="AG334" i="1" s="1"/>
  <c r="AG335" i="1" s="1"/>
  <c r="V875" i="1"/>
  <c r="X875" i="1" s="1"/>
  <c r="AG875" i="1" s="1"/>
  <c r="AG876" i="1" s="1"/>
  <c r="V591" i="1"/>
  <c r="X591" i="1" s="1"/>
  <c r="V818" i="1"/>
  <c r="X818" i="1" s="1"/>
  <c r="V330" i="1"/>
  <c r="X330" i="1" s="1"/>
  <c r="AG330" i="1" s="1"/>
  <c r="V974" i="1"/>
  <c r="X974" i="1" s="1"/>
  <c r="AG974" i="1" s="1"/>
  <c r="V80" i="1"/>
  <c r="X80" i="1" s="1"/>
  <c r="AG80" i="1" s="1"/>
  <c r="V81" i="1"/>
  <c r="X81" i="1" s="1"/>
  <c r="AG81" i="1" s="1"/>
  <c r="V39" i="1"/>
  <c r="X39" i="1" s="1"/>
  <c r="AG39" i="1" s="1"/>
  <c r="V800" i="1"/>
  <c r="X800" i="1" s="1"/>
  <c r="AG800" i="1" s="1"/>
  <c r="V585" i="1"/>
  <c r="X585" i="1" s="1"/>
  <c r="AG585" i="1" s="1"/>
  <c r="V686" i="1"/>
  <c r="X686" i="1" s="1"/>
  <c r="AG686" i="1" s="1"/>
  <c r="AG687" i="1" s="1"/>
  <c r="AG688" i="1" s="1"/>
  <c r="V1045" i="1"/>
  <c r="X1045" i="1" s="1"/>
  <c r="AG1045" i="1" s="1"/>
  <c r="AG1046" i="1" s="1"/>
  <c r="V431" i="1"/>
  <c r="X431" i="1" s="1"/>
  <c r="AG431" i="1" s="1"/>
  <c r="V763" i="1"/>
  <c r="X763" i="1" s="1"/>
  <c r="V364" i="1"/>
  <c r="X364" i="1" s="1"/>
  <c r="AG364" i="1" s="1"/>
  <c r="V243" i="1"/>
  <c r="X243" i="1" s="1"/>
  <c r="V803" i="1"/>
  <c r="X803" i="1" s="1"/>
  <c r="AG803" i="1" s="1"/>
  <c r="V74" i="1"/>
  <c r="X74" i="1" s="1"/>
  <c r="V66" i="1"/>
  <c r="X66" i="1" s="1"/>
  <c r="AG66" i="1" s="1"/>
  <c r="AG67" i="1" s="1"/>
  <c r="V1057" i="1"/>
  <c r="X1057" i="1" s="1"/>
  <c r="V583" i="1"/>
  <c r="X583" i="1" s="1"/>
  <c r="V483" i="1"/>
  <c r="X483" i="1" s="1"/>
  <c r="V161" i="1"/>
  <c r="X161" i="1" s="1"/>
  <c r="V770" i="1"/>
  <c r="X770" i="1" s="1"/>
  <c r="AG770" i="1" s="1"/>
  <c r="V145" i="1"/>
  <c r="X145" i="1" s="1"/>
  <c r="AG145" i="1" s="1"/>
  <c r="AG146" i="1" s="1"/>
  <c r="V1160" i="1"/>
  <c r="X1160" i="1" s="1"/>
  <c r="AG1160" i="1" s="1"/>
  <c r="V85" i="1"/>
  <c r="X85" i="1" s="1"/>
  <c r="AG85" i="1" s="1"/>
  <c r="V259" i="1"/>
  <c r="X259" i="1" s="1"/>
  <c r="V736" i="1"/>
  <c r="X736" i="1" s="1"/>
  <c r="AG736" i="1" s="1"/>
  <c r="V144" i="1"/>
  <c r="X144" i="1" s="1"/>
  <c r="AG144" i="1" s="1"/>
  <c r="V293" i="1"/>
  <c r="X293" i="1" s="1"/>
  <c r="V37" i="1"/>
  <c r="X37" i="1" s="1"/>
  <c r="AG37" i="1" s="1"/>
  <c r="AG38" i="1" s="1"/>
  <c r="V250" i="1"/>
  <c r="X250" i="1" s="1"/>
  <c r="AG250" i="1" s="1"/>
  <c r="AG251" i="1" s="1"/>
  <c r="V684" i="1"/>
  <c r="X684" i="1" s="1"/>
  <c r="AG684" i="1" s="1"/>
  <c r="AG685" i="1" s="1"/>
  <c r="V114" i="1"/>
  <c r="X114" i="1" s="1"/>
  <c r="AG114" i="1" s="1"/>
  <c r="V393" i="1"/>
  <c r="X393" i="1" s="1"/>
  <c r="AG393" i="1" s="1"/>
  <c r="V802" i="1"/>
  <c r="X802" i="1" s="1"/>
  <c r="V180" i="1"/>
  <c r="X180" i="1" s="1"/>
  <c r="V531" i="1"/>
  <c r="X531" i="1" s="1"/>
  <c r="V1067" i="1"/>
  <c r="X1067" i="1" s="1"/>
  <c r="V1029" i="1"/>
  <c r="X1029" i="1" s="1"/>
  <c r="V451" i="1"/>
  <c r="X451" i="1" s="1"/>
  <c r="V866" i="1"/>
  <c r="X866" i="1" s="1"/>
  <c r="AG866" i="1" s="1"/>
  <c r="X457" i="1"/>
  <c r="V847" i="1"/>
  <c r="X847" i="1" s="1"/>
  <c r="V968" i="1"/>
  <c r="X968" i="1" s="1"/>
  <c r="X845" i="1"/>
  <c r="X668" i="1"/>
  <c r="V646" i="1"/>
  <c r="X646" i="1" s="1"/>
  <c r="V83" i="1"/>
  <c r="X83" i="1" s="1"/>
  <c r="V716" i="1"/>
  <c r="X716" i="1" s="1"/>
  <c r="V54" i="1"/>
  <c r="X54" i="1" s="1"/>
  <c r="X195" i="1"/>
  <c r="V793" i="1"/>
  <c r="X793" i="1" s="1"/>
  <c r="V419" i="1"/>
  <c r="X419" i="1" s="1"/>
  <c r="V24" i="1"/>
  <c r="X24" i="1" s="1"/>
  <c r="V340" i="1"/>
  <c r="X340" i="1" s="1"/>
  <c r="V779" i="1"/>
  <c r="X779" i="1" s="1"/>
  <c r="V925" i="1"/>
  <c r="X925" i="1" s="1"/>
  <c r="V597" i="1"/>
  <c r="X597" i="1" s="1"/>
  <c r="V192" i="1"/>
  <c r="X192" i="1" s="1"/>
  <c r="V50" i="1"/>
  <c r="X50" i="1" s="1"/>
  <c r="V715" i="1"/>
  <c r="X715" i="1" s="1"/>
  <c r="V752" i="1"/>
  <c r="X752" i="1" s="1"/>
  <c r="X888" i="1"/>
  <c r="V1047" i="1"/>
  <c r="X1047" i="1" s="1"/>
  <c r="V59" i="1"/>
  <c r="X59" i="1" s="1"/>
  <c r="V889" i="1"/>
  <c r="X889" i="1" s="1"/>
  <c r="V998" i="1"/>
  <c r="X998" i="1" s="1"/>
  <c r="V813" i="1"/>
  <c r="X813" i="1" s="1"/>
  <c r="V351" i="1"/>
  <c r="X351" i="1" s="1"/>
  <c r="V899" i="1"/>
  <c r="X899" i="1" s="1"/>
  <c r="V912" i="1"/>
  <c r="X912" i="1" s="1"/>
  <c r="AG912" i="1" s="1"/>
  <c r="V807" i="1"/>
  <c r="X807" i="1" s="1"/>
  <c r="AG807" i="1" s="1"/>
  <c r="AG808" i="1" s="1"/>
  <c r="V240" i="1"/>
  <c r="X240" i="1" s="1"/>
  <c r="V216" i="1"/>
  <c r="X216" i="1" s="1"/>
  <c r="V548" i="1"/>
  <c r="X548" i="1" s="1"/>
  <c r="AG548" i="1" s="1"/>
  <c r="V400" i="1"/>
  <c r="X400" i="1" s="1"/>
  <c r="AG400" i="1" s="1"/>
  <c r="AG401" i="1" s="1"/>
  <c r="V939" i="1"/>
  <c r="X939" i="1" s="1"/>
  <c r="V659" i="1"/>
  <c r="X659" i="1" s="1"/>
  <c r="V1077" i="1"/>
  <c r="X1077" i="1" s="1"/>
  <c r="V295" i="1"/>
  <c r="X295" i="1" s="1"/>
  <c r="AG295" i="1" s="1"/>
  <c r="V834" i="1"/>
  <c r="X834" i="1" s="1"/>
  <c r="AG834" i="1" s="1"/>
  <c r="V593" i="1"/>
  <c r="X593" i="1" s="1"/>
  <c r="V749" i="1"/>
  <c r="X749" i="1" s="1"/>
  <c r="V150" i="1"/>
  <c r="X150" i="1" s="1"/>
  <c r="AG150" i="1" s="1"/>
  <c r="V612" i="1"/>
  <c r="X612" i="1" s="1"/>
  <c r="AG612" i="1" s="1"/>
  <c r="V182" i="1"/>
  <c r="X182" i="1" s="1"/>
  <c r="AG182" i="1" s="1"/>
  <c r="V839" i="1"/>
  <c r="X839" i="1" s="1"/>
  <c r="V1164" i="1"/>
  <c r="X1164" i="1" s="1"/>
  <c r="AG1164" i="1" s="1"/>
  <c r="AG1165" i="1" s="1"/>
  <c r="V1055" i="1"/>
  <c r="X1055" i="1" s="1"/>
  <c r="AG1055" i="1" s="1"/>
  <c r="V737" i="1"/>
  <c r="X737" i="1" s="1"/>
  <c r="V870" i="1"/>
  <c r="X870" i="1" s="1"/>
  <c r="V1062" i="1"/>
  <c r="X1062" i="1" s="1"/>
  <c r="V1151" i="1"/>
  <c r="X1151" i="1" s="1"/>
  <c r="V29" i="1"/>
  <c r="X29" i="1" s="1"/>
  <c r="AG29" i="1" s="1"/>
  <c r="AG30" i="1" s="1"/>
  <c r="AG31" i="1" s="1"/>
  <c r="V707" i="1"/>
  <c r="X707" i="1" s="1"/>
  <c r="V979" i="1"/>
  <c r="X979" i="1" s="1"/>
  <c r="AG979" i="1" s="1"/>
  <c r="AG980" i="1" s="1"/>
  <c r="V1129" i="1"/>
  <c r="X1129" i="1" s="1"/>
  <c r="AG1129" i="1" s="1"/>
  <c r="V933" i="1"/>
  <c r="X933" i="1" s="1"/>
  <c r="V444" i="1"/>
  <c r="X444" i="1" s="1"/>
  <c r="AG444" i="1" s="1"/>
  <c r="V445" i="1"/>
  <c r="X445" i="1" s="1"/>
  <c r="V658" i="1"/>
  <c r="X658" i="1" s="1"/>
  <c r="AG658" i="1" s="1"/>
  <c r="V366" i="1"/>
  <c r="X366" i="1" s="1"/>
  <c r="AG366" i="1" s="1"/>
  <c r="AG367" i="1" s="1"/>
  <c r="V946" i="1"/>
  <c r="X946" i="1" s="1"/>
  <c r="AG946" i="1" s="1"/>
  <c r="AG947" i="1" s="1"/>
  <c r="V42" i="1"/>
  <c r="X42" i="1" s="1"/>
  <c r="AG42" i="1" s="1"/>
  <c r="V604" i="1"/>
  <c r="X604" i="1" s="1"/>
  <c r="V104" i="1"/>
  <c r="X104" i="1" s="1"/>
  <c r="AG104" i="1" s="1"/>
  <c r="AG105" i="1" s="1"/>
  <c r="V547" i="1"/>
  <c r="X547" i="1" s="1"/>
  <c r="AG547" i="1" s="1"/>
  <c r="V541" i="1"/>
  <c r="X541" i="1" s="1"/>
  <c r="V910" i="1"/>
  <c r="X910" i="1" s="1"/>
  <c r="AG910" i="1" s="1"/>
  <c r="V723" i="1"/>
  <c r="X723" i="1" s="1"/>
  <c r="AG723" i="1" s="1"/>
  <c r="AG724" i="1" s="1"/>
  <c r="V1082" i="1"/>
  <c r="X1082" i="1" s="1"/>
  <c r="AG1082" i="1" s="1"/>
  <c r="V1024" i="1"/>
  <c r="X1024" i="1" s="1"/>
  <c r="AG1024" i="1" s="1"/>
  <c r="V291" i="1"/>
  <c r="X291" i="1" s="1"/>
  <c r="AG291" i="1" s="1"/>
  <c r="V190" i="1"/>
  <c r="X190" i="1" s="1"/>
  <c r="AG190" i="1" s="1"/>
  <c r="AG191" i="1" s="1"/>
  <c r="V298" i="1"/>
  <c r="X298" i="1" s="1"/>
  <c r="AG298" i="1" s="1"/>
  <c r="V229" i="1"/>
  <c r="X229" i="1" s="1"/>
  <c r="V503" i="1"/>
  <c r="X503" i="1" s="1"/>
  <c r="AG503" i="1" s="1"/>
  <c r="V118" i="1"/>
  <c r="X118" i="1" s="1"/>
  <c r="V780" i="1"/>
  <c r="X780" i="1" s="1"/>
  <c r="V670" i="1"/>
  <c r="X670" i="1" s="1"/>
  <c r="V381" i="1"/>
  <c r="X381" i="1" s="1"/>
  <c r="V815" i="1"/>
  <c r="X815" i="1" s="1"/>
  <c r="V814" i="1"/>
  <c r="X814" i="1" s="1"/>
  <c r="V1141" i="1"/>
  <c r="X1141" i="1" s="1"/>
  <c r="V929" i="1"/>
  <c r="X929" i="1" s="1"/>
  <c r="V568" i="1"/>
  <c r="X568" i="1" s="1"/>
  <c r="V713" i="1"/>
  <c r="X713" i="1" s="1"/>
  <c r="V235" i="1"/>
  <c r="X235" i="1" s="1"/>
  <c r="V995" i="1"/>
  <c r="X995" i="1" s="1"/>
  <c r="V859" i="1"/>
  <c r="X859" i="1" s="1"/>
  <c r="V821" i="1"/>
  <c r="X821" i="1" s="1"/>
  <c r="V196" i="1"/>
  <c r="X196" i="1" s="1"/>
  <c r="V1101" i="1"/>
  <c r="X1101" i="1" s="1"/>
  <c r="V386" i="1"/>
  <c r="X386" i="1" s="1"/>
  <c r="V1100" i="1"/>
  <c r="X1100" i="1" s="1"/>
  <c r="V826" i="1"/>
  <c r="X826" i="1" s="1"/>
  <c r="V163" i="1"/>
  <c r="X163" i="1" s="1"/>
  <c r="V820" i="1"/>
  <c r="X820" i="1" s="1"/>
  <c r="V756" i="1"/>
  <c r="X756" i="1" s="1"/>
  <c r="V631" i="1"/>
  <c r="X631" i="1" s="1"/>
  <c r="V1103" i="1"/>
  <c r="X1103" i="1" s="1"/>
  <c r="V600" i="1"/>
  <c r="X600" i="1" s="1"/>
  <c r="V194" i="1"/>
  <c r="X194" i="1" s="1"/>
  <c r="V234" i="1"/>
  <c r="X234" i="1" s="1"/>
  <c r="V57" i="1"/>
  <c r="X57" i="1" s="1"/>
  <c r="V924" i="1"/>
  <c r="X924" i="1" s="1"/>
  <c r="V960" i="1"/>
  <c r="X960" i="1" s="1"/>
  <c r="V630" i="1"/>
  <c r="X630" i="1" s="1"/>
  <c r="V903" i="1"/>
  <c r="X903" i="1" s="1"/>
  <c r="AG903" i="1" s="1"/>
  <c r="V904" i="1"/>
  <c r="X904" i="1" s="1"/>
  <c r="AG904" i="1" s="1"/>
  <c r="AG905" i="1" s="1"/>
  <c r="V371" i="1"/>
  <c r="X371" i="1" s="1"/>
  <c r="AG371" i="1" s="1"/>
  <c r="AG372" i="1" s="1"/>
  <c r="AG373" i="1" s="1"/>
  <c r="V466" i="1"/>
  <c r="X466" i="1" s="1"/>
  <c r="AG466" i="1" s="1"/>
  <c r="V378" i="1"/>
  <c r="X378" i="1" s="1"/>
  <c r="V867" i="1"/>
  <c r="X867" i="1" s="1"/>
  <c r="AG867" i="1" s="1"/>
  <c r="AG868" i="1" s="1"/>
  <c r="V1008" i="1"/>
  <c r="X1008" i="1" s="1"/>
  <c r="AG1008" i="1" s="1"/>
  <c r="V1009" i="1"/>
  <c r="X1009" i="1" s="1"/>
  <c r="V1090" i="1"/>
  <c r="X1090" i="1" s="1"/>
  <c r="V804" i="1"/>
  <c r="X804" i="1" s="1"/>
  <c r="AG804" i="1" s="1"/>
  <c r="V652" i="1"/>
  <c r="X652" i="1" s="1"/>
  <c r="AG652" i="1" s="1"/>
  <c r="AG653" i="1" s="1"/>
  <c r="V299" i="1"/>
  <c r="X299" i="1" s="1"/>
  <c r="AG299" i="1" s="1"/>
  <c r="V459" i="1"/>
  <c r="X459" i="1" s="1"/>
  <c r="V901" i="1"/>
  <c r="X901" i="1" s="1"/>
  <c r="AG901" i="1" s="1"/>
  <c r="AG902" i="1" s="1"/>
  <c r="V477" i="1"/>
  <c r="X477" i="1" s="1"/>
  <c r="AG477" i="1" s="1"/>
  <c r="AG478" i="1" s="1"/>
  <c r="V69" i="1"/>
  <c r="X69" i="1" s="1"/>
  <c r="V578" i="1"/>
  <c r="X578" i="1" s="1"/>
  <c r="V171" i="1"/>
  <c r="X171" i="1" s="1"/>
  <c r="AG171" i="1" s="1"/>
  <c r="V256" i="1"/>
  <c r="X256" i="1" s="1"/>
  <c r="AG256" i="1" s="1"/>
  <c r="V810" i="1"/>
  <c r="X810" i="1" s="1"/>
  <c r="AG810" i="1" s="1"/>
  <c r="AG811" i="1" s="1"/>
  <c r="V354" i="1"/>
  <c r="X354" i="1" s="1"/>
  <c r="V1013" i="1"/>
  <c r="X1013" i="1" s="1"/>
  <c r="AG1013" i="1" s="1"/>
  <c r="V584" i="1"/>
  <c r="X584" i="1" s="1"/>
  <c r="AG584" i="1" s="1"/>
  <c r="V3" i="1"/>
  <c r="X3" i="1" s="1"/>
  <c r="AG3" i="1" s="1"/>
  <c r="AG4" i="1" s="1"/>
  <c r="V43" i="1"/>
  <c r="X43" i="1" s="1"/>
  <c r="AG43" i="1" s="1"/>
  <c r="AG44" i="1" s="1"/>
  <c r="V1012" i="1"/>
  <c r="X1012" i="1" s="1"/>
  <c r="AG1012" i="1" s="1"/>
  <c r="V175" i="1"/>
  <c r="X175" i="1" s="1"/>
  <c r="AG175" i="1" s="1"/>
  <c r="V977" i="1"/>
  <c r="X977" i="1" s="1"/>
  <c r="AG977" i="1" s="1"/>
  <c r="AG978" i="1" s="1"/>
  <c r="V100" i="1"/>
  <c r="X100" i="1" s="1"/>
  <c r="V1073" i="1"/>
  <c r="X1073" i="1" s="1"/>
  <c r="V107" i="1"/>
  <c r="X107" i="1" s="1"/>
  <c r="AG107" i="1" s="1"/>
  <c r="V1092" i="1"/>
  <c r="X1092" i="1" s="1"/>
  <c r="AG1092" i="1" s="1"/>
  <c r="AG1093" i="1" s="1"/>
  <c r="V48" i="1"/>
  <c r="X48" i="1" s="1"/>
  <c r="AG48" i="1" s="1"/>
  <c r="AG49" i="1" s="1"/>
  <c r="V463" i="1"/>
  <c r="X463" i="1" s="1"/>
  <c r="AG844" i="1"/>
  <c r="V358" i="1"/>
  <c r="X358" i="1" s="1"/>
  <c r="AG358" i="1" s="1"/>
  <c r="V857" i="1"/>
  <c r="X857" i="1" s="1"/>
  <c r="V787" i="1"/>
  <c r="X787" i="1" s="1"/>
  <c r="V937" i="1"/>
  <c r="X937" i="1" s="1"/>
  <c r="V1026" i="1"/>
  <c r="X1026" i="1" s="1"/>
  <c r="V666" i="1"/>
  <c r="X666" i="1" s="1"/>
  <c r="V157" i="1"/>
  <c r="X157" i="1" s="1"/>
  <c r="V267" i="1"/>
  <c r="X267" i="1" s="1"/>
  <c r="V516" i="1"/>
  <c r="X516" i="1" s="1"/>
  <c r="V125" i="1"/>
  <c r="X125" i="1" s="1"/>
  <c r="V493" i="1"/>
  <c r="X493" i="1" s="1"/>
  <c r="V97" i="1"/>
  <c r="X97" i="1" s="1"/>
  <c r="V497" i="1"/>
  <c r="X497" i="1" s="1"/>
  <c r="V169" i="1"/>
  <c r="X169" i="1" s="1"/>
  <c r="V563" i="1"/>
  <c r="X563" i="1" s="1"/>
  <c r="V64" i="1"/>
  <c r="X64" i="1" s="1"/>
  <c r="V573" i="1"/>
  <c r="X573" i="1" s="1"/>
  <c r="V953" i="1"/>
  <c r="X953" i="1" s="1"/>
  <c r="V421" i="1"/>
  <c r="X421" i="1" s="1"/>
  <c r="V448" i="1"/>
  <c r="X448" i="1" s="1"/>
  <c r="V636" i="1"/>
  <c r="X636" i="1" s="1"/>
  <c r="V887" i="1"/>
  <c r="X887" i="1" s="1"/>
  <c r="V189" i="1"/>
  <c r="X189" i="1" s="1"/>
  <c r="V238" i="1"/>
  <c r="X238" i="1" s="1"/>
  <c r="V344" i="1"/>
  <c r="X344" i="1" s="1"/>
  <c r="V1109" i="1"/>
  <c r="X1109" i="1" s="1"/>
  <c r="V1014" i="1"/>
  <c r="X1014" i="1" s="1"/>
  <c r="AG1014" i="1" s="1"/>
  <c r="AG1015" i="1" s="1"/>
  <c r="V517" i="1"/>
  <c r="X517" i="1" s="1"/>
  <c r="AG517" i="1" s="1"/>
  <c r="AG518" i="1" s="1"/>
  <c r="AG519" i="1" s="1"/>
  <c r="V534" i="1"/>
  <c r="X534" i="1" s="1"/>
  <c r="AG534" i="1" s="1"/>
  <c r="AG535" i="1" s="1"/>
  <c r="AG536" i="1" s="1"/>
  <c r="V605" i="1"/>
  <c r="X605" i="1" s="1"/>
  <c r="V663" i="1"/>
  <c r="X663" i="1" s="1"/>
  <c r="AG663" i="1" s="1"/>
  <c r="AG664" i="1" s="1"/>
  <c r="V885" i="1"/>
  <c r="X885" i="1" s="1"/>
  <c r="V245" i="1"/>
  <c r="X245" i="1" s="1"/>
  <c r="AG245" i="1" s="1"/>
  <c r="AG246" i="1" s="1"/>
  <c r="V917" i="1"/>
  <c r="X917" i="1" s="1"/>
  <c r="AG917" i="1" s="1"/>
  <c r="V1060" i="1"/>
  <c r="X1060" i="1" s="1"/>
  <c r="AG1060" i="1" s="1"/>
  <c r="V1061" i="1"/>
  <c r="X1061" i="1" s="1"/>
  <c r="AG1061" i="1" s="1"/>
  <c r="V316" i="1"/>
  <c r="X316" i="1" s="1"/>
  <c r="V317" i="1"/>
  <c r="X317" i="1" s="1"/>
  <c r="AG317" i="1" s="1"/>
  <c r="AG318" i="1" s="1"/>
  <c r="AG41" i="1"/>
  <c r="V617" i="1"/>
  <c r="X617" i="1" s="1"/>
  <c r="AG617" i="1" s="1"/>
  <c r="V589" i="1"/>
  <c r="X589" i="1" s="1"/>
  <c r="V590" i="1"/>
  <c r="X590" i="1" s="1"/>
  <c r="AG590" i="1" s="1"/>
  <c r="V142" i="1"/>
  <c r="X142" i="1" s="1"/>
  <c r="AG142" i="1" s="1"/>
  <c r="V984" i="1"/>
  <c r="X984" i="1" s="1"/>
  <c r="AG984" i="1" s="1"/>
  <c r="V627" i="1"/>
  <c r="X627" i="1" s="1"/>
  <c r="V628" i="1"/>
  <c r="X628" i="1" s="1"/>
  <c r="V402" i="1"/>
  <c r="X402" i="1" s="1"/>
  <c r="AG402" i="1" s="1"/>
  <c r="V824" i="1"/>
  <c r="X824" i="1" s="1"/>
  <c r="AG824" i="1" s="1"/>
  <c r="AG825" i="1" s="1"/>
  <c r="AG826" i="1" s="1"/>
  <c r="V432" i="1"/>
  <c r="X432" i="1" s="1"/>
  <c r="AG432" i="1" s="1"/>
  <c r="V425" i="1"/>
  <c r="X425" i="1" s="1"/>
  <c r="AG425" i="1" s="1"/>
  <c r="V693" i="1"/>
  <c r="X693" i="1" s="1"/>
  <c r="V817" i="1"/>
  <c r="X817" i="1" s="1"/>
  <c r="AG442" i="1"/>
  <c r="V252" i="1"/>
  <c r="X252" i="1" s="1"/>
  <c r="AG252" i="1" s="1"/>
  <c r="AG253" i="1" s="1"/>
  <c r="V154" i="1"/>
  <c r="X154" i="1" s="1"/>
  <c r="AG154" i="1" s="1"/>
  <c r="V938" i="1"/>
  <c r="X938" i="1" s="1"/>
  <c r="AG938" i="1" s="1"/>
  <c r="V577" i="1"/>
  <c r="X577" i="1" s="1"/>
  <c r="AG577" i="1" s="1"/>
  <c r="V1115" i="1"/>
  <c r="X1115" i="1" s="1"/>
  <c r="AG1115" i="1" s="1"/>
  <c r="AG1116" i="1" s="1"/>
  <c r="V110" i="1"/>
  <c r="X110" i="1" s="1"/>
  <c r="V289" i="1"/>
  <c r="X289" i="1" s="1"/>
  <c r="AG289" i="1" s="1"/>
  <c r="AG290" i="1" s="1"/>
  <c r="V394" i="1"/>
  <c r="X394" i="1" s="1"/>
  <c r="AG394" i="1" s="1"/>
  <c r="V395" i="1"/>
  <c r="X395" i="1" s="1"/>
  <c r="AG395" i="1" s="1"/>
  <c r="AG396" i="1" s="1"/>
  <c r="V972" i="1"/>
  <c r="X972" i="1" s="1"/>
  <c r="V408" i="1"/>
  <c r="X408" i="1" s="1"/>
  <c r="AG408" i="1" s="1"/>
  <c r="AG409" i="1" s="1"/>
  <c r="V906" i="1"/>
  <c r="X906" i="1" s="1"/>
  <c r="AG906" i="1" s="1"/>
  <c r="V254" i="1"/>
  <c r="X254" i="1" s="1"/>
  <c r="AG254" i="1" s="1"/>
  <c r="V1127" i="1"/>
  <c r="X1127" i="1" s="1"/>
  <c r="AG1127" i="1" s="1"/>
  <c r="AG1128" i="1" s="1"/>
  <c r="V140" i="1"/>
  <c r="X140" i="1" s="1"/>
  <c r="AG140" i="1" s="1"/>
  <c r="AG141" i="1" s="1"/>
  <c r="V689" i="1"/>
  <c r="X689" i="1" s="1"/>
  <c r="AG689" i="1" s="1"/>
  <c r="AG690" i="1" s="1"/>
  <c r="V68" i="1"/>
  <c r="X68" i="1" s="1"/>
  <c r="AG68" i="1" s="1"/>
  <c r="V327" i="1"/>
  <c r="X327" i="1" s="1"/>
  <c r="V754" i="1"/>
  <c r="X754" i="1" s="1"/>
  <c r="AG754" i="1" s="1"/>
  <c r="AG755" i="1" s="1"/>
  <c r="AG756" i="1" s="1"/>
  <c r="V509" i="1"/>
  <c r="X509" i="1" s="1"/>
  <c r="AG509" i="1" s="1"/>
  <c r="V213" i="1"/>
  <c r="X213" i="1" s="1"/>
  <c r="AG213" i="1" s="1"/>
  <c r="V528" i="1"/>
  <c r="X528" i="1" s="1"/>
  <c r="V78" i="1"/>
  <c r="X78" i="1" s="1"/>
  <c r="AG78" i="1" s="1"/>
  <c r="V134" i="1"/>
  <c r="X134" i="1" s="1"/>
  <c r="AG134" i="1" s="1"/>
  <c r="AG135" i="1" s="1"/>
  <c r="V319" i="1"/>
  <c r="X319" i="1" s="1"/>
  <c r="V6" i="1"/>
  <c r="X6" i="1" s="1"/>
  <c r="AG6" i="1" s="1"/>
  <c r="AG7" i="1" s="1"/>
  <c r="V680" i="1"/>
  <c r="X680" i="1" s="1"/>
  <c r="V280" i="1"/>
  <c r="X280" i="1" s="1"/>
  <c r="V962" i="1"/>
  <c r="X962" i="1" s="1"/>
  <c r="V709" i="1"/>
  <c r="X709" i="1" s="1"/>
  <c r="X894" i="1"/>
  <c r="V706" i="1"/>
  <c r="X706" i="1" s="1"/>
  <c r="X599" i="1"/>
  <c r="X233" i="1"/>
  <c r="X122" i="1"/>
  <c r="X193" i="1"/>
  <c r="X1099" i="1"/>
  <c r="V25" i="1"/>
  <c r="X25" i="1" s="1"/>
  <c r="X923" i="1"/>
  <c r="V500" i="1"/>
  <c r="X500" i="1" s="1"/>
  <c r="V410" i="1"/>
  <c r="X410" i="1" s="1"/>
  <c r="V160" i="1"/>
  <c r="X160" i="1" s="1"/>
  <c r="V989" i="1"/>
  <c r="X989" i="1" s="1"/>
  <c r="V269" i="1"/>
  <c r="X269" i="1" s="1"/>
  <c r="V637" i="1"/>
  <c r="X637" i="1" s="1"/>
  <c r="V380" i="1"/>
  <c r="X380" i="1" s="1"/>
  <c r="V745" i="1"/>
  <c r="X745" i="1" s="1"/>
  <c r="V487" i="1"/>
  <c r="X487" i="1" s="1"/>
  <c r="V152" i="1"/>
  <c r="X152" i="1" s="1"/>
  <c r="X308" i="1"/>
  <c r="V1069" i="1"/>
  <c r="X1069" i="1" s="1"/>
  <c r="V124" i="1"/>
  <c r="X124" i="1" s="1"/>
  <c r="V93" i="1"/>
  <c r="X93" i="1" s="1"/>
  <c r="V96" i="1"/>
  <c r="X96" i="1" s="1"/>
  <c r="V309" i="1"/>
  <c r="X309" i="1" s="1"/>
  <c r="V336" i="1"/>
  <c r="X336" i="1" s="1"/>
  <c r="V1113" i="1"/>
  <c r="X1113" i="1" s="1"/>
  <c r="V1006" i="1"/>
  <c r="X1006" i="1" s="1"/>
  <c r="V647" i="1"/>
  <c r="X647" i="1" s="1"/>
  <c r="AG647" i="1" s="1"/>
  <c r="AG648" i="1" s="1"/>
  <c r="V760" i="1"/>
  <c r="X760" i="1" s="1"/>
  <c r="AG760" i="1" s="1"/>
  <c r="AG761" i="1" s="1"/>
  <c r="V849" i="1"/>
  <c r="X849" i="1" s="1"/>
  <c r="V614" i="1"/>
  <c r="X614" i="1" s="1"/>
  <c r="V710" i="1"/>
  <c r="X710" i="1" s="1"/>
  <c r="V498" i="1"/>
  <c r="X498" i="1" s="1"/>
  <c r="AG498" i="1" s="1"/>
  <c r="AG499" i="1" s="1"/>
  <c r="V861" i="1"/>
  <c r="X861" i="1" s="1"/>
  <c r="AG861" i="1" s="1"/>
  <c r="V773" i="1"/>
  <c r="X773" i="1" s="1"/>
  <c r="AG773" i="1" s="1"/>
  <c r="AG774" i="1" s="1"/>
  <c r="V328" i="1"/>
  <c r="X328" i="1" s="1"/>
  <c r="AG328" i="1" s="1"/>
  <c r="V454" i="1"/>
  <c r="X454" i="1" s="1"/>
  <c r="V951" i="1"/>
  <c r="X951" i="1" s="1"/>
  <c r="AG951" i="1" s="1"/>
  <c r="AG952" i="1" s="1"/>
  <c r="AG953" i="1" s="1"/>
  <c r="V218" i="1"/>
  <c r="X218" i="1" s="1"/>
  <c r="AG218" i="1" s="1"/>
  <c r="AG219" i="1" s="1"/>
  <c r="V62" i="1"/>
  <c r="X62" i="1" s="1"/>
  <c r="V9" i="1"/>
  <c r="X9" i="1" s="1"/>
  <c r="AG151" i="1"/>
  <c r="V426" i="1"/>
  <c r="X426" i="1" s="1"/>
  <c r="V368" i="1"/>
  <c r="X368" i="1" s="1"/>
  <c r="AG368" i="1" s="1"/>
  <c r="V878" i="1"/>
  <c r="X878" i="1" s="1"/>
  <c r="AG878" i="1" s="1"/>
  <c r="V879" i="1"/>
  <c r="X879" i="1" s="1"/>
  <c r="V613" i="1"/>
  <c r="X613" i="1" s="1"/>
  <c r="AG613" i="1" s="1"/>
  <c r="V469" i="1"/>
  <c r="X469" i="1" s="1"/>
  <c r="AG469" i="1" s="1"/>
  <c r="V26" i="1"/>
  <c r="X26" i="1" s="1"/>
  <c r="V797" i="1"/>
  <c r="X797" i="1" s="1"/>
  <c r="AG797" i="1" s="1"/>
  <c r="V1135" i="1"/>
  <c r="X1135" i="1" s="1"/>
  <c r="AG1135" i="1" s="1"/>
  <c r="AG1136" i="1" s="1"/>
  <c r="V1094" i="1"/>
  <c r="X1094" i="1" s="1"/>
  <c r="AG1094" i="1" s="1"/>
  <c r="AG1095" i="1" s="1"/>
  <c r="V355" i="1"/>
  <c r="X355" i="1" s="1"/>
  <c r="AG355" i="1" s="1"/>
  <c r="AG356" i="1" s="1"/>
  <c r="V1143" i="1"/>
  <c r="X1143" i="1" s="1"/>
  <c r="V731" i="1"/>
  <c r="X731" i="1" s="1"/>
  <c r="AG731" i="1" s="1"/>
  <c r="V178" i="1"/>
  <c r="X178" i="1" s="1"/>
  <c r="V1097" i="1"/>
  <c r="X1097" i="1" s="1"/>
  <c r="AG1097" i="1" s="1"/>
  <c r="AG1098" i="1" s="1"/>
  <c r="V1087" i="1"/>
  <c r="X1087" i="1" s="1"/>
  <c r="AG1087" i="1" s="1"/>
  <c r="V949" i="1"/>
  <c r="X949" i="1" s="1"/>
  <c r="AG949" i="1" s="1"/>
  <c r="V506" i="1"/>
  <c r="X506" i="1" s="1"/>
  <c r="AG506" i="1" s="1"/>
  <c r="AG507" i="1" s="1"/>
  <c r="V871" i="1"/>
  <c r="X871" i="1" s="1"/>
  <c r="AG871" i="1" s="1"/>
  <c r="V397" i="1"/>
  <c r="X397" i="1" s="1"/>
  <c r="AG397" i="1" s="1"/>
  <c r="V203" i="1"/>
  <c r="X203" i="1" s="1"/>
  <c r="V990" i="1"/>
  <c r="X990" i="1" s="1"/>
  <c r="AG990" i="1" s="1"/>
  <c r="V869" i="1"/>
  <c r="X869" i="1" s="1"/>
  <c r="AG869" i="1" s="1"/>
  <c r="V873" i="1"/>
  <c r="X873" i="1" s="1"/>
  <c r="AG873" i="1" s="1"/>
  <c r="V116" i="1"/>
  <c r="X116" i="1" s="1"/>
  <c r="AG116" i="1" s="1"/>
  <c r="AG117" i="1" s="1"/>
  <c r="V853" i="1"/>
  <c r="X853" i="1" s="1"/>
  <c r="V854" i="1"/>
  <c r="X854" i="1" s="1"/>
  <c r="V71" i="1"/>
  <c r="X71" i="1" s="1"/>
  <c r="AG71" i="1" s="1"/>
  <c r="AG72" i="1" s="1"/>
  <c r="V439" i="1"/>
  <c r="X439" i="1" s="1"/>
  <c r="AG439" i="1" s="1"/>
  <c r="AG440" i="1" s="1"/>
  <c r="V1049" i="1"/>
  <c r="X1049" i="1" s="1"/>
  <c r="V657" i="1"/>
  <c r="X657" i="1" s="1"/>
  <c r="AG657" i="1" s="1"/>
  <c r="V35" i="1"/>
  <c r="X35" i="1" s="1"/>
  <c r="AG35" i="1" s="1"/>
  <c r="AG36" i="1" s="1"/>
  <c r="V73" i="1"/>
  <c r="X73" i="1" s="1"/>
  <c r="AG73" i="1" s="1"/>
  <c r="V326" i="1"/>
  <c r="X326" i="1" s="1"/>
  <c r="AG326" i="1" s="1"/>
  <c r="V292" i="1"/>
  <c r="X292" i="1" s="1"/>
  <c r="AG292" i="1" s="1"/>
  <c r="V543" i="1"/>
  <c r="X543" i="1" s="1"/>
  <c r="AG543" i="1" s="1"/>
  <c r="V1037" i="1"/>
  <c r="X1037" i="1" s="1"/>
  <c r="V964" i="1"/>
  <c r="X964" i="1" s="1"/>
  <c r="V461" i="1"/>
  <c r="X461" i="1" s="1"/>
  <c r="AG461" i="1" s="1"/>
  <c r="AG462" i="1" s="1"/>
  <c r="V102" i="1"/>
  <c r="X102" i="1" s="1"/>
  <c r="AG102" i="1" s="1"/>
  <c r="AG103" i="1" s="1"/>
  <c r="V609" i="1"/>
  <c r="X609" i="1" s="1"/>
  <c r="V699" i="1"/>
  <c r="X699" i="1" s="1"/>
  <c r="AG699" i="1" s="1"/>
  <c r="V446" i="1"/>
  <c r="V748" i="1"/>
  <c r="X748" i="1" s="1"/>
  <c r="V996" i="1"/>
  <c r="X996" i="1" s="1"/>
  <c r="X415" i="1"/>
  <c r="X337" i="1"/>
  <c r="V136" i="1"/>
  <c r="X136" i="1" s="1"/>
  <c r="V552" i="1"/>
  <c r="X552" i="1" s="1"/>
  <c r="X232" i="1"/>
  <c r="V205" i="1"/>
  <c r="X205" i="1" s="1"/>
  <c r="V132" i="1"/>
  <c r="X132" i="1" s="1"/>
  <c r="V338" i="1"/>
  <c r="X338" i="1" s="1"/>
  <c r="V488" i="1"/>
  <c r="X488" i="1" s="1"/>
  <c r="X782" i="1"/>
  <c r="V263" i="1"/>
  <c r="X263" i="1" s="1"/>
  <c r="V956" i="1"/>
  <c r="X956" i="1" s="1"/>
  <c r="AG956" i="1" s="1"/>
  <c r="AG957" i="1" s="1"/>
  <c r="AG958" i="1" s="1"/>
  <c r="V1158" i="1"/>
  <c r="X1158" i="1" s="1"/>
  <c r="V1035" i="1"/>
  <c r="X1035" i="1" s="1"/>
  <c r="V559" i="1"/>
  <c r="X559" i="1" s="1"/>
  <c r="X123" i="1"/>
  <c r="V1137" i="1"/>
  <c r="X1137" i="1" s="1"/>
  <c r="V239" i="1"/>
  <c r="X239" i="1" s="1"/>
  <c r="V167" i="1"/>
  <c r="X167" i="1" s="1"/>
  <c r="V275" i="1"/>
  <c r="X275" i="1" s="1"/>
  <c r="V1111" i="1"/>
  <c r="X1111" i="1" s="1"/>
  <c r="V961" i="1"/>
  <c r="X961" i="1" s="1"/>
  <c r="V846" i="1"/>
  <c r="X846" i="1" s="1"/>
  <c r="V91" i="1"/>
  <c r="X91" i="1" s="1"/>
  <c r="V274" i="1"/>
  <c r="X274" i="1" s="1"/>
  <c r="V635" i="1"/>
  <c r="X635" i="1" s="1"/>
  <c r="V242" i="1"/>
  <c r="X242" i="1" s="1"/>
  <c r="V562" i="1"/>
  <c r="X562" i="1" s="1"/>
  <c r="V669" i="1"/>
  <c r="X669" i="1" s="1"/>
  <c r="V382" i="1"/>
  <c r="X382" i="1" s="1"/>
  <c r="V300" i="1"/>
  <c r="X300" i="1" s="1"/>
  <c r="AG300" i="1" s="1"/>
  <c r="AG301" i="1" s="1"/>
  <c r="V342" i="1"/>
  <c r="X342" i="1" s="1"/>
  <c r="V1078" i="1"/>
  <c r="X1078" i="1" s="1"/>
  <c r="V1121" i="1"/>
  <c r="X1121" i="1" s="1"/>
  <c r="AG1121" i="1" s="1"/>
  <c r="V975" i="1"/>
  <c r="X975" i="1" s="1"/>
  <c r="V981" i="1"/>
  <c r="X981" i="1" s="1"/>
  <c r="V147" i="1"/>
  <c r="X147" i="1" s="1"/>
  <c r="AG147" i="1" s="1"/>
  <c r="V32" i="1"/>
  <c r="X32" i="1" s="1"/>
  <c r="AG32" i="1" s="1"/>
  <c r="V199" i="1"/>
  <c r="X199" i="1" s="1"/>
  <c r="V616" i="1"/>
  <c r="X616" i="1" s="1"/>
  <c r="AG616" i="1" s="1"/>
  <c r="V700" i="1"/>
  <c r="X700" i="1" s="1"/>
  <c r="AG700" i="1" s="1"/>
  <c r="AG701" i="1" s="1"/>
  <c r="V399" i="1"/>
  <c r="X399" i="1" s="1"/>
  <c r="AG399" i="1" s="1"/>
  <c r="V766" i="1"/>
  <c r="X766" i="1" s="1"/>
  <c r="V1051" i="1"/>
  <c r="X1051" i="1" s="1"/>
  <c r="AG1051" i="1" s="1"/>
  <c r="AG1052" i="1" s="1"/>
  <c r="AG726" i="1"/>
  <c r="V727" i="1"/>
  <c r="X727" i="1" s="1"/>
  <c r="AG727" i="1" s="1"/>
  <c r="V837" i="1"/>
  <c r="X837" i="1" s="1"/>
  <c r="AG837" i="1" s="1"/>
  <c r="V324" i="1"/>
  <c r="X324" i="1" s="1"/>
  <c r="AG324" i="1" s="1"/>
  <c r="V155" i="1"/>
  <c r="X155" i="1" s="1"/>
  <c r="V481" i="1"/>
  <c r="X481" i="1" s="1"/>
  <c r="AG481" i="1" s="1"/>
  <c r="AG482" i="1" s="1"/>
  <c r="AG483" i="1" s="1"/>
  <c r="AG484" i="1" s="1"/>
  <c r="V437" i="1"/>
  <c r="X437" i="1" s="1"/>
  <c r="AG437" i="1" s="1"/>
  <c r="V692" i="1"/>
  <c r="X692" i="1" s="1"/>
  <c r="AG692" i="1" s="1"/>
  <c r="AG693" i="1" s="1"/>
  <c r="V453" i="1"/>
  <c r="X453" i="1" s="1"/>
  <c r="V842" i="1"/>
  <c r="X842" i="1" s="1"/>
  <c r="AG721" i="1"/>
  <c r="V829" i="1"/>
  <c r="X829" i="1" s="1"/>
  <c r="AG829" i="1" s="1"/>
  <c r="V971" i="1"/>
  <c r="X971" i="1" s="1"/>
  <c r="AG971" i="1" s="1"/>
  <c r="AG1025" i="1"/>
  <c r="X776" i="1"/>
  <c r="V130" i="1"/>
  <c r="X130" i="1" s="1"/>
  <c r="X446" i="1"/>
  <c r="X89" i="1"/>
  <c r="X262" i="1"/>
  <c r="V98" i="1"/>
  <c r="X98" i="1" s="1"/>
  <c r="V746" i="1"/>
  <c r="X746" i="1" s="1"/>
  <c r="X922" i="1"/>
  <c r="V719" i="1"/>
  <c r="X719" i="1" s="1"/>
  <c r="V479" i="1"/>
  <c r="X479" i="1" s="1"/>
  <c r="V521" i="1"/>
  <c r="X521" i="1" s="1"/>
  <c r="V271" i="1"/>
  <c r="X271" i="1" s="1"/>
  <c r="V1150" i="1"/>
  <c r="X1150" i="1" s="1"/>
  <c r="V391" i="1"/>
  <c r="X391" i="1" s="1"/>
  <c r="X204" i="1"/>
  <c r="V202" i="1"/>
  <c r="X202" i="1" s="1"/>
  <c r="V671" i="1"/>
  <c r="X671" i="1" s="1"/>
  <c r="X1004" i="1"/>
  <c r="V703" i="1"/>
  <c r="X703" i="1" s="1"/>
  <c r="V443" i="1"/>
  <c r="X443" i="1" s="1"/>
  <c r="V662" i="1"/>
  <c r="X662" i="1" s="1"/>
  <c r="AG662" i="1" s="1"/>
  <c r="V741" i="1"/>
  <c r="X741" i="1" s="1"/>
  <c r="V1155" i="1"/>
  <c r="X1155" i="1" s="1"/>
  <c r="V993" i="1"/>
  <c r="X993" i="1" s="1"/>
  <c r="V375" i="1"/>
  <c r="X375" i="1" s="1"/>
  <c r="V307" i="1"/>
  <c r="X307" i="1" s="1"/>
  <c r="V348" i="1"/>
  <c r="X348" i="1" s="1"/>
  <c r="V13" i="1"/>
  <c r="X13" i="1" s="1"/>
  <c r="V374" i="1"/>
  <c r="X374" i="1" s="1"/>
  <c r="V416" i="1"/>
  <c r="X416" i="1" s="1"/>
  <c r="V1149" i="1"/>
  <c r="X1149" i="1" s="1"/>
  <c r="V916" i="1"/>
  <c r="X916" i="1" s="1"/>
  <c r="AG916" i="1" s="1"/>
  <c r="V881" i="1"/>
  <c r="X881" i="1" s="1"/>
  <c r="V404" i="1"/>
  <c r="X404" i="1" s="1"/>
  <c r="V455" i="1"/>
  <c r="X455" i="1" s="1"/>
  <c r="V187" i="1"/>
  <c r="X187" i="1" s="1"/>
  <c r="AG187" i="1" s="1"/>
  <c r="V188" i="1"/>
  <c r="X188" i="1" s="1"/>
  <c r="V695" i="1"/>
  <c r="X695" i="1" s="1"/>
  <c r="AG695" i="1" s="1"/>
  <c r="V907" i="1"/>
  <c r="X907" i="1" s="1"/>
  <c r="AG907" i="1" s="1"/>
  <c r="V610" i="1"/>
  <c r="X610" i="1" s="1"/>
  <c r="AG610" i="1" s="1"/>
  <c r="AG611" i="1" s="1"/>
  <c r="V490" i="1"/>
  <c r="X490" i="1" s="1"/>
  <c r="V1002" i="1"/>
  <c r="X1002" i="1" s="1"/>
  <c r="V1003" i="1"/>
  <c r="X1003" i="1" s="1"/>
  <c r="V1120" i="1"/>
  <c r="X1120" i="1" s="1"/>
  <c r="AG1120" i="1" s="1"/>
  <c r="V827" i="1"/>
  <c r="X827" i="1" s="1"/>
  <c r="AG827" i="1" s="1"/>
  <c r="AG828" i="1" s="1"/>
  <c r="V581" i="1"/>
  <c r="X581" i="1" s="1"/>
  <c r="AG581" i="1" s="1"/>
  <c r="V580" i="1"/>
  <c r="X580" i="1" s="1"/>
  <c r="AG580" i="1" s="1"/>
  <c r="V880" i="1"/>
  <c r="X880" i="1" s="1"/>
  <c r="AG880" i="1" s="1"/>
  <c r="V1058" i="1"/>
  <c r="X1058" i="1" s="1"/>
  <c r="AG1058" i="1" s="1"/>
  <c r="V991" i="1"/>
  <c r="X991" i="1" s="1"/>
  <c r="V790" i="1"/>
  <c r="X790" i="1" s="1"/>
  <c r="V185" i="1"/>
  <c r="X185" i="1" s="1"/>
  <c r="AG185" i="1" s="1"/>
  <c r="V836" i="1"/>
  <c r="X836" i="1" s="1"/>
  <c r="AG836" i="1" s="1"/>
  <c r="V1132" i="1"/>
  <c r="X1132" i="1" s="1"/>
  <c r="AG1132" i="1" s="1"/>
  <c r="AG502" i="1"/>
  <c r="V411" i="1"/>
  <c r="X411" i="1" s="1"/>
  <c r="V45" i="1"/>
  <c r="X45" i="1" s="1"/>
  <c r="AG45" i="1" s="1"/>
  <c r="V1130" i="1"/>
  <c r="X1130" i="1" s="1"/>
  <c r="AG1130" i="1" s="1"/>
  <c r="AG1131" i="1" s="1"/>
  <c r="V1138" i="1"/>
  <c r="X1138" i="1" s="1"/>
  <c r="AG1138" i="1" s="1"/>
  <c r="AG1139" i="1" s="1"/>
  <c r="V1038" i="1"/>
  <c r="X1038" i="1" s="1"/>
  <c r="AG108" i="1"/>
  <c r="V911" i="1"/>
  <c r="X911" i="1" s="1"/>
  <c r="AG911" i="1" s="1"/>
  <c r="V632" i="1"/>
  <c r="X632" i="1" s="1"/>
  <c r="V265" i="1"/>
  <c r="X265" i="1" s="1"/>
  <c r="V570" i="1"/>
  <c r="X570" i="1" s="1"/>
  <c r="V967" i="1"/>
  <c r="X967" i="1" s="1"/>
  <c r="V121" i="1"/>
  <c r="X121" i="1" s="1"/>
  <c r="AG121" i="1" s="1"/>
  <c r="V678" i="1"/>
  <c r="X678" i="1" s="1"/>
  <c r="V1147" i="1"/>
  <c r="X1147" i="1" s="1"/>
  <c r="V315" i="1"/>
  <c r="X315" i="1" s="1"/>
  <c r="V740" i="1"/>
  <c r="X740" i="1" s="1"/>
  <c r="V201" i="1"/>
  <c r="X201" i="1" s="1"/>
  <c r="V673" i="1"/>
  <c r="X673" i="1" s="1"/>
  <c r="V1070" i="1"/>
  <c r="X1070" i="1" s="1"/>
  <c r="V966" i="1"/>
  <c r="X966" i="1" s="1"/>
  <c r="V1106" i="1"/>
  <c r="V314" i="1"/>
  <c r="X314" i="1" s="1"/>
  <c r="V893" i="1"/>
  <c r="X893" i="1" s="1"/>
  <c r="V602" i="1"/>
  <c r="X602" i="1" s="1"/>
  <c r="V1033" i="1"/>
  <c r="X1033" i="1" s="1"/>
  <c r="V458" i="1"/>
  <c r="X458" i="1" s="1"/>
  <c r="V302" i="1"/>
  <c r="X302" i="1" s="1"/>
  <c r="V166" i="1"/>
  <c r="X166" i="1" s="1"/>
  <c r="V895" i="1"/>
  <c r="X895" i="1" s="1"/>
  <c r="V492" i="1"/>
  <c r="X492" i="1" s="1"/>
  <c r="V884" i="1"/>
  <c r="X884" i="1" s="1"/>
  <c r="V257" i="1"/>
  <c r="X257" i="1" s="1"/>
  <c r="AG257" i="1" s="1"/>
  <c r="V258" i="1"/>
  <c r="X258" i="1" s="1"/>
  <c r="AG258" i="1" s="1"/>
  <c r="V757" i="1"/>
  <c r="X757" i="1" s="1"/>
  <c r="AG757" i="1" s="1"/>
  <c r="V369" i="1"/>
  <c r="X369" i="1" s="1"/>
  <c r="V320" i="1"/>
  <c r="X320" i="1" s="1"/>
  <c r="AG320" i="1" s="1"/>
  <c r="AG321" i="1" s="1"/>
  <c r="V935" i="1"/>
  <c r="X935" i="1" s="1"/>
  <c r="AG935" i="1" s="1"/>
  <c r="AG936" i="1" s="1"/>
  <c r="AG937" i="1" s="1"/>
  <c r="V565" i="1"/>
  <c r="X565" i="1" s="1"/>
  <c r="V694" i="1"/>
  <c r="X694" i="1" s="1"/>
  <c r="AG694" i="1" s="1"/>
  <c r="V172" i="1"/>
  <c r="X172" i="1" s="1"/>
  <c r="V767" i="1"/>
  <c r="X767" i="1" s="1"/>
  <c r="AG767" i="1" s="1"/>
  <c r="V571" i="1"/>
  <c r="X571" i="1" s="1"/>
  <c r="AG571" i="1" s="1"/>
  <c r="AG572" i="1" s="1"/>
  <c r="V148" i="1"/>
  <c r="X148" i="1" s="1"/>
  <c r="AG148" i="1" s="1"/>
  <c r="AG149" i="1" s="1"/>
  <c r="V586" i="1"/>
  <c r="X586" i="1" s="1"/>
  <c r="AG766" i="1"/>
  <c r="V544" i="1"/>
  <c r="X544" i="1" s="1"/>
  <c r="AG544" i="1" s="1"/>
  <c r="V791" i="1"/>
  <c r="X791" i="1" s="1"/>
  <c r="AG791" i="1" s="1"/>
  <c r="AG792" i="1" s="1"/>
  <c r="AG793" i="1" s="1"/>
  <c r="V771" i="1"/>
  <c r="X771" i="1" s="1"/>
  <c r="V538" i="1"/>
  <c r="X538" i="1" s="1"/>
  <c r="V941" i="1"/>
  <c r="X941" i="1" s="1"/>
  <c r="AG941" i="1" s="1"/>
  <c r="V112" i="1"/>
  <c r="X112" i="1" s="1"/>
  <c r="AG112" i="1" s="1"/>
  <c r="V294" i="1"/>
  <c r="X294" i="1" s="1"/>
  <c r="AG294" i="1" s="1"/>
  <c r="V1084" i="1"/>
  <c r="X1084" i="1" s="1"/>
  <c r="AG1084" i="1" s="1"/>
  <c r="V471" i="1"/>
  <c r="X471" i="1" s="1"/>
  <c r="AG471" i="1" s="1"/>
  <c r="V833" i="1"/>
  <c r="X833" i="1" s="1"/>
  <c r="V654" i="1"/>
  <c r="X654" i="1" s="1"/>
  <c r="V1020" i="1"/>
  <c r="X1020" i="1" s="1"/>
  <c r="V511" i="1"/>
  <c r="X511" i="1" s="1"/>
  <c r="AG511" i="1" s="1"/>
  <c r="V1156" i="1"/>
  <c r="X1156" i="1" s="1"/>
  <c r="AG1156" i="1" s="1"/>
  <c r="AG1157" i="1" s="1"/>
  <c r="V1152" i="1"/>
  <c r="X1152" i="1" s="1"/>
  <c r="V643" i="1"/>
  <c r="X643" i="1" s="1"/>
  <c r="V644" i="1"/>
  <c r="X644" i="1" s="1"/>
  <c r="AG644" i="1" s="1"/>
  <c r="AG645" i="1" s="1"/>
  <c r="V465" i="1"/>
  <c r="X465" i="1" s="1"/>
  <c r="V650" i="1"/>
  <c r="X650" i="1" s="1"/>
  <c r="AG650" i="1" s="1"/>
  <c r="V226" i="1"/>
  <c r="X226" i="1" s="1"/>
  <c r="AG226" i="1" s="1"/>
  <c r="AG227" i="1" s="1"/>
  <c r="V620" i="1"/>
  <c r="X620" i="1" s="1"/>
  <c r="AG620" i="1" s="1"/>
  <c r="V1027" i="1"/>
  <c r="X1027" i="1" s="1"/>
  <c r="AG1027" i="1" s="1"/>
  <c r="AG1028" i="1" s="1"/>
  <c r="V512" i="1"/>
  <c r="X512" i="1" s="1"/>
  <c r="AG512" i="1" s="1"/>
  <c r="V513" i="1"/>
  <c r="X513" i="1" s="1"/>
  <c r="V475" i="1"/>
  <c r="X475" i="1" s="1"/>
  <c r="AG475" i="1" s="1"/>
  <c r="AG476" i="1" s="1"/>
  <c r="V1162" i="1"/>
  <c r="X1162" i="1" s="1"/>
  <c r="AG1162" i="1" s="1"/>
  <c r="AG1163" i="1" s="1"/>
  <c r="V361" i="1"/>
  <c r="X361" i="1" s="1"/>
  <c r="AG361" i="1" s="1"/>
  <c r="V795" i="1"/>
  <c r="X795" i="1" s="1"/>
  <c r="AG795" i="1" s="1"/>
  <c r="V417" i="1"/>
  <c r="X417" i="1" s="1"/>
  <c r="V359" i="1"/>
  <c r="X359" i="1" s="1"/>
  <c r="V1018" i="1"/>
  <c r="X1018" i="1" s="1"/>
  <c r="AG1018" i="1" s="1"/>
  <c r="V221" i="1"/>
  <c r="X221" i="1" s="1"/>
  <c r="AG221" i="1" s="1"/>
  <c r="V177" i="1"/>
  <c r="X177" i="1" s="1"/>
  <c r="AG177" i="1" s="1"/>
  <c r="V1031" i="1"/>
  <c r="X1031" i="1" s="1"/>
  <c r="V287" i="1"/>
  <c r="X287" i="1" s="1"/>
  <c r="AG287" i="1" s="1"/>
  <c r="AG288" i="1" s="1"/>
  <c r="AG986" i="1"/>
  <c r="V832" i="1"/>
  <c r="X832" i="1" s="1"/>
  <c r="AG832" i="1" s="1"/>
  <c r="V21" i="1"/>
  <c r="X21" i="1" s="1"/>
  <c r="V28" i="1"/>
  <c r="X28" i="1" s="1"/>
  <c r="V332" i="1"/>
  <c r="X332" i="1" s="1"/>
  <c r="AG332" i="1" s="1"/>
  <c r="V109" i="1"/>
  <c r="X109" i="1" s="1"/>
  <c r="AG109" i="1" s="1"/>
  <c r="AG110" i="1" s="1"/>
  <c r="V626" i="1"/>
  <c r="X626" i="1" s="1"/>
  <c r="AG626" i="1" s="1"/>
  <c r="V920" i="1"/>
  <c r="X920" i="1" s="1"/>
  <c r="V987" i="1"/>
  <c r="X987" i="1" s="1"/>
  <c r="AG987" i="1" s="1"/>
  <c r="AG988" i="1" s="1"/>
  <c r="V1023" i="1"/>
  <c r="X1023" i="1" s="1"/>
  <c r="AG1023" i="1" s="1"/>
  <c r="V1010" i="1"/>
  <c r="X1010" i="1" s="1"/>
  <c r="V387" i="1"/>
  <c r="X387" i="1" s="1"/>
  <c r="V170" i="1"/>
  <c r="X170" i="1" s="1"/>
  <c r="V702" i="1"/>
  <c r="X702" i="1" s="1"/>
  <c r="X1034" i="1"/>
  <c r="V94" i="1"/>
  <c r="X94" i="1" s="1"/>
  <c r="V278" i="1"/>
  <c r="X278" i="1" s="1"/>
  <c r="V1140" i="1"/>
  <c r="X1140" i="1" s="1"/>
  <c r="V231" i="1"/>
  <c r="X231" i="1" s="1"/>
  <c r="V735" i="1"/>
  <c r="X735" i="1" s="1"/>
  <c r="V126" i="1"/>
  <c r="X126" i="1" s="1"/>
  <c r="V1114" i="1"/>
  <c r="X1114" i="1" s="1"/>
  <c r="V525" i="1"/>
  <c r="X525" i="1" s="1"/>
  <c r="V225" i="1"/>
  <c r="X225" i="1" s="1"/>
  <c r="V128" i="1"/>
  <c r="X128" i="1" s="1"/>
  <c r="V1041" i="1"/>
  <c r="X1041" i="1" s="1"/>
  <c r="V1043" i="1"/>
  <c r="X1043" i="1" s="1"/>
  <c r="X892" i="1"/>
  <c r="V665" i="1"/>
  <c r="X665" i="1" s="1"/>
  <c r="V209" i="1"/>
  <c r="X209" i="1" s="1"/>
  <c r="V1001" i="1"/>
  <c r="X1001" i="1" s="1"/>
  <c r="V598" i="1"/>
  <c r="X598" i="1" s="1"/>
  <c r="X1106" i="1"/>
  <c r="V1117" i="1"/>
  <c r="X1117" i="1" s="1"/>
  <c r="V310" i="1"/>
  <c r="X310" i="1" s="1"/>
  <c r="V51" i="1"/>
  <c r="X51" i="1" s="1"/>
  <c r="V783" i="1"/>
  <c r="X783" i="1" s="1"/>
  <c r="V305" i="1"/>
  <c r="X305" i="1" s="1"/>
  <c r="V557" i="1"/>
  <c r="X557" i="1" s="1"/>
  <c r="V520" i="1"/>
  <c r="X520" i="1" s="1"/>
  <c r="V350" i="1"/>
  <c r="X350" i="1" s="1"/>
  <c r="V1076" i="1"/>
  <c r="X1076" i="1" s="1"/>
  <c r="V1081" i="1"/>
  <c r="X1081" i="1" s="1"/>
  <c r="V775" i="1"/>
  <c r="X775" i="1" s="1"/>
  <c r="AG862" i="1" l="1"/>
  <c r="AG82" i="1"/>
  <c r="AG228" i="1"/>
  <c r="AG1099" i="1"/>
  <c r="AG983" i="1"/>
  <c r="AG470" i="1"/>
  <c r="AG465" i="1"/>
  <c r="AG696" i="1"/>
  <c r="AG216" i="1"/>
  <c r="AG222" i="1"/>
  <c r="AG186" i="1"/>
  <c r="AG33" i="1"/>
  <c r="AG369" i="1"/>
  <c r="AG426" i="1"/>
  <c r="AG404" i="1"/>
  <c r="AG899" i="1"/>
  <c r="AG900" i="1" s="1"/>
  <c r="AG683" i="1"/>
  <c r="AG1017" i="1"/>
  <c r="AG1100" i="1"/>
  <c r="AG9" i="1"/>
  <c r="AG1049" i="1"/>
  <c r="AG183" i="1"/>
  <c r="AG1054" i="1"/>
  <c r="AG143" i="1"/>
  <c r="AG549" i="1"/>
  <c r="AG758" i="1"/>
  <c r="AG555" i="1"/>
  <c r="AG556" i="1" s="1"/>
  <c r="AG541" i="1"/>
  <c r="AG180" i="1"/>
  <c r="AG913" i="1"/>
  <c r="AG1086" i="1"/>
  <c r="AG552" i="1"/>
  <c r="AG13" i="1"/>
  <c r="AG14" i="1" s="1"/>
  <c r="AG285" i="1"/>
  <c r="AG1029" i="1"/>
  <c r="AG1030" i="1" s="1"/>
  <c r="AG586" i="1"/>
  <c r="AG370" i="1"/>
  <c r="AG991" i="1"/>
  <c r="AG992" i="1" s="1"/>
  <c r="AG993" i="1" s="1"/>
  <c r="AG994" i="1" s="1"/>
  <c r="AG995" i="1" s="1"/>
  <c r="AG996" i="1" s="1"/>
  <c r="AG997" i="1" s="1"/>
  <c r="AG998" i="1" s="1"/>
  <c r="AG999" i="1" s="1"/>
  <c r="AG1000" i="1" s="1"/>
  <c r="AG1001" i="1" s="1"/>
  <c r="AG1002" i="1" s="1"/>
  <c r="AG1003" i="1" s="1"/>
  <c r="AG1004" i="1" s="1"/>
  <c r="AG1005" i="1" s="1"/>
  <c r="AG1006" i="1" s="1"/>
  <c r="AG1007" i="1" s="1"/>
  <c r="AG214" i="1"/>
  <c r="AG510" i="1"/>
  <c r="AG591" i="1"/>
  <c r="AG592" i="1" s="1"/>
  <c r="AG802" i="1"/>
  <c r="AG583" i="1"/>
  <c r="AG485" i="1"/>
  <c r="AG486" i="1" s="1"/>
  <c r="AG959" i="1"/>
  <c r="AG960" i="1" s="1"/>
  <c r="AG961" i="1" s="1"/>
  <c r="AG962" i="1" s="1"/>
  <c r="AG963" i="1" s="1"/>
  <c r="AG964" i="1" s="1"/>
  <c r="AG965" i="1" s="1"/>
  <c r="AG609" i="1"/>
  <c r="AG118" i="1"/>
  <c r="AG516" i="1"/>
  <c r="AG172" i="1"/>
  <c r="AG173" i="1" s="1"/>
  <c r="AG798" i="1"/>
  <c r="AG646" i="1"/>
  <c r="AG319" i="1"/>
  <c r="AG575" i="1"/>
  <c r="AG398" i="1"/>
  <c r="AG627" i="1"/>
  <c r="AG628" i="1" s="1"/>
  <c r="AG629" i="1" s="1"/>
  <c r="AG630" i="1" s="1"/>
  <c r="AG631" i="1" s="1"/>
  <c r="AG632" i="1" s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51" i="1"/>
  <c r="AG763" i="1"/>
  <c r="AG578" i="1"/>
  <c r="AG427" i="1"/>
  <c r="AG1057" i="1"/>
  <c r="AG735" i="1"/>
  <c r="AG115" i="1"/>
  <c r="AG1081" i="1"/>
  <c r="AG1101" i="1"/>
  <c r="AG1102" i="1" s="1"/>
  <c r="AG1103" i="1" s="1"/>
  <c r="AG1104" i="1" s="1"/>
  <c r="AG1105" i="1" s="1"/>
  <c r="AG1106" i="1" s="1"/>
  <c r="AG1107" i="1" s="1"/>
  <c r="AG1108" i="1" s="1"/>
  <c r="AG1109" i="1" s="1"/>
  <c r="AG1110" i="1" s="1"/>
  <c r="AG1111" i="1" s="1"/>
  <c r="AG1112" i="1" s="1"/>
  <c r="AG1113" i="1" s="1"/>
  <c r="AG1114" i="1" s="1"/>
  <c r="AG10" i="1"/>
  <c r="AG1083" i="1"/>
  <c r="AG812" i="1"/>
  <c r="AG813" i="1" s="1"/>
  <c r="AG814" i="1" s="1"/>
  <c r="AG842" i="1"/>
  <c r="AG863" i="1"/>
  <c r="AG122" i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942" i="1"/>
  <c r="AG225" i="1"/>
  <c r="AG1020" i="1"/>
  <c r="AG391" i="1"/>
  <c r="AG262" i="1"/>
  <c r="AG500" i="1"/>
  <c r="AG989" i="1"/>
  <c r="AG815" i="1"/>
  <c r="AG816" i="1" s="1"/>
  <c r="AG817" i="1" s="1"/>
  <c r="AG818" i="1" s="1"/>
  <c r="AG819" i="1" s="1"/>
  <c r="AG820" i="1" s="1"/>
  <c r="AG821" i="1" s="1"/>
  <c r="AG822" i="1" s="1"/>
  <c r="AG823" i="1" s="1"/>
  <c r="AG192" i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737" i="1"/>
  <c r="AG738" i="1" s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283" i="1"/>
  <c r="AG538" i="1"/>
  <c r="AG1090" i="1"/>
  <c r="AG1009" i="1"/>
  <c r="AG1010" i="1" s="1"/>
  <c r="AG209" i="1"/>
  <c r="AG302" i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152" i="1"/>
  <c r="AG327" i="1"/>
  <c r="AG972" i="1"/>
  <c r="AG973" i="1" s="1"/>
  <c r="AG975" i="1"/>
  <c r="AG86" i="1"/>
  <c r="AG87" i="1" s="1"/>
  <c r="AG88" i="1" s="1"/>
  <c r="AG333" i="1"/>
  <c r="AG513" i="1"/>
  <c r="AG487" i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10" i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879" i="1"/>
  <c r="AG839" i="1"/>
  <c r="AG188" i="1"/>
  <c r="AG1067" i="1"/>
  <c r="AG1068" i="1" s="1"/>
  <c r="AG1069" i="1" s="1"/>
  <c r="AG1070" i="1" s="1"/>
  <c r="AG1071" i="1" s="1"/>
  <c r="AG1072" i="1" s="1"/>
  <c r="AG1073" i="1" s="1"/>
  <c r="AG1074" i="1" s="1"/>
  <c r="AG1075" i="1" s="1"/>
  <c r="AG1076" i="1" s="1"/>
  <c r="AG1077" i="1" s="1"/>
  <c r="AG1078" i="1" s="1"/>
  <c r="AG719" i="1"/>
  <c r="AG881" i="1"/>
  <c r="AG882" i="1" s="1"/>
  <c r="AG883" i="1" s="1"/>
  <c r="AG884" i="1" s="1"/>
  <c r="AG885" i="1" s="1"/>
  <c r="AG886" i="1" s="1"/>
  <c r="AG887" i="1" s="1"/>
  <c r="AG888" i="1" s="1"/>
  <c r="AG889" i="1" s="1"/>
  <c r="AG890" i="1" s="1"/>
  <c r="AG891" i="1" s="1"/>
  <c r="AG892" i="1" s="1"/>
  <c r="AG893" i="1" s="1"/>
  <c r="AG894" i="1" s="1"/>
  <c r="AG895" i="1" s="1"/>
  <c r="AG896" i="1" s="1"/>
  <c r="AG897" i="1" s="1"/>
  <c r="AG15" i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966" i="1"/>
  <c r="AG967" i="1" s="1"/>
  <c r="AG968" i="1" s="1"/>
  <c r="AG969" i="1" s="1"/>
  <c r="AG970" i="1" s="1"/>
  <c r="AG445" i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1062" i="1"/>
  <c r="AG1063" i="1" s="1"/>
  <c r="AG665" i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189" i="1"/>
  <c r="AG870" i="1"/>
  <c r="AG845" i="1"/>
  <c r="AG846" i="1" s="1"/>
  <c r="AG847" i="1" s="1"/>
  <c r="AG848" i="1" s="1"/>
  <c r="AG849" i="1" s="1"/>
  <c r="AG850" i="1" s="1"/>
  <c r="AG851" i="1" s="1"/>
  <c r="AG852" i="1" s="1"/>
  <c r="AG853" i="1" s="1"/>
  <c r="AG854" i="1" s="1"/>
  <c r="AG855" i="1" s="1"/>
  <c r="AG856" i="1" s="1"/>
  <c r="AG857" i="1" s="1"/>
  <c r="AG858" i="1" s="1"/>
  <c r="AG859" i="1" s="1"/>
  <c r="AG860" i="1" s="1"/>
  <c r="AG293" i="1"/>
  <c r="AG336" i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950" i="1"/>
  <c r="AG354" i="1"/>
  <c r="AG1096" i="1"/>
  <c r="AG359" i="1"/>
  <c r="AG1031" i="1"/>
  <c r="AG1032" i="1" s="1"/>
  <c r="AG1033" i="1" s="1"/>
  <c r="AG1034" i="1" s="1"/>
  <c r="AG1035" i="1" s="1"/>
  <c r="AG1036" i="1" s="1"/>
  <c r="AG1037" i="1" s="1"/>
  <c r="AG1038" i="1" s="1"/>
  <c r="AG1039" i="1" s="1"/>
  <c r="AG1040" i="1" s="1"/>
  <c r="AG1041" i="1" s="1"/>
  <c r="AG1042" i="1" s="1"/>
  <c r="AG1043" i="1" s="1"/>
  <c r="AG1044" i="1" s="1"/>
  <c r="AG178" i="1"/>
  <c r="AG136" i="1"/>
  <c r="AG443" i="1"/>
  <c r="AG463" i="1"/>
  <c r="AG593" i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50" i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589" i="1"/>
  <c r="AG622" i="1"/>
  <c r="AG1140" i="1"/>
  <c r="AG1141" i="1" s="1"/>
  <c r="AG1142" i="1" s="1"/>
  <c r="AG1143" i="1" s="1"/>
  <c r="AG1144" i="1" s="1"/>
  <c r="AG1145" i="1" s="1"/>
  <c r="AG1146" i="1" s="1"/>
  <c r="AG1147" i="1" s="1"/>
  <c r="AG1148" i="1" s="1"/>
  <c r="AG1149" i="1" s="1"/>
  <c r="AG1150" i="1" s="1"/>
  <c r="AG1151" i="1" s="1"/>
  <c r="AG1152" i="1" s="1"/>
  <c r="AG1153" i="1" s="1"/>
  <c r="AG1154" i="1" s="1"/>
  <c r="AG1155" i="1" s="1"/>
  <c r="AG614" i="1"/>
  <c r="AG654" i="1"/>
  <c r="AG374" i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732" i="1"/>
  <c r="AG918" i="1"/>
  <c r="AG919" i="1" s="1"/>
  <c r="AG920" i="1" s="1"/>
  <c r="AG921" i="1" s="1"/>
  <c r="AG922" i="1" s="1"/>
  <c r="AG923" i="1" s="1"/>
  <c r="AG924" i="1" s="1"/>
  <c r="AG925" i="1" s="1"/>
  <c r="AG926" i="1" s="1"/>
  <c r="AG927" i="1" s="1"/>
  <c r="AG928" i="1" s="1"/>
  <c r="AG929" i="1" s="1"/>
  <c r="AG930" i="1" s="1"/>
  <c r="AG931" i="1" s="1"/>
  <c r="AG932" i="1" s="1"/>
  <c r="AG933" i="1" s="1"/>
  <c r="AG934" i="1" s="1"/>
  <c r="AG1137" i="1"/>
  <c r="AG155" i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702" i="1"/>
  <c r="AG703" i="1" s="1"/>
  <c r="AG704" i="1" s="1"/>
  <c r="AG705" i="1" s="1"/>
  <c r="AG706" i="1" s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520" i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1026" i="1"/>
  <c r="AG69" i="1"/>
  <c r="AG981" i="1"/>
  <c r="AG259" i="1"/>
  <c r="AG1047" i="1"/>
  <c r="AG46" i="1"/>
  <c r="AG47" i="1" s="1"/>
  <c r="AG1158" i="1"/>
  <c r="AG1117" i="1"/>
  <c r="AG1118" i="1" s="1"/>
  <c r="AG557" i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89" i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88" i="1"/>
  <c r="AG406" i="1"/>
  <c r="AG407" i="1" s="1"/>
  <c r="AG833" i="1"/>
  <c r="AG771" i="1"/>
  <c r="AG772" i="1" s="1"/>
  <c r="AG479" i="1"/>
  <c r="AG659" i="1"/>
  <c r="AG83" i="1"/>
  <c r="AG74" i="1"/>
  <c r="AG805" i="1"/>
  <c r="AG263" i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775" i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573" i="1"/>
  <c r="AG229" i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939" i="1"/>
  <c r="AG296" i="1"/>
</calcChain>
</file>

<file path=xl/sharedStrings.xml><?xml version="1.0" encoding="utf-8"?>
<sst xmlns="http://schemas.openxmlformats.org/spreadsheetml/2006/main" count="28410" uniqueCount="1331">
  <si>
    <t>col0</t>
  </si>
  <si>
    <t>col2</t>
  </si>
  <si>
    <t>col4</t>
  </si>
  <si>
    <t>col6</t>
  </si>
  <si>
    <t>col8</t>
  </si>
  <si>
    <t>indice</t>
  </si>
  <si>
    <t>file</t>
  </si>
  <si>
    <t>estado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</si>
  <si>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</si>
  <si>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</si>
  <si>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</si>
  <si>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</si>
  <si>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</si>
  <si>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</si>
  <si>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</si>
  <si>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</si>
  <si>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</si>
  <si>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</si>
  <si>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</si>
  <si>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</si>
  <si>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</si>
  <si>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Ubicación geográfica</t>
  </si>
  <si>
    <t>División geoestadística municipal, coordenadas geográficas</t>
  </si>
  <si>
    <t>y altitud de las cabeceras municipales</t>
  </si>
  <si>
    <t>Elevaciones principales</t>
  </si>
  <si>
    <t>Superficie estatal por tipo de fisiografía</t>
  </si>
  <si>
    <t>(Porcentaje)</t>
  </si>
  <si>
    <t>Superficie estatal por tipo de geología</t>
  </si>
  <si>
    <t>1.5.1</t>
  </si>
  <si>
    <t>Superficie estatal por tipo de clima</t>
  </si>
  <si>
    <t>1.6.1</t>
  </si>
  <si>
    <t>1.6.2</t>
  </si>
  <si>
    <t>1.6.3</t>
  </si>
  <si>
    <t>1.6.4</t>
  </si>
  <si>
    <t>Superficie estatal por región, cuenca y subcuenca hidrológica</t>
  </si>
  <si>
    <t>1.7.1</t>
  </si>
  <si>
    <t>Superficie estatal por tipo de suelo dominante</t>
  </si>
  <si>
    <t>Principales especies vegetales por grupo de vegetación</t>
  </si>
  <si>
    <t>Superficie estatal de uso potencial agrícola y pecuario</t>
  </si>
  <si>
    <t>Sitios Ramsar</t>
  </si>
  <si>
    <t>Al 31 de diciembre de 2016</t>
  </si>
  <si>
    <t>Elevaciones principales R/</t>
  </si>
  <si>
    <t>1.4.1</t>
  </si>
  <si>
    <t>1.5.2</t>
  </si>
  <si>
    <t>1.5.3</t>
  </si>
  <si>
    <t xml:space="preserve">y altitud de las cabeceras municipales </t>
  </si>
  <si>
    <t>Superficie estatal por tipo de fisiografía R/</t>
  </si>
  <si>
    <t>Superficie estatal por tipo de clima R/</t>
  </si>
  <si>
    <t>Superficie estatal por región, cuenca y subcuenca hidrológica R/</t>
  </si>
  <si>
    <t>Superficie estatal por tipo de suelo dominante R/</t>
  </si>
  <si>
    <t>Principales especies vegetales por grupo de vegetación R/</t>
  </si>
  <si>
    <t>Al 31 de diciembre de 2016 R/</t>
  </si>
  <si>
    <t>División geoestadística delegacional, coordenadas geográficas</t>
  </si>
  <si>
    <t>y altitud de las delegaciones</t>
  </si>
  <si>
    <t>Al 31 de Diciembre de 2016</t>
  </si>
  <si>
    <t xml:space="preserve">Elevaciones principales </t>
  </si>
  <si>
    <t>(Porcentaje) R/</t>
  </si>
  <si>
    <t>1.5.4</t>
  </si>
  <si>
    <t>1.5.5</t>
  </si>
  <si>
    <t>Principales tipos de suelos</t>
  </si>
  <si>
    <t>Actividad principal y etimología maya por municipio</t>
  </si>
  <si>
    <t>Principales especies vegetales, nombres mayas y científicos</t>
  </si>
  <si>
    <t>Sitios de interés geológico</t>
  </si>
  <si>
    <t>Estaciones meteorológicas</t>
  </si>
  <si>
    <t>Temperatura media anual</t>
  </si>
  <si>
    <t>(Grados Celsius)</t>
  </si>
  <si>
    <t>1.6.2.1</t>
  </si>
  <si>
    <t>1.6.2.2</t>
  </si>
  <si>
    <t>Precipitación total anual</t>
  </si>
  <si>
    <t>(Milímetros)</t>
  </si>
  <si>
    <t>1.6.3.1</t>
  </si>
  <si>
    <t>Días con heladas</t>
  </si>
  <si>
    <t>Principales corrientes y cuerpos de agua</t>
  </si>
  <si>
    <t>1.5.2.1</t>
  </si>
  <si>
    <t>1.5.3.1</t>
  </si>
  <si>
    <t>Principales corrientes y cuerpos de agua R/</t>
  </si>
  <si>
    <t xml:space="preserve">Sitios de interés geológico </t>
  </si>
  <si>
    <t xml:space="preserve">Estaciones meteorológicas </t>
  </si>
  <si>
    <t>Precipitación y temperatura por zonas</t>
  </si>
  <si>
    <t>Humedad relativa promedio</t>
  </si>
  <si>
    <t>Rasgos Hidrográficos</t>
  </si>
  <si>
    <t>Principales cuerpos de agua</t>
  </si>
  <si>
    <t>Temperatura media mensual</t>
  </si>
  <si>
    <t>Gráfica 1.1</t>
  </si>
  <si>
    <t>Temperatura extrema en el mes</t>
  </si>
  <si>
    <t>Precipitación total mensual</t>
  </si>
  <si>
    <t>Gráfica 1.2</t>
  </si>
  <si>
    <t>Temperatura promedio</t>
  </si>
  <si>
    <t>Precipitación total promedio</t>
  </si>
  <si>
    <t>(Grados centígrados)</t>
  </si>
  <si>
    <t>(Milimetros)</t>
  </si>
  <si>
    <t>1. Aspectos geográficos</t>
  </si>
  <si>
    <t>Ags. 1 Aspectos geográficos.xls</t>
  </si>
  <si>
    <t>Bc. 1 Aspectos geográficos.xls</t>
  </si>
  <si>
    <t>Bcs. 1 Aspectos geográficos.xls</t>
  </si>
  <si>
    <t>Cam. 1 Aspectos geográficos.xls</t>
  </si>
  <si>
    <t>Coah. 1 Aspectos geográficos.xls</t>
  </si>
  <si>
    <t>Col. 1 Aspectos geográficos.xls</t>
  </si>
  <si>
    <t>Chis. 1 Aspectos geográficos.xls</t>
  </si>
  <si>
    <t>Chih. 1 Aspectos geográficos.xls</t>
  </si>
  <si>
    <t>CDMX. 1 Aspectos geográficos.xls</t>
  </si>
  <si>
    <t>Dgo. 1 Aspectos geográficos.xls</t>
  </si>
  <si>
    <t>Gto. 1 Aspectos geográficos.xls</t>
  </si>
  <si>
    <t>Gro. 1 Aspectos geográficos.xls</t>
  </si>
  <si>
    <t>Hgo. 1 Aspectos geográficos.xls</t>
  </si>
  <si>
    <t>Jal. 1 Aspectos geográficos.xls</t>
  </si>
  <si>
    <t>Mex. 1 Aspectos geográficos.xls</t>
  </si>
  <si>
    <t>Mich. 1 Aspectos geográficos.xls</t>
  </si>
  <si>
    <t>Mor. 1 Aspectos geográficos.xls</t>
  </si>
  <si>
    <t>Nay. 1 Aspectos geográficos.xls</t>
  </si>
  <si>
    <t>Nl. 1 Aspectos geográficos.xls</t>
  </si>
  <si>
    <t>Oax. 1 Aspectos geográficos.xls</t>
  </si>
  <si>
    <t>Pue. 1 Aspectos geográficos.xls</t>
  </si>
  <si>
    <t>Qro. 1 Aspectos geográficos.xls</t>
  </si>
  <si>
    <t>Qroo. 1 Aspectos geográficos.xls</t>
  </si>
  <si>
    <t>Slp. 1 Aspectos geográficos.xls</t>
  </si>
  <si>
    <t>Sin. 1 Aspectos geográficos.xls</t>
  </si>
  <si>
    <t>Son. 1 Aspectos geográficos.xls</t>
  </si>
  <si>
    <t>Tab. 1 Aspectos geográficos.xls</t>
  </si>
  <si>
    <t>Tamps. 1 Aspectos geográficos.xls</t>
  </si>
  <si>
    <t>Tlax. 1 Aspectos geográficos.xls</t>
  </si>
  <si>
    <t>Ver. 1 Aspectos geográficos.xls</t>
  </si>
  <si>
    <t>Yuc. 1 Aspectos geográficos.xls</t>
  </si>
  <si>
    <t>Zac. 1 Aspectos geográficos.xls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</si>
  <si>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</si>
  <si>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</si>
  <si>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</si>
  <si>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</si>
  <si>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</si>
  <si>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</si>
  <si>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</si>
  <si>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</si>
  <si>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</si>
  <si>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</si>
  <si>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</si>
  <si>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</si>
  <si>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</si>
  <si>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</si>
  <si>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</si>
  <si>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</si>
  <si>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</si>
  <si>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</si>
  <si>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</si>
  <si>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</si>
  <si>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</si>
  <si>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</si>
  <si>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</si>
  <si>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</si>
  <si>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</si>
  <si>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</si>
  <si>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</si>
  <si>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</si>
  <si>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</si>
  <si>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</si>
  <si>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</si>
  <si>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</si>
  <si>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Numeral</t>
  </si>
  <si>
    <t>unum</t>
  </si>
  <si>
    <t>uid</t>
  </si>
  <si>
    <t>count</t>
  </si>
  <si>
    <t>type I</t>
  </si>
  <si>
    <t>type II</t>
  </si>
  <si>
    <t>units</t>
  </si>
  <si>
    <t>type III</t>
  </si>
  <si>
    <t>UNITYPE</t>
  </si>
  <si>
    <t>end</t>
  </si>
  <si>
    <t>Title</t>
  </si>
  <si>
    <t>Graph</t>
  </si>
  <si>
    <t>date</t>
  </si>
  <si>
    <t>UNIstring</t>
  </si>
  <si>
    <t>Units</t>
  </si>
  <si>
    <t>Units0</t>
  </si>
  <si>
    <t>Title0</t>
  </si>
  <si>
    <t/>
  </si>
  <si>
    <t>Title.1</t>
  </si>
  <si>
    <t>Title.2</t>
  </si>
  <si>
    <t>Title.3</t>
  </si>
  <si>
    <t>Sub.1</t>
  </si>
  <si>
    <t>Sub1</t>
  </si>
  <si>
    <t>Sub2</t>
  </si>
  <si>
    <t>Sub0</t>
  </si>
  <si>
    <t>Subtitle</t>
  </si>
  <si>
    <t>UNInum</t>
  </si>
  <si>
    <t>Num1</t>
  </si>
  <si>
    <t>Num2</t>
  </si>
  <si>
    <t>num3</t>
  </si>
  <si>
    <t>Num4</t>
  </si>
  <si>
    <t>Sub</t>
  </si>
  <si>
    <t>0111Title</t>
  </si>
  <si>
    <t>0112Title</t>
  </si>
  <si>
    <t>0113Title</t>
  </si>
  <si>
    <t>0114Title</t>
  </si>
  <si>
    <t>0114units</t>
  </si>
  <si>
    <t>0115Title</t>
  </si>
  <si>
    <t>0115units</t>
  </si>
  <si>
    <t>0116Title</t>
  </si>
  <si>
    <t>0116units</t>
  </si>
  <si>
    <t>0117Title</t>
  </si>
  <si>
    <t>0117units</t>
  </si>
  <si>
    <t>0118Title</t>
  </si>
  <si>
    <t>0118units</t>
  </si>
  <si>
    <t>0119Title</t>
  </si>
  <si>
    <t>01110Title</t>
  </si>
  <si>
    <t>01110units</t>
  </si>
  <si>
    <t>01111Title</t>
  </si>
  <si>
    <t>01111date</t>
  </si>
  <si>
    <t>0211Title</t>
  </si>
  <si>
    <t>0212Title</t>
  </si>
  <si>
    <t>0213Title</t>
  </si>
  <si>
    <t>0214Title</t>
  </si>
  <si>
    <t>0214units</t>
  </si>
  <si>
    <t>0215Title</t>
  </si>
  <si>
    <t>0215units</t>
  </si>
  <si>
    <t>0216Title</t>
  </si>
  <si>
    <t>0216units</t>
  </si>
  <si>
    <t>0217Title</t>
  </si>
  <si>
    <t>0217units</t>
  </si>
  <si>
    <t>0218Title</t>
  </si>
  <si>
    <t>0218units</t>
  </si>
  <si>
    <t>0219Title</t>
  </si>
  <si>
    <t>02110Title</t>
  </si>
  <si>
    <t>02110units</t>
  </si>
  <si>
    <t>02111Title</t>
  </si>
  <si>
    <t>02111date</t>
  </si>
  <si>
    <t>0311Title</t>
  </si>
  <si>
    <t>0312Title</t>
  </si>
  <si>
    <t>0313Title</t>
  </si>
  <si>
    <t>0314Title</t>
  </si>
  <si>
    <t>0314units</t>
  </si>
  <si>
    <t>0315Title</t>
  </si>
  <si>
    <t>0315units</t>
  </si>
  <si>
    <t>0316Title</t>
  </si>
  <si>
    <t>0316units</t>
  </si>
  <si>
    <t>0317Title</t>
  </si>
  <si>
    <t>0317units</t>
  </si>
  <si>
    <t>0318Title</t>
  </si>
  <si>
    <t>0318units</t>
  </si>
  <si>
    <t>0319Title</t>
  </si>
  <si>
    <t>03110Title</t>
  </si>
  <si>
    <t>03110units</t>
  </si>
  <si>
    <t>03111Title</t>
  </si>
  <si>
    <t>03111date</t>
  </si>
  <si>
    <t>0411Title</t>
  </si>
  <si>
    <t>0412Title</t>
  </si>
  <si>
    <t>0413Title</t>
  </si>
  <si>
    <t>0413units</t>
  </si>
  <si>
    <t>0414Title</t>
  </si>
  <si>
    <t>0414units</t>
  </si>
  <si>
    <t>0415Title</t>
  </si>
  <si>
    <t>0415units</t>
  </si>
  <si>
    <t>0416Title</t>
  </si>
  <si>
    <t>0416units</t>
  </si>
  <si>
    <t>0417Title</t>
  </si>
  <si>
    <t>0417units</t>
  </si>
  <si>
    <t>0418Title</t>
  </si>
  <si>
    <t>0419Title</t>
  </si>
  <si>
    <t>0419units</t>
  </si>
  <si>
    <t>04110Title</t>
  </si>
  <si>
    <t>04110date</t>
  </si>
  <si>
    <t>0511Title</t>
  </si>
  <si>
    <t>0512Title</t>
  </si>
  <si>
    <t>0513Title</t>
  </si>
  <si>
    <t>0514Title</t>
  </si>
  <si>
    <t>0514units</t>
  </si>
  <si>
    <t>0515Title</t>
  </si>
  <si>
    <t>0515units</t>
  </si>
  <si>
    <t>0516Title</t>
  </si>
  <si>
    <t>0516units</t>
  </si>
  <si>
    <t>0517Title</t>
  </si>
  <si>
    <t>0517units</t>
  </si>
  <si>
    <t>0518Title</t>
  </si>
  <si>
    <t>0518units</t>
  </si>
  <si>
    <t>0519Title</t>
  </si>
  <si>
    <t>05110Title</t>
  </si>
  <si>
    <t>05110units</t>
  </si>
  <si>
    <t>05111Title</t>
  </si>
  <si>
    <t>05111date</t>
  </si>
  <si>
    <t>0611Title</t>
  </si>
  <si>
    <t>0612Title</t>
  </si>
  <si>
    <t>0613Title</t>
  </si>
  <si>
    <t>0614Title</t>
  </si>
  <si>
    <t>0614units</t>
  </si>
  <si>
    <t>0615Title</t>
  </si>
  <si>
    <t>0615units</t>
  </si>
  <si>
    <t>0616Title</t>
  </si>
  <si>
    <t>0616units</t>
  </si>
  <si>
    <t>0617Title</t>
  </si>
  <si>
    <t>0617units</t>
  </si>
  <si>
    <t>0618Title</t>
  </si>
  <si>
    <t>0618units</t>
  </si>
  <si>
    <t>0619Title</t>
  </si>
  <si>
    <t>06110Title</t>
  </si>
  <si>
    <t>06110units</t>
  </si>
  <si>
    <t>06111Title</t>
  </si>
  <si>
    <t>06111date</t>
  </si>
  <si>
    <t>0711Title</t>
  </si>
  <si>
    <t>0712Title</t>
  </si>
  <si>
    <t>0713Title</t>
  </si>
  <si>
    <t>0714Title</t>
  </si>
  <si>
    <t>0714units</t>
  </si>
  <si>
    <t>0715Title</t>
  </si>
  <si>
    <t>0715units</t>
  </si>
  <si>
    <t>0716Title</t>
  </si>
  <si>
    <t>0716units</t>
  </si>
  <si>
    <t>0717Title</t>
  </si>
  <si>
    <t>0717units</t>
  </si>
  <si>
    <t>0718Title</t>
  </si>
  <si>
    <t>0718units</t>
  </si>
  <si>
    <t>0719Title</t>
  </si>
  <si>
    <t>07110Title</t>
  </si>
  <si>
    <t>07110units</t>
  </si>
  <si>
    <t>07111Title</t>
  </si>
  <si>
    <t>07111date</t>
  </si>
  <si>
    <t>0811Title</t>
  </si>
  <si>
    <t>0812Title</t>
  </si>
  <si>
    <t>0813Title</t>
  </si>
  <si>
    <t>0814Title</t>
  </si>
  <si>
    <t>0814units</t>
  </si>
  <si>
    <t>0815Title</t>
  </si>
  <si>
    <t>0815units</t>
  </si>
  <si>
    <t>0817Title</t>
  </si>
  <si>
    <t>0817units</t>
  </si>
  <si>
    <t>0818Title</t>
  </si>
  <si>
    <t>0818units</t>
  </si>
  <si>
    <t>0819Title</t>
  </si>
  <si>
    <t>08110Title</t>
  </si>
  <si>
    <t>08110units</t>
  </si>
  <si>
    <t>08111Title</t>
  </si>
  <si>
    <t>08111date</t>
  </si>
  <si>
    <t>0911Title</t>
  </si>
  <si>
    <t>0912Title</t>
  </si>
  <si>
    <t>0913Title</t>
  </si>
  <si>
    <t>0914Title</t>
  </si>
  <si>
    <t>0914units</t>
  </si>
  <si>
    <t>0915Title</t>
  </si>
  <si>
    <t>0915units</t>
  </si>
  <si>
    <t>0916Title</t>
  </si>
  <si>
    <t>0916units</t>
  </si>
  <si>
    <t>0917Title</t>
  </si>
  <si>
    <t>0917units</t>
  </si>
  <si>
    <t>0918Title</t>
  </si>
  <si>
    <t>0918units</t>
  </si>
  <si>
    <t>0919Title</t>
  </si>
  <si>
    <t>09110Title</t>
  </si>
  <si>
    <t>09110date</t>
  </si>
  <si>
    <t>1011Title</t>
  </si>
  <si>
    <t>1012Title</t>
  </si>
  <si>
    <t>1013Title</t>
  </si>
  <si>
    <t>1014Title</t>
  </si>
  <si>
    <t>1014units</t>
  </si>
  <si>
    <t>1015Title</t>
  </si>
  <si>
    <t>1015units</t>
  </si>
  <si>
    <t>1016Title</t>
  </si>
  <si>
    <t>1016units</t>
  </si>
  <si>
    <t>1017Title</t>
  </si>
  <si>
    <t>1017units</t>
  </si>
  <si>
    <t>1018Title</t>
  </si>
  <si>
    <t>1018units</t>
  </si>
  <si>
    <t>1019Title</t>
  </si>
  <si>
    <t>10110Title</t>
  </si>
  <si>
    <t>10110units</t>
  </si>
  <si>
    <t>10111Title</t>
  </si>
  <si>
    <t>10111date</t>
  </si>
  <si>
    <t>1111Title</t>
  </si>
  <si>
    <t>1112Title</t>
  </si>
  <si>
    <t>1113Title</t>
  </si>
  <si>
    <t>1114Title</t>
  </si>
  <si>
    <t>1114units</t>
  </si>
  <si>
    <t>1115Title</t>
  </si>
  <si>
    <t>1115units</t>
  </si>
  <si>
    <t>1116Title</t>
  </si>
  <si>
    <t>1116units</t>
  </si>
  <si>
    <t>1117Title</t>
  </si>
  <si>
    <t>1117units</t>
  </si>
  <si>
    <t>1118Title</t>
  </si>
  <si>
    <t>1118units</t>
  </si>
  <si>
    <t>1119Title</t>
  </si>
  <si>
    <t>11110Title</t>
  </si>
  <si>
    <t>11110units</t>
  </si>
  <si>
    <t>11111Title</t>
  </si>
  <si>
    <t>11111date</t>
  </si>
  <si>
    <t>1211Title</t>
  </si>
  <si>
    <t>1212Title</t>
  </si>
  <si>
    <t>1213Title</t>
  </si>
  <si>
    <t>1214Title</t>
  </si>
  <si>
    <t>1214units</t>
  </si>
  <si>
    <t>1215Title</t>
  </si>
  <si>
    <t>1215units</t>
  </si>
  <si>
    <t>1216Title</t>
  </si>
  <si>
    <t>1216units</t>
  </si>
  <si>
    <t>1217Title</t>
  </si>
  <si>
    <t>1217units</t>
  </si>
  <si>
    <t>1218Title</t>
  </si>
  <si>
    <t>1218units</t>
  </si>
  <si>
    <t>1219Title</t>
  </si>
  <si>
    <t>12110Title</t>
  </si>
  <si>
    <t>12110units</t>
  </si>
  <si>
    <t>12111Title</t>
  </si>
  <si>
    <t>12111date</t>
  </si>
  <si>
    <t>1311Title</t>
  </si>
  <si>
    <t>1312Title</t>
  </si>
  <si>
    <t>1313Title</t>
  </si>
  <si>
    <t>1314Title</t>
  </si>
  <si>
    <t>1314units</t>
  </si>
  <si>
    <t>1315Title</t>
  </si>
  <si>
    <t>1315units</t>
  </si>
  <si>
    <t>1316Title</t>
  </si>
  <si>
    <t>1316units</t>
  </si>
  <si>
    <t>1317Title</t>
  </si>
  <si>
    <t>1317units</t>
  </si>
  <si>
    <t>1318Title</t>
  </si>
  <si>
    <t>1318units</t>
  </si>
  <si>
    <t>1319Title</t>
  </si>
  <si>
    <t>13110Title</t>
  </si>
  <si>
    <t>13110units</t>
  </si>
  <si>
    <t>13111Title</t>
  </si>
  <si>
    <t>13111date</t>
  </si>
  <si>
    <t>1411Title</t>
  </si>
  <si>
    <t>1412Title</t>
  </si>
  <si>
    <t>1413Title</t>
  </si>
  <si>
    <t>1414Title</t>
  </si>
  <si>
    <t>1414units</t>
  </si>
  <si>
    <t>1415Title</t>
  </si>
  <si>
    <t>1415units</t>
  </si>
  <si>
    <t>1416Title</t>
  </si>
  <si>
    <t>1416units</t>
  </si>
  <si>
    <t>1417Title</t>
  </si>
  <si>
    <t>1417units</t>
  </si>
  <si>
    <t>1418Title</t>
  </si>
  <si>
    <t>1418units</t>
  </si>
  <si>
    <t>1419Title</t>
  </si>
  <si>
    <t>14110Title</t>
  </si>
  <si>
    <t>14110units</t>
  </si>
  <si>
    <t>14111Title</t>
  </si>
  <si>
    <t>14111date</t>
  </si>
  <si>
    <t>1511Title</t>
  </si>
  <si>
    <t>1512Title</t>
  </si>
  <si>
    <t>1513Title</t>
  </si>
  <si>
    <t>1514Title</t>
  </si>
  <si>
    <t>1514units</t>
  </si>
  <si>
    <t>1515Title</t>
  </si>
  <si>
    <t>1515units</t>
  </si>
  <si>
    <t>1516Title</t>
  </si>
  <si>
    <t>1516units</t>
  </si>
  <si>
    <t>1517Title</t>
  </si>
  <si>
    <t>1517units</t>
  </si>
  <si>
    <t>1518Title</t>
  </si>
  <si>
    <t>1518units</t>
  </si>
  <si>
    <t>1519Title</t>
  </si>
  <si>
    <t>15110Title</t>
  </si>
  <si>
    <t>15110units</t>
  </si>
  <si>
    <t>15111Title</t>
  </si>
  <si>
    <t>15111date</t>
  </si>
  <si>
    <t>1611Title</t>
  </si>
  <si>
    <t>1612Title</t>
  </si>
  <si>
    <t>1613Title</t>
  </si>
  <si>
    <t>1614Title</t>
  </si>
  <si>
    <t>1614units</t>
  </si>
  <si>
    <t>1615Title</t>
  </si>
  <si>
    <t>1615units</t>
  </si>
  <si>
    <t>1616Title</t>
  </si>
  <si>
    <t>1616units</t>
  </si>
  <si>
    <t>1617Title</t>
  </si>
  <si>
    <t>1617units</t>
  </si>
  <si>
    <t>1618Title</t>
  </si>
  <si>
    <t>1618units</t>
  </si>
  <si>
    <t>1619Title</t>
  </si>
  <si>
    <t>16110Title</t>
  </si>
  <si>
    <t>16110units</t>
  </si>
  <si>
    <t>16111Title</t>
  </si>
  <si>
    <t>16111date</t>
  </si>
  <si>
    <t>1711Title</t>
  </si>
  <si>
    <t>1712Title</t>
  </si>
  <si>
    <t>1713Title</t>
  </si>
  <si>
    <t>1714Title</t>
  </si>
  <si>
    <t>1714units</t>
  </si>
  <si>
    <t>1715Title</t>
  </si>
  <si>
    <t>1715units</t>
  </si>
  <si>
    <t>1716Title</t>
  </si>
  <si>
    <t>1716units</t>
  </si>
  <si>
    <t>1717Title</t>
  </si>
  <si>
    <t>1717units</t>
  </si>
  <si>
    <t>1718Title</t>
  </si>
  <si>
    <t>1718units</t>
  </si>
  <si>
    <t>1719Title</t>
  </si>
  <si>
    <t>17110Title</t>
  </si>
  <si>
    <t>17110units</t>
  </si>
  <si>
    <t>17111Title</t>
  </si>
  <si>
    <t>17111date</t>
  </si>
  <si>
    <t>1811Title</t>
  </si>
  <si>
    <t>1812Title</t>
  </si>
  <si>
    <t>1813Title</t>
  </si>
  <si>
    <t>1814Title</t>
  </si>
  <si>
    <t>1814units</t>
  </si>
  <si>
    <t>1815Title</t>
  </si>
  <si>
    <t>1815units</t>
  </si>
  <si>
    <t>1816Title</t>
  </si>
  <si>
    <t>1816units</t>
  </si>
  <si>
    <t>1817Title</t>
  </si>
  <si>
    <t>1817units</t>
  </si>
  <si>
    <t>1818Title</t>
  </si>
  <si>
    <t>1818units</t>
  </si>
  <si>
    <t>1819Title</t>
  </si>
  <si>
    <t>18110Title</t>
  </si>
  <si>
    <t>18110units</t>
  </si>
  <si>
    <t>18111Title</t>
  </si>
  <si>
    <t>18111date</t>
  </si>
  <si>
    <t>1911Title</t>
  </si>
  <si>
    <t>1912Title</t>
  </si>
  <si>
    <t>1913Title</t>
  </si>
  <si>
    <t>1914Title</t>
  </si>
  <si>
    <t>1914units</t>
  </si>
  <si>
    <t>1915Title</t>
  </si>
  <si>
    <t>1915units</t>
  </si>
  <si>
    <t>1916Title</t>
  </si>
  <si>
    <t>1916units</t>
  </si>
  <si>
    <t>1917Title</t>
  </si>
  <si>
    <t>1917units</t>
  </si>
  <si>
    <t>1918Title</t>
  </si>
  <si>
    <t>1918units</t>
  </si>
  <si>
    <t>1919Title</t>
  </si>
  <si>
    <t>19111Title</t>
  </si>
  <si>
    <t>19111date</t>
  </si>
  <si>
    <t>2011Title</t>
  </si>
  <si>
    <t>2012Title</t>
  </si>
  <si>
    <t>2013Title</t>
  </si>
  <si>
    <t>2014Title</t>
  </si>
  <si>
    <t>2014units</t>
  </si>
  <si>
    <t>2015Title</t>
  </si>
  <si>
    <t>2015units</t>
  </si>
  <si>
    <t>2016Title</t>
  </si>
  <si>
    <t>2016units</t>
  </si>
  <si>
    <t>2017Title</t>
  </si>
  <si>
    <t>2017units</t>
  </si>
  <si>
    <t>2018Title</t>
  </si>
  <si>
    <t>2018units</t>
  </si>
  <si>
    <t>2019Title</t>
  </si>
  <si>
    <t>20110Title</t>
  </si>
  <si>
    <t>20110units</t>
  </si>
  <si>
    <t>20111Title</t>
  </si>
  <si>
    <t>20111date</t>
  </si>
  <si>
    <t>2111Title</t>
  </si>
  <si>
    <t>2112Title</t>
  </si>
  <si>
    <t>2113Title</t>
  </si>
  <si>
    <t>2114Title</t>
  </si>
  <si>
    <t>2114units</t>
  </si>
  <si>
    <t>2115Title</t>
  </si>
  <si>
    <t>2115units</t>
  </si>
  <si>
    <t>2116Title</t>
  </si>
  <si>
    <t>2116units</t>
  </si>
  <si>
    <t>2117Title</t>
  </si>
  <si>
    <t>2117units</t>
  </si>
  <si>
    <t>2118Title</t>
  </si>
  <si>
    <t>2118units</t>
  </si>
  <si>
    <t>2119Title</t>
  </si>
  <si>
    <t>21110Title</t>
  </si>
  <si>
    <t>21110units</t>
  </si>
  <si>
    <t>21111Title</t>
  </si>
  <si>
    <t>21111date</t>
  </si>
  <si>
    <t>2211Title</t>
  </si>
  <si>
    <t>2212Title</t>
  </si>
  <si>
    <t>2213Title</t>
  </si>
  <si>
    <t>2214Title</t>
  </si>
  <si>
    <t>2214units</t>
  </si>
  <si>
    <t>2215Title</t>
  </si>
  <si>
    <t>2215units</t>
  </si>
  <si>
    <t>2216Title</t>
  </si>
  <si>
    <t>2216units</t>
  </si>
  <si>
    <t>2217Title</t>
  </si>
  <si>
    <t>2217units</t>
  </si>
  <si>
    <t>2218Title</t>
  </si>
  <si>
    <t>2218units</t>
  </si>
  <si>
    <t>2219Title</t>
  </si>
  <si>
    <t>22110Title</t>
  </si>
  <si>
    <t>22110units</t>
  </si>
  <si>
    <t>22111Title</t>
  </si>
  <si>
    <t>22111date</t>
  </si>
  <si>
    <t>2311Title</t>
  </si>
  <si>
    <t>2312Title</t>
  </si>
  <si>
    <t>2313Title</t>
  </si>
  <si>
    <t>2313units</t>
  </si>
  <si>
    <t>2314Title</t>
  </si>
  <si>
    <t>2314units</t>
  </si>
  <si>
    <t>2315Title</t>
  </si>
  <si>
    <t>2315units</t>
  </si>
  <si>
    <t>2316Title</t>
  </si>
  <si>
    <t>2316units</t>
  </si>
  <si>
    <t>2317Title</t>
  </si>
  <si>
    <t>2317units</t>
  </si>
  <si>
    <t>2318Title</t>
  </si>
  <si>
    <t>2319Title</t>
  </si>
  <si>
    <t>2319units</t>
  </si>
  <si>
    <t>23110Title</t>
  </si>
  <si>
    <t>23110date</t>
  </si>
  <si>
    <t>2411Title</t>
  </si>
  <si>
    <t>2412Title</t>
  </si>
  <si>
    <t>2413Title</t>
  </si>
  <si>
    <t>2414Title</t>
  </si>
  <si>
    <t>2414units</t>
  </si>
  <si>
    <t>2415Title</t>
  </si>
  <si>
    <t>2415units</t>
  </si>
  <si>
    <t>2416Title</t>
  </si>
  <si>
    <t>2416units</t>
  </si>
  <si>
    <t>2417Title</t>
  </si>
  <si>
    <t>2417units</t>
  </si>
  <si>
    <t>2418Title</t>
  </si>
  <si>
    <t>2418units</t>
  </si>
  <si>
    <t>2419Title</t>
  </si>
  <si>
    <t>24110Title</t>
  </si>
  <si>
    <t>24110units</t>
  </si>
  <si>
    <t>24111Title</t>
  </si>
  <si>
    <t>24111date</t>
  </si>
  <si>
    <t>2511Title</t>
  </si>
  <si>
    <t>2512Title</t>
  </si>
  <si>
    <t>2513Title</t>
  </si>
  <si>
    <t>2514Title</t>
  </si>
  <si>
    <t>2514units</t>
  </si>
  <si>
    <t>2515Title</t>
  </si>
  <si>
    <t>2515units</t>
  </si>
  <si>
    <t>2516Title</t>
  </si>
  <si>
    <t>2516units</t>
  </si>
  <si>
    <t>2517Title</t>
  </si>
  <si>
    <t>2517units</t>
  </si>
  <si>
    <t>2518Title</t>
  </si>
  <si>
    <t>2518units</t>
  </si>
  <si>
    <t>2519Title</t>
  </si>
  <si>
    <t>25110Title</t>
  </si>
  <si>
    <t>25110units</t>
  </si>
  <si>
    <t>25111Title</t>
  </si>
  <si>
    <t>25111date</t>
  </si>
  <si>
    <t>2611Title</t>
  </si>
  <si>
    <t>2612Title</t>
  </si>
  <si>
    <t>2613Title</t>
  </si>
  <si>
    <t>2614Title</t>
  </si>
  <si>
    <t>2614units</t>
  </si>
  <si>
    <t>2615Title</t>
  </si>
  <si>
    <t>2615units</t>
  </si>
  <si>
    <t>2616Title</t>
  </si>
  <si>
    <t>2616units</t>
  </si>
  <si>
    <t>2617Title</t>
  </si>
  <si>
    <t>2617units</t>
  </si>
  <si>
    <t>2618Title</t>
  </si>
  <si>
    <t>2618units</t>
  </si>
  <si>
    <t>2619Title</t>
  </si>
  <si>
    <t>26110Title</t>
  </si>
  <si>
    <t>26110units</t>
  </si>
  <si>
    <t>26111Title</t>
  </si>
  <si>
    <t>26111date</t>
  </si>
  <si>
    <t>2711Title</t>
  </si>
  <si>
    <t>2712Title</t>
  </si>
  <si>
    <t>2713Title</t>
  </si>
  <si>
    <t>2714Title</t>
  </si>
  <si>
    <t>2714units</t>
  </si>
  <si>
    <t>2715Title</t>
  </si>
  <si>
    <t>2715units</t>
  </si>
  <si>
    <t>2716Title</t>
  </si>
  <si>
    <t>2716units</t>
  </si>
  <si>
    <t>2717Title</t>
  </si>
  <si>
    <t>2717units</t>
  </si>
  <si>
    <t>2718Title</t>
  </si>
  <si>
    <t>2718units</t>
  </si>
  <si>
    <t>2719Title</t>
  </si>
  <si>
    <t>27110Title</t>
  </si>
  <si>
    <t>27110units</t>
  </si>
  <si>
    <t>27111Title</t>
  </si>
  <si>
    <t>27111date</t>
  </si>
  <si>
    <t>2811Title</t>
  </si>
  <si>
    <t>2812Title</t>
  </si>
  <si>
    <t>2813Title</t>
  </si>
  <si>
    <t>2814Title</t>
  </si>
  <si>
    <t>2814units</t>
  </si>
  <si>
    <t>2815Title</t>
  </si>
  <si>
    <t>2815units</t>
  </si>
  <si>
    <t>2816Title</t>
  </si>
  <si>
    <t>2816units</t>
  </si>
  <si>
    <t>2817Title</t>
  </si>
  <si>
    <t>2817units</t>
  </si>
  <si>
    <t>2818Title</t>
  </si>
  <si>
    <t>2818units</t>
  </si>
  <si>
    <t>2819Title</t>
  </si>
  <si>
    <t>28111Title</t>
  </si>
  <si>
    <t>28111date</t>
  </si>
  <si>
    <t>2911Title</t>
  </si>
  <si>
    <t>2912Title</t>
  </si>
  <si>
    <t>2913Title</t>
  </si>
  <si>
    <t>2914Title</t>
  </si>
  <si>
    <t>2914units</t>
  </si>
  <si>
    <t>2915Title</t>
  </si>
  <si>
    <t>2915units</t>
  </si>
  <si>
    <t>2916Title</t>
  </si>
  <si>
    <t>2916units</t>
  </si>
  <si>
    <t>2917Title</t>
  </si>
  <si>
    <t>2917units</t>
  </si>
  <si>
    <t>2918Title</t>
  </si>
  <si>
    <t>2918units</t>
  </si>
  <si>
    <t>2919Title</t>
  </si>
  <si>
    <t>29110Title</t>
  </si>
  <si>
    <t>29110units</t>
  </si>
  <si>
    <t>29111Title</t>
  </si>
  <si>
    <t>29111date</t>
  </si>
  <si>
    <t>3011Title</t>
  </si>
  <si>
    <t>3012Title</t>
  </si>
  <si>
    <t>3013Title</t>
  </si>
  <si>
    <t>3014Title</t>
  </si>
  <si>
    <t>3014units</t>
  </si>
  <si>
    <t>3015Title</t>
  </si>
  <si>
    <t>3015units</t>
  </si>
  <si>
    <t>3016Title</t>
  </si>
  <si>
    <t>3016units</t>
  </si>
  <si>
    <t>3017Title</t>
  </si>
  <si>
    <t>3017units</t>
  </si>
  <si>
    <t>3018Title</t>
  </si>
  <si>
    <t>3018units</t>
  </si>
  <si>
    <t>3019Title</t>
  </si>
  <si>
    <t>30110Title</t>
  </si>
  <si>
    <t>30110units</t>
  </si>
  <si>
    <t>30111Title</t>
  </si>
  <si>
    <t>30111date</t>
  </si>
  <si>
    <t>3111Title</t>
  </si>
  <si>
    <t>3112Title</t>
  </si>
  <si>
    <t>3113Title</t>
  </si>
  <si>
    <t>3113units</t>
  </si>
  <si>
    <t>3114Title</t>
  </si>
  <si>
    <t>3114units</t>
  </si>
  <si>
    <t>3115Title</t>
  </si>
  <si>
    <t>3115units</t>
  </si>
  <si>
    <t>3116Title</t>
  </si>
  <si>
    <t>3116units</t>
  </si>
  <si>
    <t>3117Title</t>
  </si>
  <si>
    <t>3117units</t>
  </si>
  <si>
    <t>3118Title</t>
  </si>
  <si>
    <t>3119Title</t>
  </si>
  <si>
    <t>3119units</t>
  </si>
  <si>
    <t>31110Title</t>
  </si>
  <si>
    <t>31111Title</t>
  </si>
  <si>
    <t>31112Title</t>
  </si>
  <si>
    <t>31113Title</t>
  </si>
  <si>
    <t>31113date</t>
  </si>
  <si>
    <t>3211Title</t>
  </si>
  <si>
    <t>3212Title</t>
  </si>
  <si>
    <t>3213Title</t>
  </si>
  <si>
    <t>3214Title</t>
  </si>
  <si>
    <t>3214units</t>
  </si>
  <si>
    <t>3215Title</t>
  </si>
  <si>
    <t>3215units</t>
  </si>
  <si>
    <t>3216Title</t>
  </si>
  <si>
    <t>3216units</t>
  </si>
  <si>
    <t>3217Title</t>
  </si>
  <si>
    <t>3217units</t>
  </si>
  <si>
    <t>3218Title</t>
  </si>
  <si>
    <t>3218units</t>
  </si>
  <si>
    <t>3219Title</t>
  </si>
  <si>
    <t>32110Title</t>
  </si>
  <si>
    <t>32110units</t>
  </si>
  <si>
    <t>32111Title</t>
  </si>
  <si>
    <t>32111date</t>
  </si>
  <si>
    <t>G 1.1</t>
  </si>
  <si>
    <t>G 1.2</t>
  </si>
  <si>
    <t>División geoestadística municipal, coordenadas geográficasy altitud de las cabeceras municipales</t>
  </si>
  <si>
    <t>División geoestadística delegacional, coordenadas geográficasy altitud de las delegaciones</t>
  </si>
  <si>
    <t>Gráfica 1.1 Temperatura promedio</t>
  </si>
  <si>
    <t>Gráfica 1.2 Precipitación total promedio</t>
  </si>
  <si>
    <t>1.6Superficie estatal por tipo de clima</t>
  </si>
  <si>
    <t>01151Sub1</t>
  </si>
  <si>
    <t>01161Sub1</t>
  </si>
  <si>
    <t>01162Sub1</t>
  </si>
  <si>
    <t>01162units</t>
  </si>
  <si>
    <t>011621Sub2</t>
  </si>
  <si>
    <t>011621units</t>
  </si>
  <si>
    <t>01G 11Graph</t>
  </si>
  <si>
    <t>01G 11units</t>
  </si>
  <si>
    <t>011622Sub2</t>
  </si>
  <si>
    <t>011622units</t>
  </si>
  <si>
    <t>01163Sub1</t>
  </si>
  <si>
    <t>01163units</t>
  </si>
  <si>
    <t>011631Sub2</t>
  </si>
  <si>
    <t>011631units</t>
  </si>
  <si>
    <t>01G 12Graph</t>
  </si>
  <si>
    <t>01G 12units</t>
  </si>
  <si>
    <t>01164Sub1</t>
  </si>
  <si>
    <t>01171Sub1</t>
  </si>
  <si>
    <t>02151Sub1</t>
  </si>
  <si>
    <t>02161Sub1</t>
  </si>
  <si>
    <t>02162Sub1</t>
  </si>
  <si>
    <t>02162units</t>
  </si>
  <si>
    <t>021621Sub2</t>
  </si>
  <si>
    <t>021621units</t>
  </si>
  <si>
    <t>02G 11Graph</t>
  </si>
  <si>
    <t>02G 11units</t>
  </si>
  <si>
    <t>021622Sub2</t>
  </si>
  <si>
    <t>021622units</t>
  </si>
  <si>
    <t>02163Sub1</t>
  </si>
  <si>
    <t>02163units</t>
  </si>
  <si>
    <t>021631Sub2</t>
  </si>
  <si>
    <t>021631units</t>
  </si>
  <si>
    <t>02G 12Graph</t>
  </si>
  <si>
    <t>02G 12units</t>
  </si>
  <si>
    <t>02171Sub1</t>
  </si>
  <si>
    <t>03151Sub1</t>
  </si>
  <si>
    <t>03161Sub1</t>
  </si>
  <si>
    <t>03162Sub1</t>
  </si>
  <si>
    <t>03162units</t>
  </si>
  <si>
    <t>031621Sub2</t>
  </si>
  <si>
    <t>031621units</t>
  </si>
  <si>
    <t>03G 11Graph</t>
  </si>
  <si>
    <t>03G 11units</t>
  </si>
  <si>
    <t>031622Sub2</t>
  </si>
  <si>
    <t>031622units</t>
  </si>
  <si>
    <t>03163Sub1</t>
  </si>
  <si>
    <t>03163units</t>
  </si>
  <si>
    <t>031631Sub2</t>
  </si>
  <si>
    <t>031631units</t>
  </si>
  <si>
    <t>03G 12Graph</t>
  </si>
  <si>
    <t>03G 12units</t>
  </si>
  <si>
    <t>03171Sub1</t>
  </si>
  <si>
    <t>04141Sub1</t>
  </si>
  <si>
    <t>04151Sub1</t>
  </si>
  <si>
    <t>04152Sub1</t>
  </si>
  <si>
    <t>04152units</t>
  </si>
  <si>
    <t>041521Sub2</t>
  </si>
  <si>
    <t>041521units</t>
  </si>
  <si>
    <t>04G 11Graph</t>
  </si>
  <si>
    <t>04G 11units</t>
  </si>
  <si>
    <t>04153Sub1</t>
  </si>
  <si>
    <t>04153units</t>
  </si>
  <si>
    <t>041531Sub2</t>
  </si>
  <si>
    <t>041531units</t>
  </si>
  <si>
    <t>04G 12Graph</t>
  </si>
  <si>
    <t>04G 12units</t>
  </si>
  <si>
    <t>04161Sub1</t>
  </si>
  <si>
    <t>05151Sub1</t>
  </si>
  <si>
    <t>05161Sub1</t>
  </si>
  <si>
    <t>05162Sub1</t>
  </si>
  <si>
    <t>05162units</t>
  </si>
  <si>
    <t>051621Sub2</t>
  </si>
  <si>
    <t>051621units</t>
  </si>
  <si>
    <t>05G 11Graph</t>
  </si>
  <si>
    <t>05G 11units</t>
  </si>
  <si>
    <t>051622Sub2</t>
  </si>
  <si>
    <t>051622units</t>
  </si>
  <si>
    <t>05163Sub1</t>
  </si>
  <si>
    <t>05163units</t>
  </si>
  <si>
    <t>051631Sub2</t>
  </si>
  <si>
    <t>051631units</t>
  </si>
  <si>
    <t>05G 12Graph</t>
  </si>
  <si>
    <t>05G 12units</t>
  </si>
  <si>
    <t>05164Sub1</t>
  </si>
  <si>
    <t>05171Sub1</t>
  </si>
  <si>
    <t>06151Sub1</t>
  </si>
  <si>
    <t>06161Sub1</t>
  </si>
  <si>
    <t>06162Sub1</t>
  </si>
  <si>
    <t>06162units</t>
  </si>
  <si>
    <t>061621Sub2</t>
  </si>
  <si>
    <t>061621units</t>
  </si>
  <si>
    <t>06G 11Graph</t>
  </si>
  <si>
    <t>06G 11units</t>
  </si>
  <si>
    <t>061622Sub2</t>
  </si>
  <si>
    <t>061622units</t>
  </si>
  <si>
    <t>06163Sub1</t>
  </si>
  <si>
    <t>06163units</t>
  </si>
  <si>
    <t>061631Sub2</t>
  </si>
  <si>
    <t>061631units</t>
  </si>
  <si>
    <t>06G 12Graph</t>
  </si>
  <si>
    <t>06G 12units</t>
  </si>
  <si>
    <t>06171Sub1</t>
  </si>
  <si>
    <t>07151Sub1</t>
  </si>
  <si>
    <t>07161Sub1</t>
  </si>
  <si>
    <t>07162Sub1</t>
  </si>
  <si>
    <t>07162units</t>
  </si>
  <si>
    <t>071621Sub2</t>
  </si>
  <si>
    <t>071621units</t>
  </si>
  <si>
    <t>07G 11Graph</t>
  </si>
  <si>
    <t>07G 11units</t>
  </si>
  <si>
    <t>071622Sub2</t>
  </si>
  <si>
    <t>071622units</t>
  </si>
  <si>
    <t>07163Sub1</t>
  </si>
  <si>
    <t>07163units</t>
  </si>
  <si>
    <t>071631Sub2</t>
  </si>
  <si>
    <t>071631units</t>
  </si>
  <si>
    <t>07G 12Graph</t>
  </si>
  <si>
    <t>07G 12units</t>
  </si>
  <si>
    <t>07164Sub1</t>
  </si>
  <si>
    <t>07171Sub1</t>
  </si>
  <si>
    <t>08151Sub1</t>
  </si>
  <si>
    <t>0816Superficie estatal por tipo de climaSub1</t>
  </si>
  <si>
    <t>0816Superficie estatal por tipo de climaunits</t>
  </si>
  <si>
    <t>08161Sub1</t>
  </si>
  <si>
    <t>08162Sub1</t>
  </si>
  <si>
    <t>08162units</t>
  </si>
  <si>
    <t>081621Sub2</t>
  </si>
  <si>
    <t>081621units</t>
  </si>
  <si>
    <t>08G 11Graph</t>
  </si>
  <si>
    <t>08G 11units</t>
  </si>
  <si>
    <t>081622Sub2</t>
  </si>
  <si>
    <t>081622units</t>
  </si>
  <si>
    <t>08163Sub1</t>
  </si>
  <si>
    <t>08163units</t>
  </si>
  <si>
    <t>081631Sub2</t>
  </si>
  <si>
    <t>081631units</t>
  </si>
  <si>
    <t>08G 12Graph</t>
  </si>
  <si>
    <t>08G 12units</t>
  </si>
  <si>
    <t>08164Sub1</t>
  </si>
  <si>
    <t>08171Sub1</t>
  </si>
  <si>
    <t>09161Sub1</t>
  </si>
  <si>
    <t>09162Sub1</t>
  </si>
  <si>
    <t>09162units</t>
  </si>
  <si>
    <t>091621Sub2</t>
  </si>
  <si>
    <t>091621units</t>
  </si>
  <si>
    <t>09G 11Graph</t>
  </si>
  <si>
    <t>09G 11units</t>
  </si>
  <si>
    <t>091622Sub2</t>
  </si>
  <si>
    <t>091622units</t>
  </si>
  <si>
    <t>09163Sub1</t>
  </si>
  <si>
    <t>09163units</t>
  </si>
  <si>
    <t>091631Sub2</t>
  </si>
  <si>
    <t>091631units</t>
  </si>
  <si>
    <t>09G 12Graph</t>
  </si>
  <si>
    <t>09G 12units</t>
  </si>
  <si>
    <t>09164Sub1</t>
  </si>
  <si>
    <t>09171Sub1</t>
  </si>
  <si>
    <t>10151Sub1</t>
  </si>
  <si>
    <t>10161Sub1</t>
  </si>
  <si>
    <t>10162Sub1</t>
  </si>
  <si>
    <t>10162units</t>
  </si>
  <si>
    <t>101621Sub2</t>
  </si>
  <si>
    <t>101621units</t>
  </si>
  <si>
    <t>10G 11Graph</t>
  </si>
  <si>
    <t>10G 11units</t>
  </si>
  <si>
    <t>101622Sub2</t>
  </si>
  <si>
    <t>101622units</t>
  </si>
  <si>
    <t>10163Sub1</t>
  </si>
  <si>
    <t>10163units</t>
  </si>
  <si>
    <t>101631Sub2</t>
  </si>
  <si>
    <t>101631units</t>
  </si>
  <si>
    <t>10G 12Graph</t>
  </si>
  <si>
    <t>10G 12units</t>
  </si>
  <si>
    <t>10164Sub1</t>
  </si>
  <si>
    <t>10171Sub1</t>
  </si>
  <si>
    <t>11151Sub1</t>
  </si>
  <si>
    <t>11161Sub1</t>
  </si>
  <si>
    <t>11162Sub1</t>
  </si>
  <si>
    <t>11162units</t>
  </si>
  <si>
    <t>111621Sub2</t>
  </si>
  <si>
    <t>111621units</t>
  </si>
  <si>
    <t>11G 11Graph</t>
  </si>
  <si>
    <t>11G 11units</t>
  </si>
  <si>
    <t>111622Sub2</t>
  </si>
  <si>
    <t>111622units</t>
  </si>
  <si>
    <t>11163Sub1</t>
  </si>
  <si>
    <t>11163units</t>
  </si>
  <si>
    <t>111631Sub2</t>
  </si>
  <si>
    <t>111631units</t>
  </si>
  <si>
    <t>11G 12Graph</t>
  </si>
  <si>
    <t>11G 12units</t>
  </si>
  <si>
    <t>11164Sub1</t>
  </si>
  <si>
    <t>11171Sub1</t>
  </si>
  <si>
    <t>12151Sub1</t>
  </si>
  <si>
    <t>12161Sub1</t>
  </si>
  <si>
    <t>12162Sub1</t>
  </si>
  <si>
    <t>12162units</t>
  </si>
  <si>
    <t>121621Sub2</t>
  </si>
  <si>
    <t>121621units</t>
  </si>
  <si>
    <t>12G 11Graph</t>
  </si>
  <si>
    <t>12G 11units</t>
  </si>
  <si>
    <t>121622Sub2</t>
  </si>
  <si>
    <t>121622units</t>
  </si>
  <si>
    <t>12163Sub1</t>
  </si>
  <si>
    <t>12163units</t>
  </si>
  <si>
    <t>121631Sub2</t>
  </si>
  <si>
    <t>121631units</t>
  </si>
  <si>
    <t>12G 12Graph</t>
  </si>
  <si>
    <t>12G 12units</t>
  </si>
  <si>
    <t>12171Sub1</t>
  </si>
  <si>
    <t>13151Sub1</t>
  </si>
  <si>
    <t>13161Sub1</t>
  </si>
  <si>
    <t>13162Sub1</t>
  </si>
  <si>
    <t>13162units</t>
  </si>
  <si>
    <t>131621Sub2</t>
  </si>
  <si>
    <t>131621units</t>
  </si>
  <si>
    <t>13G 11Graph</t>
  </si>
  <si>
    <t>13G 11units</t>
  </si>
  <si>
    <t>131622Sub2</t>
  </si>
  <si>
    <t>131622units</t>
  </si>
  <si>
    <t>13163Sub1</t>
  </si>
  <si>
    <t>13163units</t>
  </si>
  <si>
    <t>131631Sub2</t>
  </si>
  <si>
    <t>131631units</t>
  </si>
  <si>
    <t>13G 12Graph</t>
  </si>
  <si>
    <t>13G 12units</t>
  </si>
  <si>
    <t>13171Sub1</t>
  </si>
  <si>
    <t>14151Sub1</t>
  </si>
  <si>
    <t>14161Sub1</t>
  </si>
  <si>
    <t>14162Sub1</t>
  </si>
  <si>
    <t>14162units</t>
  </si>
  <si>
    <t>141621Sub2</t>
  </si>
  <si>
    <t>141621units</t>
  </si>
  <si>
    <t>14G 11Graph</t>
  </si>
  <si>
    <t>14G 11units</t>
  </si>
  <si>
    <t>141622Sub2</t>
  </si>
  <si>
    <t>141622units</t>
  </si>
  <si>
    <t>14163Sub1</t>
  </si>
  <si>
    <t>14163units</t>
  </si>
  <si>
    <t>141631Sub2</t>
  </si>
  <si>
    <t>141631units</t>
  </si>
  <si>
    <t>14G 12Graph</t>
  </si>
  <si>
    <t>14G 12units</t>
  </si>
  <si>
    <t>14164Sub1</t>
  </si>
  <si>
    <t>14171Sub1</t>
  </si>
  <si>
    <t>15151Sub1</t>
  </si>
  <si>
    <t>15161Sub1</t>
  </si>
  <si>
    <t>15162Sub1</t>
  </si>
  <si>
    <t>15162units</t>
  </si>
  <si>
    <t>151621Sub2</t>
  </si>
  <si>
    <t>151621units</t>
  </si>
  <si>
    <t>15G 11Graph</t>
  </si>
  <si>
    <t>15G 11units</t>
  </si>
  <si>
    <t>151622Sub2</t>
  </si>
  <si>
    <t>151622units</t>
  </si>
  <si>
    <t>15163Sub1</t>
  </si>
  <si>
    <t>15163units</t>
  </si>
  <si>
    <t>151631Sub2</t>
  </si>
  <si>
    <t>151631units</t>
  </si>
  <si>
    <t>15G 12Graph</t>
  </si>
  <si>
    <t>15G 12units</t>
  </si>
  <si>
    <t>15171Sub1</t>
  </si>
  <si>
    <t>16151Sub1</t>
  </si>
  <si>
    <t>16161Sub1</t>
  </si>
  <si>
    <t>16162Sub1</t>
  </si>
  <si>
    <t>16162units</t>
  </si>
  <si>
    <t>161621Sub2</t>
  </si>
  <si>
    <t>161621units</t>
  </si>
  <si>
    <t>16G 11Graph</t>
  </si>
  <si>
    <t>16G 11units</t>
  </si>
  <si>
    <t>161622Sub2</t>
  </si>
  <si>
    <t>161622units</t>
  </si>
  <si>
    <t>16163Sub1</t>
  </si>
  <si>
    <t>16163units</t>
  </si>
  <si>
    <t>161631Sub2</t>
  </si>
  <si>
    <t>161631units</t>
  </si>
  <si>
    <t>16G 12Graph</t>
  </si>
  <si>
    <t>16G 12units</t>
  </si>
  <si>
    <t>16164Sub1</t>
  </si>
  <si>
    <t>16171Sub1</t>
  </si>
  <si>
    <t>17151Sub1</t>
  </si>
  <si>
    <t>17161Sub1</t>
  </si>
  <si>
    <t>17162Sub1</t>
  </si>
  <si>
    <t>17162units</t>
  </si>
  <si>
    <t>171621Sub2</t>
  </si>
  <si>
    <t>171621units</t>
  </si>
  <si>
    <t>17G 11Graph</t>
  </si>
  <si>
    <t>17G 11units</t>
  </si>
  <si>
    <t>171622Sub2</t>
  </si>
  <si>
    <t>171622units</t>
  </si>
  <si>
    <t>17163Sub1</t>
  </si>
  <si>
    <t>17163units</t>
  </si>
  <si>
    <t>171631Sub2</t>
  </si>
  <si>
    <t>171631units</t>
  </si>
  <si>
    <t>17G 12Graph</t>
  </si>
  <si>
    <t>17G 12units</t>
  </si>
  <si>
    <t>17171Sub1</t>
  </si>
  <si>
    <t>18151Sub1</t>
  </si>
  <si>
    <t>18161Sub1</t>
  </si>
  <si>
    <t>18162Sub1</t>
  </si>
  <si>
    <t>18162units</t>
  </si>
  <si>
    <t>181621Sub2</t>
  </si>
  <si>
    <t>181621units</t>
  </si>
  <si>
    <t>18G 11Graph</t>
  </si>
  <si>
    <t>18G 11units</t>
  </si>
  <si>
    <t>181622Sub2</t>
  </si>
  <si>
    <t>181622units</t>
  </si>
  <si>
    <t>18163Sub1</t>
  </si>
  <si>
    <t>18163units</t>
  </si>
  <si>
    <t>181631Sub2</t>
  </si>
  <si>
    <t>181631units</t>
  </si>
  <si>
    <t>18G 12Graph</t>
  </si>
  <si>
    <t>18G 12units</t>
  </si>
  <si>
    <t>18164Sub1</t>
  </si>
  <si>
    <t>18171Sub1</t>
  </si>
  <si>
    <t>19151Sub1</t>
  </si>
  <si>
    <t>19161Sub1</t>
  </si>
  <si>
    <t>19162Sub1</t>
  </si>
  <si>
    <t>19162units</t>
  </si>
  <si>
    <t>191621Sub2</t>
  </si>
  <si>
    <t>191621units</t>
  </si>
  <si>
    <t>19G 11Graph</t>
  </si>
  <si>
    <t>19G 11units</t>
  </si>
  <si>
    <t>191622Sub2</t>
  </si>
  <si>
    <t>191622units</t>
  </si>
  <si>
    <t>19163Sub1</t>
  </si>
  <si>
    <t>19163units</t>
  </si>
  <si>
    <t>191631Sub2</t>
  </si>
  <si>
    <t>191631units</t>
  </si>
  <si>
    <t>19G 12Graph</t>
  </si>
  <si>
    <t>19G 12units</t>
  </si>
  <si>
    <t>19164Sub1</t>
  </si>
  <si>
    <t>19171Sub1</t>
  </si>
  <si>
    <t>20151Sub1</t>
  </si>
  <si>
    <t>20161Sub1</t>
  </si>
  <si>
    <t>20162Sub1</t>
  </si>
  <si>
    <t>20162units</t>
  </si>
  <si>
    <t>201621Sub2</t>
  </si>
  <si>
    <t>201621units</t>
  </si>
  <si>
    <t>20G 11Graph</t>
  </si>
  <si>
    <t>20G 11units</t>
  </si>
  <si>
    <t>201622Sub2</t>
  </si>
  <si>
    <t>201622units</t>
  </si>
  <si>
    <t>20163Sub1</t>
  </si>
  <si>
    <t>20163units</t>
  </si>
  <si>
    <t>201631Sub2</t>
  </si>
  <si>
    <t>201631units</t>
  </si>
  <si>
    <t>20G 12Graph</t>
  </si>
  <si>
    <t>20G 12units</t>
  </si>
  <si>
    <t>20171Sub1</t>
  </si>
  <si>
    <t>21151Sub1</t>
  </si>
  <si>
    <t>21161Sub1</t>
  </si>
  <si>
    <t>21162Sub1</t>
  </si>
  <si>
    <t>21162units</t>
  </si>
  <si>
    <t>211621Sub2</t>
  </si>
  <si>
    <t>211621units</t>
  </si>
  <si>
    <t>21G 11Graph</t>
  </si>
  <si>
    <t>21G 11units</t>
  </si>
  <si>
    <t>211622Sub2</t>
  </si>
  <si>
    <t>211622units</t>
  </si>
  <si>
    <t>21163Sub1</t>
  </si>
  <si>
    <t>21163units</t>
  </si>
  <si>
    <t>211631Sub2</t>
  </si>
  <si>
    <t>211631units</t>
  </si>
  <si>
    <t>21G 12Graph</t>
  </si>
  <si>
    <t>21G 12units</t>
  </si>
  <si>
    <t>21164Sub1</t>
  </si>
  <si>
    <t>21171Sub1</t>
  </si>
  <si>
    <t>22151Sub1</t>
  </si>
  <si>
    <t>22161Sub1</t>
  </si>
  <si>
    <t>22162Sub1</t>
  </si>
  <si>
    <t>22162units</t>
  </si>
  <si>
    <t>221621Sub2</t>
  </si>
  <si>
    <t>221621units</t>
  </si>
  <si>
    <t>22G 11Graph</t>
  </si>
  <si>
    <t>22G 11units</t>
  </si>
  <si>
    <t>221622Sub2</t>
  </si>
  <si>
    <t>221622units</t>
  </si>
  <si>
    <t>22163Sub1</t>
  </si>
  <si>
    <t>22163units</t>
  </si>
  <si>
    <t>221631Sub2</t>
  </si>
  <si>
    <t>221631units</t>
  </si>
  <si>
    <t>22G 12Graph</t>
  </si>
  <si>
    <t>22G 12units</t>
  </si>
  <si>
    <t>22164Sub1</t>
  </si>
  <si>
    <t>22171Sub1</t>
  </si>
  <si>
    <t>23141Sub1</t>
  </si>
  <si>
    <t>23151Sub1</t>
  </si>
  <si>
    <t>23152Sub1</t>
  </si>
  <si>
    <t>23152units</t>
  </si>
  <si>
    <t>231521Sub2</t>
  </si>
  <si>
    <t>231521units</t>
  </si>
  <si>
    <t>23G 11Graph</t>
  </si>
  <si>
    <t>23G 11units</t>
  </si>
  <si>
    <t>23153Sub1</t>
  </si>
  <si>
    <t>23153units</t>
  </si>
  <si>
    <t>231531Sub2</t>
  </si>
  <si>
    <t>231531units</t>
  </si>
  <si>
    <t>23G 12Graph</t>
  </si>
  <si>
    <t>23G 12units</t>
  </si>
  <si>
    <t>23161Sub1</t>
  </si>
  <si>
    <t>24151Sub1</t>
  </si>
  <si>
    <t>24161Sub1</t>
  </si>
  <si>
    <t>24162Sub1</t>
  </si>
  <si>
    <t>24162units</t>
  </si>
  <si>
    <t>241621Sub2</t>
  </si>
  <si>
    <t>241621units</t>
  </si>
  <si>
    <t>24G 11Graph</t>
  </si>
  <si>
    <t>24G 11units</t>
  </si>
  <si>
    <t>241622Sub2</t>
  </si>
  <si>
    <t>241622units</t>
  </si>
  <si>
    <t>24163Sub1</t>
  </si>
  <si>
    <t>24163units</t>
  </si>
  <si>
    <t>241631Sub2</t>
  </si>
  <si>
    <t>241631units</t>
  </si>
  <si>
    <t>24G 12Graph</t>
  </si>
  <si>
    <t>24G 12units</t>
  </si>
  <si>
    <t>24164Sub1</t>
  </si>
  <si>
    <t>24171Sub1</t>
  </si>
  <si>
    <t>25151Sub1</t>
  </si>
  <si>
    <t>25161Sub1</t>
  </si>
  <si>
    <t>25162Sub1</t>
  </si>
  <si>
    <t>25162units</t>
  </si>
  <si>
    <t>251621Sub2</t>
  </si>
  <si>
    <t>251621units</t>
  </si>
  <si>
    <t>25G 11Graph</t>
  </si>
  <si>
    <t>25G 11units</t>
  </si>
  <si>
    <t>251622Sub2</t>
  </si>
  <si>
    <t>251622units</t>
  </si>
  <si>
    <t>25163Sub1</t>
  </si>
  <si>
    <t>25163units</t>
  </si>
  <si>
    <t>251631Sub2</t>
  </si>
  <si>
    <t>251631units</t>
  </si>
  <si>
    <t>25G 12Graph</t>
  </si>
  <si>
    <t>25G 12units</t>
  </si>
  <si>
    <t>25164Sub1</t>
  </si>
  <si>
    <t>25171Sub1</t>
  </si>
  <si>
    <t>26151Sub1</t>
  </si>
  <si>
    <t>26161Sub1</t>
  </si>
  <si>
    <t>26162Sub1</t>
  </si>
  <si>
    <t>26162units</t>
  </si>
  <si>
    <t>261621Sub2</t>
  </si>
  <si>
    <t>261621units</t>
  </si>
  <si>
    <t>26G 11Graph</t>
  </si>
  <si>
    <t>26G 11units</t>
  </si>
  <si>
    <t>261622Sub2</t>
  </si>
  <si>
    <t>261622units</t>
  </si>
  <si>
    <t>26163Sub1</t>
  </si>
  <si>
    <t>26163units</t>
  </si>
  <si>
    <t>261631Sub2</t>
  </si>
  <si>
    <t>261631units</t>
  </si>
  <si>
    <t>26G 12Graph</t>
  </si>
  <si>
    <t>26G 12units</t>
  </si>
  <si>
    <t>26164Sub1</t>
  </si>
  <si>
    <t>26171Sub1</t>
  </si>
  <si>
    <t>27151Sub1</t>
  </si>
  <si>
    <t>27161Sub1</t>
  </si>
  <si>
    <t>27162Sub1</t>
  </si>
  <si>
    <t>27162units</t>
  </si>
  <si>
    <t>271621Sub2</t>
  </si>
  <si>
    <t>271621units</t>
  </si>
  <si>
    <t>27G 11Graph</t>
  </si>
  <si>
    <t>27G 11units</t>
  </si>
  <si>
    <t>271622Sub2</t>
  </si>
  <si>
    <t>271622units</t>
  </si>
  <si>
    <t>27163Sub1</t>
  </si>
  <si>
    <t>27163units</t>
  </si>
  <si>
    <t>271631Sub2</t>
  </si>
  <si>
    <t>271631units</t>
  </si>
  <si>
    <t>27G 12Graph</t>
  </si>
  <si>
    <t>27G 12units</t>
  </si>
  <si>
    <t>27171Sub1</t>
  </si>
  <si>
    <t>28151Sub1</t>
  </si>
  <si>
    <t>28161Sub1</t>
  </si>
  <si>
    <t>28162Sub1</t>
  </si>
  <si>
    <t>28162units</t>
  </si>
  <si>
    <t>281621Sub2</t>
  </si>
  <si>
    <t>281621units</t>
  </si>
  <si>
    <t>28G 11Graph</t>
  </si>
  <si>
    <t>28G 11units</t>
  </si>
  <si>
    <t>281622Sub2</t>
  </si>
  <si>
    <t>281622units</t>
  </si>
  <si>
    <t>28163Sub1</t>
  </si>
  <si>
    <t>28163units</t>
  </si>
  <si>
    <t>281631Sub2</t>
  </si>
  <si>
    <t>281631units</t>
  </si>
  <si>
    <t>28G 12Graph</t>
  </si>
  <si>
    <t>28G 12units</t>
  </si>
  <si>
    <t>28164Sub1</t>
  </si>
  <si>
    <t>28171Sub1</t>
  </si>
  <si>
    <t>29151Sub1</t>
  </si>
  <si>
    <t>29161Sub1</t>
  </si>
  <si>
    <t>29162Sub1</t>
  </si>
  <si>
    <t>29162units</t>
  </si>
  <si>
    <t>291621Sub2</t>
  </si>
  <si>
    <t>291621units</t>
  </si>
  <si>
    <t>29G 11Graph</t>
  </si>
  <si>
    <t>29G 11units</t>
  </si>
  <si>
    <t>291622Sub2</t>
  </si>
  <si>
    <t>291622units</t>
  </si>
  <si>
    <t>29163Sub1</t>
  </si>
  <si>
    <t>29163units</t>
  </si>
  <si>
    <t>291631Sub2</t>
  </si>
  <si>
    <t>291631units</t>
  </si>
  <si>
    <t>29G 12Graph</t>
  </si>
  <si>
    <t>29G 12units</t>
  </si>
  <si>
    <t>29164Sub1</t>
  </si>
  <si>
    <t>29171Sub1</t>
  </si>
  <si>
    <t>30151Sub1</t>
  </si>
  <si>
    <t>30161Sub1</t>
  </si>
  <si>
    <t>30162Sub1</t>
  </si>
  <si>
    <t>30162units</t>
  </si>
  <si>
    <t>301621Sub2</t>
  </si>
  <si>
    <t>301621units</t>
  </si>
  <si>
    <t>30G 11Graph</t>
  </si>
  <si>
    <t>30G 11units</t>
  </si>
  <si>
    <t>30163Sub1</t>
  </si>
  <si>
    <t>30163units</t>
  </si>
  <si>
    <t>301631Sub2</t>
  </si>
  <si>
    <t>301631units</t>
  </si>
  <si>
    <t>30G 12Graph</t>
  </si>
  <si>
    <t>30G 12units</t>
  </si>
  <si>
    <t>30171Sub1</t>
  </si>
  <si>
    <t>31141Sub1</t>
  </si>
  <si>
    <t>31151Sub1</t>
  </si>
  <si>
    <t>31152Sub1</t>
  </si>
  <si>
    <t>31152units</t>
  </si>
  <si>
    <t>311521Sub2</t>
  </si>
  <si>
    <t>311521units</t>
  </si>
  <si>
    <t>31G 11Graph</t>
  </si>
  <si>
    <t>31G 11units</t>
  </si>
  <si>
    <t>31153Sub1</t>
  </si>
  <si>
    <t>31153units</t>
  </si>
  <si>
    <t>311531Sub2</t>
  </si>
  <si>
    <t>311531units</t>
  </si>
  <si>
    <t>31G 12Graph</t>
  </si>
  <si>
    <t>31G 12units</t>
  </si>
  <si>
    <t>31154Sub1</t>
  </si>
  <si>
    <t>31155Sub1</t>
  </si>
  <si>
    <t>31155units</t>
  </si>
  <si>
    <t>31161Sub1</t>
  </si>
  <si>
    <t>31162Sub1</t>
  </si>
  <si>
    <t>32151Sub1</t>
  </si>
  <si>
    <t>32161Sub1</t>
  </si>
  <si>
    <t>32162Sub1</t>
  </si>
  <si>
    <t>32162units</t>
  </si>
  <si>
    <t>321621Sub2</t>
  </si>
  <si>
    <t>321621units</t>
  </si>
  <si>
    <t>32G 11Graph</t>
  </si>
  <si>
    <t>32G 11units</t>
  </si>
  <si>
    <t>321622Sub2</t>
  </si>
  <si>
    <t>321622units</t>
  </si>
  <si>
    <t>32163Sub1</t>
  </si>
  <si>
    <t>32163units</t>
  </si>
  <si>
    <t>321631Sub2</t>
  </si>
  <si>
    <t>321631units</t>
  </si>
  <si>
    <t>32G 12Graph</t>
  </si>
  <si>
    <t>32G 12units</t>
  </si>
  <si>
    <t>32164Sub1</t>
  </si>
  <si>
    <t>32171Sub1</t>
  </si>
  <si>
    <t>28110Title</t>
  </si>
  <si>
    <t>28110units</t>
  </si>
  <si>
    <t>Count</t>
  </si>
  <si>
    <t>Eliminar duplicados</t>
  </si>
  <si>
    <t>Eliminar</t>
  </si>
  <si>
    <t>19110Title</t>
  </si>
  <si>
    <t>19110units</t>
  </si>
  <si>
    <t>Proceso: Eliminar renglones donde UNITYPE == "units", recontar 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</si>
</sst>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/>
    <xf numFmtId="0" fontId="0" fillId="2" borderId="0" xfId="0" applyFill="1"/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0" fillId="0" borderId="0" xfId="0" quotePrefix="1"/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65"/>
  <sheetViews>
    <sheetView topLeftCell="I1" workbookViewId="0">
      <pane ySplit="1" topLeftCell="A1130" activePane="bottomLeft" state="frozen"/>
      <selection activeCell="E1" sqref="E1"/>
      <selection pane="bottomLeft" activeCell="AB2" sqref="AB2:AI1165"/>
    </sheetView>
  </sheetViews>
  <sheetFormatPr defaultRowHeight="15" x14ac:dyDescent="0.25"/>
  <cols>
    <col min="1" max="1" width="3" bestFit="1" customWidth="1"/>
    <col min="2" max="2" width="4.5703125" bestFit="1" customWidth="1"/>
    <col min="3" max="3" width="44.28515625" customWidth="1"/>
    <col min="4" max="4" width="31.28515625" customWidth="1"/>
    <col min="5" max="5" width="30" customWidth="1"/>
    <col min="6" max="6" width="26.85546875" customWidth="1"/>
    <col min="7" max="7" width="7.85546875" customWidth="1"/>
    <col min="8" max="8" width="7.140625" customWidth="1"/>
    <col min="9" max="18" width="9.140625" customWidth="1"/>
    <col min="19" max="19" width="58.7109375" customWidth="1"/>
    <col min="20" max="20" width="9.42578125" hidden="1" customWidth="1"/>
    <col min="21" max="21" width="9.85546875" hidden="1" customWidth="1"/>
    <col min="22" max="22" width="6.140625" hidden="1" customWidth="1"/>
    <col min="23" max="23" width="8.140625" hidden="1" customWidth="1"/>
    <col min="24" max="24" width="17.5703125" hidden="1" customWidth="1"/>
    <col min="25" max="25" width="19.42578125" hidden="1" customWidth="1"/>
    <col min="26" max="27" width="19" hidden="1" customWidth="1"/>
    <col min="28" max="28" width="7" customWidth="1"/>
    <col min="29" max="29" width="11" customWidth="1"/>
    <col min="30" max="30" width="13.28515625" customWidth="1"/>
    <col min="31" max="31" width="9.140625" customWidth="1"/>
    <col min="32" max="32" width="8.5703125" customWidth="1"/>
    <col min="33" max="34" width="19.42578125" customWidth="1"/>
    <col min="35" max="35" width="19.42578125" bestFit="1" customWidth="1"/>
  </cols>
  <sheetData>
    <row r="1" spans="1:3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157</v>
      </c>
      <c r="J1" s="3" t="s">
        <v>159</v>
      </c>
      <c r="K1" s="4" t="s">
        <v>160</v>
      </c>
      <c r="L1" s="4" t="s">
        <v>161</v>
      </c>
      <c r="M1" s="4" t="s">
        <v>163</v>
      </c>
      <c r="N1" s="4" t="s">
        <v>182</v>
      </c>
      <c r="O1" s="4" t="s">
        <v>183</v>
      </c>
      <c r="P1" s="4" t="s">
        <v>184</v>
      </c>
      <c r="Q1" s="4" t="s">
        <v>185</v>
      </c>
      <c r="R1" s="4" t="s">
        <v>186</v>
      </c>
      <c r="S1" s="4" t="s">
        <v>169</v>
      </c>
      <c r="T1" s="4" t="s">
        <v>174</v>
      </c>
      <c r="U1" s="4" t="s">
        <v>175</v>
      </c>
      <c r="V1" s="4" t="s">
        <v>176</v>
      </c>
      <c r="W1" s="4" t="s">
        <v>177</v>
      </c>
      <c r="X1" s="4" t="s">
        <v>172</v>
      </c>
      <c r="Y1" s="4" t="s">
        <v>171</v>
      </c>
      <c r="Z1" s="4" t="s">
        <v>180</v>
      </c>
      <c r="AA1" s="4" t="s">
        <v>178</v>
      </c>
      <c r="AB1" s="7" t="s">
        <v>7</v>
      </c>
      <c r="AC1" s="7" t="s">
        <v>158</v>
      </c>
      <c r="AD1" s="8" t="s">
        <v>164</v>
      </c>
      <c r="AE1" s="7" t="s">
        <v>156</v>
      </c>
      <c r="AF1" s="8" t="s">
        <v>187</v>
      </c>
      <c r="AG1" s="8" t="s">
        <v>166</v>
      </c>
      <c r="AH1" s="8" t="s">
        <v>181</v>
      </c>
      <c r="AI1" s="8" t="s">
        <v>170</v>
      </c>
      <c r="AJ1" s="4" t="s">
        <v>165</v>
      </c>
    </row>
    <row r="2" spans="1:36" x14ac:dyDescent="0.25">
      <c r="A2" s="1">
        <v>1</v>
      </c>
      <c r="B2" t="s">
        <v>8</v>
      </c>
      <c r="C2" t="s">
        <v>21</v>
      </c>
      <c r="G2" t="s">
        <v>91</v>
      </c>
      <c r="H2" t="s">
        <v>92</v>
      </c>
      <c r="I2" t="str">
        <f>+SUBSTITUTE(AF2,".","")</f>
        <v>11</v>
      </c>
      <c r="J2">
        <f>+COUNTIF($AC$2:$AC$1165,AC2)</f>
        <v>1</v>
      </c>
      <c r="K2" t="s">
        <v>166</v>
      </c>
      <c r="N2" t="str">
        <f>+_xlfn.TEXTJOIN("",TRUE,O2:R2)</f>
        <v>1.1</v>
      </c>
      <c r="O2" t="str">
        <f>IF(B2&lt;&gt;0,B2,"")</f>
        <v>1.1</v>
      </c>
      <c r="P2" t="str">
        <f>+IF(AD2="Sub1",C2,"")</f>
        <v/>
      </c>
      <c r="Q2" t="str">
        <f>+IF(AD2="Sub2",D2,"")</f>
        <v/>
      </c>
      <c r="R2" t="str">
        <f>+IF(AD2="Graph",SUBSTITUTE(E2,"Gráfica","G"),"")</f>
        <v/>
      </c>
      <c r="S2" t="str">
        <f>TRIM(CLEAN(_xlfn.TEXTJOIN(" ",TRUE,C2:F2)))</f>
        <v>Ubicación geográfica</v>
      </c>
      <c r="T2" t="b">
        <f>+AND(AC2=AC3)</f>
        <v>0</v>
      </c>
      <c r="U2" t="b">
        <f t="shared" ref="U2:U65" si="0">+AND(K2="Title",K3="Title")</f>
        <v>1</v>
      </c>
      <c r="V2" t="b">
        <f>+AND(J2&lt;&gt;1,J3&lt;&gt;1)</f>
        <v>0</v>
      </c>
      <c r="W2" t="b">
        <f>+OR(AD2="Sub1",AD2="Sub2",AD2="Graph")</f>
        <v>0</v>
      </c>
      <c r="X2" t="str">
        <f>+IF(AND(T2,U2,V2),_xlfn.CONCAT(S2,S3),IF(AND(J2=1,AD2="Title"),S2,""))</f>
        <v>Ubicación geográfica</v>
      </c>
      <c r="Y2" t="str">
        <f>+IF(AD3="units",S3,"")</f>
        <v/>
      </c>
      <c r="Z2" t="str">
        <f t="shared" ref="Z2:Z65" si="1">IF(W2,TRIM(CLEAN(SUBSTITUTE(S2,AF2,""))),"")</f>
        <v/>
      </c>
      <c r="AB2" t="s">
        <v>124</v>
      </c>
      <c r="AC2" t="str">
        <f>+_xlfn.CONCAT(AB2,I2,AD2)</f>
        <v>0111Title</v>
      </c>
      <c r="AD2" t="str">
        <f>+_xlfn.TEXTJOIN("",TRUE,K2:M2)</f>
        <v>Title</v>
      </c>
      <c r="AE2" t="str">
        <f>+B2</f>
        <v>1.1</v>
      </c>
      <c r="AF2" t="str">
        <f>+N2</f>
        <v>1.1</v>
      </c>
      <c r="AG2" t="str">
        <f>+X2</f>
        <v>Ubicación geográfica</v>
      </c>
      <c r="AH2" t="str">
        <f>+Z2</f>
        <v/>
      </c>
      <c r="AI2" t="str">
        <f>+IF(AD3="Units",S3,"")</f>
        <v/>
      </c>
    </row>
    <row r="3" spans="1:36" x14ac:dyDescent="0.25">
      <c r="A3" s="1">
        <v>3</v>
      </c>
      <c r="B3" t="s">
        <v>9</v>
      </c>
      <c r="C3" t="s">
        <v>22</v>
      </c>
      <c r="G3" t="s">
        <v>91</v>
      </c>
      <c r="H3" t="s">
        <v>92</v>
      </c>
      <c r="I3" t="str">
        <f t="shared" ref="I3:I66" si="2">+SUBSTITUTE(AF3,".","")</f>
        <v>12</v>
      </c>
      <c r="J3">
        <f>+COUNTIF($AC$2:$AC$1165,AC3)</f>
        <v>2</v>
      </c>
      <c r="K3" t="s">
        <v>166</v>
      </c>
      <c r="N3" t="str">
        <f t="shared" ref="N3:N66" si="3">+_xlfn.TEXTJOIN("",TRUE,O3:R3)</f>
        <v>1.2</v>
      </c>
      <c r="O3" t="str">
        <f>IF(B3&lt;&gt;0,B3,"")</f>
        <v>1.2</v>
      </c>
      <c r="P3" t="str">
        <f>+IF(AD3="Sub1",C3,"")</f>
        <v/>
      </c>
      <c r="Q3" t="str">
        <f>+IF(AD3="Sub2",D3,"")</f>
        <v/>
      </c>
      <c r="R3" t="str">
        <f>+IF(AD3="Graph",SUBSTITUTE(E3,"Gráfica","G"),"")</f>
        <v/>
      </c>
      <c r="S3" t="str">
        <f>TRIM(CLEAN(_xlfn.TEXTJOIN(" ",TRUE,C3:F3)))</f>
        <v>División geoestadística municipal, coordenadas geográficas</v>
      </c>
      <c r="T3" t="b">
        <f>+AND(AC3=AC4)</f>
        <v>1</v>
      </c>
      <c r="U3" t="b">
        <f t="shared" si="0"/>
        <v>1</v>
      </c>
      <c r="V3" t="b">
        <f>+AND(J3&lt;&gt;1,J4&lt;&gt;1)</f>
        <v>1</v>
      </c>
      <c r="W3" t="b">
        <f>+OR(AD3="Sub1",AD3="Sub2",AD3="Graph")</f>
        <v>0</v>
      </c>
      <c r="X3" t="str">
        <f>+IF(AND(T3,U3,V3),_xlfn.CONCAT(S3,S4),IF(AND(J3=1,AD3="Title"),S3,""))</f>
        <v>División geoestadística municipal, coordenadas geográficasy altitud de las cabeceras municipales</v>
      </c>
      <c r="Y3" t="str">
        <f>+IF(AD4="units",S4,"")</f>
        <v/>
      </c>
      <c r="Z3" t="str">
        <f t="shared" si="1"/>
        <v/>
      </c>
      <c r="AB3" t="s">
        <v>124</v>
      </c>
      <c r="AC3" t="str">
        <f>+_xlfn.CONCAT(AB3,I3,AD3)</f>
        <v>0112Title</v>
      </c>
      <c r="AD3" t="str">
        <f>+_xlfn.TEXTJOIN("",TRUE,K3:M3)</f>
        <v>Title</v>
      </c>
      <c r="AE3" t="str">
        <f>+IF(B3=0,AE2,B3)</f>
        <v>1.2</v>
      </c>
      <c r="AF3" t="str">
        <f t="shared" ref="AF3:AF66" si="4">+IF(N3="",AF2,N3)</f>
        <v>1.2</v>
      </c>
      <c r="AG3" t="str">
        <f t="shared" ref="AG3:AG66" si="5">+IF(X3="",AG2,X3)</f>
        <v>División geoestadística municipal, coordenadas geográficasy altitud de las cabeceras municipales</v>
      </c>
      <c r="AH3" t="str">
        <f t="shared" ref="AH3:AH9" si="6">+IF(AD3="Title","",IF(Z3="",AH2,Z3))</f>
        <v/>
      </c>
      <c r="AI3" t="str">
        <f t="shared" ref="AI3:AI66" si="7">+IF(AD4="Units",S4,"")</f>
        <v/>
      </c>
    </row>
    <row r="4" spans="1:36" x14ac:dyDescent="0.25">
      <c r="A4" s="1">
        <v>4</v>
      </c>
      <c r="C4" t="s">
        <v>23</v>
      </c>
      <c r="G4" t="s">
        <v>91</v>
      </c>
      <c r="H4" t="s">
        <v>92</v>
      </c>
      <c r="I4" t="str">
        <f t="shared" si="2"/>
        <v>12</v>
      </c>
      <c r="J4">
        <f>+COUNTIF($AC$2:$AC$1165,AC4)</f>
        <v>2</v>
      </c>
      <c r="K4" t="s">
        <v>166</v>
      </c>
      <c r="N4" t="str">
        <f t="shared" si="3"/>
        <v/>
      </c>
      <c r="O4" t="str">
        <f>IF(B4&lt;&gt;0,B4,"")</f>
        <v/>
      </c>
      <c r="P4" t="str">
        <f>+IF(AD4="Sub1",C4,"")</f>
        <v/>
      </c>
      <c r="Q4" t="str">
        <f>+IF(AD4="Sub2",D4,"")</f>
        <v/>
      </c>
      <c r="R4" t="str">
        <f>+IF(AD4="Graph",SUBSTITUTE(E4,"Gráfica","G"),"")</f>
        <v/>
      </c>
      <c r="S4" t="str">
        <f>TRIM(CLEAN(_xlfn.TEXTJOIN(" ",TRUE,C4:F4)))</f>
        <v>y altitud de las cabeceras municipales</v>
      </c>
      <c r="T4" t="b">
        <f>+AND(AC4=AC5)</f>
        <v>0</v>
      </c>
      <c r="U4" t="b">
        <f t="shared" si="0"/>
        <v>1</v>
      </c>
      <c r="V4" t="b">
        <f>+AND(J4&lt;&gt;1,J5&lt;&gt;1)</f>
        <v>0</v>
      </c>
      <c r="W4" t="b">
        <f>+OR(AD4="Sub1",AD4="Sub2",AD4="Graph")</f>
        <v>0</v>
      </c>
      <c r="X4" t="str">
        <f>+IF(AND(T4,U4,V4),_xlfn.CONCAT(S4,S5),IF(AND(J4=1,AD4="Title"),S4,""))</f>
        <v/>
      </c>
      <c r="Y4" t="str">
        <f>+IF(AD5="units",S5,"")</f>
        <v/>
      </c>
      <c r="Z4" t="str">
        <f t="shared" si="1"/>
        <v/>
      </c>
      <c r="AB4" t="s">
        <v>124</v>
      </c>
      <c r="AC4" t="str">
        <f>+_xlfn.CONCAT(AB4,I4,AD4)</f>
        <v>0112Title</v>
      </c>
      <c r="AD4" t="str">
        <f>+_xlfn.TEXTJOIN("",TRUE,K4:M4)</f>
        <v>Title</v>
      </c>
      <c r="AE4" t="str">
        <f>+IF(B4=0,AE3,B4)</f>
        <v>1.2</v>
      </c>
      <c r="AF4" t="str">
        <f t="shared" si="4"/>
        <v>1.2</v>
      </c>
      <c r="AG4" t="str">
        <f t="shared" si="5"/>
        <v>División geoestadística municipal, coordenadas geográficasy altitud de las cabeceras municipales</v>
      </c>
      <c r="AH4" t="str">
        <f t="shared" si="6"/>
        <v/>
      </c>
      <c r="AI4" t="str">
        <f t="shared" si="7"/>
        <v/>
      </c>
    </row>
    <row r="5" spans="1:36" x14ac:dyDescent="0.25">
      <c r="A5" s="1">
        <v>6</v>
      </c>
      <c r="B5" t="s">
        <v>10</v>
      </c>
      <c r="C5" t="s">
        <v>24</v>
      </c>
      <c r="G5" t="s">
        <v>91</v>
      </c>
      <c r="H5" t="s">
        <v>92</v>
      </c>
      <c r="I5" t="str">
        <f t="shared" si="2"/>
        <v>13</v>
      </c>
      <c r="J5">
        <f>+COUNTIF($AC$2:$AC$1165,AC5)</f>
        <v>1</v>
      </c>
      <c r="K5" t="s">
        <v>166</v>
      </c>
      <c r="N5" t="str">
        <f t="shared" si="3"/>
        <v>1.3</v>
      </c>
      <c r="O5" t="str">
        <f>IF(B5&lt;&gt;0,B5,"")</f>
        <v>1.3</v>
      </c>
      <c r="P5" t="str">
        <f>+IF(AD5="Sub1",C5,"")</f>
        <v/>
      </c>
      <c r="Q5" t="str">
        <f>+IF(AD5="Sub2",D5,"")</f>
        <v/>
      </c>
      <c r="R5" t="str">
        <f>+IF(AD5="Graph",SUBSTITUTE(E5,"Gráfica","G"),"")</f>
        <v/>
      </c>
      <c r="S5" t="str">
        <f>TRIM(CLEAN(_xlfn.TEXTJOIN(" ",TRUE,C5:F5)))</f>
        <v>Elevaciones principales</v>
      </c>
      <c r="T5" t="b">
        <f>+AND(AC5=AC6)</f>
        <v>0</v>
      </c>
      <c r="U5" t="b">
        <f t="shared" si="0"/>
        <v>1</v>
      </c>
      <c r="V5" t="b">
        <f>+AND(J5&lt;&gt;1,J6&lt;&gt;1)</f>
        <v>0</v>
      </c>
      <c r="W5" t="b">
        <f>+OR(AD5="Sub1",AD5="Sub2",AD5="Graph")</f>
        <v>0</v>
      </c>
      <c r="X5" t="str">
        <f>+IF(AND(T5,U5,V5),_xlfn.CONCAT(S5,S6),IF(AND(J5=1,AD5="Title"),S5,""))</f>
        <v>Elevaciones principales</v>
      </c>
      <c r="Y5" t="str">
        <f>+IF(AD6="units",S6,"")</f>
        <v/>
      </c>
      <c r="Z5" t="str">
        <f t="shared" si="1"/>
        <v/>
      </c>
      <c r="AB5" t="s">
        <v>124</v>
      </c>
      <c r="AC5" t="str">
        <f>+_xlfn.CONCAT(AB5,I5,AD5)</f>
        <v>0113Title</v>
      </c>
      <c r="AD5" t="str">
        <f>+_xlfn.TEXTJOIN("",TRUE,K5:M5)</f>
        <v>Title</v>
      </c>
      <c r="AE5" t="str">
        <f>+IF(B5=0,AE4,B5)</f>
        <v>1.3</v>
      </c>
      <c r="AF5" t="str">
        <f t="shared" si="4"/>
        <v>1.3</v>
      </c>
      <c r="AG5" t="str">
        <f t="shared" si="5"/>
        <v>Elevaciones principales</v>
      </c>
      <c r="AH5" t="str">
        <f t="shared" si="6"/>
        <v/>
      </c>
      <c r="AI5" t="str">
        <f t="shared" si="7"/>
        <v/>
      </c>
    </row>
    <row r="6" spans="1:36" x14ac:dyDescent="0.25">
      <c r="A6" s="1">
        <v>8</v>
      </c>
      <c r="B6" t="s">
        <v>11</v>
      </c>
      <c r="C6" t="s">
        <v>25</v>
      </c>
      <c r="G6" t="s">
        <v>91</v>
      </c>
      <c r="H6" t="s">
        <v>92</v>
      </c>
      <c r="I6" t="str">
        <f t="shared" si="2"/>
        <v>14</v>
      </c>
      <c r="J6">
        <f>+COUNTIF($AC$2:$AC$1165,AC6)</f>
        <v>1</v>
      </c>
      <c r="K6" t="s">
        <v>166</v>
      </c>
      <c r="N6" t="str">
        <f t="shared" si="3"/>
        <v>1.4</v>
      </c>
      <c r="O6" t="str">
        <f>IF(B6&lt;&gt;0,B6,"")</f>
        <v>1.4</v>
      </c>
      <c r="P6" t="str">
        <f>+IF(AD6="Sub1",C6,"")</f>
        <v/>
      </c>
      <c r="Q6" t="str">
        <f>+IF(AD6="Sub2",D6,"")</f>
        <v/>
      </c>
      <c r="R6" t="str">
        <f>+IF(AD6="Graph",SUBSTITUTE(E6,"Gráfica","G"),"")</f>
        <v/>
      </c>
      <c r="S6" t="str">
        <f>TRIM(CLEAN(_xlfn.TEXTJOIN(" ",TRUE,C6:F6)))</f>
        <v>Superficie estatal por tipo de fisiografía</v>
      </c>
      <c r="T6" t="b">
        <f>+AND(AC6=AC7)</f>
        <v>0</v>
      </c>
      <c r="U6" t="b">
        <f t="shared" si="0"/>
        <v>0</v>
      </c>
      <c r="V6" t="b">
        <f>+AND(J6&lt;&gt;1,J7&lt;&gt;1)</f>
        <v>0</v>
      </c>
      <c r="W6" t="b">
        <f>+OR(AD6="Sub1",AD6="Sub2",AD6="Graph")</f>
        <v>0</v>
      </c>
      <c r="X6" t="str">
        <f>+IF(AND(T6,U6,V6),_xlfn.CONCAT(S6,S7),IF(AND(J6=1,AD6="Title"),S6,""))</f>
        <v>Superficie estatal por tipo de fisiografía</v>
      </c>
      <c r="Y6" t="str">
        <f>+IF(AD7="units",S7,"")</f>
        <v>(Porcentaje)</v>
      </c>
      <c r="Z6" t="str">
        <f t="shared" si="1"/>
        <v/>
      </c>
      <c r="AB6" t="s">
        <v>124</v>
      </c>
      <c r="AC6" t="str">
        <f>+_xlfn.CONCAT(AB6,I6,AD6)</f>
        <v>0114Title</v>
      </c>
      <c r="AD6" t="str">
        <f>+_xlfn.TEXTJOIN("",TRUE,K6:M6)</f>
        <v>Title</v>
      </c>
      <c r="AE6" t="str">
        <f>+IF(B6=0,AE5,B6)</f>
        <v>1.4</v>
      </c>
      <c r="AF6" t="str">
        <f t="shared" si="4"/>
        <v>1.4</v>
      </c>
      <c r="AG6" t="str">
        <f t="shared" si="5"/>
        <v>Superficie estatal por tipo de fisiografía</v>
      </c>
      <c r="AH6" t="str">
        <f t="shared" si="6"/>
        <v/>
      </c>
      <c r="AI6" t="str">
        <f t="shared" si="7"/>
        <v>(Porcentaje)</v>
      </c>
    </row>
    <row r="7" spans="1:36" x14ac:dyDescent="0.25">
      <c r="A7" s="1">
        <v>9</v>
      </c>
      <c r="C7" t="s">
        <v>26</v>
      </c>
      <c r="G7" t="s">
        <v>91</v>
      </c>
      <c r="H7" t="s">
        <v>92</v>
      </c>
      <c r="I7" t="str">
        <f t="shared" si="2"/>
        <v>14</v>
      </c>
      <c r="J7">
        <f>+COUNTIF($AC$2:$AC$1165,AC7)</f>
        <v>1</v>
      </c>
      <c r="K7" t="s">
        <v>173</v>
      </c>
      <c r="L7" t="s">
        <v>162</v>
      </c>
      <c r="N7" t="str">
        <f t="shared" si="3"/>
        <v/>
      </c>
      <c r="O7" t="str">
        <f>IF(B7&lt;&gt;0,B7,"")</f>
        <v/>
      </c>
      <c r="P7" t="str">
        <f>+IF(AD7="Sub1",C7,"")</f>
        <v/>
      </c>
      <c r="Q7" t="str">
        <f>+IF(AD7="Sub2",D7,"")</f>
        <v/>
      </c>
      <c r="R7" t="str">
        <f>+IF(AD7="Graph",SUBSTITUTE(E7,"Gráfica","G"),"")</f>
        <v/>
      </c>
      <c r="S7" t="str">
        <f>TRIM(CLEAN(_xlfn.TEXTJOIN(" ",TRUE,C7:F7)))</f>
        <v>(Porcentaje)</v>
      </c>
      <c r="T7" t="b">
        <f>+AND(AC7=AC8)</f>
        <v>0</v>
      </c>
      <c r="U7" t="b">
        <f t="shared" si="0"/>
        <v>0</v>
      </c>
      <c r="V7" t="b">
        <f>+AND(J7&lt;&gt;1,J8&lt;&gt;1)</f>
        <v>0</v>
      </c>
      <c r="W7" t="b">
        <f>+OR(AD7="Sub1",AD7="Sub2",AD7="Graph")</f>
        <v>0</v>
      </c>
      <c r="X7" t="str">
        <f>+IF(AND(T7,U7,V7),_xlfn.CONCAT(S7,S8),IF(AND(J7=1,AD7="Title"),S7,""))</f>
        <v/>
      </c>
      <c r="Y7" t="str">
        <f>+IF(AD8="units",S8,"")</f>
        <v/>
      </c>
      <c r="Z7" t="str">
        <f t="shared" si="1"/>
        <v/>
      </c>
      <c r="AB7" t="s">
        <v>124</v>
      </c>
      <c r="AC7" t="str">
        <f>+_xlfn.CONCAT(AB7,I7,AD7)</f>
        <v>0114units</v>
      </c>
      <c r="AD7" t="str">
        <f>+_xlfn.TEXTJOIN("",TRUE,K7:M7)</f>
        <v>units</v>
      </c>
      <c r="AE7" t="str">
        <f>+IF(B7=0,AE6,B7)</f>
        <v>1.4</v>
      </c>
      <c r="AF7" t="str">
        <f t="shared" si="4"/>
        <v>1.4</v>
      </c>
      <c r="AG7" t="str">
        <f t="shared" si="5"/>
        <v>Superficie estatal por tipo de fisiografía</v>
      </c>
      <c r="AH7" t="str">
        <f t="shared" si="6"/>
        <v/>
      </c>
      <c r="AI7" t="str">
        <f t="shared" si="7"/>
        <v/>
      </c>
    </row>
    <row r="8" spans="1:36" x14ac:dyDescent="0.25">
      <c r="A8" s="1">
        <v>11</v>
      </c>
      <c r="B8" t="s">
        <v>12</v>
      </c>
      <c r="C8" t="s">
        <v>27</v>
      </c>
      <c r="G8" t="s">
        <v>91</v>
      </c>
      <c r="H8" t="s">
        <v>92</v>
      </c>
      <c r="I8" t="str">
        <f t="shared" si="2"/>
        <v>15</v>
      </c>
      <c r="J8">
        <f>+COUNTIF($AC$2:$AC$1165,AC8)</f>
        <v>1</v>
      </c>
      <c r="K8" t="s">
        <v>166</v>
      </c>
      <c r="N8" t="str">
        <f t="shared" si="3"/>
        <v>1.5</v>
      </c>
      <c r="O8" t="str">
        <f>IF(B8&lt;&gt;0,B8,"")</f>
        <v>1.5</v>
      </c>
      <c r="P8" t="str">
        <f>+IF(AD8="Sub1",C8,"")</f>
        <v/>
      </c>
      <c r="Q8" t="str">
        <f>+IF(AD8="Sub2",D8,"")</f>
        <v/>
      </c>
      <c r="R8" t="str">
        <f>+IF(AD8="Graph",SUBSTITUTE(E8,"Gráfica","G"),"")</f>
        <v/>
      </c>
      <c r="S8" t="str">
        <f>TRIM(CLEAN(_xlfn.TEXTJOIN(" ",TRUE,C8:F8)))</f>
        <v>Superficie estatal por tipo de geología</v>
      </c>
      <c r="T8" t="b">
        <f>+AND(AC8=AC9)</f>
        <v>0</v>
      </c>
      <c r="U8" t="b">
        <f t="shared" si="0"/>
        <v>0</v>
      </c>
      <c r="V8" t="b">
        <f>+AND(J8&lt;&gt;1,J9&lt;&gt;1)</f>
        <v>0</v>
      </c>
      <c r="W8" t="b">
        <f>+OR(AD8="Sub1",AD8="Sub2",AD8="Graph")</f>
        <v>0</v>
      </c>
      <c r="X8" t="str">
        <f>+IF(AND(T8,U8,V8),_xlfn.CONCAT(S8,S9),IF(AND(J8=1,AD8="Title"),S8,""))</f>
        <v>Superficie estatal por tipo de geología</v>
      </c>
      <c r="Y8" t="str">
        <f>+IF(AD9="units",S9,"")</f>
        <v>(Porcentaje)</v>
      </c>
      <c r="Z8" t="str">
        <f t="shared" si="1"/>
        <v/>
      </c>
      <c r="AB8" t="s">
        <v>124</v>
      </c>
      <c r="AC8" t="str">
        <f>+_xlfn.CONCAT(AB8,I8,AD8)</f>
        <v>0115Title</v>
      </c>
      <c r="AD8" t="str">
        <f>+_xlfn.TEXTJOIN("",TRUE,K8:M8)</f>
        <v>Title</v>
      </c>
      <c r="AE8" t="str">
        <f>+IF(B8=0,AE7,B8)</f>
        <v>1.5</v>
      </c>
      <c r="AF8" t="str">
        <f t="shared" si="4"/>
        <v>1.5</v>
      </c>
      <c r="AG8" t="str">
        <f t="shared" si="5"/>
        <v>Superficie estatal por tipo de geología</v>
      </c>
      <c r="AH8" t="str">
        <f t="shared" si="6"/>
        <v/>
      </c>
      <c r="AI8" t="str">
        <f t="shared" si="7"/>
        <v>(Porcentaje)</v>
      </c>
    </row>
    <row r="9" spans="1:36" x14ac:dyDescent="0.25">
      <c r="A9" s="1">
        <v>12</v>
      </c>
      <c r="C9" t="s">
        <v>26</v>
      </c>
      <c r="G9" t="s">
        <v>91</v>
      </c>
      <c r="H9" t="s">
        <v>92</v>
      </c>
      <c r="I9" t="str">
        <f t="shared" si="2"/>
        <v>15</v>
      </c>
      <c r="J9">
        <f>+COUNTIF($AC$2:$AC$1165,AC9)</f>
        <v>1</v>
      </c>
      <c r="K9" t="s">
        <v>173</v>
      </c>
      <c r="L9" t="s">
        <v>162</v>
      </c>
      <c r="N9" t="str">
        <f t="shared" si="3"/>
        <v/>
      </c>
      <c r="O9" t="str">
        <f>IF(B9&lt;&gt;0,B9,"")</f>
        <v/>
      </c>
      <c r="P9" t="str">
        <f>+IF(AD9="Sub1",C9,"")</f>
        <v/>
      </c>
      <c r="Q9" t="str">
        <f>+IF(AD9="Sub2",D9,"")</f>
        <v/>
      </c>
      <c r="R9" t="str">
        <f>+IF(AD9="Graph",SUBSTITUTE(E9,"Gráfica","G"),"")</f>
        <v/>
      </c>
      <c r="S9" t="str">
        <f>TRIM(CLEAN(_xlfn.TEXTJOIN(" ",TRUE,C9:F9)))</f>
        <v>(Porcentaje)</v>
      </c>
      <c r="T9" t="b">
        <f>+AND(AC9=AC10)</f>
        <v>0</v>
      </c>
      <c r="U9" t="b">
        <f t="shared" si="0"/>
        <v>0</v>
      </c>
      <c r="V9" t="b">
        <f>+AND(J9&lt;&gt;1,J10&lt;&gt;1)</f>
        <v>0</v>
      </c>
      <c r="W9" t="b">
        <f>+OR(AD9="Sub1",AD9="Sub2",AD9="Graph")</f>
        <v>0</v>
      </c>
      <c r="X9" t="str">
        <f>+IF(AND(T9,U9,V9),_xlfn.CONCAT(S9,S10),IF(AND(J9=1,AD9="Title"),S9,""))</f>
        <v/>
      </c>
      <c r="Y9" t="str">
        <f>+IF(AD10="units",S10,"")</f>
        <v/>
      </c>
      <c r="Z9" t="str">
        <f t="shared" si="1"/>
        <v/>
      </c>
      <c r="AB9" t="s">
        <v>124</v>
      </c>
      <c r="AC9" t="str">
        <f>+_xlfn.CONCAT(AB9,I9,AD9)</f>
        <v>0115units</v>
      </c>
      <c r="AD9" t="str">
        <f>+_xlfn.TEXTJOIN("",TRUE,K9:M9)</f>
        <v>units</v>
      </c>
      <c r="AE9" t="str">
        <f>+IF(B9=0,AE8,B9)</f>
        <v>1.5</v>
      </c>
      <c r="AF9" t="str">
        <f t="shared" si="4"/>
        <v>1.5</v>
      </c>
      <c r="AG9" t="str">
        <f t="shared" si="5"/>
        <v>Superficie estatal por tipo de geología</v>
      </c>
      <c r="AH9" t="str">
        <f t="shared" si="6"/>
        <v/>
      </c>
      <c r="AI9" t="str">
        <f t="shared" si="7"/>
        <v/>
      </c>
    </row>
    <row r="10" spans="1:36" x14ac:dyDescent="0.25">
      <c r="A10" s="1">
        <v>14</v>
      </c>
      <c r="C10" t="s">
        <v>28</v>
      </c>
      <c r="D10" t="s">
        <v>62</v>
      </c>
      <c r="G10" t="s">
        <v>91</v>
      </c>
      <c r="H10" t="s">
        <v>92</v>
      </c>
      <c r="I10" t="str">
        <f t="shared" si="2"/>
        <v>151</v>
      </c>
      <c r="J10">
        <f>+COUNTIF($AC$2:$AC$1165,AC10)</f>
        <v>1</v>
      </c>
      <c r="K10" t="s">
        <v>173</v>
      </c>
      <c r="M10" t="s">
        <v>178</v>
      </c>
      <c r="N10" t="str">
        <f t="shared" si="3"/>
        <v>1.5.1</v>
      </c>
      <c r="O10" t="str">
        <f>IF(B10&lt;&gt;0,B10,"")</f>
        <v/>
      </c>
      <c r="P10" t="str">
        <f>+IF(AD10="Sub1",C10,"")</f>
        <v>1.5.1</v>
      </c>
      <c r="Q10" t="str">
        <f>+IF(AD10="Sub2",D10,"")</f>
        <v/>
      </c>
      <c r="R10" t="str">
        <f>+IF(AD10="Graph",SUBSTITUTE(E10,"Gráfica","G"),"")</f>
        <v/>
      </c>
      <c r="S10" t="str">
        <f>TRIM(CLEAN(_xlfn.TEXTJOIN(" ",TRUE,C10:F10)))</f>
        <v>1.5.1 Sitios de interés geológico</v>
      </c>
      <c r="T10" t="b">
        <f>+AND(AC10=AC11)</f>
        <v>0</v>
      </c>
      <c r="U10" t="b">
        <f t="shared" si="0"/>
        <v>0</v>
      </c>
      <c r="V10" t="b">
        <f>+AND(J10&lt;&gt;1,J11&lt;&gt;1)</f>
        <v>0</v>
      </c>
      <c r="W10" t="b">
        <f>+OR(AD10="Sub1",AD10="Sub2",AD10="Graph")</f>
        <v>1</v>
      </c>
      <c r="X10" t="str">
        <f>+IF(AND(T10,U10,V10),_xlfn.CONCAT(S10,S11),IF(AND(J10=1,AD10="Title"),S10,""))</f>
        <v/>
      </c>
      <c r="Y10" t="str">
        <f>+IF(AD11="units",S11,"")</f>
        <v/>
      </c>
      <c r="Z10" t="str">
        <f t="shared" si="1"/>
        <v>Sitios de interés geológico</v>
      </c>
      <c r="AB10" t="s">
        <v>124</v>
      </c>
      <c r="AC10" t="str">
        <f>+_xlfn.CONCAT(AB10,I10,AD10)</f>
        <v>01151Sub1</v>
      </c>
      <c r="AD10" t="str">
        <f>+_xlfn.TEXTJOIN("",TRUE,K10:M10)</f>
        <v>Sub1</v>
      </c>
      <c r="AE10" t="str">
        <f>+IF(B10=0,AE9,B10)</f>
        <v>1.5</v>
      </c>
      <c r="AF10" t="str">
        <f t="shared" si="4"/>
        <v>1.5.1</v>
      </c>
      <c r="AG10" t="str">
        <f t="shared" si="5"/>
        <v>Superficie estatal por tipo de geología</v>
      </c>
      <c r="AH10" t="str">
        <f>+IF(AD10="Title","",IF(Z10="",AH9,Z10))</f>
        <v>Sitios de interés geológico</v>
      </c>
      <c r="AI10" t="str">
        <f t="shared" si="7"/>
        <v/>
      </c>
    </row>
    <row r="11" spans="1:36" x14ac:dyDescent="0.25">
      <c r="A11" s="1">
        <v>16</v>
      </c>
      <c r="B11" t="s">
        <v>13</v>
      </c>
      <c r="C11" t="s">
        <v>29</v>
      </c>
      <c r="G11" t="s">
        <v>91</v>
      </c>
      <c r="H11" t="s">
        <v>92</v>
      </c>
      <c r="I11" t="str">
        <f t="shared" si="2"/>
        <v>16</v>
      </c>
      <c r="J11">
        <f>+COUNTIF($AC$2:$AC$1165,AC11)</f>
        <v>1</v>
      </c>
      <c r="K11" t="s">
        <v>166</v>
      </c>
      <c r="N11" t="str">
        <f t="shared" si="3"/>
        <v>1.6</v>
      </c>
      <c r="O11" t="str">
        <f>IF(B11&lt;&gt;0,B11,"")</f>
        <v>1.6</v>
      </c>
      <c r="P11" t="str">
        <f>+IF(AD11="Sub1",C11,"")</f>
        <v/>
      </c>
      <c r="Q11" t="str">
        <f>+IF(AD11="Sub2",D11,"")</f>
        <v/>
      </c>
      <c r="R11" t="str">
        <f>+IF(AD11="Graph",SUBSTITUTE(E11,"Gráfica","G"),"")</f>
        <v/>
      </c>
      <c r="S11" t="str">
        <f>TRIM(CLEAN(_xlfn.TEXTJOIN(" ",TRUE,C11:F11)))</f>
        <v>Superficie estatal por tipo de clima</v>
      </c>
      <c r="T11" t="b">
        <f>+AND(AC11=AC12)</f>
        <v>0</v>
      </c>
      <c r="U11" t="b">
        <f t="shared" si="0"/>
        <v>0</v>
      </c>
      <c r="V11" t="b">
        <f>+AND(J11&lt;&gt;1,J12&lt;&gt;1)</f>
        <v>0</v>
      </c>
      <c r="W11" t="b">
        <f>+OR(AD11="Sub1",AD11="Sub2",AD11="Graph")</f>
        <v>0</v>
      </c>
      <c r="X11" t="str">
        <f>+IF(AND(T11,U11,V11),_xlfn.CONCAT(S11,S12),IF(AND(J11=1,AD11="Title"),S11,""))</f>
        <v>Superficie estatal por tipo de clima</v>
      </c>
      <c r="Y11" t="str">
        <f>+IF(AD12="units",S12,"")</f>
        <v>(Porcentaje)</v>
      </c>
      <c r="Z11" t="str">
        <f t="shared" si="1"/>
        <v/>
      </c>
      <c r="AB11" t="s">
        <v>124</v>
      </c>
      <c r="AC11" t="str">
        <f>+_xlfn.CONCAT(AB11,I11,AD11)</f>
        <v>0116Title</v>
      </c>
      <c r="AD11" t="str">
        <f>+_xlfn.TEXTJOIN("",TRUE,K11:M11)</f>
        <v>Title</v>
      </c>
      <c r="AE11" t="str">
        <f>+IF(B11=0,AE10,B11)</f>
        <v>1.6</v>
      </c>
      <c r="AF11" t="str">
        <f t="shared" si="4"/>
        <v>1.6</v>
      </c>
      <c r="AG11" t="str">
        <f t="shared" si="5"/>
        <v>Superficie estatal por tipo de clima</v>
      </c>
      <c r="AH11" t="str">
        <f t="shared" ref="AH11:AH74" si="8">+IF(AD11="Title","",IF(Z11="",AH10,Z11))</f>
        <v/>
      </c>
      <c r="AI11" t="str">
        <f t="shared" si="7"/>
        <v>(Porcentaje)</v>
      </c>
    </row>
    <row r="12" spans="1:36" x14ac:dyDescent="0.25">
      <c r="A12" s="1">
        <v>17</v>
      </c>
      <c r="C12" t="s">
        <v>26</v>
      </c>
      <c r="G12" t="s">
        <v>91</v>
      </c>
      <c r="H12" t="s">
        <v>92</v>
      </c>
      <c r="I12" t="str">
        <f t="shared" si="2"/>
        <v>16</v>
      </c>
      <c r="J12">
        <f>+COUNTIF($AC$2:$AC$1165,AC12)</f>
        <v>1</v>
      </c>
      <c r="K12" t="s">
        <v>173</v>
      </c>
      <c r="L12" t="s">
        <v>162</v>
      </c>
      <c r="N12" t="str">
        <f t="shared" si="3"/>
        <v/>
      </c>
      <c r="O12" t="str">
        <f>IF(B12&lt;&gt;0,B12,"")</f>
        <v/>
      </c>
      <c r="P12" t="str">
        <f>+IF(AD12="Sub1",C12,"")</f>
        <v/>
      </c>
      <c r="Q12" t="str">
        <f>+IF(AD12="Sub2",D12,"")</f>
        <v/>
      </c>
      <c r="R12" t="str">
        <f>+IF(AD12="Graph",SUBSTITUTE(E12,"Gráfica","G"),"")</f>
        <v/>
      </c>
      <c r="S12" t="str">
        <f>TRIM(CLEAN(_xlfn.TEXTJOIN(" ",TRUE,C12:F12)))</f>
        <v>(Porcentaje)</v>
      </c>
      <c r="T12" t="b">
        <f>+AND(AC12=AC13)</f>
        <v>0</v>
      </c>
      <c r="U12" t="b">
        <f t="shared" si="0"/>
        <v>0</v>
      </c>
      <c r="V12" t="b">
        <f>+AND(J12&lt;&gt;1,J13&lt;&gt;1)</f>
        <v>0</v>
      </c>
      <c r="W12" t="b">
        <f>+OR(AD12="Sub1",AD12="Sub2",AD12="Graph")</f>
        <v>0</v>
      </c>
      <c r="X12" t="str">
        <f>+IF(AND(T12,U12,V12),_xlfn.CONCAT(S12,S13),IF(AND(J12=1,AD12="Title"),S12,""))</f>
        <v/>
      </c>
      <c r="Y12" t="str">
        <f>+IF(AD13="units",S13,"")</f>
        <v/>
      </c>
      <c r="Z12" t="str">
        <f t="shared" si="1"/>
        <v/>
      </c>
      <c r="AB12" t="s">
        <v>124</v>
      </c>
      <c r="AC12" t="str">
        <f>+_xlfn.CONCAT(AB12,I12,AD12)</f>
        <v>0116units</v>
      </c>
      <c r="AD12" t="str">
        <f>+_xlfn.TEXTJOIN("",TRUE,K12:M12)</f>
        <v>units</v>
      </c>
      <c r="AE12" t="str">
        <f>+IF(B12=0,AE11,B12)</f>
        <v>1.6</v>
      </c>
      <c r="AF12" t="str">
        <f t="shared" si="4"/>
        <v>1.6</v>
      </c>
      <c r="AG12" t="str">
        <f t="shared" si="5"/>
        <v>Superficie estatal por tipo de clima</v>
      </c>
      <c r="AH12" t="str">
        <f t="shared" si="8"/>
        <v/>
      </c>
      <c r="AI12" t="str">
        <f t="shared" si="7"/>
        <v/>
      </c>
    </row>
    <row r="13" spans="1:36" x14ac:dyDescent="0.25">
      <c r="A13" s="1">
        <v>19</v>
      </c>
      <c r="C13" t="s">
        <v>30</v>
      </c>
      <c r="D13" t="s">
        <v>63</v>
      </c>
      <c r="G13" t="s">
        <v>91</v>
      </c>
      <c r="H13" t="s">
        <v>92</v>
      </c>
      <c r="I13" t="str">
        <f t="shared" si="2"/>
        <v>161</v>
      </c>
      <c r="J13">
        <f>+COUNTIF($AC$2:$AC$1165,AC13)</f>
        <v>1</v>
      </c>
      <c r="K13" t="s">
        <v>173</v>
      </c>
      <c r="M13" t="s">
        <v>178</v>
      </c>
      <c r="N13" t="str">
        <f t="shared" si="3"/>
        <v>1.6.1</v>
      </c>
      <c r="O13" t="str">
        <f>IF(B13&lt;&gt;0,B13,"")</f>
        <v/>
      </c>
      <c r="P13" t="str">
        <f>+IF(AD13="Sub1",C13,"")</f>
        <v>1.6.1</v>
      </c>
      <c r="Q13" t="str">
        <f>+IF(AD13="Sub2",D13,"")</f>
        <v/>
      </c>
      <c r="R13" t="str">
        <f>+IF(AD13="Graph",SUBSTITUTE(E13,"Gráfica","G"),"")</f>
        <v/>
      </c>
      <c r="S13" t="str">
        <f>TRIM(CLEAN(_xlfn.TEXTJOIN(" ",TRUE,C13:F13)))</f>
        <v>1.6.1 Estaciones meteorológicas</v>
      </c>
      <c r="T13" t="b">
        <f>+AND(AC13=AC14)</f>
        <v>0</v>
      </c>
      <c r="U13" t="b">
        <f t="shared" si="0"/>
        <v>0</v>
      </c>
      <c r="V13" t="b">
        <f>+AND(J13&lt;&gt;1,J14&lt;&gt;1)</f>
        <v>0</v>
      </c>
      <c r="W13" t="b">
        <f>+OR(AD13="Sub1",AD13="Sub2",AD13="Graph")</f>
        <v>1</v>
      </c>
      <c r="X13" t="str">
        <f>+IF(AND(T13,U13,V13),_xlfn.CONCAT(S13,S14),IF(AND(J13=1,AD13="Title"),S13,""))</f>
        <v/>
      </c>
      <c r="Y13" t="str">
        <f>+IF(AD14="units",S14,"")</f>
        <v/>
      </c>
      <c r="Z13" t="str">
        <f t="shared" si="1"/>
        <v>Estaciones meteorológicas</v>
      </c>
      <c r="AB13" t="s">
        <v>124</v>
      </c>
      <c r="AC13" t="str">
        <f>+_xlfn.CONCAT(AB13,I13,AD13)</f>
        <v>01161Sub1</v>
      </c>
      <c r="AD13" t="str">
        <f>+_xlfn.TEXTJOIN("",TRUE,K13:M13)</f>
        <v>Sub1</v>
      </c>
      <c r="AE13" t="str">
        <f>+IF(B13=0,AE12,B13)</f>
        <v>1.6</v>
      </c>
      <c r="AF13" t="str">
        <f t="shared" si="4"/>
        <v>1.6.1</v>
      </c>
      <c r="AG13" t="str">
        <f t="shared" si="5"/>
        <v>Superficie estatal por tipo de clima</v>
      </c>
      <c r="AH13" t="str">
        <f t="shared" si="8"/>
        <v>Estaciones meteorológicas</v>
      </c>
      <c r="AI13" t="str">
        <f t="shared" si="7"/>
        <v/>
      </c>
    </row>
    <row r="14" spans="1:36" x14ac:dyDescent="0.25">
      <c r="A14" s="1">
        <v>21</v>
      </c>
      <c r="C14" t="s">
        <v>31</v>
      </c>
      <c r="D14" t="s">
        <v>64</v>
      </c>
      <c r="G14" t="s">
        <v>91</v>
      </c>
      <c r="H14" t="s">
        <v>92</v>
      </c>
      <c r="I14" t="str">
        <f t="shared" si="2"/>
        <v>162</v>
      </c>
      <c r="J14">
        <f>+COUNTIF($AC$2:$AC$1165,AC14)</f>
        <v>1</v>
      </c>
      <c r="K14" t="s">
        <v>173</v>
      </c>
      <c r="M14" t="s">
        <v>178</v>
      </c>
      <c r="N14" t="str">
        <f t="shared" si="3"/>
        <v>1.6.2</v>
      </c>
      <c r="O14" t="str">
        <f>IF(B14&lt;&gt;0,B14,"")</f>
        <v/>
      </c>
      <c r="P14" t="str">
        <f>+IF(AD14="Sub1",C14,"")</f>
        <v>1.6.2</v>
      </c>
      <c r="Q14" t="str">
        <f>+IF(AD14="Sub2",D14,"")</f>
        <v/>
      </c>
      <c r="R14" t="str">
        <f>+IF(AD14="Graph",SUBSTITUTE(E14,"Gráfica","G"),"")</f>
        <v/>
      </c>
      <c r="S14" t="str">
        <f>TRIM(CLEAN(_xlfn.TEXTJOIN(" ",TRUE,C14:F14)))</f>
        <v>1.6.2 Temperatura media anual</v>
      </c>
      <c r="T14" t="b">
        <f>+AND(AC14=AC15)</f>
        <v>0</v>
      </c>
      <c r="U14" t="b">
        <f t="shared" si="0"/>
        <v>0</v>
      </c>
      <c r="V14" t="b">
        <f>+AND(J14&lt;&gt;1,J15&lt;&gt;1)</f>
        <v>0</v>
      </c>
      <c r="W14" t="b">
        <f>+OR(AD14="Sub1",AD14="Sub2",AD14="Graph")</f>
        <v>1</v>
      </c>
      <c r="X14" t="str">
        <f>+IF(AND(T14,U14,V14),_xlfn.CONCAT(S14,S15),IF(AND(J14=1,AD14="Title"),S14,""))</f>
        <v/>
      </c>
      <c r="Y14" t="str">
        <f>+IF(AD15="units",S15,"")</f>
        <v>(Grados Celsius)</v>
      </c>
      <c r="Z14" t="str">
        <f t="shared" si="1"/>
        <v>Temperatura media anual</v>
      </c>
      <c r="AB14" t="s">
        <v>124</v>
      </c>
      <c r="AC14" t="str">
        <f>+_xlfn.CONCAT(AB14,I14,AD14)</f>
        <v>01162Sub1</v>
      </c>
      <c r="AD14" t="str">
        <f>+_xlfn.TEXTJOIN("",TRUE,K14:M14)</f>
        <v>Sub1</v>
      </c>
      <c r="AE14" t="str">
        <f>+IF(B14=0,AE13,B14)</f>
        <v>1.6</v>
      </c>
      <c r="AF14" t="str">
        <f t="shared" si="4"/>
        <v>1.6.2</v>
      </c>
      <c r="AG14" t="str">
        <f t="shared" si="5"/>
        <v>Superficie estatal por tipo de clima</v>
      </c>
      <c r="AH14" t="str">
        <f t="shared" si="8"/>
        <v>Temperatura media anual</v>
      </c>
      <c r="AI14" t="str">
        <f t="shared" si="7"/>
        <v>(Grados Celsius)</v>
      </c>
    </row>
    <row r="15" spans="1:36" x14ac:dyDescent="0.25">
      <c r="A15" s="1">
        <v>22</v>
      </c>
      <c r="D15" t="s">
        <v>65</v>
      </c>
      <c r="G15" t="s">
        <v>91</v>
      </c>
      <c r="H15" t="s">
        <v>92</v>
      </c>
      <c r="I15" t="str">
        <f t="shared" si="2"/>
        <v>162</v>
      </c>
      <c r="J15">
        <f>+COUNTIF($AC$2:$AC$1165,AC15)</f>
        <v>1</v>
      </c>
      <c r="K15" t="s">
        <v>173</v>
      </c>
      <c r="L15" t="s">
        <v>162</v>
      </c>
      <c r="N15" t="str">
        <f t="shared" si="3"/>
        <v/>
      </c>
      <c r="O15" t="str">
        <f>IF(B15&lt;&gt;0,B15,"")</f>
        <v/>
      </c>
      <c r="P15" t="str">
        <f>+IF(AD15="Sub1",C15,"")</f>
        <v/>
      </c>
      <c r="Q15" t="str">
        <f>+IF(AD15="Sub2",D15,"")</f>
        <v/>
      </c>
      <c r="R15" t="str">
        <f>+IF(AD15="Graph",SUBSTITUTE(E15,"Gráfica","G"),"")</f>
        <v/>
      </c>
      <c r="S15" t="str">
        <f>TRIM(CLEAN(_xlfn.TEXTJOIN(" ",TRUE,C15:F15)))</f>
        <v>(Grados Celsius)</v>
      </c>
      <c r="T15" t="b">
        <f>+AND(AC15=AC16)</f>
        <v>0</v>
      </c>
      <c r="U15" t="b">
        <f t="shared" si="0"/>
        <v>0</v>
      </c>
      <c r="V15" t="b">
        <f>+AND(J15&lt;&gt;1,J16&lt;&gt;1)</f>
        <v>0</v>
      </c>
      <c r="W15" t="b">
        <f>+OR(AD15="Sub1",AD15="Sub2",AD15="Graph")</f>
        <v>0</v>
      </c>
      <c r="X15" t="str">
        <f>+IF(AND(T15,U15,V15),_xlfn.CONCAT(S15,S16),IF(AND(J15=1,AD15="Title"),S15,""))</f>
        <v/>
      </c>
      <c r="Y15" t="str">
        <f>+IF(AD16="units",S16,"")</f>
        <v/>
      </c>
      <c r="Z15" t="str">
        <f t="shared" si="1"/>
        <v/>
      </c>
      <c r="AB15" t="s">
        <v>124</v>
      </c>
      <c r="AC15" t="str">
        <f>+_xlfn.CONCAT(AB15,I15,AD15)</f>
        <v>01162units</v>
      </c>
      <c r="AD15" t="str">
        <f>+_xlfn.TEXTJOIN("",TRUE,K15:M15)</f>
        <v>units</v>
      </c>
      <c r="AE15" t="str">
        <f>+IF(B15=0,AE14,B15)</f>
        <v>1.6</v>
      </c>
      <c r="AF15" t="str">
        <f t="shared" si="4"/>
        <v>1.6.2</v>
      </c>
      <c r="AG15" t="str">
        <f t="shared" si="5"/>
        <v>Superficie estatal por tipo de clima</v>
      </c>
      <c r="AH15" t="str">
        <f t="shared" si="8"/>
        <v>Temperatura media anual</v>
      </c>
      <c r="AI15" t="str">
        <f t="shared" si="7"/>
        <v/>
      </c>
    </row>
    <row r="16" spans="1:36" x14ac:dyDescent="0.25">
      <c r="A16" s="1">
        <v>24</v>
      </c>
      <c r="D16" t="s">
        <v>66</v>
      </c>
      <c r="E16" t="s">
        <v>82</v>
      </c>
      <c r="G16" t="s">
        <v>91</v>
      </c>
      <c r="H16" t="s">
        <v>92</v>
      </c>
      <c r="I16" t="str">
        <f t="shared" si="2"/>
        <v>1621</v>
      </c>
      <c r="J16">
        <f>+COUNTIF($AC$2:$AC$1165,AC16)</f>
        <v>1</v>
      </c>
      <c r="K16" t="s">
        <v>173</v>
      </c>
      <c r="M16" t="s">
        <v>179</v>
      </c>
      <c r="N16" t="str">
        <f t="shared" si="3"/>
        <v>1.6.2.1</v>
      </c>
      <c r="O16" t="str">
        <f>IF(B16&lt;&gt;0,B16,"")</f>
        <v/>
      </c>
      <c r="P16" t="str">
        <f>+IF(AD16="Sub1",C16,"")</f>
        <v/>
      </c>
      <c r="Q16" t="str">
        <f>+IF(AD16="Sub2",D16,"")</f>
        <v>1.6.2.1</v>
      </c>
      <c r="R16" t="str">
        <f>+IF(AD16="Graph",SUBSTITUTE(E16,"Gráfica","G"),"")</f>
        <v/>
      </c>
      <c r="S16" t="str">
        <f>TRIM(CLEAN(_xlfn.TEXTJOIN(" ",TRUE,C16:F16)))</f>
        <v>1.6.2.1 Temperatura media mensual</v>
      </c>
      <c r="T16" t="b">
        <f>+AND(AC16=AC17)</f>
        <v>0</v>
      </c>
      <c r="U16" t="b">
        <f t="shared" si="0"/>
        <v>0</v>
      </c>
      <c r="V16" t="b">
        <f>+AND(J16&lt;&gt;1,J17&lt;&gt;1)</f>
        <v>0</v>
      </c>
      <c r="W16" t="b">
        <f>+OR(AD16="Sub1",AD16="Sub2",AD16="Graph")</f>
        <v>1</v>
      </c>
      <c r="X16" t="str">
        <f>+IF(AND(T16,U16,V16),_xlfn.CONCAT(S16,S17),IF(AND(J16=1,AD16="Title"),S16,""))</f>
        <v/>
      </c>
      <c r="Y16" t="str">
        <f>+IF(AD17="units",S17,"")</f>
        <v>(Grados Celsius)</v>
      </c>
      <c r="Z16" t="str">
        <f t="shared" si="1"/>
        <v>Temperatura media mensual</v>
      </c>
      <c r="AB16" t="s">
        <v>124</v>
      </c>
      <c r="AC16" t="str">
        <f>+_xlfn.CONCAT(AB16,I16,AD16)</f>
        <v>011621Sub2</v>
      </c>
      <c r="AD16" t="str">
        <f>+_xlfn.TEXTJOIN("",TRUE,K16:M16)</f>
        <v>Sub2</v>
      </c>
      <c r="AE16" t="str">
        <f>+IF(B16=0,AE15,B16)</f>
        <v>1.6</v>
      </c>
      <c r="AF16" t="str">
        <f t="shared" si="4"/>
        <v>1.6.2.1</v>
      </c>
      <c r="AG16" t="str">
        <f t="shared" si="5"/>
        <v>Superficie estatal por tipo de clima</v>
      </c>
      <c r="AH16" t="str">
        <f t="shared" si="8"/>
        <v>Temperatura media mensual</v>
      </c>
      <c r="AI16" t="str">
        <f t="shared" si="7"/>
        <v>(Grados Celsius)</v>
      </c>
    </row>
    <row r="17" spans="1:35" x14ac:dyDescent="0.25">
      <c r="A17" s="1">
        <v>25</v>
      </c>
      <c r="E17" t="s">
        <v>65</v>
      </c>
      <c r="G17" t="s">
        <v>91</v>
      </c>
      <c r="H17" t="s">
        <v>92</v>
      </c>
      <c r="I17" t="str">
        <f t="shared" si="2"/>
        <v>1621</v>
      </c>
      <c r="J17">
        <f>+COUNTIF($AC$2:$AC$1165,AC17)</f>
        <v>1</v>
      </c>
      <c r="K17" t="s">
        <v>173</v>
      </c>
      <c r="L17" t="s">
        <v>162</v>
      </c>
      <c r="N17" t="str">
        <f t="shared" si="3"/>
        <v/>
      </c>
      <c r="O17" t="str">
        <f>IF(B17&lt;&gt;0,B17,"")</f>
        <v/>
      </c>
      <c r="P17" t="str">
        <f>+IF(AD17="Sub1",C17,"")</f>
        <v/>
      </c>
      <c r="Q17" t="str">
        <f>+IF(AD17="Sub2",D17,"")</f>
        <v/>
      </c>
      <c r="R17" t="str">
        <f>+IF(AD17="Graph",SUBSTITUTE(E17,"Gráfica","G"),"")</f>
        <v/>
      </c>
      <c r="S17" t="str">
        <f>TRIM(CLEAN(_xlfn.TEXTJOIN(" ",TRUE,C17:F17)))</f>
        <v>(Grados Celsius)</v>
      </c>
      <c r="T17" t="b">
        <f>+AND(AC17=AC18)</f>
        <v>0</v>
      </c>
      <c r="U17" t="b">
        <f t="shared" si="0"/>
        <v>0</v>
      </c>
      <c r="V17" t="b">
        <f>+AND(J17&lt;&gt;1,J18&lt;&gt;1)</f>
        <v>0</v>
      </c>
      <c r="W17" t="b">
        <f>+OR(AD17="Sub1",AD17="Sub2",AD17="Graph")</f>
        <v>0</v>
      </c>
      <c r="X17" t="str">
        <f>+IF(AND(T17,U17,V17),_xlfn.CONCAT(S17,S18),IF(AND(J17=1,AD17="Title"),S17,""))</f>
        <v/>
      </c>
      <c r="Y17" t="str">
        <f>+IF(AD18="units",S18,"")</f>
        <v/>
      </c>
      <c r="Z17" t="str">
        <f t="shared" si="1"/>
        <v/>
      </c>
      <c r="AB17" t="s">
        <v>124</v>
      </c>
      <c r="AC17" t="str">
        <f>+_xlfn.CONCAT(AB17,I17,AD17)</f>
        <v>011621units</v>
      </c>
      <c r="AD17" t="str">
        <f>+_xlfn.TEXTJOIN("",TRUE,K17:M17)</f>
        <v>units</v>
      </c>
      <c r="AE17" t="str">
        <f>+IF(B17=0,AE16,B17)</f>
        <v>1.6</v>
      </c>
      <c r="AF17" t="str">
        <f t="shared" si="4"/>
        <v>1.6.2.1</v>
      </c>
      <c r="AG17" t="str">
        <f t="shared" si="5"/>
        <v>Superficie estatal por tipo de clima</v>
      </c>
      <c r="AH17" t="str">
        <f t="shared" si="8"/>
        <v>Temperatura media mensual</v>
      </c>
      <c r="AI17" t="str">
        <f t="shared" si="7"/>
        <v/>
      </c>
    </row>
    <row r="18" spans="1:35" x14ac:dyDescent="0.25">
      <c r="A18" s="1">
        <v>27</v>
      </c>
      <c r="E18" t="s">
        <v>83</v>
      </c>
      <c r="F18" t="s">
        <v>87</v>
      </c>
      <c r="G18" t="s">
        <v>91</v>
      </c>
      <c r="H18" t="s">
        <v>92</v>
      </c>
      <c r="I18" t="str">
        <f t="shared" si="2"/>
        <v>G 11</v>
      </c>
      <c r="J18">
        <f>+COUNTIF($AC$2:$AC$1165,AC18)</f>
        <v>1</v>
      </c>
      <c r="K18" t="s">
        <v>173</v>
      </c>
      <c r="M18" t="s">
        <v>167</v>
      </c>
      <c r="N18" t="str">
        <f t="shared" si="3"/>
        <v>G 1.1</v>
      </c>
      <c r="O18" t="str">
        <f>IF(B18&lt;&gt;0,B18,"")</f>
        <v/>
      </c>
      <c r="P18" t="str">
        <f>+IF(AD18="Sub1",C18,"")</f>
        <v/>
      </c>
      <c r="Q18" t="str">
        <f>+IF(AD18="Sub2",D18,"")</f>
        <v/>
      </c>
      <c r="R18" t="str">
        <f>+IF(AD18="Graph",SUBSTITUTE(E18,"Gráfica","G"),"")</f>
        <v>G 1.1</v>
      </c>
      <c r="S18" t="str">
        <f>TRIM(CLEAN(_xlfn.TEXTJOIN(" ",TRUE,C18:F18)))</f>
        <v>Gráfica 1.1 Temperatura promedio</v>
      </c>
      <c r="T18" t="b">
        <f>+AND(AC18=AC19)</f>
        <v>0</v>
      </c>
      <c r="U18" t="b">
        <f t="shared" si="0"/>
        <v>0</v>
      </c>
      <c r="V18" t="b">
        <f>+AND(J18&lt;&gt;1,J19&lt;&gt;1)</f>
        <v>0</v>
      </c>
      <c r="W18" t="b">
        <f>+OR(AD18="Sub1",AD18="Sub2",AD18="Graph")</f>
        <v>1</v>
      </c>
      <c r="X18" t="str">
        <f>+IF(AND(T18,U18,V18),_xlfn.CONCAT(S18,S19),IF(AND(J18=1,AD18="Title"),S18,""))</f>
        <v/>
      </c>
      <c r="Y18" t="str">
        <f>+IF(AD19="units",S19,"")</f>
        <v>(Grados Celsius)</v>
      </c>
      <c r="Z18" t="str">
        <f t="shared" si="1"/>
        <v>Gráfica 1.1 Temperatura promedio</v>
      </c>
      <c r="AB18" t="s">
        <v>124</v>
      </c>
      <c r="AC18" t="str">
        <f>+_xlfn.CONCAT(AB18,I18,AD18)</f>
        <v>01G 11Graph</v>
      </c>
      <c r="AD18" t="str">
        <f>+_xlfn.TEXTJOIN("",TRUE,K18:M18)</f>
        <v>Graph</v>
      </c>
      <c r="AE18" t="str">
        <f>+IF(B18=0,AE17,B18)</f>
        <v>1.6</v>
      </c>
      <c r="AF18" t="str">
        <f t="shared" si="4"/>
        <v>G 1.1</v>
      </c>
      <c r="AG18" t="str">
        <f t="shared" si="5"/>
        <v>Superficie estatal por tipo de clima</v>
      </c>
      <c r="AH18" t="str">
        <f t="shared" si="8"/>
        <v>Gráfica 1.1 Temperatura promedio</v>
      </c>
      <c r="AI18" t="str">
        <f t="shared" si="7"/>
        <v>(Grados Celsius)</v>
      </c>
    </row>
    <row r="19" spans="1:35" x14ac:dyDescent="0.25">
      <c r="A19" s="1">
        <v>28</v>
      </c>
      <c r="F19" t="s">
        <v>65</v>
      </c>
      <c r="G19" t="s">
        <v>91</v>
      </c>
      <c r="H19" t="s">
        <v>92</v>
      </c>
      <c r="I19" t="str">
        <f t="shared" si="2"/>
        <v>G 11</v>
      </c>
      <c r="J19">
        <f>+COUNTIF($AC$2:$AC$1165,AC19)</f>
        <v>1</v>
      </c>
      <c r="K19" t="s">
        <v>173</v>
      </c>
      <c r="L19" t="s">
        <v>162</v>
      </c>
      <c r="N19" t="str">
        <f t="shared" si="3"/>
        <v/>
      </c>
      <c r="O19" t="str">
        <f>IF(B19&lt;&gt;0,B19,"")</f>
        <v/>
      </c>
      <c r="P19" t="str">
        <f>+IF(AD19="Sub1",C19,"")</f>
        <v/>
      </c>
      <c r="Q19" t="str">
        <f>+IF(AD19="Sub2",D19,"")</f>
        <v/>
      </c>
      <c r="R19" t="str">
        <f>+IF(AD19="Graph",SUBSTITUTE(E19,"Gráfica","G"),"")</f>
        <v/>
      </c>
      <c r="S19" t="str">
        <f>TRIM(CLEAN(_xlfn.TEXTJOIN(" ",TRUE,C19:F19)))</f>
        <v>(Grados Celsius)</v>
      </c>
      <c r="T19" t="b">
        <f>+AND(AC19=AC20)</f>
        <v>0</v>
      </c>
      <c r="U19" t="b">
        <f t="shared" si="0"/>
        <v>0</v>
      </c>
      <c r="V19" t="b">
        <f>+AND(J19&lt;&gt;1,J20&lt;&gt;1)</f>
        <v>0</v>
      </c>
      <c r="W19" t="b">
        <f>+OR(AD19="Sub1",AD19="Sub2",AD19="Graph")</f>
        <v>0</v>
      </c>
      <c r="X19" t="str">
        <f>+IF(AND(T19,U19,V19),_xlfn.CONCAT(S19,S20),IF(AND(J19=1,AD19="Title"),S19,""))</f>
        <v/>
      </c>
      <c r="Y19" t="str">
        <f>+IF(AD20="units",S20,"")</f>
        <v/>
      </c>
      <c r="Z19" t="str">
        <f t="shared" si="1"/>
        <v/>
      </c>
      <c r="AB19" t="s">
        <v>124</v>
      </c>
      <c r="AC19" t="str">
        <f>+_xlfn.CONCAT(AB19,I19,AD19)</f>
        <v>01G 11units</v>
      </c>
      <c r="AD19" t="str">
        <f>+_xlfn.TEXTJOIN("",TRUE,K19:M19)</f>
        <v>units</v>
      </c>
      <c r="AE19" t="str">
        <f>+IF(B19=0,AE18,B19)</f>
        <v>1.6</v>
      </c>
      <c r="AF19" t="str">
        <f t="shared" si="4"/>
        <v>G 1.1</v>
      </c>
      <c r="AG19" t="str">
        <f t="shared" si="5"/>
        <v>Superficie estatal por tipo de clima</v>
      </c>
      <c r="AH19" t="str">
        <f t="shared" si="8"/>
        <v>Gráfica 1.1 Temperatura promedio</v>
      </c>
      <c r="AI19" t="str">
        <f t="shared" si="7"/>
        <v/>
      </c>
    </row>
    <row r="20" spans="1:35" x14ac:dyDescent="0.25">
      <c r="A20" s="1">
        <v>30</v>
      </c>
      <c r="D20" t="s">
        <v>67</v>
      </c>
      <c r="E20" t="s">
        <v>84</v>
      </c>
      <c r="G20" t="s">
        <v>91</v>
      </c>
      <c r="H20" t="s">
        <v>92</v>
      </c>
      <c r="I20" t="str">
        <f t="shared" si="2"/>
        <v>1622</v>
      </c>
      <c r="J20">
        <f>+COUNTIF($AC$2:$AC$1165,AC20)</f>
        <v>1</v>
      </c>
      <c r="K20" t="s">
        <v>173</v>
      </c>
      <c r="M20" t="s">
        <v>179</v>
      </c>
      <c r="N20" t="str">
        <f t="shared" si="3"/>
        <v>1.6.2.2</v>
      </c>
      <c r="O20" t="str">
        <f>IF(B20&lt;&gt;0,B20,"")</f>
        <v/>
      </c>
      <c r="P20" t="str">
        <f>+IF(AD20="Sub1",C20,"")</f>
        <v/>
      </c>
      <c r="Q20" t="str">
        <f>+IF(AD20="Sub2",D20,"")</f>
        <v>1.6.2.2</v>
      </c>
      <c r="R20" t="str">
        <f>+IF(AD20="Graph",SUBSTITUTE(E20,"Gráfica","G"),"")</f>
        <v/>
      </c>
      <c r="S20" t="str">
        <f>TRIM(CLEAN(_xlfn.TEXTJOIN(" ",TRUE,C20:F20)))</f>
        <v>1.6.2.2 Temperatura extrema en el mes</v>
      </c>
      <c r="T20" t="b">
        <f>+AND(AC20=AC21)</f>
        <v>0</v>
      </c>
      <c r="U20" t="b">
        <f t="shared" si="0"/>
        <v>0</v>
      </c>
      <c r="V20" t="b">
        <f>+AND(J20&lt;&gt;1,J21&lt;&gt;1)</f>
        <v>0</v>
      </c>
      <c r="W20" t="b">
        <f>+OR(AD20="Sub1",AD20="Sub2",AD20="Graph")</f>
        <v>1</v>
      </c>
      <c r="X20" t="str">
        <f>+IF(AND(T20,U20,V20),_xlfn.CONCAT(S20,S21),IF(AND(J20=1,AD20="Title"),S20,""))</f>
        <v/>
      </c>
      <c r="Y20" t="str">
        <f>+IF(AD21="units",S21,"")</f>
        <v>(Grados Celsius)</v>
      </c>
      <c r="Z20" t="str">
        <f t="shared" si="1"/>
        <v>Temperatura extrema en el mes</v>
      </c>
      <c r="AB20" t="s">
        <v>124</v>
      </c>
      <c r="AC20" t="str">
        <f>+_xlfn.CONCAT(AB20,I20,AD20)</f>
        <v>011622Sub2</v>
      </c>
      <c r="AD20" t="str">
        <f>+_xlfn.TEXTJOIN("",TRUE,K20:M20)</f>
        <v>Sub2</v>
      </c>
      <c r="AE20" t="str">
        <f>+IF(B20=0,AE19,B20)</f>
        <v>1.6</v>
      </c>
      <c r="AF20" t="str">
        <f t="shared" si="4"/>
        <v>1.6.2.2</v>
      </c>
      <c r="AG20" t="str">
        <f t="shared" si="5"/>
        <v>Superficie estatal por tipo de clima</v>
      </c>
      <c r="AH20" t="str">
        <f t="shared" si="8"/>
        <v>Temperatura extrema en el mes</v>
      </c>
      <c r="AI20" t="str">
        <f t="shared" si="7"/>
        <v>(Grados Celsius)</v>
      </c>
    </row>
    <row r="21" spans="1:35" x14ac:dyDescent="0.25">
      <c r="A21" s="1">
        <v>31</v>
      </c>
      <c r="E21" t="s">
        <v>65</v>
      </c>
      <c r="G21" t="s">
        <v>91</v>
      </c>
      <c r="H21" t="s">
        <v>92</v>
      </c>
      <c r="I21" t="str">
        <f t="shared" si="2"/>
        <v>1622</v>
      </c>
      <c r="J21">
        <f>+COUNTIF($AC$2:$AC$1165,AC21)</f>
        <v>1</v>
      </c>
      <c r="K21" t="s">
        <v>173</v>
      </c>
      <c r="L21" t="s">
        <v>162</v>
      </c>
      <c r="N21" t="str">
        <f t="shared" si="3"/>
        <v/>
      </c>
      <c r="O21" t="str">
        <f>IF(B21&lt;&gt;0,B21,"")</f>
        <v/>
      </c>
      <c r="P21" t="str">
        <f>+IF(AD21="Sub1",C21,"")</f>
        <v/>
      </c>
      <c r="Q21" t="str">
        <f>+IF(AD21="Sub2",D21,"")</f>
        <v/>
      </c>
      <c r="R21" t="str">
        <f>+IF(AD21="Graph",SUBSTITUTE(E21,"Gráfica","G"),"")</f>
        <v/>
      </c>
      <c r="S21" t="str">
        <f>TRIM(CLEAN(_xlfn.TEXTJOIN(" ",TRUE,C21:F21)))</f>
        <v>(Grados Celsius)</v>
      </c>
      <c r="T21" t="b">
        <f>+AND(AC21=AC22)</f>
        <v>0</v>
      </c>
      <c r="U21" t="b">
        <f t="shared" si="0"/>
        <v>0</v>
      </c>
      <c r="V21" t="b">
        <f>+AND(J21&lt;&gt;1,J22&lt;&gt;1)</f>
        <v>0</v>
      </c>
      <c r="W21" t="b">
        <f>+OR(AD21="Sub1",AD21="Sub2",AD21="Graph")</f>
        <v>0</v>
      </c>
      <c r="X21" t="str">
        <f>+IF(AND(T21,U21,V21),_xlfn.CONCAT(S21,S22),IF(AND(J21=1,AD21="Title"),S21,""))</f>
        <v/>
      </c>
      <c r="Y21" t="str">
        <f>+IF(AD22="units",S22,"")</f>
        <v/>
      </c>
      <c r="Z21" t="str">
        <f t="shared" si="1"/>
        <v/>
      </c>
      <c r="AB21" t="s">
        <v>124</v>
      </c>
      <c r="AC21" t="str">
        <f>+_xlfn.CONCAT(AB21,I21,AD21)</f>
        <v>011622units</v>
      </c>
      <c r="AD21" t="str">
        <f>+_xlfn.TEXTJOIN("",TRUE,K21:M21)</f>
        <v>units</v>
      </c>
      <c r="AE21" t="str">
        <f>+IF(B21=0,AE20,B21)</f>
        <v>1.6</v>
      </c>
      <c r="AF21" t="str">
        <f t="shared" si="4"/>
        <v>1.6.2.2</v>
      </c>
      <c r="AG21" t="str">
        <f t="shared" si="5"/>
        <v>Superficie estatal por tipo de clima</v>
      </c>
      <c r="AH21" t="str">
        <f t="shared" si="8"/>
        <v>Temperatura extrema en el mes</v>
      </c>
      <c r="AI21" t="str">
        <f t="shared" si="7"/>
        <v/>
      </c>
    </row>
    <row r="22" spans="1:35" x14ac:dyDescent="0.25">
      <c r="A22" s="1">
        <v>33</v>
      </c>
      <c r="C22" t="s">
        <v>32</v>
      </c>
      <c r="D22" t="s">
        <v>68</v>
      </c>
      <c r="G22" t="s">
        <v>91</v>
      </c>
      <c r="H22" t="s">
        <v>92</v>
      </c>
      <c r="I22" t="str">
        <f t="shared" si="2"/>
        <v>163</v>
      </c>
      <c r="J22">
        <f>+COUNTIF($AC$2:$AC$1165,AC22)</f>
        <v>1</v>
      </c>
      <c r="K22" t="s">
        <v>173</v>
      </c>
      <c r="M22" t="s">
        <v>178</v>
      </c>
      <c r="N22" t="str">
        <f t="shared" si="3"/>
        <v>1.6.3</v>
      </c>
      <c r="O22" t="str">
        <f>IF(B22&lt;&gt;0,B22,"")</f>
        <v/>
      </c>
      <c r="P22" t="str">
        <f>+IF(AD22="Sub1",C22,"")</f>
        <v>1.6.3</v>
      </c>
      <c r="Q22" t="str">
        <f>+IF(AD22="Sub2",D22,"")</f>
        <v/>
      </c>
      <c r="R22" t="str">
        <f>+IF(AD22="Graph",SUBSTITUTE(E22,"Gráfica","G"),"")</f>
        <v/>
      </c>
      <c r="S22" t="str">
        <f>TRIM(CLEAN(_xlfn.TEXTJOIN(" ",TRUE,C22:F22)))</f>
        <v>1.6.3 Precipitación total anual</v>
      </c>
      <c r="T22" t="b">
        <f>+AND(AC22=AC23)</f>
        <v>0</v>
      </c>
      <c r="U22" t="b">
        <f t="shared" si="0"/>
        <v>0</v>
      </c>
      <c r="V22" t="b">
        <f>+AND(J22&lt;&gt;1,J23&lt;&gt;1)</f>
        <v>0</v>
      </c>
      <c r="W22" t="b">
        <f>+OR(AD22="Sub1",AD22="Sub2",AD22="Graph")</f>
        <v>1</v>
      </c>
      <c r="X22" t="str">
        <f>+IF(AND(T22,U22,V22),_xlfn.CONCAT(S22,S23),IF(AND(J22=1,AD22="Title"),S22,""))</f>
        <v/>
      </c>
      <c r="Y22" t="str">
        <f>+IF(AD23="units",S23,"")</f>
        <v>(Milímetros)</v>
      </c>
      <c r="Z22" t="str">
        <f t="shared" si="1"/>
        <v>Precipitación total anual</v>
      </c>
      <c r="AB22" t="s">
        <v>124</v>
      </c>
      <c r="AC22" t="str">
        <f>+_xlfn.CONCAT(AB22,I22,AD22)</f>
        <v>01163Sub1</v>
      </c>
      <c r="AD22" t="str">
        <f>+_xlfn.TEXTJOIN("",TRUE,K22:M22)</f>
        <v>Sub1</v>
      </c>
      <c r="AE22" t="str">
        <f>+IF(B22=0,AE21,B22)</f>
        <v>1.6</v>
      </c>
      <c r="AF22" t="str">
        <f t="shared" si="4"/>
        <v>1.6.3</v>
      </c>
      <c r="AG22" t="str">
        <f t="shared" si="5"/>
        <v>Superficie estatal por tipo de clima</v>
      </c>
      <c r="AH22" t="str">
        <f t="shared" si="8"/>
        <v>Precipitación total anual</v>
      </c>
      <c r="AI22" t="str">
        <f t="shared" si="7"/>
        <v>(Milímetros)</v>
      </c>
    </row>
    <row r="23" spans="1:35" x14ac:dyDescent="0.25">
      <c r="A23" s="1">
        <v>34</v>
      </c>
      <c r="D23" t="s">
        <v>69</v>
      </c>
      <c r="G23" t="s">
        <v>91</v>
      </c>
      <c r="H23" t="s">
        <v>92</v>
      </c>
      <c r="I23" t="str">
        <f t="shared" si="2"/>
        <v>163</v>
      </c>
      <c r="J23">
        <f>+COUNTIF($AC$2:$AC$1165,AC23)</f>
        <v>1</v>
      </c>
      <c r="K23" t="s">
        <v>173</v>
      </c>
      <c r="L23" t="s">
        <v>162</v>
      </c>
      <c r="N23" t="str">
        <f t="shared" si="3"/>
        <v/>
      </c>
      <c r="O23" t="str">
        <f>IF(B23&lt;&gt;0,B23,"")</f>
        <v/>
      </c>
      <c r="P23" t="str">
        <f>+IF(AD23="Sub1",C23,"")</f>
        <v/>
      </c>
      <c r="Q23" t="str">
        <f>+IF(AD23="Sub2",D23,"")</f>
        <v/>
      </c>
      <c r="R23" t="str">
        <f>+IF(AD23="Graph",SUBSTITUTE(E23,"Gráfica","G"),"")</f>
        <v/>
      </c>
      <c r="S23" t="str">
        <f>TRIM(CLEAN(_xlfn.TEXTJOIN(" ",TRUE,C23:F23)))</f>
        <v>(Milímetros)</v>
      </c>
      <c r="T23" t="b">
        <f>+AND(AC23=AC24)</f>
        <v>0</v>
      </c>
      <c r="U23" t="b">
        <f t="shared" si="0"/>
        <v>0</v>
      </c>
      <c r="V23" t="b">
        <f>+AND(J23&lt;&gt;1,J24&lt;&gt;1)</f>
        <v>0</v>
      </c>
      <c r="W23" t="b">
        <f>+OR(AD23="Sub1",AD23="Sub2",AD23="Graph")</f>
        <v>0</v>
      </c>
      <c r="X23" t="str">
        <f>+IF(AND(T23,U23,V23),_xlfn.CONCAT(S23,S24),IF(AND(J23=1,AD23="Title"),S23,""))</f>
        <v/>
      </c>
      <c r="Y23" t="str">
        <f>+IF(AD24="units",S24,"")</f>
        <v/>
      </c>
      <c r="Z23" t="str">
        <f t="shared" si="1"/>
        <v/>
      </c>
      <c r="AB23" t="s">
        <v>124</v>
      </c>
      <c r="AC23" t="str">
        <f>+_xlfn.CONCAT(AB23,I23,AD23)</f>
        <v>01163units</v>
      </c>
      <c r="AD23" t="str">
        <f>+_xlfn.TEXTJOIN("",TRUE,K23:M23)</f>
        <v>units</v>
      </c>
      <c r="AE23" t="str">
        <f>+IF(B23=0,AE22,B23)</f>
        <v>1.6</v>
      </c>
      <c r="AF23" t="str">
        <f t="shared" si="4"/>
        <v>1.6.3</v>
      </c>
      <c r="AG23" t="str">
        <f t="shared" si="5"/>
        <v>Superficie estatal por tipo de clima</v>
      </c>
      <c r="AH23" t="str">
        <f t="shared" si="8"/>
        <v>Precipitación total anual</v>
      </c>
      <c r="AI23" t="str">
        <f t="shared" si="7"/>
        <v/>
      </c>
    </row>
    <row r="24" spans="1:35" x14ac:dyDescent="0.25">
      <c r="A24" s="1">
        <v>36</v>
      </c>
      <c r="D24" t="s">
        <v>70</v>
      </c>
      <c r="E24" t="s">
        <v>85</v>
      </c>
      <c r="G24" t="s">
        <v>91</v>
      </c>
      <c r="H24" t="s">
        <v>92</v>
      </c>
      <c r="I24" t="str">
        <f t="shared" si="2"/>
        <v>1631</v>
      </c>
      <c r="J24">
        <f>+COUNTIF($AC$2:$AC$1165,AC24)</f>
        <v>1</v>
      </c>
      <c r="K24" t="s">
        <v>173</v>
      </c>
      <c r="M24" t="s">
        <v>179</v>
      </c>
      <c r="N24" t="str">
        <f t="shared" si="3"/>
        <v>1.6.3.1</v>
      </c>
      <c r="O24" t="str">
        <f>IF(B24&lt;&gt;0,B24,"")</f>
        <v/>
      </c>
      <c r="P24" t="str">
        <f>+IF(AD24="Sub1",C24,"")</f>
        <v/>
      </c>
      <c r="Q24" t="str">
        <f>+IF(AD24="Sub2",D24,"")</f>
        <v>1.6.3.1</v>
      </c>
      <c r="R24" t="str">
        <f>+IF(AD24="Graph",SUBSTITUTE(E24,"Gráfica","G"),"")</f>
        <v/>
      </c>
      <c r="S24" t="str">
        <f>TRIM(CLEAN(_xlfn.TEXTJOIN(" ",TRUE,C24:F24)))</f>
        <v>1.6.3.1 Precipitación total mensual</v>
      </c>
      <c r="T24" t="b">
        <f>+AND(AC24=AC25)</f>
        <v>0</v>
      </c>
      <c r="U24" t="b">
        <f t="shared" si="0"/>
        <v>0</v>
      </c>
      <c r="V24" t="b">
        <f>+AND(J24&lt;&gt;1,J25&lt;&gt;1)</f>
        <v>0</v>
      </c>
      <c r="W24" t="b">
        <f>+OR(AD24="Sub1",AD24="Sub2",AD24="Graph")</f>
        <v>1</v>
      </c>
      <c r="X24" t="str">
        <f>+IF(AND(T24,U24,V24),_xlfn.CONCAT(S24,S25),IF(AND(J24=1,AD24="Title"),S24,""))</f>
        <v/>
      </c>
      <c r="Y24" t="str">
        <f>+IF(AD25="units",S25,"")</f>
        <v>(Milímetros)</v>
      </c>
      <c r="Z24" t="str">
        <f t="shared" si="1"/>
        <v>Precipitación total mensual</v>
      </c>
      <c r="AB24" t="s">
        <v>124</v>
      </c>
      <c r="AC24" t="str">
        <f>+_xlfn.CONCAT(AB24,I24,AD24)</f>
        <v>011631Sub2</v>
      </c>
      <c r="AD24" t="str">
        <f>+_xlfn.TEXTJOIN("",TRUE,K24:M24)</f>
        <v>Sub2</v>
      </c>
      <c r="AE24" t="str">
        <f>+IF(B24=0,AE23,B24)</f>
        <v>1.6</v>
      </c>
      <c r="AF24" t="str">
        <f t="shared" si="4"/>
        <v>1.6.3.1</v>
      </c>
      <c r="AG24" t="str">
        <f t="shared" si="5"/>
        <v>Superficie estatal por tipo de clima</v>
      </c>
      <c r="AH24" t="str">
        <f t="shared" si="8"/>
        <v>Precipitación total mensual</v>
      </c>
      <c r="AI24" t="str">
        <f t="shared" si="7"/>
        <v>(Milímetros)</v>
      </c>
    </row>
    <row r="25" spans="1:35" x14ac:dyDescent="0.25">
      <c r="A25" s="1">
        <v>37</v>
      </c>
      <c r="E25" t="s">
        <v>69</v>
      </c>
      <c r="G25" t="s">
        <v>91</v>
      </c>
      <c r="H25" t="s">
        <v>92</v>
      </c>
      <c r="I25" t="str">
        <f t="shared" si="2"/>
        <v>1631</v>
      </c>
      <c r="J25">
        <f>+COUNTIF($AC$2:$AC$1165,AC25)</f>
        <v>1</v>
      </c>
      <c r="K25" t="s">
        <v>173</v>
      </c>
      <c r="L25" t="s">
        <v>162</v>
      </c>
      <c r="N25" t="str">
        <f t="shared" si="3"/>
        <v/>
      </c>
      <c r="O25" t="str">
        <f>IF(B25&lt;&gt;0,B25,"")</f>
        <v/>
      </c>
      <c r="P25" t="str">
        <f>+IF(AD25="Sub1",C25,"")</f>
        <v/>
      </c>
      <c r="Q25" t="str">
        <f>+IF(AD25="Sub2",D25,"")</f>
        <v/>
      </c>
      <c r="R25" t="str">
        <f>+IF(AD25="Graph",SUBSTITUTE(E25,"Gráfica","G"),"")</f>
        <v/>
      </c>
      <c r="S25" t="str">
        <f>TRIM(CLEAN(_xlfn.TEXTJOIN(" ",TRUE,C25:F25)))</f>
        <v>(Milímetros)</v>
      </c>
      <c r="T25" t="b">
        <f>+AND(AC25=AC26)</f>
        <v>0</v>
      </c>
      <c r="U25" t="b">
        <f t="shared" si="0"/>
        <v>0</v>
      </c>
      <c r="V25" t="b">
        <f>+AND(J25&lt;&gt;1,J26&lt;&gt;1)</f>
        <v>0</v>
      </c>
      <c r="W25" t="b">
        <f>+OR(AD25="Sub1",AD25="Sub2",AD25="Graph")</f>
        <v>0</v>
      </c>
      <c r="X25" t="str">
        <f>+IF(AND(T25,U25,V25),_xlfn.CONCAT(S25,S26),IF(AND(J25=1,AD25="Title"),S25,""))</f>
        <v/>
      </c>
      <c r="Y25" t="str">
        <f>+IF(AD26="units",S26,"")</f>
        <v/>
      </c>
      <c r="Z25" t="str">
        <f t="shared" si="1"/>
        <v/>
      </c>
      <c r="AB25" t="s">
        <v>124</v>
      </c>
      <c r="AC25" t="str">
        <f>+_xlfn.CONCAT(AB25,I25,AD25)</f>
        <v>011631units</v>
      </c>
      <c r="AD25" t="str">
        <f>+_xlfn.TEXTJOIN("",TRUE,K25:M25)</f>
        <v>units</v>
      </c>
      <c r="AE25" t="str">
        <f>+IF(B25=0,AE24,B25)</f>
        <v>1.6</v>
      </c>
      <c r="AF25" t="str">
        <f t="shared" si="4"/>
        <v>1.6.3.1</v>
      </c>
      <c r="AG25" t="str">
        <f t="shared" si="5"/>
        <v>Superficie estatal por tipo de clima</v>
      </c>
      <c r="AH25" t="str">
        <f t="shared" si="8"/>
        <v>Precipitación total mensual</v>
      </c>
      <c r="AI25" t="str">
        <f t="shared" si="7"/>
        <v/>
      </c>
    </row>
    <row r="26" spans="1:35" x14ac:dyDescent="0.25">
      <c r="A26" s="1">
        <v>39</v>
      </c>
      <c r="E26" t="s">
        <v>86</v>
      </c>
      <c r="F26" t="s">
        <v>88</v>
      </c>
      <c r="G26" t="s">
        <v>91</v>
      </c>
      <c r="H26" t="s">
        <v>92</v>
      </c>
      <c r="I26" t="str">
        <f t="shared" si="2"/>
        <v>G 12</v>
      </c>
      <c r="J26">
        <f>+COUNTIF($AC$2:$AC$1165,AC26)</f>
        <v>1</v>
      </c>
      <c r="K26" t="s">
        <v>173</v>
      </c>
      <c r="M26" t="s">
        <v>167</v>
      </c>
      <c r="N26" t="str">
        <f t="shared" si="3"/>
        <v>G 1.2</v>
      </c>
      <c r="O26" t="str">
        <f>IF(B26&lt;&gt;0,B26,"")</f>
        <v/>
      </c>
      <c r="P26" t="str">
        <f>+IF(AD26="Sub1",C26,"")</f>
        <v/>
      </c>
      <c r="Q26" t="str">
        <f>+IF(AD26="Sub2",D26,"")</f>
        <v/>
      </c>
      <c r="R26" t="str">
        <f>+IF(AD26="Graph",SUBSTITUTE(E26,"Gráfica","G"),"")</f>
        <v>G 1.2</v>
      </c>
      <c r="S26" t="str">
        <f>TRIM(CLEAN(_xlfn.TEXTJOIN(" ",TRUE,C26:F26)))</f>
        <v>Gráfica 1.2 Precipitación total promedio</v>
      </c>
      <c r="T26" t="b">
        <f>+AND(AC26=AC27)</f>
        <v>0</v>
      </c>
      <c r="U26" t="b">
        <f t="shared" si="0"/>
        <v>0</v>
      </c>
      <c r="V26" t="b">
        <f>+AND(J26&lt;&gt;1,J27&lt;&gt;1)</f>
        <v>0</v>
      </c>
      <c r="W26" t="b">
        <f>+OR(AD26="Sub1",AD26="Sub2",AD26="Graph")</f>
        <v>1</v>
      </c>
      <c r="X26" t="str">
        <f>+IF(AND(T26,U26,V26),_xlfn.CONCAT(S26,S27),IF(AND(J26=1,AD26="Title"),S26,""))</f>
        <v/>
      </c>
      <c r="Y26" t="str">
        <f>+IF(AD27="units",S27,"")</f>
        <v>(Milímetros)</v>
      </c>
      <c r="Z26" t="str">
        <f t="shared" si="1"/>
        <v>Gráfica 1.2 Precipitación total promedio</v>
      </c>
      <c r="AB26" t="s">
        <v>124</v>
      </c>
      <c r="AC26" t="str">
        <f>+_xlfn.CONCAT(AB26,I26,AD26)</f>
        <v>01G 12Graph</v>
      </c>
      <c r="AD26" t="str">
        <f>+_xlfn.TEXTJOIN("",TRUE,K26:M26)</f>
        <v>Graph</v>
      </c>
      <c r="AE26" t="str">
        <f>+IF(B26=0,AE25,B26)</f>
        <v>1.6</v>
      </c>
      <c r="AF26" t="str">
        <f t="shared" si="4"/>
        <v>G 1.2</v>
      </c>
      <c r="AG26" t="str">
        <f t="shared" si="5"/>
        <v>Superficie estatal por tipo de clima</v>
      </c>
      <c r="AH26" t="str">
        <f t="shared" si="8"/>
        <v>Gráfica 1.2 Precipitación total promedio</v>
      </c>
      <c r="AI26" t="str">
        <f t="shared" si="7"/>
        <v>(Milímetros)</v>
      </c>
    </row>
    <row r="27" spans="1:35" x14ac:dyDescent="0.25">
      <c r="A27" s="1">
        <v>40</v>
      </c>
      <c r="F27" t="s">
        <v>69</v>
      </c>
      <c r="G27" t="s">
        <v>91</v>
      </c>
      <c r="H27" t="s">
        <v>92</v>
      </c>
      <c r="I27" t="str">
        <f t="shared" si="2"/>
        <v>G 12</v>
      </c>
      <c r="J27">
        <f>+COUNTIF($AC$2:$AC$1165,AC27)</f>
        <v>1</v>
      </c>
      <c r="K27" t="s">
        <v>173</v>
      </c>
      <c r="L27" t="s">
        <v>162</v>
      </c>
      <c r="N27" t="str">
        <f t="shared" si="3"/>
        <v/>
      </c>
      <c r="O27" t="str">
        <f>IF(B27&lt;&gt;0,B27,"")</f>
        <v/>
      </c>
      <c r="P27" t="str">
        <f>+IF(AD27="Sub1",C27,"")</f>
        <v/>
      </c>
      <c r="Q27" t="str">
        <f>+IF(AD27="Sub2",D27,"")</f>
        <v/>
      </c>
      <c r="R27" t="str">
        <f>+IF(AD27="Graph",SUBSTITUTE(E27,"Gráfica","G"),"")</f>
        <v/>
      </c>
      <c r="S27" t="str">
        <f>TRIM(CLEAN(_xlfn.TEXTJOIN(" ",TRUE,C27:F27)))</f>
        <v>(Milímetros)</v>
      </c>
      <c r="T27" t="b">
        <f>+AND(AC27=AC28)</f>
        <v>0</v>
      </c>
      <c r="U27" t="b">
        <f t="shared" si="0"/>
        <v>0</v>
      </c>
      <c r="V27" t="b">
        <f>+AND(J27&lt;&gt;1,J28&lt;&gt;1)</f>
        <v>0</v>
      </c>
      <c r="W27" t="b">
        <f>+OR(AD27="Sub1",AD27="Sub2",AD27="Graph")</f>
        <v>0</v>
      </c>
      <c r="X27" t="str">
        <f>+IF(AND(T27,U27,V27),_xlfn.CONCAT(S27,S28),IF(AND(J27=1,AD27="Title"),S27,""))</f>
        <v/>
      </c>
      <c r="Y27" t="str">
        <f>+IF(AD28="units",S28,"")</f>
        <v/>
      </c>
      <c r="Z27" t="str">
        <f t="shared" si="1"/>
        <v/>
      </c>
      <c r="AB27" t="s">
        <v>124</v>
      </c>
      <c r="AC27" t="str">
        <f>+_xlfn.CONCAT(AB27,I27,AD27)</f>
        <v>01G 12units</v>
      </c>
      <c r="AD27" t="str">
        <f>+_xlfn.TEXTJOIN("",TRUE,K27:M27)</f>
        <v>units</v>
      </c>
      <c r="AE27" t="str">
        <f>+IF(B27=0,AE26,B27)</f>
        <v>1.6</v>
      </c>
      <c r="AF27" t="str">
        <f t="shared" si="4"/>
        <v>G 1.2</v>
      </c>
      <c r="AG27" t="str">
        <f t="shared" si="5"/>
        <v>Superficie estatal por tipo de clima</v>
      </c>
      <c r="AH27" t="str">
        <f t="shared" si="8"/>
        <v>Gráfica 1.2 Precipitación total promedio</v>
      </c>
      <c r="AI27" t="str">
        <f t="shared" si="7"/>
        <v/>
      </c>
    </row>
    <row r="28" spans="1:35" x14ac:dyDescent="0.25">
      <c r="A28" s="1">
        <v>42</v>
      </c>
      <c r="C28" t="s">
        <v>33</v>
      </c>
      <c r="D28" t="s">
        <v>71</v>
      </c>
      <c r="G28" t="s">
        <v>91</v>
      </c>
      <c r="H28" t="s">
        <v>92</v>
      </c>
      <c r="I28" t="str">
        <f t="shared" si="2"/>
        <v>164</v>
      </c>
      <c r="J28">
        <f>+COUNTIF($AC$2:$AC$1165,AC28)</f>
        <v>1</v>
      </c>
      <c r="K28" t="s">
        <v>173</v>
      </c>
      <c r="M28" t="s">
        <v>178</v>
      </c>
      <c r="N28" t="str">
        <f t="shared" si="3"/>
        <v>1.6.4</v>
      </c>
      <c r="O28" t="str">
        <f>IF(B28&lt;&gt;0,B28,"")</f>
        <v/>
      </c>
      <c r="P28" t="str">
        <f>+IF(AD28="Sub1",C28,"")</f>
        <v>1.6.4</v>
      </c>
      <c r="Q28" t="str">
        <f>+IF(AD28="Sub2",D28,"")</f>
        <v/>
      </c>
      <c r="R28" t="str">
        <f>+IF(AD28="Graph",SUBSTITUTE(E28,"Gráfica","G"),"")</f>
        <v/>
      </c>
      <c r="S28" t="str">
        <f>TRIM(CLEAN(_xlfn.TEXTJOIN(" ",TRUE,C28:F28)))</f>
        <v>1.6.4 Días con heladas</v>
      </c>
      <c r="T28" t="b">
        <f>+AND(AC28=AC29)</f>
        <v>0</v>
      </c>
      <c r="U28" t="b">
        <f t="shared" si="0"/>
        <v>0</v>
      </c>
      <c r="V28" t="b">
        <f>+AND(J28&lt;&gt;1,J29&lt;&gt;1)</f>
        <v>0</v>
      </c>
      <c r="W28" t="b">
        <f>+OR(AD28="Sub1",AD28="Sub2",AD28="Graph")</f>
        <v>1</v>
      </c>
      <c r="X28" t="str">
        <f>+IF(AND(T28,U28,V28),_xlfn.CONCAT(S28,S29),IF(AND(J28=1,AD28="Title"),S28,""))</f>
        <v/>
      </c>
      <c r="Y28" t="str">
        <f>+IF(AD29="units",S29,"")</f>
        <v/>
      </c>
      <c r="Z28" t="str">
        <f t="shared" si="1"/>
        <v>Días con heladas</v>
      </c>
      <c r="AB28" t="s">
        <v>124</v>
      </c>
      <c r="AC28" t="str">
        <f>+_xlfn.CONCAT(AB28,I28,AD28)</f>
        <v>01164Sub1</v>
      </c>
      <c r="AD28" t="str">
        <f>+_xlfn.TEXTJOIN("",TRUE,K28:M28)</f>
        <v>Sub1</v>
      </c>
      <c r="AE28" t="str">
        <f>+IF(B28=0,AE27,B28)</f>
        <v>1.6</v>
      </c>
      <c r="AF28" t="str">
        <f t="shared" si="4"/>
        <v>1.6.4</v>
      </c>
      <c r="AG28" t="str">
        <f t="shared" si="5"/>
        <v>Superficie estatal por tipo de clima</v>
      </c>
      <c r="AH28" t="str">
        <f t="shared" si="8"/>
        <v>Días con heladas</v>
      </c>
      <c r="AI28" t="str">
        <f t="shared" si="7"/>
        <v/>
      </c>
    </row>
    <row r="29" spans="1:35" x14ac:dyDescent="0.25">
      <c r="A29" s="1">
        <v>44</v>
      </c>
      <c r="B29" t="s">
        <v>14</v>
      </c>
      <c r="C29" t="s">
        <v>34</v>
      </c>
      <c r="G29" t="s">
        <v>91</v>
      </c>
      <c r="H29" t="s">
        <v>92</v>
      </c>
      <c r="I29" t="str">
        <f t="shared" si="2"/>
        <v>17</v>
      </c>
      <c r="J29">
        <f>+COUNTIF($AC$2:$AC$1165,AC29)</f>
        <v>1</v>
      </c>
      <c r="K29" t="s">
        <v>166</v>
      </c>
      <c r="N29" t="str">
        <f t="shared" si="3"/>
        <v>1.7</v>
      </c>
      <c r="O29" t="str">
        <f>IF(B29&lt;&gt;0,B29,"")</f>
        <v>1.7</v>
      </c>
      <c r="P29" t="str">
        <f>+IF(AD29="Sub1",C29,"")</f>
        <v/>
      </c>
      <c r="Q29" t="str">
        <f>+IF(AD29="Sub2",D29,"")</f>
        <v/>
      </c>
      <c r="R29" t="str">
        <f>+IF(AD29="Graph",SUBSTITUTE(E29,"Gráfica","G"),"")</f>
        <v/>
      </c>
      <c r="S29" t="str">
        <f>TRIM(CLEAN(_xlfn.TEXTJOIN(" ",TRUE,C29:F29)))</f>
        <v>Superficie estatal por región, cuenca y subcuenca hidrológica</v>
      </c>
      <c r="T29" t="b">
        <f>+AND(AC29=AC30)</f>
        <v>0</v>
      </c>
      <c r="U29" t="b">
        <f t="shared" si="0"/>
        <v>0</v>
      </c>
      <c r="V29" t="b">
        <f>+AND(J29&lt;&gt;1,J30&lt;&gt;1)</f>
        <v>0</v>
      </c>
      <c r="W29" t="b">
        <f>+OR(AD29="Sub1",AD29="Sub2",AD29="Graph")</f>
        <v>0</v>
      </c>
      <c r="X29" t="str">
        <f>+IF(AND(T29,U29,V29),_xlfn.CONCAT(S29,S30),IF(AND(J29=1,AD29="Title"),S29,""))</f>
        <v>Superficie estatal por región, cuenca y subcuenca hidrológica</v>
      </c>
      <c r="Y29" t="str">
        <f>+IF(AD30="units",S30,"")</f>
        <v>(Porcentaje)</v>
      </c>
      <c r="Z29" t="str">
        <f t="shared" si="1"/>
        <v/>
      </c>
      <c r="AB29" t="s">
        <v>124</v>
      </c>
      <c r="AC29" t="str">
        <f>+_xlfn.CONCAT(AB29,I29,AD29)</f>
        <v>0117Title</v>
      </c>
      <c r="AD29" t="str">
        <f>+_xlfn.TEXTJOIN("",TRUE,K29:M29)</f>
        <v>Title</v>
      </c>
      <c r="AE29" t="str">
        <f>+IF(B29=0,AE28,B29)</f>
        <v>1.7</v>
      </c>
      <c r="AF29" t="str">
        <f t="shared" si="4"/>
        <v>1.7</v>
      </c>
      <c r="AG29" t="str">
        <f t="shared" si="5"/>
        <v>Superficie estatal por región, cuenca y subcuenca hidrológica</v>
      </c>
      <c r="AH29" t="str">
        <f t="shared" si="8"/>
        <v/>
      </c>
      <c r="AI29" t="str">
        <f t="shared" si="7"/>
        <v>(Porcentaje)</v>
      </c>
    </row>
    <row r="30" spans="1:35" x14ac:dyDescent="0.25">
      <c r="A30" s="1">
        <v>45</v>
      </c>
      <c r="C30" t="s">
        <v>26</v>
      </c>
      <c r="G30" t="s">
        <v>91</v>
      </c>
      <c r="H30" t="s">
        <v>92</v>
      </c>
      <c r="I30" t="str">
        <f t="shared" si="2"/>
        <v>17</v>
      </c>
      <c r="J30">
        <f>+COUNTIF($AC$2:$AC$1165,AC30)</f>
        <v>1</v>
      </c>
      <c r="K30" t="s">
        <v>173</v>
      </c>
      <c r="L30" t="s">
        <v>162</v>
      </c>
      <c r="N30" t="str">
        <f t="shared" si="3"/>
        <v/>
      </c>
      <c r="O30" t="str">
        <f>IF(B30&lt;&gt;0,B30,"")</f>
        <v/>
      </c>
      <c r="P30" t="str">
        <f>+IF(AD30="Sub1",C30,"")</f>
        <v/>
      </c>
      <c r="Q30" t="str">
        <f>+IF(AD30="Sub2",D30,"")</f>
        <v/>
      </c>
      <c r="R30" t="str">
        <f>+IF(AD30="Graph",SUBSTITUTE(E30,"Gráfica","G"),"")</f>
        <v/>
      </c>
      <c r="S30" t="str">
        <f>TRIM(CLEAN(_xlfn.TEXTJOIN(" ",TRUE,C30:F30)))</f>
        <v>(Porcentaje)</v>
      </c>
      <c r="T30" t="b">
        <f>+AND(AC30=AC31)</f>
        <v>0</v>
      </c>
      <c r="U30" t="b">
        <f t="shared" si="0"/>
        <v>0</v>
      </c>
      <c r="V30" t="b">
        <f>+AND(J30&lt;&gt;1,J31&lt;&gt;1)</f>
        <v>0</v>
      </c>
      <c r="W30" t="b">
        <f>+OR(AD30="Sub1",AD30="Sub2",AD30="Graph")</f>
        <v>0</v>
      </c>
      <c r="X30" t="str">
        <f>+IF(AND(T30,U30,V30),_xlfn.CONCAT(S30,S31),IF(AND(J30=1,AD30="Title"),S30,""))</f>
        <v/>
      </c>
      <c r="Y30" t="str">
        <f>+IF(AD31="units",S31,"")</f>
        <v/>
      </c>
      <c r="Z30" t="str">
        <f t="shared" si="1"/>
        <v/>
      </c>
      <c r="AB30" t="s">
        <v>124</v>
      </c>
      <c r="AC30" t="str">
        <f>+_xlfn.CONCAT(AB30,I30,AD30)</f>
        <v>0117units</v>
      </c>
      <c r="AD30" t="str">
        <f>+_xlfn.TEXTJOIN("",TRUE,K30:M30)</f>
        <v>units</v>
      </c>
      <c r="AE30" t="str">
        <f>+IF(B30=0,AE29,B30)</f>
        <v>1.7</v>
      </c>
      <c r="AF30" t="str">
        <f t="shared" si="4"/>
        <v>1.7</v>
      </c>
      <c r="AG30" t="str">
        <f t="shared" si="5"/>
        <v>Superficie estatal por región, cuenca y subcuenca hidrológica</v>
      </c>
      <c r="AH30" t="str">
        <f t="shared" si="8"/>
        <v/>
      </c>
      <c r="AI30" t="str">
        <f t="shared" si="7"/>
        <v/>
      </c>
    </row>
    <row r="31" spans="1:35" x14ac:dyDescent="0.25">
      <c r="A31" s="1">
        <v>47</v>
      </c>
      <c r="C31" t="s">
        <v>35</v>
      </c>
      <c r="D31" t="s">
        <v>72</v>
      </c>
      <c r="G31" t="s">
        <v>91</v>
      </c>
      <c r="H31" t="s">
        <v>92</v>
      </c>
      <c r="I31" t="str">
        <f t="shared" si="2"/>
        <v>171</v>
      </c>
      <c r="J31">
        <f>+COUNTIF($AC$2:$AC$1165,AC31)</f>
        <v>1</v>
      </c>
      <c r="K31" t="s">
        <v>173</v>
      </c>
      <c r="M31" t="s">
        <v>178</v>
      </c>
      <c r="N31" t="str">
        <f t="shared" si="3"/>
        <v>1.7.1</v>
      </c>
      <c r="O31" t="str">
        <f>IF(B31&lt;&gt;0,B31,"")</f>
        <v/>
      </c>
      <c r="P31" t="str">
        <f>+IF(AD31="Sub1",C31,"")</f>
        <v>1.7.1</v>
      </c>
      <c r="Q31" t="str">
        <f>+IF(AD31="Sub2",D31,"")</f>
        <v/>
      </c>
      <c r="R31" t="str">
        <f>+IF(AD31="Graph",SUBSTITUTE(E31,"Gráfica","G"),"")</f>
        <v/>
      </c>
      <c r="S31" t="str">
        <f>TRIM(CLEAN(_xlfn.TEXTJOIN(" ",TRUE,C31:F31)))</f>
        <v>1.7.1 Principales corrientes y cuerpos de agua</v>
      </c>
      <c r="T31" t="b">
        <f>+AND(AC31=AC32)</f>
        <v>0</v>
      </c>
      <c r="U31" t="b">
        <f t="shared" si="0"/>
        <v>0</v>
      </c>
      <c r="V31" t="b">
        <f>+AND(J31&lt;&gt;1,J32&lt;&gt;1)</f>
        <v>0</v>
      </c>
      <c r="W31" t="b">
        <f>+OR(AD31="Sub1",AD31="Sub2",AD31="Graph")</f>
        <v>1</v>
      </c>
      <c r="X31" t="str">
        <f>+IF(AND(T31,U31,V31),_xlfn.CONCAT(S31,S32),IF(AND(J31=1,AD31="Title"),S31,""))</f>
        <v/>
      </c>
      <c r="Y31" t="str">
        <f>+IF(AD32="units",S32,"")</f>
        <v/>
      </c>
      <c r="Z31" t="str">
        <f t="shared" si="1"/>
        <v>Principales corrientes y cuerpos de agua</v>
      </c>
      <c r="AB31" t="s">
        <v>124</v>
      </c>
      <c r="AC31" t="str">
        <f>+_xlfn.CONCAT(AB31,I31,AD31)</f>
        <v>01171Sub1</v>
      </c>
      <c r="AD31" t="str">
        <f>+_xlfn.TEXTJOIN("",TRUE,K31:M31)</f>
        <v>Sub1</v>
      </c>
      <c r="AE31" t="str">
        <f>+IF(B31=0,AE30,B31)</f>
        <v>1.7</v>
      </c>
      <c r="AF31" t="str">
        <f t="shared" si="4"/>
        <v>1.7.1</v>
      </c>
      <c r="AG31" t="str">
        <f t="shared" si="5"/>
        <v>Superficie estatal por región, cuenca y subcuenca hidrológica</v>
      </c>
      <c r="AH31" t="str">
        <f t="shared" si="8"/>
        <v>Principales corrientes y cuerpos de agua</v>
      </c>
      <c r="AI31" t="str">
        <f t="shared" si="7"/>
        <v/>
      </c>
    </row>
    <row r="32" spans="1:35" x14ac:dyDescent="0.25">
      <c r="A32" s="1">
        <v>49</v>
      </c>
      <c r="B32" t="s">
        <v>15</v>
      </c>
      <c r="C32" t="s">
        <v>36</v>
      </c>
      <c r="G32" t="s">
        <v>91</v>
      </c>
      <c r="H32" t="s">
        <v>92</v>
      </c>
      <c r="I32" t="str">
        <f t="shared" si="2"/>
        <v>18</v>
      </c>
      <c r="J32">
        <f>+COUNTIF($AC$2:$AC$1165,AC32)</f>
        <v>1</v>
      </c>
      <c r="K32" t="s">
        <v>166</v>
      </c>
      <c r="N32" t="str">
        <f t="shared" si="3"/>
        <v>1.8</v>
      </c>
      <c r="O32" t="str">
        <f>IF(B32&lt;&gt;0,B32,"")</f>
        <v>1.8</v>
      </c>
      <c r="P32" t="str">
        <f>+IF(AD32="Sub1",C32,"")</f>
        <v/>
      </c>
      <c r="Q32" t="str">
        <f>+IF(AD32="Sub2",D32,"")</f>
        <v/>
      </c>
      <c r="R32" t="str">
        <f>+IF(AD32="Graph",SUBSTITUTE(E32,"Gráfica","G"),"")</f>
        <v/>
      </c>
      <c r="S32" t="str">
        <f>TRIM(CLEAN(_xlfn.TEXTJOIN(" ",TRUE,C32:F32)))</f>
        <v>Superficie estatal por tipo de suelo dominante</v>
      </c>
      <c r="T32" t="b">
        <f>+AND(AC32=AC33)</f>
        <v>0</v>
      </c>
      <c r="U32" t="b">
        <f t="shared" si="0"/>
        <v>0</v>
      </c>
      <c r="V32" t="b">
        <f>+AND(J32&lt;&gt;1,J33&lt;&gt;1)</f>
        <v>0</v>
      </c>
      <c r="W32" t="b">
        <f>+OR(AD32="Sub1",AD32="Sub2",AD32="Graph")</f>
        <v>0</v>
      </c>
      <c r="X32" t="str">
        <f>+IF(AND(T32,U32,V32),_xlfn.CONCAT(S32,S33),IF(AND(J32=1,AD32="Title"),S32,""))</f>
        <v>Superficie estatal por tipo de suelo dominante</v>
      </c>
      <c r="Y32" t="str">
        <f>+IF(AD33="units",S33,"")</f>
        <v>(Porcentaje)</v>
      </c>
      <c r="Z32" t="str">
        <f t="shared" si="1"/>
        <v/>
      </c>
      <c r="AB32" t="s">
        <v>124</v>
      </c>
      <c r="AC32" t="str">
        <f>+_xlfn.CONCAT(AB32,I32,AD32)</f>
        <v>0118Title</v>
      </c>
      <c r="AD32" t="str">
        <f>+_xlfn.TEXTJOIN("",TRUE,K32:M32)</f>
        <v>Title</v>
      </c>
      <c r="AE32" t="str">
        <f>+IF(B32=0,AE31,B32)</f>
        <v>1.8</v>
      </c>
      <c r="AF32" t="str">
        <f t="shared" si="4"/>
        <v>1.8</v>
      </c>
      <c r="AG32" t="str">
        <f t="shared" si="5"/>
        <v>Superficie estatal por tipo de suelo dominante</v>
      </c>
      <c r="AH32" t="str">
        <f t="shared" si="8"/>
        <v/>
      </c>
      <c r="AI32" t="str">
        <f t="shared" si="7"/>
        <v>(Porcentaje)</v>
      </c>
    </row>
    <row r="33" spans="1:35" x14ac:dyDescent="0.25">
      <c r="A33" s="1">
        <v>50</v>
      </c>
      <c r="C33" t="s">
        <v>26</v>
      </c>
      <c r="G33" t="s">
        <v>91</v>
      </c>
      <c r="H33" t="s">
        <v>92</v>
      </c>
      <c r="I33" t="str">
        <f t="shared" si="2"/>
        <v>18</v>
      </c>
      <c r="J33">
        <f>+COUNTIF($AC$2:$AC$1165,AC33)</f>
        <v>1</v>
      </c>
      <c r="K33" t="s">
        <v>173</v>
      </c>
      <c r="L33" t="s">
        <v>162</v>
      </c>
      <c r="N33" t="str">
        <f t="shared" si="3"/>
        <v/>
      </c>
      <c r="O33" t="str">
        <f>IF(B33&lt;&gt;0,B33,"")</f>
        <v/>
      </c>
      <c r="P33" t="str">
        <f>+IF(AD33="Sub1",C33,"")</f>
        <v/>
      </c>
      <c r="Q33" t="str">
        <f>+IF(AD33="Sub2",D33,"")</f>
        <v/>
      </c>
      <c r="R33" t="str">
        <f>+IF(AD33="Graph",SUBSTITUTE(E33,"Gráfica","G"),"")</f>
        <v/>
      </c>
      <c r="S33" t="str">
        <f>TRIM(CLEAN(_xlfn.TEXTJOIN(" ",TRUE,C33:F33)))</f>
        <v>(Porcentaje)</v>
      </c>
      <c r="T33" t="b">
        <f>+AND(AC33=AC34)</f>
        <v>0</v>
      </c>
      <c r="U33" t="b">
        <f t="shared" si="0"/>
        <v>0</v>
      </c>
      <c r="V33" t="b">
        <f>+AND(J33&lt;&gt;1,J34&lt;&gt;1)</f>
        <v>0</v>
      </c>
      <c r="W33" t="b">
        <f>+OR(AD33="Sub1",AD33="Sub2",AD33="Graph")</f>
        <v>0</v>
      </c>
      <c r="X33" t="str">
        <f>+IF(AND(T33,U33,V33),_xlfn.CONCAT(S33,S34),IF(AND(J33=1,AD33="Title"),S33,""))</f>
        <v/>
      </c>
      <c r="Y33" t="str">
        <f>+IF(AD34="units",S34,"")</f>
        <v/>
      </c>
      <c r="Z33" t="str">
        <f t="shared" si="1"/>
        <v/>
      </c>
      <c r="AB33" t="s">
        <v>124</v>
      </c>
      <c r="AC33" t="str">
        <f>+_xlfn.CONCAT(AB33,I33,AD33)</f>
        <v>0118units</v>
      </c>
      <c r="AD33" t="str">
        <f>+_xlfn.TEXTJOIN("",TRUE,K33:M33)</f>
        <v>units</v>
      </c>
      <c r="AE33" t="str">
        <f>+IF(B33=0,AE32,B33)</f>
        <v>1.8</v>
      </c>
      <c r="AF33" t="str">
        <f t="shared" si="4"/>
        <v>1.8</v>
      </c>
      <c r="AG33" t="str">
        <f t="shared" si="5"/>
        <v>Superficie estatal por tipo de suelo dominante</v>
      </c>
      <c r="AH33" t="str">
        <f t="shared" si="8"/>
        <v/>
      </c>
      <c r="AI33" t="str">
        <f t="shared" si="7"/>
        <v/>
      </c>
    </row>
    <row r="34" spans="1:35" x14ac:dyDescent="0.25">
      <c r="A34" s="1">
        <v>52</v>
      </c>
      <c r="B34" t="s">
        <v>16</v>
      </c>
      <c r="C34" t="s">
        <v>37</v>
      </c>
      <c r="G34" t="s">
        <v>91</v>
      </c>
      <c r="H34" t="s">
        <v>92</v>
      </c>
      <c r="I34" t="str">
        <f t="shared" si="2"/>
        <v>19</v>
      </c>
      <c r="J34">
        <f>+COUNTIF($AC$2:$AC$1165,AC34)</f>
        <v>1</v>
      </c>
      <c r="K34" t="s">
        <v>166</v>
      </c>
      <c r="N34" t="str">
        <f t="shared" si="3"/>
        <v>1.9</v>
      </c>
      <c r="O34" t="str">
        <f>IF(B34&lt;&gt;0,B34,"")</f>
        <v>1.9</v>
      </c>
      <c r="P34" t="str">
        <f>+IF(AD34="Sub1",C34,"")</f>
        <v/>
      </c>
      <c r="Q34" t="str">
        <f>+IF(AD34="Sub2",D34,"")</f>
        <v/>
      </c>
      <c r="R34" t="str">
        <f>+IF(AD34="Graph",SUBSTITUTE(E34,"Gráfica","G"),"")</f>
        <v/>
      </c>
      <c r="S34" t="str">
        <f>TRIM(CLEAN(_xlfn.TEXTJOIN(" ",TRUE,C34:F34)))</f>
        <v>Principales especies vegetales por grupo de vegetación</v>
      </c>
      <c r="T34" t="b">
        <f>+AND(AC34=AC35)</f>
        <v>0</v>
      </c>
      <c r="U34" t="b">
        <f t="shared" si="0"/>
        <v>1</v>
      </c>
      <c r="V34" t="b">
        <f>+AND(J34&lt;&gt;1,J35&lt;&gt;1)</f>
        <v>0</v>
      </c>
      <c r="W34" t="b">
        <f>+OR(AD34="Sub1",AD34="Sub2",AD34="Graph")</f>
        <v>0</v>
      </c>
      <c r="X34" t="str">
        <f>+IF(AND(T34,U34,V34),_xlfn.CONCAT(S34,S35),IF(AND(J34=1,AD34="Title"),S34,""))</f>
        <v>Principales especies vegetales por grupo de vegetación</v>
      </c>
      <c r="Y34" t="str">
        <f>+IF(AD35="units",S35,"")</f>
        <v/>
      </c>
      <c r="Z34" t="str">
        <f t="shared" si="1"/>
        <v/>
      </c>
      <c r="AB34" t="s">
        <v>124</v>
      </c>
      <c r="AC34" t="str">
        <f>+_xlfn.CONCAT(AB34,I34,AD34)</f>
        <v>0119Title</v>
      </c>
      <c r="AD34" t="str">
        <f>+_xlfn.TEXTJOIN("",TRUE,K34:M34)</f>
        <v>Title</v>
      </c>
      <c r="AE34" t="str">
        <f>+IF(B34=0,AE33,B34)</f>
        <v>1.9</v>
      </c>
      <c r="AF34" t="str">
        <f t="shared" si="4"/>
        <v>1.9</v>
      </c>
      <c r="AG34" t="str">
        <f t="shared" si="5"/>
        <v>Principales especies vegetales por grupo de vegetación</v>
      </c>
      <c r="AH34" t="str">
        <f t="shared" si="8"/>
        <v/>
      </c>
      <c r="AI34" t="str">
        <f t="shared" si="7"/>
        <v/>
      </c>
    </row>
    <row r="35" spans="1:35" x14ac:dyDescent="0.25">
      <c r="A35" s="1">
        <v>54</v>
      </c>
      <c r="B35" t="s">
        <v>17</v>
      </c>
      <c r="C35" t="s">
        <v>38</v>
      </c>
      <c r="G35" t="s">
        <v>91</v>
      </c>
      <c r="H35" t="s">
        <v>92</v>
      </c>
      <c r="I35" t="str">
        <f t="shared" si="2"/>
        <v>110</v>
      </c>
      <c r="J35">
        <f>+COUNTIF($AC$2:$AC$1165,AC35)</f>
        <v>1</v>
      </c>
      <c r="K35" t="s">
        <v>166</v>
      </c>
      <c r="N35" t="str">
        <f t="shared" si="3"/>
        <v>1.10</v>
      </c>
      <c r="O35" t="str">
        <f>IF(B35&lt;&gt;0,B35,"")</f>
        <v>1.10</v>
      </c>
      <c r="P35" t="str">
        <f>+IF(AD35="Sub1",C35,"")</f>
        <v/>
      </c>
      <c r="Q35" t="str">
        <f>+IF(AD35="Sub2",D35,"")</f>
        <v/>
      </c>
      <c r="R35" t="str">
        <f>+IF(AD35="Graph",SUBSTITUTE(E35,"Gráfica","G"),"")</f>
        <v/>
      </c>
      <c r="S35" t="str">
        <f>TRIM(CLEAN(_xlfn.TEXTJOIN(" ",TRUE,C35:F35)))</f>
        <v>Superficie estatal de uso potencial agrícola y pecuario</v>
      </c>
      <c r="T35" t="b">
        <f>+AND(AC35=AC36)</f>
        <v>0</v>
      </c>
      <c r="U35" t="b">
        <f t="shared" si="0"/>
        <v>0</v>
      </c>
      <c r="V35" t="b">
        <f>+AND(J35&lt;&gt;1,J36&lt;&gt;1)</f>
        <v>0</v>
      </c>
      <c r="W35" t="b">
        <f>+OR(AD35="Sub1",AD35="Sub2",AD35="Graph")</f>
        <v>0</v>
      </c>
      <c r="X35" t="str">
        <f>+IF(AND(T35,U35,V35),_xlfn.CONCAT(S35,S36),IF(AND(J35=1,AD35="Title"),S35,""))</f>
        <v>Superficie estatal de uso potencial agrícola y pecuario</v>
      </c>
      <c r="Y35" t="str">
        <f>+IF(AD36="units",S36,"")</f>
        <v>(Porcentaje)</v>
      </c>
      <c r="Z35" t="str">
        <f t="shared" si="1"/>
        <v/>
      </c>
      <c r="AB35" t="s">
        <v>124</v>
      </c>
      <c r="AC35" t="str">
        <f>+_xlfn.CONCAT(AB35,I35,AD35)</f>
        <v>01110Title</v>
      </c>
      <c r="AD35" t="str">
        <f>+_xlfn.TEXTJOIN("",TRUE,K35:M35)</f>
        <v>Title</v>
      </c>
      <c r="AE35" t="str">
        <f>+IF(B35=0,AE34,B35)</f>
        <v>1.10</v>
      </c>
      <c r="AF35" t="str">
        <f t="shared" si="4"/>
        <v>1.10</v>
      </c>
      <c r="AG35" t="str">
        <f t="shared" si="5"/>
        <v>Superficie estatal de uso potencial agrícola y pecuario</v>
      </c>
      <c r="AH35" t="str">
        <f t="shared" si="8"/>
        <v/>
      </c>
      <c r="AI35" t="str">
        <f t="shared" si="7"/>
        <v>(Porcentaje)</v>
      </c>
    </row>
    <row r="36" spans="1:35" x14ac:dyDescent="0.25">
      <c r="A36" s="1">
        <v>55</v>
      </c>
      <c r="C36" t="s">
        <v>26</v>
      </c>
      <c r="G36" t="s">
        <v>91</v>
      </c>
      <c r="H36" t="s">
        <v>92</v>
      </c>
      <c r="I36" t="str">
        <f t="shared" si="2"/>
        <v>110</v>
      </c>
      <c r="J36">
        <f>+COUNTIF($AC$2:$AC$1165,AC36)</f>
        <v>1</v>
      </c>
      <c r="K36" t="s">
        <v>173</v>
      </c>
      <c r="L36" t="s">
        <v>162</v>
      </c>
      <c r="N36" t="str">
        <f t="shared" si="3"/>
        <v/>
      </c>
      <c r="O36" t="str">
        <f>IF(B36&lt;&gt;0,B36,"")</f>
        <v/>
      </c>
      <c r="P36" t="str">
        <f>+IF(AD36="Sub1",C36,"")</f>
        <v/>
      </c>
      <c r="Q36" t="str">
        <f>+IF(AD36="Sub2",D36,"")</f>
        <v/>
      </c>
      <c r="R36" t="str">
        <f>+IF(AD36="Graph",SUBSTITUTE(E36,"Gráfica","G"),"")</f>
        <v/>
      </c>
      <c r="S36" t="str">
        <f>TRIM(CLEAN(_xlfn.TEXTJOIN(" ",TRUE,C36:F36)))</f>
        <v>(Porcentaje)</v>
      </c>
      <c r="T36" t="b">
        <f>+AND(AC36=AC37)</f>
        <v>0</v>
      </c>
      <c r="U36" t="b">
        <f t="shared" si="0"/>
        <v>0</v>
      </c>
      <c r="V36" t="b">
        <f>+AND(J36&lt;&gt;1,J37&lt;&gt;1)</f>
        <v>0</v>
      </c>
      <c r="W36" t="b">
        <f>+OR(AD36="Sub1",AD36="Sub2",AD36="Graph")</f>
        <v>0</v>
      </c>
      <c r="X36" t="str">
        <f>+IF(AND(T36,U36,V36),_xlfn.CONCAT(S36,S37),IF(AND(J36=1,AD36="Title"),S36,""))</f>
        <v/>
      </c>
      <c r="Y36" t="str">
        <f>+IF(AD37="units",S37,"")</f>
        <v/>
      </c>
      <c r="Z36" t="str">
        <f t="shared" si="1"/>
        <v/>
      </c>
      <c r="AB36" t="s">
        <v>124</v>
      </c>
      <c r="AC36" t="str">
        <f>+_xlfn.CONCAT(AB36,I36,AD36)</f>
        <v>01110units</v>
      </c>
      <c r="AD36" t="str">
        <f>+_xlfn.TEXTJOIN("",TRUE,K36:M36)</f>
        <v>units</v>
      </c>
      <c r="AE36" t="str">
        <f>+IF(B36=0,AE35,B36)</f>
        <v>1.10</v>
      </c>
      <c r="AF36" t="str">
        <f t="shared" si="4"/>
        <v>1.10</v>
      </c>
      <c r="AG36" t="str">
        <f t="shared" si="5"/>
        <v>Superficie estatal de uso potencial agrícola y pecuario</v>
      </c>
      <c r="AH36" t="str">
        <f t="shared" si="8"/>
        <v/>
      </c>
      <c r="AI36" t="str">
        <f t="shared" si="7"/>
        <v/>
      </c>
    </row>
    <row r="37" spans="1:35" x14ac:dyDescent="0.25">
      <c r="A37" s="1">
        <v>57</v>
      </c>
      <c r="B37" t="s">
        <v>18</v>
      </c>
      <c r="C37" t="s">
        <v>39</v>
      </c>
      <c r="G37" t="s">
        <v>91</v>
      </c>
      <c r="H37" t="s">
        <v>92</v>
      </c>
      <c r="I37" t="str">
        <f t="shared" si="2"/>
        <v>111</v>
      </c>
      <c r="J37">
        <f>+COUNTIF($AC$2:$AC$1165,AC37)</f>
        <v>1</v>
      </c>
      <c r="K37" t="s">
        <v>166</v>
      </c>
      <c r="N37" t="str">
        <f t="shared" si="3"/>
        <v>1.11</v>
      </c>
      <c r="O37" t="str">
        <f>IF(B37&lt;&gt;0,B37,"")</f>
        <v>1.11</v>
      </c>
      <c r="P37" t="str">
        <f>+IF(AD37="Sub1",C37,"")</f>
        <v/>
      </c>
      <c r="Q37" t="str">
        <f>+IF(AD37="Sub2",D37,"")</f>
        <v/>
      </c>
      <c r="R37" t="str">
        <f>+IF(AD37="Graph",SUBSTITUTE(E37,"Gráfica","G"),"")</f>
        <v/>
      </c>
      <c r="S37" t="str">
        <f>TRIM(CLEAN(_xlfn.TEXTJOIN(" ",TRUE,C37:F37)))</f>
        <v>Sitios Ramsar</v>
      </c>
      <c r="T37" t="b">
        <f>+AND(AC37=AC38)</f>
        <v>0</v>
      </c>
      <c r="U37" t="b">
        <f t="shared" si="0"/>
        <v>0</v>
      </c>
      <c r="V37" t="b">
        <f>+AND(J37&lt;&gt;1,J38&lt;&gt;1)</f>
        <v>0</v>
      </c>
      <c r="W37" t="b">
        <f>+OR(AD37="Sub1",AD37="Sub2",AD37="Graph")</f>
        <v>0</v>
      </c>
      <c r="X37" t="str">
        <f>+IF(AND(T37,U37,V37),_xlfn.CONCAT(S37,S38),IF(AND(J37=1,AD37="Title"),S37,""))</f>
        <v>Sitios Ramsar</v>
      </c>
      <c r="Y37" t="str">
        <f>+IF(AD38="units",S38,"")</f>
        <v/>
      </c>
      <c r="Z37" t="str">
        <f t="shared" si="1"/>
        <v/>
      </c>
      <c r="AB37" t="s">
        <v>124</v>
      </c>
      <c r="AC37" t="str">
        <f>+_xlfn.CONCAT(AB37,I37,AD37)</f>
        <v>01111Title</v>
      </c>
      <c r="AD37" t="str">
        <f>+_xlfn.TEXTJOIN("",TRUE,K37:M37)</f>
        <v>Title</v>
      </c>
      <c r="AE37" t="str">
        <f>+IF(B37=0,AE36,B37)</f>
        <v>1.11</v>
      </c>
      <c r="AF37" t="str">
        <f t="shared" si="4"/>
        <v>1.11</v>
      </c>
      <c r="AG37" t="str">
        <f t="shared" si="5"/>
        <v>Sitios Ramsar</v>
      </c>
      <c r="AH37" t="str">
        <f t="shared" si="8"/>
        <v/>
      </c>
      <c r="AI37" t="str">
        <f t="shared" si="7"/>
        <v/>
      </c>
    </row>
    <row r="38" spans="1:35" x14ac:dyDescent="0.25">
      <c r="A38" s="1">
        <v>58</v>
      </c>
      <c r="C38" t="s">
        <v>40</v>
      </c>
      <c r="G38" t="s">
        <v>91</v>
      </c>
      <c r="H38" t="s">
        <v>92</v>
      </c>
      <c r="I38" t="str">
        <f t="shared" si="2"/>
        <v>111</v>
      </c>
      <c r="J38">
        <f>+COUNTIF($AC$2:$AC$1165,AC38)</f>
        <v>1</v>
      </c>
      <c r="K38" t="s">
        <v>168</v>
      </c>
      <c r="N38" t="str">
        <f t="shared" si="3"/>
        <v/>
      </c>
      <c r="O38" t="str">
        <f>IF(B38&lt;&gt;0,B38,"")</f>
        <v/>
      </c>
      <c r="P38" t="str">
        <f>+IF(AD38="Sub1",C38,"")</f>
        <v/>
      </c>
      <c r="Q38" t="str">
        <f>+IF(AD38="Sub2",D38,"")</f>
        <v/>
      </c>
      <c r="R38" t="str">
        <f>+IF(AD38="Graph",SUBSTITUTE(E38,"Gráfica","G"),"")</f>
        <v/>
      </c>
      <c r="S38" t="str">
        <f>TRIM(CLEAN(_xlfn.TEXTJOIN(" ",TRUE,C38:F38)))</f>
        <v>Al 31 de diciembre de 2016</v>
      </c>
      <c r="T38" t="b">
        <f>+AND(AC38=AC39)</f>
        <v>0</v>
      </c>
      <c r="U38" t="b">
        <f t="shared" si="0"/>
        <v>0</v>
      </c>
      <c r="V38" t="b">
        <f>+AND(J38&lt;&gt;1,J39&lt;&gt;1)</f>
        <v>0</v>
      </c>
      <c r="W38" t="b">
        <f>+OR(AD38="Sub1",AD38="Sub2",AD38="Graph")</f>
        <v>0</v>
      </c>
      <c r="X38" t="str">
        <f>+IF(AND(T38,U38,V38),_xlfn.CONCAT(S38,S39),IF(AND(J38=1,AD38="Title"),S38,""))</f>
        <v/>
      </c>
      <c r="Y38" t="str">
        <f>+IF(AD39="units",S39,"")</f>
        <v/>
      </c>
      <c r="Z38" t="str">
        <f t="shared" si="1"/>
        <v/>
      </c>
      <c r="AB38" t="s">
        <v>124</v>
      </c>
      <c r="AC38" t="str">
        <f>+_xlfn.CONCAT(AB38,I38,AD38)</f>
        <v>01111date</v>
      </c>
      <c r="AD38" t="str">
        <f>+_xlfn.TEXTJOIN("",TRUE,K38:M38)</f>
        <v>date</v>
      </c>
      <c r="AE38" t="str">
        <f>+IF(B38=0,AE37,B38)</f>
        <v>1.11</v>
      </c>
      <c r="AF38" t="str">
        <f t="shared" si="4"/>
        <v>1.11</v>
      </c>
      <c r="AG38" t="str">
        <f t="shared" si="5"/>
        <v>Sitios Ramsar</v>
      </c>
      <c r="AH38" t="str">
        <f t="shared" si="8"/>
        <v/>
      </c>
      <c r="AI38" t="str">
        <f t="shared" si="7"/>
        <v/>
      </c>
    </row>
    <row r="39" spans="1:35" x14ac:dyDescent="0.25">
      <c r="A39" s="1">
        <v>1</v>
      </c>
      <c r="B39" t="s">
        <v>8</v>
      </c>
      <c r="C39" t="s">
        <v>21</v>
      </c>
      <c r="G39" t="s">
        <v>91</v>
      </c>
      <c r="H39" t="s">
        <v>93</v>
      </c>
      <c r="I39" t="str">
        <f t="shared" si="2"/>
        <v>11</v>
      </c>
      <c r="J39">
        <f>+COUNTIF($AC$2:$AC$1165,AC39)</f>
        <v>1</v>
      </c>
      <c r="K39" t="s">
        <v>166</v>
      </c>
      <c r="N39" t="str">
        <f t="shared" si="3"/>
        <v>1.1</v>
      </c>
      <c r="O39" t="str">
        <f>IF(B39&lt;&gt;0,B39,"")</f>
        <v>1.1</v>
      </c>
      <c r="P39" t="str">
        <f>+IF(AD39="Sub1",C39,"")</f>
        <v/>
      </c>
      <c r="Q39" t="str">
        <f>+IF(AD39="Sub2",D39,"")</f>
        <v/>
      </c>
      <c r="R39" t="str">
        <f>+IF(AD39="Graph",SUBSTITUTE(E39,"Gráfica","G"),"")</f>
        <v/>
      </c>
      <c r="S39" t="str">
        <f>TRIM(CLEAN(_xlfn.TEXTJOIN(" ",TRUE,C39:F39)))</f>
        <v>Ubicación geográfica</v>
      </c>
      <c r="T39" t="b">
        <f>+AND(AC39=AC40)</f>
        <v>0</v>
      </c>
      <c r="U39" t="b">
        <f t="shared" si="0"/>
        <v>1</v>
      </c>
      <c r="V39" t="b">
        <f>+AND(J39&lt;&gt;1,J40&lt;&gt;1)</f>
        <v>0</v>
      </c>
      <c r="W39" t="b">
        <f>+OR(AD39="Sub1",AD39="Sub2",AD39="Graph")</f>
        <v>0</v>
      </c>
      <c r="X39" t="str">
        <f>+IF(AND(T39,U39,V39),_xlfn.CONCAT(S39,S40),IF(AND(J39=1,AD39="Title"),S39,""))</f>
        <v>Ubicación geográfica</v>
      </c>
      <c r="Y39" t="str">
        <f>+IF(AD40="units",S40,"")</f>
        <v/>
      </c>
      <c r="Z39" t="str">
        <f t="shared" si="1"/>
        <v/>
      </c>
      <c r="AB39" t="s">
        <v>125</v>
      </c>
      <c r="AC39" t="str">
        <f>+_xlfn.CONCAT(AB39,I39,AD39)</f>
        <v>0211Title</v>
      </c>
      <c r="AD39" t="str">
        <f>+_xlfn.TEXTJOIN("",TRUE,K39:M39)</f>
        <v>Title</v>
      </c>
      <c r="AE39" t="str">
        <f>+IF(B39=0,AE38,B39)</f>
        <v>1.1</v>
      </c>
      <c r="AF39" t="str">
        <f t="shared" si="4"/>
        <v>1.1</v>
      </c>
      <c r="AG39" t="str">
        <f t="shared" si="5"/>
        <v>Ubicación geográfica</v>
      </c>
      <c r="AH39" t="str">
        <f t="shared" si="8"/>
        <v/>
      </c>
      <c r="AI39" t="str">
        <f t="shared" si="7"/>
        <v/>
      </c>
    </row>
    <row r="40" spans="1:35" x14ac:dyDescent="0.25">
      <c r="A40" s="1">
        <v>3</v>
      </c>
      <c r="B40" t="s">
        <v>9</v>
      </c>
      <c r="C40" t="s">
        <v>22</v>
      </c>
      <c r="G40" t="s">
        <v>91</v>
      </c>
      <c r="H40" t="s">
        <v>93</v>
      </c>
      <c r="I40" t="str">
        <f t="shared" si="2"/>
        <v>12</v>
      </c>
      <c r="J40">
        <f>+COUNTIF($AC$2:$AC$1165,AC40)</f>
        <v>2</v>
      </c>
      <c r="K40" t="s">
        <v>166</v>
      </c>
      <c r="N40" t="str">
        <f t="shared" si="3"/>
        <v>1.2</v>
      </c>
      <c r="O40" t="str">
        <f>IF(B40&lt;&gt;0,B40,"")</f>
        <v>1.2</v>
      </c>
      <c r="P40" t="str">
        <f>+IF(AD40="Sub1",C40,"")</f>
        <v/>
      </c>
      <c r="Q40" t="str">
        <f>+IF(AD40="Sub2",D40,"")</f>
        <v/>
      </c>
      <c r="R40" t="str">
        <f>+IF(AD40="Graph",SUBSTITUTE(E40,"Gráfica","G"),"")</f>
        <v/>
      </c>
      <c r="S40" t="str">
        <f>TRIM(CLEAN(_xlfn.TEXTJOIN(" ",TRUE,C40:F40)))</f>
        <v>División geoestadística municipal, coordenadas geográficas</v>
      </c>
      <c r="T40" t="b">
        <f>+AND(AC40=AC41)</f>
        <v>1</v>
      </c>
      <c r="U40" t="b">
        <f t="shared" si="0"/>
        <v>1</v>
      </c>
      <c r="V40" t="b">
        <f>+AND(J40&lt;&gt;1,J41&lt;&gt;1)</f>
        <v>1</v>
      </c>
      <c r="W40" t="b">
        <f>+OR(AD40="Sub1",AD40="Sub2",AD40="Graph")</f>
        <v>0</v>
      </c>
      <c r="X40" t="str">
        <f>+IF(AND(T40,U40,V40),_xlfn.CONCAT(S40,S41),IF(AND(J40=1,AD40="Title"),S40,""))</f>
        <v>División geoestadística municipal, coordenadas geográficasy altitud de las cabeceras municipales</v>
      </c>
      <c r="Y40" t="str">
        <f>+IF(AD41="units",S41,"")</f>
        <v/>
      </c>
      <c r="Z40" t="str">
        <f t="shared" si="1"/>
        <v/>
      </c>
      <c r="AB40" t="s">
        <v>125</v>
      </c>
      <c r="AC40" t="str">
        <f>+_xlfn.CONCAT(AB40,I40,AD40)</f>
        <v>0212Title</v>
      </c>
      <c r="AD40" t="str">
        <f>+_xlfn.TEXTJOIN("",TRUE,K40:M40)</f>
        <v>Title</v>
      </c>
      <c r="AE40" t="str">
        <f>+IF(B40=0,AE39,B40)</f>
        <v>1.2</v>
      </c>
      <c r="AF40" t="str">
        <f t="shared" si="4"/>
        <v>1.2</v>
      </c>
      <c r="AG40" t="str">
        <f t="shared" si="5"/>
        <v>División geoestadística municipal, coordenadas geográficasy altitud de las cabeceras municipales</v>
      </c>
      <c r="AH40" t="str">
        <f t="shared" si="8"/>
        <v/>
      </c>
      <c r="AI40" t="str">
        <f t="shared" si="7"/>
        <v/>
      </c>
    </row>
    <row r="41" spans="1:35" x14ac:dyDescent="0.25">
      <c r="A41" s="1">
        <v>4</v>
      </c>
      <c r="C41" t="s">
        <v>23</v>
      </c>
      <c r="G41" t="s">
        <v>91</v>
      </c>
      <c r="H41" t="s">
        <v>93</v>
      </c>
      <c r="I41" t="str">
        <f t="shared" si="2"/>
        <v>12</v>
      </c>
      <c r="J41">
        <f>+COUNTIF($AC$2:$AC$1165,AC41)</f>
        <v>2</v>
      </c>
      <c r="K41" t="s">
        <v>166</v>
      </c>
      <c r="N41" t="str">
        <f t="shared" si="3"/>
        <v/>
      </c>
      <c r="O41" t="str">
        <f>IF(B41&lt;&gt;0,B41,"")</f>
        <v/>
      </c>
      <c r="P41" t="str">
        <f>+IF(AD41="Sub1",C41,"")</f>
        <v/>
      </c>
      <c r="Q41" t="str">
        <f>+IF(AD41="Sub2",D41,"")</f>
        <v/>
      </c>
      <c r="R41" t="str">
        <f>+IF(AD41="Graph",SUBSTITUTE(E41,"Gráfica","G"),"")</f>
        <v/>
      </c>
      <c r="S41" t="str">
        <f>TRIM(CLEAN(_xlfn.TEXTJOIN(" ",TRUE,C41:F41)))</f>
        <v>y altitud de las cabeceras municipales</v>
      </c>
      <c r="T41" t="b">
        <f>+AND(AC41=AC42)</f>
        <v>0</v>
      </c>
      <c r="U41" t="b">
        <f t="shared" si="0"/>
        <v>1</v>
      </c>
      <c r="V41" t="b">
        <f>+AND(J41&lt;&gt;1,J42&lt;&gt;1)</f>
        <v>0</v>
      </c>
      <c r="W41" t="b">
        <f>+OR(AD41="Sub1",AD41="Sub2",AD41="Graph")</f>
        <v>0</v>
      </c>
      <c r="X41" t="str">
        <f>+IF(AND(T41,U41,V41),_xlfn.CONCAT(S41,S42),IF(AND(J41=1,AD41="Title"),S41,""))</f>
        <v/>
      </c>
      <c r="Y41" t="str">
        <f>+IF(AD42="units",S42,"")</f>
        <v/>
      </c>
      <c r="Z41" t="str">
        <f t="shared" si="1"/>
        <v/>
      </c>
      <c r="AB41" t="s">
        <v>125</v>
      </c>
      <c r="AC41" t="str">
        <f>+_xlfn.CONCAT(AB41,I41,AD41)</f>
        <v>0212Title</v>
      </c>
      <c r="AD41" t="str">
        <f>+_xlfn.TEXTJOIN("",TRUE,K41:M41)</f>
        <v>Title</v>
      </c>
      <c r="AE41" t="str">
        <f>+IF(B41=0,AE40,B41)</f>
        <v>1.2</v>
      </c>
      <c r="AF41" t="str">
        <f t="shared" si="4"/>
        <v>1.2</v>
      </c>
      <c r="AG41" t="str">
        <f t="shared" si="5"/>
        <v>División geoestadística municipal, coordenadas geográficasy altitud de las cabeceras municipales</v>
      </c>
      <c r="AH41" t="str">
        <f t="shared" si="8"/>
        <v/>
      </c>
      <c r="AI41" t="str">
        <f t="shared" si="7"/>
        <v/>
      </c>
    </row>
    <row r="42" spans="1:35" x14ac:dyDescent="0.25">
      <c r="A42" s="1">
        <v>6</v>
      </c>
      <c r="B42" t="s">
        <v>10</v>
      </c>
      <c r="C42" t="s">
        <v>41</v>
      </c>
      <c r="G42" t="s">
        <v>91</v>
      </c>
      <c r="H42" t="s">
        <v>93</v>
      </c>
      <c r="I42" t="str">
        <f t="shared" si="2"/>
        <v>13</v>
      </c>
      <c r="J42">
        <f>+COUNTIF($AC$2:$AC$1165,AC42)</f>
        <v>1</v>
      </c>
      <c r="K42" t="s">
        <v>166</v>
      </c>
      <c r="N42" t="str">
        <f t="shared" si="3"/>
        <v>1.3</v>
      </c>
      <c r="O42" t="str">
        <f>IF(B42&lt;&gt;0,B42,"")</f>
        <v>1.3</v>
      </c>
      <c r="P42" t="str">
        <f>+IF(AD42="Sub1",C42,"")</f>
        <v/>
      </c>
      <c r="Q42" t="str">
        <f>+IF(AD42="Sub2",D42,"")</f>
        <v/>
      </c>
      <c r="R42" t="str">
        <f>+IF(AD42="Graph",SUBSTITUTE(E42,"Gráfica","G"),"")</f>
        <v/>
      </c>
      <c r="S42" t="str">
        <f>TRIM(CLEAN(_xlfn.TEXTJOIN(" ",TRUE,C42:F42)))</f>
        <v>Elevaciones principales R/</v>
      </c>
      <c r="T42" t="b">
        <f>+AND(AC42=AC43)</f>
        <v>0</v>
      </c>
      <c r="U42" t="b">
        <f t="shared" si="0"/>
        <v>1</v>
      </c>
      <c r="V42" t="b">
        <f>+AND(J42&lt;&gt;1,J43&lt;&gt;1)</f>
        <v>0</v>
      </c>
      <c r="W42" t="b">
        <f>+OR(AD42="Sub1",AD42="Sub2",AD42="Graph")</f>
        <v>0</v>
      </c>
      <c r="X42" t="str">
        <f>+IF(AND(T42,U42,V42),_xlfn.CONCAT(S42,S43),IF(AND(J42=1,AD42="Title"),S42,""))</f>
        <v>Elevaciones principales R/</v>
      </c>
      <c r="Y42" t="str">
        <f>+IF(AD43="units",S43,"")</f>
        <v/>
      </c>
      <c r="Z42" t="str">
        <f t="shared" si="1"/>
        <v/>
      </c>
      <c r="AB42" t="s">
        <v>125</v>
      </c>
      <c r="AC42" t="str">
        <f>+_xlfn.CONCAT(AB42,I42,AD42)</f>
        <v>0213Title</v>
      </c>
      <c r="AD42" t="str">
        <f>+_xlfn.TEXTJOIN("",TRUE,K42:M42)</f>
        <v>Title</v>
      </c>
      <c r="AE42" t="str">
        <f>+IF(B42=0,AE41,B42)</f>
        <v>1.3</v>
      </c>
      <c r="AF42" t="str">
        <f t="shared" si="4"/>
        <v>1.3</v>
      </c>
      <c r="AG42" t="str">
        <f t="shared" si="5"/>
        <v>Elevaciones principales R/</v>
      </c>
      <c r="AH42" t="str">
        <f t="shared" si="8"/>
        <v/>
      </c>
      <c r="AI42" t="str">
        <f t="shared" si="7"/>
        <v/>
      </c>
    </row>
    <row r="43" spans="1:35" x14ac:dyDescent="0.25">
      <c r="A43" s="1">
        <v>8</v>
      </c>
      <c r="B43" t="s">
        <v>11</v>
      </c>
      <c r="C43" t="s">
        <v>25</v>
      </c>
      <c r="G43" t="s">
        <v>91</v>
      </c>
      <c r="H43" t="s">
        <v>93</v>
      </c>
      <c r="I43" t="str">
        <f t="shared" si="2"/>
        <v>14</v>
      </c>
      <c r="J43">
        <f>+COUNTIF($AC$2:$AC$1165,AC43)</f>
        <v>1</v>
      </c>
      <c r="K43" t="s">
        <v>166</v>
      </c>
      <c r="N43" t="str">
        <f t="shared" si="3"/>
        <v>1.4</v>
      </c>
      <c r="O43" t="str">
        <f>IF(B43&lt;&gt;0,B43,"")</f>
        <v>1.4</v>
      </c>
      <c r="P43" t="str">
        <f>+IF(AD43="Sub1",C43,"")</f>
        <v/>
      </c>
      <c r="Q43" t="str">
        <f>+IF(AD43="Sub2",D43,"")</f>
        <v/>
      </c>
      <c r="R43" t="str">
        <f>+IF(AD43="Graph",SUBSTITUTE(E43,"Gráfica","G"),"")</f>
        <v/>
      </c>
      <c r="S43" t="str">
        <f>TRIM(CLEAN(_xlfn.TEXTJOIN(" ",TRUE,C43:F43)))</f>
        <v>Superficie estatal por tipo de fisiografía</v>
      </c>
      <c r="T43" t="b">
        <f>+AND(AC43=AC44)</f>
        <v>0</v>
      </c>
      <c r="U43" t="b">
        <f t="shared" si="0"/>
        <v>0</v>
      </c>
      <c r="V43" t="b">
        <f>+AND(J43&lt;&gt;1,J44&lt;&gt;1)</f>
        <v>0</v>
      </c>
      <c r="W43" t="b">
        <f>+OR(AD43="Sub1",AD43="Sub2",AD43="Graph")</f>
        <v>0</v>
      </c>
      <c r="X43" t="str">
        <f>+IF(AND(T43,U43,V43),_xlfn.CONCAT(S43,S44),IF(AND(J43=1,AD43="Title"),S43,""))</f>
        <v>Superficie estatal por tipo de fisiografía</v>
      </c>
      <c r="Y43" t="str">
        <f>+IF(AD44="units",S44,"")</f>
        <v>(Porcentaje)</v>
      </c>
      <c r="Z43" t="str">
        <f t="shared" si="1"/>
        <v/>
      </c>
      <c r="AB43" t="s">
        <v>125</v>
      </c>
      <c r="AC43" t="str">
        <f>+_xlfn.CONCAT(AB43,I43,AD43)</f>
        <v>0214Title</v>
      </c>
      <c r="AD43" t="str">
        <f>+_xlfn.TEXTJOIN("",TRUE,K43:M43)</f>
        <v>Title</v>
      </c>
      <c r="AE43" t="str">
        <f>+IF(B43=0,AE42,B43)</f>
        <v>1.4</v>
      </c>
      <c r="AF43" t="str">
        <f t="shared" si="4"/>
        <v>1.4</v>
      </c>
      <c r="AG43" t="str">
        <f t="shared" si="5"/>
        <v>Superficie estatal por tipo de fisiografía</v>
      </c>
      <c r="AH43" t="str">
        <f t="shared" si="8"/>
        <v/>
      </c>
      <c r="AI43" t="str">
        <f t="shared" si="7"/>
        <v>(Porcentaje)</v>
      </c>
    </row>
    <row r="44" spans="1:35" x14ac:dyDescent="0.25">
      <c r="A44" s="1">
        <v>9</v>
      </c>
      <c r="C44" t="s">
        <v>26</v>
      </c>
      <c r="G44" t="s">
        <v>91</v>
      </c>
      <c r="H44" t="s">
        <v>93</v>
      </c>
      <c r="I44" t="str">
        <f t="shared" si="2"/>
        <v>14</v>
      </c>
      <c r="J44">
        <f>+COUNTIF($AC$2:$AC$1165,AC44)</f>
        <v>1</v>
      </c>
      <c r="K44" t="s">
        <v>173</v>
      </c>
      <c r="L44" t="s">
        <v>162</v>
      </c>
      <c r="N44" t="str">
        <f t="shared" si="3"/>
        <v/>
      </c>
      <c r="O44" t="str">
        <f>IF(B44&lt;&gt;0,B44,"")</f>
        <v/>
      </c>
      <c r="P44" t="str">
        <f>+IF(AD44="Sub1",C44,"")</f>
        <v/>
      </c>
      <c r="Q44" t="str">
        <f>+IF(AD44="Sub2",D44,"")</f>
        <v/>
      </c>
      <c r="R44" t="str">
        <f>+IF(AD44="Graph",SUBSTITUTE(E44,"Gráfica","G"),"")</f>
        <v/>
      </c>
      <c r="S44" t="str">
        <f>TRIM(CLEAN(_xlfn.TEXTJOIN(" ",TRUE,C44:F44)))</f>
        <v>(Porcentaje)</v>
      </c>
      <c r="T44" t="b">
        <f>+AND(AC44=AC45)</f>
        <v>0</v>
      </c>
      <c r="U44" t="b">
        <f t="shared" si="0"/>
        <v>0</v>
      </c>
      <c r="V44" t="b">
        <f>+AND(J44&lt;&gt;1,J45&lt;&gt;1)</f>
        <v>0</v>
      </c>
      <c r="W44" t="b">
        <f>+OR(AD44="Sub1",AD44="Sub2",AD44="Graph")</f>
        <v>0</v>
      </c>
      <c r="X44" t="str">
        <f>+IF(AND(T44,U44,V44),_xlfn.CONCAT(S44,S45),IF(AND(J44=1,AD44="Title"),S44,""))</f>
        <v/>
      </c>
      <c r="Y44" t="str">
        <f>+IF(AD45="units",S45,"")</f>
        <v/>
      </c>
      <c r="Z44" t="str">
        <f t="shared" si="1"/>
        <v/>
      </c>
      <c r="AB44" t="s">
        <v>125</v>
      </c>
      <c r="AC44" t="str">
        <f>+_xlfn.CONCAT(AB44,I44,AD44)</f>
        <v>0214units</v>
      </c>
      <c r="AD44" t="str">
        <f>+_xlfn.TEXTJOIN("",TRUE,K44:M44)</f>
        <v>units</v>
      </c>
      <c r="AE44" t="str">
        <f>+IF(B44=0,AE43,B44)</f>
        <v>1.4</v>
      </c>
      <c r="AF44" t="str">
        <f t="shared" si="4"/>
        <v>1.4</v>
      </c>
      <c r="AG44" t="str">
        <f t="shared" si="5"/>
        <v>Superficie estatal por tipo de fisiografía</v>
      </c>
      <c r="AH44" t="str">
        <f t="shared" si="8"/>
        <v/>
      </c>
      <c r="AI44" t="str">
        <f t="shared" si="7"/>
        <v/>
      </c>
    </row>
    <row r="45" spans="1:35" x14ac:dyDescent="0.25">
      <c r="A45" s="1">
        <v>11</v>
      </c>
      <c r="B45" t="s">
        <v>12</v>
      </c>
      <c r="C45" t="s">
        <v>27</v>
      </c>
      <c r="G45" t="s">
        <v>91</v>
      </c>
      <c r="H45" t="s">
        <v>93</v>
      </c>
      <c r="I45" t="str">
        <f t="shared" si="2"/>
        <v>15</v>
      </c>
      <c r="J45">
        <f>+COUNTIF($AC$2:$AC$1165,AC45)</f>
        <v>1</v>
      </c>
      <c r="K45" t="s">
        <v>166</v>
      </c>
      <c r="N45" t="str">
        <f t="shared" si="3"/>
        <v>1.5</v>
      </c>
      <c r="O45" t="str">
        <f>IF(B45&lt;&gt;0,B45,"")</f>
        <v>1.5</v>
      </c>
      <c r="P45" t="str">
        <f>+IF(AD45="Sub1",C45,"")</f>
        <v/>
      </c>
      <c r="Q45" t="str">
        <f>+IF(AD45="Sub2",D45,"")</f>
        <v/>
      </c>
      <c r="R45" t="str">
        <f>+IF(AD45="Graph",SUBSTITUTE(E45,"Gráfica","G"),"")</f>
        <v/>
      </c>
      <c r="S45" t="str">
        <f>TRIM(CLEAN(_xlfn.TEXTJOIN(" ",TRUE,C45:F45)))</f>
        <v>Superficie estatal por tipo de geología</v>
      </c>
      <c r="T45" t="b">
        <f>+AND(AC45=AC46)</f>
        <v>0</v>
      </c>
      <c r="U45" t="b">
        <f t="shared" si="0"/>
        <v>0</v>
      </c>
      <c r="V45" t="b">
        <f>+AND(J45&lt;&gt;1,J46&lt;&gt;1)</f>
        <v>0</v>
      </c>
      <c r="W45" t="b">
        <f>+OR(AD45="Sub1",AD45="Sub2",AD45="Graph")</f>
        <v>0</v>
      </c>
      <c r="X45" t="str">
        <f>+IF(AND(T45,U45,V45),_xlfn.CONCAT(S45,S46),IF(AND(J45=1,AD45="Title"),S45,""))</f>
        <v>Superficie estatal por tipo de geología</v>
      </c>
      <c r="Y45" t="str">
        <f>+IF(AD46="units",S46,"")</f>
        <v>(Porcentaje)</v>
      </c>
      <c r="Z45" t="str">
        <f t="shared" si="1"/>
        <v/>
      </c>
      <c r="AB45" t="s">
        <v>125</v>
      </c>
      <c r="AC45" t="str">
        <f>+_xlfn.CONCAT(AB45,I45,AD45)</f>
        <v>0215Title</v>
      </c>
      <c r="AD45" t="str">
        <f>+_xlfn.TEXTJOIN("",TRUE,K45:M45)</f>
        <v>Title</v>
      </c>
      <c r="AE45" t="str">
        <f>+IF(B45=0,AE44,B45)</f>
        <v>1.5</v>
      </c>
      <c r="AF45" t="str">
        <f t="shared" si="4"/>
        <v>1.5</v>
      </c>
      <c r="AG45" t="str">
        <f t="shared" si="5"/>
        <v>Superficie estatal por tipo de geología</v>
      </c>
      <c r="AH45" t="str">
        <f t="shared" si="8"/>
        <v/>
      </c>
      <c r="AI45" t="str">
        <f t="shared" si="7"/>
        <v>(Porcentaje)</v>
      </c>
    </row>
    <row r="46" spans="1:35" x14ac:dyDescent="0.25">
      <c r="A46" s="1">
        <v>12</v>
      </c>
      <c r="C46" t="s">
        <v>26</v>
      </c>
      <c r="G46" t="s">
        <v>91</v>
      </c>
      <c r="H46" t="s">
        <v>93</v>
      </c>
      <c r="I46" t="str">
        <f t="shared" si="2"/>
        <v>15</v>
      </c>
      <c r="J46">
        <f>+COUNTIF($AC$2:$AC$1165,AC46)</f>
        <v>1</v>
      </c>
      <c r="K46" t="s">
        <v>173</v>
      </c>
      <c r="L46" t="s">
        <v>162</v>
      </c>
      <c r="N46" t="str">
        <f t="shared" si="3"/>
        <v/>
      </c>
      <c r="O46" t="str">
        <f>IF(B46&lt;&gt;0,B46,"")</f>
        <v/>
      </c>
      <c r="P46" t="str">
        <f>+IF(AD46="Sub1",C46,"")</f>
        <v/>
      </c>
      <c r="Q46" t="str">
        <f>+IF(AD46="Sub2",D46,"")</f>
        <v/>
      </c>
      <c r="R46" t="str">
        <f>+IF(AD46="Graph",SUBSTITUTE(E46,"Gráfica","G"),"")</f>
        <v/>
      </c>
      <c r="S46" t="str">
        <f>TRIM(CLEAN(_xlfn.TEXTJOIN(" ",TRUE,C46:F46)))</f>
        <v>(Porcentaje)</v>
      </c>
      <c r="T46" t="b">
        <f>+AND(AC46=AC47)</f>
        <v>0</v>
      </c>
      <c r="U46" t="b">
        <f t="shared" si="0"/>
        <v>0</v>
      </c>
      <c r="V46" t="b">
        <f>+AND(J46&lt;&gt;1,J47&lt;&gt;1)</f>
        <v>0</v>
      </c>
      <c r="W46" t="b">
        <f>+OR(AD46="Sub1",AD46="Sub2",AD46="Graph")</f>
        <v>0</v>
      </c>
      <c r="X46" t="str">
        <f>+IF(AND(T46,U46,V46),_xlfn.CONCAT(S46,S47),IF(AND(J46=1,AD46="Title"),S46,""))</f>
        <v/>
      </c>
      <c r="Y46" t="str">
        <f>+IF(AD47="units",S47,"")</f>
        <v/>
      </c>
      <c r="Z46" t="str">
        <f t="shared" si="1"/>
        <v/>
      </c>
      <c r="AB46" t="s">
        <v>125</v>
      </c>
      <c r="AC46" t="str">
        <f>+_xlfn.CONCAT(AB46,I46,AD46)</f>
        <v>0215units</v>
      </c>
      <c r="AD46" t="str">
        <f>+_xlfn.TEXTJOIN("",TRUE,K46:M46)</f>
        <v>units</v>
      </c>
      <c r="AE46" t="str">
        <f>+IF(B46=0,AE45,B46)</f>
        <v>1.5</v>
      </c>
      <c r="AF46" t="str">
        <f t="shared" si="4"/>
        <v>1.5</v>
      </c>
      <c r="AG46" t="str">
        <f t="shared" si="5"/>
        <v>Superficie estatal por tipo de geología</v>
      </c>
      <c r="AH46" t="str">
        <f t="shared" si="8"/>
        <v/>
      </c>
      <c r="AI46" t="str">
        <f t="shared" si="7"/>
        <v/>
      </c>
    </row>
    <row r="47" spans="1:35" x14ac:dyDescent="0.25">
      <c r="A47" s="1">
        <v>14</v>
      </c>
      <c r="C47" t="s">
        <v>28</v>
      </c>
      <c r="D47" t="s">
        <v>62</v>
      </c>
      <c r="G47" t="s">
        <v>91</v>
      </c>
      <c r="H47" t="s">
        <v>93</v>
      </c>
      <c r="I47" t="str">
        <f t="shared" si="2"/>
        <v>151</v>
      </c>
      <c r="J47">
        <f>+COUNTIF($AC$2:$AC$1165,AC47)</f>
        <v>1</v>
      </c>
      <c r="K47" t="s">
        <v>173</v>
      </c>
      <c r="M47" t="s">
        <v>178</v>
      </c>
      <c r="N47" t="str">
        <f t="shared" si="3"/>
        <v>1.5.1</v>
      </c>
      <c r="O47" t="str">
        <f>IF(B47&lt;&gt;0,B47,"")</f>
        <v/>
      </c>
      <c r="P47" t="str">
        <f>+IF(AD47="Sub1",C47,"")</f>
        <v>1.5.1</v>
      </c>
      <c r="Q47" t="str">
        <f>+IF(AD47="Sub2",D47,"")</f>
        <v/>
      </c>
      <c r="R47" t="str">
        <f>+IF(AD47="Graph",SUBSTITUTE(E47,"Gráfica","G"),"")</f>
        <v/>
      </c>
      <c r="S47" t="str">
        <f>TRIM(CLEAN(_xlfn.TEXTJOIN(" ",TRUE,C47:F47)))</f>
        <v>1.5.1 Sitios de interés geológico</v>
      </c>
      <c r="T47" t="b">
        <f>+AND(AC47=AC48)</f>
        <v>0</v>
      </c>
      <c r="U47" t="b">
        <f t="shared" si="0"/>
        <v>0</v>
      </c>
      <c r="V47" t="b">
        <f>+AND(J47&lt;&gt;1,J48&lt;&gt;1)</f>
        <v>0</v>
      </c>
      <c r="W47" t="b">
        <f>+OR(AD47="Sub1",AD47="Sub2",AD47="Graph")</f>
        <v>1</v>
      </c>
      <c r="X47" t="str">
        <f>+IF(AND(T47,U47,V47),_xlfn.CONCAT(S47,S48),IF(AND(J47=1,AD47="Title"),S47,""))</f>
        <v/>
      </c>
      <c r="Y47" t="str">
        <f>+IF(AD48="units",S48,"")</f>
        <v/>
      </c>
      <c r="Z47" t="str">
        <f t="shared" si="1"/>
        <v>Sitios de interés geológico</v>
      </c>
      <c r="AB47" t="s">
        <v>125</v>
      </c>
      <c r="AC47" t="str">
        <f>+_xlfn.CONCAT(AB47,I47,AD47)</f>
        <v>02151Sub1</v>
      </c>
      <c r="AD47" t="str">
        <f>+_xlfn.TEXTJOIN("",TRUE,K47:M47)</f>
        <v>Sub1</v>
      </c>
      <c r="AE47" t="str">
        <f>+IF(B47=0,AE46,B47)</f>
        <v>1.5</v>
      </c>
      <c r="AF47" t="str">
        <f t="shared" si="4"/>
        <v>1.5.1</v>
      </c>
      <c r="AG47" t="str">
        <f t="shared" si="5"/>
        <v>Superficie estatal por tipo de geología</v>
      </c>
      <c r="AH47" t="str">
        <f t="shared" si="8"/>
        <v>Sitios de interés geológico</v>
      </c>
      <c r="AI47" t="str">
        <f t="shared" si="7"/>
        <v/>
      </c>
    </row>
    <row r="48" spans="1:35" x14ac:dyDescent="0.25">
      <c r="A48" s="1">
        <v>16</v>
      </c>
      <c r="B48" t="s">
        <v>13</v>
      </c>
      <c r="C48" t="s">
        <v>29</v>
      </c>
      <c r="G48" t="s">
        <v>91</v>
      </c>
      <c r="H48" t="s">
        <v>93</v>
      </c>
      <c r="I48" t="str">
        <f t="shared" si="2"/>
        <v>16</v>
      </c>
      <c r="J48">
        <f>+COUNTIF($AC$2:$AC$1165,AC48)</f>
        <v>1</v>
      </c>
      <c r="K48" t="s">
        <v>166</v>
      </c>
      <c r="N48" t="str">
        <f t="shared" si="3"/>
        <v>1.6</v>
      </c>
      <c r="O48" t="str">
        <f>IF(B48&lt;&gt;0,B48,"")</f>
        <v>1.6</v>
      </c>
      <c r="P48" t="str">
        <f>+IF(AD48="Sub1",C48,"")</f>
        <v/>
      </c>
      <c r="Q48" t="str">
        <f>+IF(AD48="Sub2",D48,"")</f>
        <v/>
      </c>
      <c r="R48" t="str">
        <f>+IF(AD48="Graph",SUBSTITUTE(E48,"Gráfica","G"),"")</f>
        <v/>
      </c>
      <c r="S48" t="str">
        <f>TRIM(CLEAN(_xlfn.TEXTJOIN(" ",TRUE,C48:F48)))</f>
        <v>Superficie estatal por tipo de clima</v>
      </c>
      <c r="T48" t="b">
        <f>+AND(AC48=AC49)</f>
        <v>0</v>
      </c>
      <c r="U48" t="b">
        <f t="shared" si="0"/>
        <v>0</v>
      </c>
      <c r="V48" t="b">
        <f>+AND(J48&lt;&gt;1,J49&lt;&gt;1)</f>
        <v>0</v>
      </c>
      <c r="W48" t="b">
        <f>+OR(AD48="Sub1",AD48="Sub2",AD48="Graph")</f>
        <v>0</v>
      </c>
      <c r="X48" t="str">
        <f>+IF(AND(T48,U48,V48),_xlfn.CONCAT(S48,S49),IF(AND(J48=1,AD48="Title"),S48,""))</f>
        <v>Superficie estatal por tipo de clima</v>
      </c>
      <c r="Y48" t="str">
        <f>+IF(AD49="units",S49,"")</f>
        <v>(Porcentaje)</v>
      </c>
      <c r="Z48" t="str">
        <f t="shared" si="1"/>
        <v/>
      </c>
      <c r="AB48" t="s">
        <v>125</v>
      </c>
      <c r="AC48" t="str">
        <f>+_xlfn.CONCAT(AB48,I48,AD48)</f>
        <v>0216Title</v>
      </c>
      <c r="AD48" t="str">
        <f>+_xlfn.TEXTJOIN("",TRUE,K48:M48)</f>
        <v>Title</v>
      </c>
      <c r="AE48" t="str">
        <f>+IF(B48=0,AE47,B48)</f>
        <v>1.6</v>
      </c>
      <c r="AF48" t="str">
        <f t="shared" si="4"/>
        <v>1.6</v>
      </c>
      <c r="AG48" t="str">
        <f t="shared" si="5"/>
        <v>Superficie estatal por tipo de clima</v>
      </c>
      <c r="AH48" t="str">
        <f t="shared" si="8"/>
        <v/>
      </c>
      <c r="AI48" t="str">
        <f t="shared" si="7"/>
        <v>(Porcentaje)</v>
      </c>
    </row>
    <row r="49" spans="1:35" x14ac:dyDescent="0.25">
      <c r="A49" s="1">
        <v>17</v>
      </c>
      <c r="C49" t="s">
        <v>26</v>
      </c>
      <c r="G49" t="s">
        <v>91</v>
      </c>
      <c r="H49" t="s">
        <v>93</v>
      </c>
      <c r="I49" t="str">
        <f t="shared" si="2"/>
        <v>16</v>
      </c>
      <c r="J49">
        <f>+COUNTIF($AC$2:$AC$1165,AC49)</f>
        <v>1</v>
      </c>
      <c r="K49" t="s">
        <v>173</v>
      </c>
      <c r="L49" t="s">
        <v>162</v>
      </c>
      <c r="N49" t="str">
        <f t="shared" si="3"/>
        <v/>
      </c>
      <c r="O49" t="str">
        <f>IF(B49&lt;&gt;0,B49,"")</f>
        <v/>
      </c>
      <c r="P49" t="str">
        <f>+IF(AD49="Sub1",C49,"")</f>
        <v/>
      </c>
      <c r="Q49" t="str">
        <f>+IF(AD49="Sub2",D49,"")</f>
        <v/>
      </c>
      <c r="R49" t="str">
        <f>+IF(AD49="Graph",SUBSTITUTE(E49,"Gráfica","G"),"")</f>
        <v/>
      </c>
      <c r="S49" t="str">
        <f>TRIM(CLEAN(_xlfn.TEXTJOIN(" ",TRUE,C49:F49)))</f>
        <v>(Porcentaje)</v>
      </c>
      <c r="T49" t="b">
        <f>+AND(AC49=AC50)</f>
        <v>0</v>
      </c>
      <c r="U49" t="b">
        <f t="shared" si="0"/>
        <v>0</v>
      </c>
      <c r="V49" t="b">
        <f>+AND(J49&lt;&gt;1,J50&lt;&gt;1)</f>
        <v>0</v>
      </c>
      <c r="W49" t="b">
        <f>+OR(AD49="Sub1",AD49="Sub2",AD49="Graph")</f>
        <v>0</v>
      </c>
      <c r="X49" t="str">
        <f>+IF(AND(T49,U49,V49),_xlfn.CONCAT(S49,S50),IF(AND(J49=1,AD49="Title"),S49,""))</f>
        <v/>
      </c>
      <c r="Y49" t="str">
        <f>+IF(AD50="units",S50,"")</f>
        <v/>
      </c>
      <c r="Z49" t="str">
        <f t="shared" si="1"/>
        <v/>
      </c>
      <c r="AB49" t="s">
        <v>125</v>
      </c>
      <c r="AC49" t="str">
        <f>+_xlfn.CONCAT(AB49,I49,AD49)</f>
        <v>0216units</v>
      </c>
      <c r="AD49" t="str">
        <f>+_xlfn.TEXTJOIN("",TRUE,K49:M49)</f>
        <v>units</v>
      </c>
      <c r="AE49" t="str">
        <f>+IF(B49=0,AE48,B49)</f>
        <v>1.6</v>
      </c>
      <c r="AF49" t="str">
        <f t="shared" si="4"/>
        <v>1.6</v>
      </c>
      <c r="AG49" t="str">
        <f t="shared" si="5"/>
        <v>Superficie estatal por tipo de clima</v>
      </c>
      <c r="AH49" t="str">
        <f t="shared" si="8"/>
        <v/>
      </c>
      <c r="AI49" t="str">
        <f t="shared" si="7"/>
        <v/>
      </c>
    </row>
    <row r="50" spans="1:35" x14ac:dyDescent="0.25">
      <c r="A50" s="1">
        <v>19</v>
      </c>
      <c r="C50" t="s">
        <v>30</v>
      </c>
      <c r="D50" t="s">
        <v>63</v>
      </c>
      <c r="G50" t="s">
        <v>91</v>
      </c>
      <c r="H50" t="s">
        <v>93</v>
      </c>
      <c r="I50" t="str">
        <f t="shared" si="2"/>
        <v>161</v>
      </c>
      <c r="J50">
        <f>+COUNTIF($AC$2:$AC$1165,AC50)</f>
        <v>1</v>
      </c>
      <c r="K50" t="s">
        <v>173</v>
      </c>
      <c r="M50" t="s">
        <v>178</v>
      </c>
      <c r="N50" t="str">
        <f t="shared" si="3"/>
        <v>1.6.1</v>
      </c>
      <c r="O50" t="str">
        <f>IF(B50&lt;&gt;0,B50,"")</f>
        <v/>
      </c>
      <c r="P50" t="str">
        <f>+IF(AD50="Sub1",C50,"")</f>
        <v>1.6.1</v>
      </c>
      <c r="Q50" t="str">
        <f>+IF(AD50="Sub2",D50,"")</f>
        <v/>
      </c>
      <c r="R50" t="str">
        <f>+IF(AD50="Graph",SUBSTITUTE(E50,"Gráfica","G"),"")</f>
        <v/>
      </c>
      <c r="S50" t="str">
        <f>TRIM(CLEAN(_xlfn.TEXTJOIN(" ",TRUE,C50:F50)))</f>
        <v>1.6.1 Estaciones meteorológicas</v>
      </c>
      <c r="T50" t="b">
        <f>+AND(AC50=AC51)</f>
        <v>0</v>
      </c>
      <c r="U50" t="b">
        <f t="shared" si="0"/>
        <v>0</v>
      </c>
      <c r="V50" t="b">
        <f>+AND(J50&lt;&gt;1,J51&lt;&gt;1)</f>
        <v>0</v>
      </c>
      <c r="W50" t="b">
        <f>+OR(AD50="Sub1",AD50="Sub2",AD50="Graph")</f>
        <v>1</v>
      </c>
      <c r="X50" t="str">
        <f>+IF(AND(T50,U50,V50),_xlfn.CONCAT(S50,S51),IF(AND(J50=1,AD50="Title"),S50,""))</f>
        <v/>
      </c>
      <c r="Y50" t="str">
        <f>+IF(AD51="units",S51,"")</f>
        <v/>
      </c>
      <c r="Z50" t="str">
        <f t="shared" si="1"/>
        <v>Estaciones meteorológicas</v>
      </c>
      <c r="AB50" t="s">
        <v>125</v>
      </c>
      <c r="AC50" t="str">
        <f>+_xlfn.CONCAT(AB50,I50,AD50)</f>
        <v>02161Sub1</v>
      </c>
      <c r="AD50" t="str">
        <f>+_xlfn.TEXTJOIN("",TRUE,K50:M50)</f>
        <v>Sub1</v>
      </c>
      <c r="AE50" t="str">
        <f>+IF(B50=0,AE49,B50)</f>
        <v>1.6</v>
      </c>
      <c r="AF50" t="str">
        <f t="shared" si="4"/>
        <v>1.6.1</v>
      </c>
      <c r="AG50" t="str">
        <f t="shared" si="5"/>
        <v>Superficie estatal por tipo de clima</v>
      </c>
      <c r="AH50" t="str">
        <f t="shared" si="8"/>
        <v>Estaciones meteorológicas</v>
      </c>
      <c r="AI50" t="str">
        <f t="shared" si="7"/>
        <v/>
      </c>
    </row>
    <row r="51" spans="1:35" x14ac:dyDescent="0.25">
      <c r="A51" s="1">
        <v>21</v>
      </c>
      <c r="C51" t="s">
        <v>31</v>
      </c>
      <c r="D51" t="s">
        <v>64</v>
      </c>
      <c r="G51" t="s">
        <v>91</v>
      </c>
      <c r="H51" t="s">
        <v>93</v>
      </c>
      <c r="I51" t="str">
        <f t="shared" si="2"/>
        <v>162</v>
      </c>
      <c r="J51">
        <f>+COUNTIF($AC$2:$AC$1165,AC51)</f>
        <v>1</v>
      </c>
      <c r="K51" t="s">
        <v>173</v>
      </c>
      <c r="M51" t="s">
        <v>178</v>
      </c>
      <c r="N51" t="str">
        <f t="shared" si="3"/>
        <v>1.6.2</v>
      </c>
      <c r="O51" t="str">
        <f>IF(B51&lt;&gt;0,B51,"")</f>
        <v/>
      </c>
      <c r="P51" t="str">
        <f>+IF(AD51="Sub1",C51,"")</f>
        <v>1.6.2</v>
      </c>
      <c r="Q51" t="str">
        <f>+IF(AD51="Sub2",D51,"")</f>
        <v/>
      </c>
      <c r="R51" t="str">
        <f>+IF(AD51="Graph",SUBSTITUTE(E51,"Gráfica","G"),"")</f>
        <v/>
      </c>
      <c r="S51" t="str">
        <f>TRIM(CLEAN(_xlfn.TEXTJOIN(" ",TRUE,C51:F51)))</f>
        <v>1.6.2 Temperatura media anual</v>
      </c>
      <c r="T51" t="b">
        <f>+AND(AC51=AC52)</f>
        <v>0</v>
      </c>
      <c r="U51" t="b">
        <f t="shared" si="0"/>
        <v>0</v>
      </c>
      <c r="V51" t="b">
        <f>+AND(J51&lt;&gt;1,J52&lt;&gt;1)</f>
        <v>0</v>
      </c>
      <c r="W51" t="b">
        <f>+OR(AD51="Sub1",AD51="Sub2",AD51="Graph")</f>
        <v>1</v>
      </c>
      <c r="X51" t="str">
        <f>+IF(AND(T51,U51,V51),_xlfn.CONCAT(S51,S52),IF(AND(J51=1,AD51="Title"),S51,""))</f>
        <v/>
      </c>
      <c r="Y51" t="str">
        <f>+IF(AD52="units",S52,"")</f>
        <v>(Grados Celsius)</v>
      </c>
      <c r="Z51" t="str">
        <f t="shared" si="1"/>
        <v>Temperatura media anual</v>
      </c>
      <c r="AB51" t="s">
        <v>125</v>
      </c>
      <c r="AC51" t="str">
        <f>+_xlfn.CONCAT(AB51,I51,AD51)</f>
        <v>02162Sub1</v>
      </c>
      <c r="AD51" t="str">
        <f>+_xlfn.TEXTJOIN("",TRUE,K51:M51)</f>
        <v>Sub1</v>
      </c>
      <c r="AE51" t="str">
        <f>+IF(B51=0,AE50,B51)</f>
        <v>1.6</v>
      </c>
      <c r="AF51" t="str">
        <f t="shared" si="4"/>
        <v>1.6.2</v>
      </c>
      <c r="AG51" t="str">
        <f t="shared" si="5"/>
        <v>Superficie estatal por tipo de clima</v>
      </c>
      <c r="AH51" t="str">
        <f t="shared" si="8"/>
        <v>Temperatura media anual</v>
      </c>
      <c r="AI51" t="str">
        <f t="shared" si="7"/>
        <v>(Grados Celsius)</v>
      </c>
    </row>
    <row r="52" spans="1:35" x14ac:dyDescent="0.25">
      <c r="A52" s="1">
        <v>22</v>
      </c>
      <c r="D52" t="s">
        <v>65</v>
      </c>
      <c r="G52" t="s">
        <v>91</v>
      </c>
      <c r="H52" t="s">
        <v>93</v>
      </c>
      <c r="I52" t="str">
        <f t="shared" si="2"/>
        <v>162</v>
      </c>
      <c r="J52">
        <f>+COUNTIF($AC$2:$AC$1165,AC52)</f>
        <v>1</v>
      </c>
      <c r="K52" t="s">
        <v>173</v>
      </c>
      <c r="L52" t="s">
        <v>162</v>
      </c>
      <c r="N52" t="str">
        <f t="shared" si="3"/>
        <v/>
      </c>
      <c r="O52" t="str">
        <f>IF(B52&lt;&gt;0,B52,"")</f>
        <v/>
      </c>
      <c r="P52" t="str">
        <f>+IF(AD52="Sub1",C52,"")</f>
        <v/>
      </c>
      <c r="Q52" t="str">
        <f>+IF(AD52="Sub2",D52,"")</f>
        <v/>
      </c>
      <c r="R52" t="str">
        <f>+IF(AD52="Graph",SUBSTITUTE(E52,"Gráfica","G"),"")</f>
        <v/>
      </c>
      <c r="S52" t="str">
        <f>TRIM(CLEAN(_xlfn.TEXTJOIN(" ",TRUE,C52:F52)))</f>
        <v>(Grados Celsius)</v>
      </c>
      <c r="T52" t="b">
        <f>+AND(AC52=AC53)</f>
        <v>0</v>
      </c>
      <c r="U52" t="b">
        <f t="shared" si="0"/>
        <v>0</v>
      </c>
      <c r="V52" t="b">
        <f>+AND(J52&lt;&gt;1,J53&lt;&gt;1)</f>
        <v>0</v>
      </c>
      <c r="W52" t="b">
        <f>+OR(AD52="Sub1",AD52="Sub2",AD52="Graph")</f>
        <v>0</v>
      </c>
      <c r="X52" t="str">
        <f>+IF(AND(T52,U52,V52),_xlfn.CONCAT(S52,S53),IF(AND(J52=1,AD52="Title"),S52,""))</f>
        <v/>
      </c>
      <c r="Y52" t="str">
        <f>+IF(AD53="units",S53,"")</f>
        <v/>
      </c>
      <c r="Z52" t="str">
        <f t="shared" si="1"/>
        <v/>
      </c>
      <c r="AB52" t="s">
        <v>125</v>
      </c>
      <c r="AC52" t="str">
        <f>+_xlfn.CONCAT(AB52,I52,AD52)</f>
        <v>02162units</v>
      </c>
      <c r="AD52" t="str">
        <f>+_xlfn.TEXTJOIN("",TRUE,K52:M52)</f>
        <v>units</v>
      </c>
      <c r="AE52" t="str">
        <f>+IF(B52=0,AE51,B52)</f>
        <v>1.6</v>
      </c>
      <c r="AF52" t="str">
        <f t="shared" si="4"/>
        <v>1.6.2</v>
      </c>
      <c r="AG52" t="str">
        <f t="shared" si="5"/>
        <v>Superficie estatal por tipo de clima</v>
      </c>
      <c r="AH52" t="str">
        <f t="shared" si="8"/>
        <v>Temperatura media anual</v>
      </c>
      <c r="AI52" t="str">
        <f t="shared" si="7"/>
        <v/>
      </c>
    </row>
    <row r="53" spans="1:35" x14ac:dyDescent="0.25">
      <c r="A53" s="1">
        <v>24</v>
      </c>
      <c r="D53" t="s">
        <v>66</v>
      </c>
      <c r="E53" t="s">
        <v>82</v>
      </c>
      <c r="G53" t="s">
        <v>91</v>
      </c>
      <c r="H53" t="s">
        <v>93</v>
      </c>
      <c r="I53" t="str">
        <f t="shared" si="2"/>
        <v>1621</v>
      </c>
      <c r="J53">
        <f>+COUNTIF($AC$2:$AC$1165,AC53)</f>
        <v>1</v>
      </c>
      <c r="K53" t="s">
        <v>173</v>
      </c>
      <c r="M53" t="s">
        <v>179</v>
      </c>
      <c r="N53" t="str">
        <f t="shared" si="3"/>
        <v>1.6.2.1</v>
      </c>
      <c r="O53" t="str">
        <f>IF(B53&lt;&gt;0,B53,"")</f>
        <v/>
      </c>
      <c r="P53" t="str">
        <f>+IF(AD53="Sub1",C53,"")</f>
        <v/>
      </c>
      <c r="Q53" t="str">
        <f>+IF(AD53="Sub2",D53,"")</f>
        <v>1.6.2.1</v>
      </c>
      <c r="R53" t="str">
        <f>+IF(AD53="Graph",SUBSTITUTE(E53,"Gráfica","G"),"")</f>
        <v/>
      </c>
      <c r="S53" t="str">
        <f>TRIM(CLEAN(_xlfn.TEXTJOIN(" ",TRUE,C53:F53)))</f>
        <v>1.6.2.1 Temperatura media mensual</v>
      </c>
      <c r="T53" t="b">
        <f>+AND(AC53=AC54)</f>
        <v>0</v>
      </c>
      <c r="U53" t="b">
        <f t="shared" si="0"/>
        <v>0</v>
      </c>
      <c r="V53" t="b">
        <f>+AND(J53&lt;&gt;1,J54&lt;&gt;1)</f>
        <v>0</v>
      </c>
      <c r="W53" t="b">
        <f>+OR(AD53="Sub1",AD53="Sub2",AD53="Graph")</f>
        <v>1</v>
      </c>
      <c r="X53" t="str">
        <f>+IF(AND(T53,U53,V53),_xlfn.CONCAT(S53,S54),IF(AND(J53=1,AD53="Title"),S53,""))</f>
        <v/>
      </c>
      <c r="Y53" t="str">
        <f>+IF(AD54="units",S54,"")</f>
        <v>(Grados Celsius)</v>
      </c>
      <c r="Z53" t="str">
        <f t="shared" si="1"/>
        <v>Temperatura media mensual</v>
      </c>
      <c r="AB53" t="s">
        <v>125</v>
      </c>
      <c r="AC53" t="str">
        <f>+_xlfn.CONCAT(AB53,I53,AD53)</f>
        <v>021621Sub2</v>
      </c>
      <c r="AD53" t="str">
        <f>+_xlfn.TEXTJOIN("",TRUE,K53:M53)</f>
        <v>Sub2</v>
      </c>
      <c r="AE53" t="str">
        <f>+IF(B53=0,AE52,B53)</f>
        <v>1.6</v>
      </c>
      <c r="AF53" t="str">
        <f t="shared" si="4"/>
        <v>1.6.2.1</v>
      </c>
      <c r="AG53" t="str">
        <f t="shared" si="5"/>
        <v>Superficie estatal por tipo de clima</v>
      </c>
      <c r="AH53" t="str">
        <f t="shared" si="8"/>
        <v>Temperatura media mensual</v>
      </c>
      <c r="AI53" t="str">
        <f t="shared" si="7"/>
        <v>(Grados Celsius)</v>
      </c>
    </row>
    <row r="54" spans="1:35" x14ac:dyDescent="0.25">
      <c r="A54" s="1">
        <v>25</v>
      </c>
      <c r="E54" t="s">
        <v>65</v>
      </c>
      <c r="G54" t="s">
        <v>91</v>
      </c>
      <c r="H54" t="s">
        <v>93</v>
      </c>
      <c r="I54" t="str">
        <f t="shared" si="2"/>
        <v>1621</v>
      </c>
      <c r="J54">
        <f>+COUNTIF($AC$2:$AC$1165,AC54)</f>
        <v>1</v>
      </c>
      <c r="K54" t="s">
        <v>173</v>
      </c>
      <c r="L54" t="s">
        <v>162</v>
      </c>
      <c r="N54" t="str">
        <f t="shared" si="3"/>
        <v/>
      </c>
      <c r="O54" t="str">
        <f>IF(B54&lt;&gt;0,B54,"")</f>
        <v/>
      </c>
      <c r="P54" t="str">
        <f>+IF(AD54="Sub1",C54,"")</f>
        <v/>
      </c>
      <c r="Q54" t="str">
        <f>+IF(AD54="Sub2",D54,"")</f>
        <v/>
      </c>
      <c r="R54" t="str">
        <f>+IF(AD54="Graph",SUBSTITUTE(E54,"Gráfica","G"),"")</f>
        <v/>
      </c>
      <c r="S54" t="str">
        <f>TRIM(CLEAN(_xlfn.TEXTJOIN(" ",TRUE,C54:F54)))</f>
        <v>(Grados Celsius)</v>
      </c>
      <c r="T54" t="b">
        <f>+AND(AC54=AC55)</f>
        <v>0</v>
      </c>
      <c r="U54" t="b">
        <f t="shared" si="0"/>
        <v>0</v>
      </c>
      <c r="V54" t="b">
        <f>+AND(J54&lt;&gt;1,J55&lt;&gt;1)</f>
        <v>0</v>
      </c>
      <c r="W54" t="b">
        <f>+OR(AD54="Sub1",AD54="Sub2",AD54="Graph")</f>
        <v>0</v>
      </c>
      <c r="X54" t="str">
        <f>+IF(AND(T54,U54,V54),_xlfn.CONCAT(S54,S55),IF(AND(J54=1,AD54="Title"),S54,""))</f>
        <v/>
      </c>
      <c r="Y54" t="str">
        <f>+IF(AD55="units",S55,"")</f>
        <v/>
      </c>
      <c r="Z54" t="str">
        <f t="shared" si="1"/>
        <v/>
      </c>
      <c r="AB54" t="s">
        <v>125</v>
      </c>
      <c r="AC54" t="str">
        <f>+_xlfn.CONCAT(AB54,I54,AD54)</f>
        <v>021621units</v>
      </c>
      <c r="AD54" t="str">
        <f>+_xlfn.TEXTJOIN("",TRUE,K54:M54)</f>
        <v>units</v>
      </c>
      <c r="AE54" t="str">
        <f>+IF(B54=0,AE53,B54)</f>
        <v>1.6</v>
      </c>
      <c r="AF54" t="str">
        <f t="shared" si="4"/>
        <v>1.6.2.1</v>
      </c>
      <c r="AG54" t="str">
        <f t="shared" si="5"/>
        <v>Superficie estatal por tipo de clima</v>
      </c>
      <c r="AH54" t="str">
        <f t="shared" si="8"/>
        <v>Temperatura media mensual</v>
      </c>
      <c r="AI54" t="str">
        <f t="shared" si="7"/>
        <v/>
      </c>
    </row>
    <row r="55" spans="1:35" x14ac:dyDescent="0.25">
      <c r="A55" s="1">
        <v>27</v>
      </c>
      <c r="E55" t="s">
        <v>83</v>
      </c>
      <c r="F55" t="s">
        <v>87</v>
      </c>
      <c r="G55" t="s">
        <v>91</v>
      </c>
      <c r="H55" t="s">
        <v>93</v>
      </c>
      <c r="I55" t="str">
        <f t="shared" si="2"/>
        <v>G 11</v>
      </c>
      <c r="J55">
        <f>+COUNTIF($AC$2:$AC$1165,AC55)</f>
        <v>1</v>
      </c>
      <c r="K55" t="s">
        <v>173</v>
      </c>
      <c r="M55" t="s">
        <v>167</v>
      </c>
      <c r="N55" t="str">
        <f t="shared" si="3"/>
        <v>G 1.1</v>
      </c>
      <c r="O55" t="str">
        <f>IF(B55&lt;&gt;0,B55,"")</f>
        <v/>
      </c>
      <c r="P55" t="str">
        <f>+IF(AD55="Sub1",C55,"")</f>
        <v/>
      </c>
      <c r="Q55" t="str">
        <f>+IF(AD55="Sub2",D55,"")</f>
        <v/>
      </c>
      <c r="R55" t="str">
        <f>+IF(AD55="Graph",SUBSTITUTE(E55,"Gráfica","G"),"")</f>
        <v>G 1.1</v>
      </c>
      <c r="S55" t="str">
        <f>TRIM(CLEAN(_xlfn.TEXTJOIN(" ",TRUE,C55:F55)))</f>
        <v>Gráfica 1.1 Temperatura promedio</v>
      </c>
      <c r="T55" t="b">
        <f>+AND(AC55=AC56)</f>
        <v>0</v>
      </c>
      <c r="U55" t="b">
        <f t="shared" si="0"/>
        <v>0</v>
      </c>
      <c r="V55" t="b">
        <f>+AND(J55&lt;&gt;1,J56&lt;&gt;1)</f>
        <v>0</v>
      </c>
      <c r="W55" t="b">
        <f>+OR(AD55="Sub1",AD55="Sub2",AD55="Graph")</f>
        <v>1</v>
      </c>
      <c r="X55" t="str">
        <f>+IF(AND(T55,U55,V55),_xlfn.CONCAT(S55,S56),IF(AND(J55=1,AD55="Title"),S55,""))</f>
        <v/>
      </c>
      <c r="Y55" t="str">
        <f>+IF(AD56="units",S56,"")</f>
        <v>(Grados centígrados)</v>
      </c>
      <c r="Z55" t="str">
        <f t="shared" si="1"/>
        <v>Gráfica 1.1 Temperatura promedio</v>
      </c>
      <c r="AB55" t="s">
        <v>125</v>
      </c>
      <c r="AC55" t="str">
        <f>+_xlfn.CONCAT(AB55,I55,AD55)</f>
        <v>02G 11Graph</v>
      </c>
      <c r="AD55" t="str">
        <f>+_xlfn.TEXTJOIN("",TRUE,K55:M55)</f>
        <v>Graph</v>
      </c>
      <c r="AE55" t="str">
        <f>+IF(B55=0,AE54,B55)</f>
        <v>1.6</v>
      </c>
      <c r="AF55" t="str">
        <f t="shared" si="4"/>
        <v>G 1.1</v>
      </c>
      <c r="AG55" t="str">
        <f t="shared" si="5"/>
        <v>Superficie estatal por tipo de clima</v>
      </c>
      <c r="AH55" t="str">
        <f t="shared" si="8"/>
        <v>Gráfica 1.1 Temperatura promedio</v>
      </c>
      <c r="AI55" t="str">
        <f t="shared" si="7"/>
        <v>(Grados centígrados)</v>
      </c>
    </row>
    <row r="56" spans="1:35" x14ac:dyDescent="0.25">
      <c r="A56" s="1">
        <v>28</v>
      </c>
      <c r="F56" t="s">
        <v>89</v>
      </c>
      <c r="G56" t="s">
        <v>91</v>
      </c>
      <c r="H56" t="s">
        <v>93</v>
      </c>
      <c r="I56" t="str">
        <f t="shared" si="2"/>
        <v>G 11</v>
      </c>
      <c r="J56">
        <f>+COUNTIF($AC$2:$AC$1165,AC56)</f>
        <v>1</v>
      </c>
      <c r="K56" t="s">
        <v>173</v>
      </c>
      <c r="L56" t="s">
        <v>162</v>
      </c>
      <c r="N56" t="str">
        <f t="shared" si="3"/>
        <v/>
      </c>
      <c r="O56" t="str">
        <f>IF(B56&lt;&gt;0,B56,"")</f>
        <v/>
      </c>
      <c r="P56" t="str">
        <f>+IF(AD56="Sub1",C56,"")</f>
        <v/>
      </c>
      <c r="Q56" t="str">
        <f>+IF(AD56="Sub2",D56,"")</f>
        <v/>
      </c>
      <c r="R56" t="str">
        <f>+IF(AD56="Graph",SUBSTITUTE(E56,"Gráfica","G"),"")</f>
        <v/>
      </c>
      <c r="S56" t="str">
        <f>TRIM(CLEAN(_xlfn.TEXTJOIN(" ",TRUE,C56:F56)))</f>
        <v>(Grados centígrados)</v>
      </c>
      <c r="T56" t="b">
        <f>+AND(AC56=AC57)</f>
        <v>0</v>
      </c>
      <c r="U56" t="b">
        <f t="shared" si="0"/>
        <v>0</v>
      </c>
      <c r="V56" t="b">
        <f>+AND(J56&lt;&gt;1,J57&lt;&gt;1)</f>
        <v>0</v>
      </c>
      <c r="W56" t="b">
        <f>+OR(AD56="Sub1",AD56="Sub2",AD56="Graph")</f>
        <v>0</v>
      </c>
      <c r="X56" t="str">
        <f>+IF(AND(T56,U56,V56),_xlfn.CONCAT(S56,S57),IF(AND(J56=1,AD56="Title"),S56,""))</f>
        <v/>
      </c>
      <c r="Y56" t="str">
        <f>+IF(AD57="units",S57,"")</f>
        <v/>
      </c>
      <c r="Z56" t="str">
        <f t="shared" si="1"/>
        <v/>
      </c>
      <c r="AB56" t="s">
        <v>125</v>
      </c>
      <c r="AC56" t="str">
        <f>+_xlfn.CONCAT(AB56,I56,AD56)</f>
        <v>02G 11units</v>
      </c>
      <c r="AD56" t="str">
        <f>+_xlfn.TEXTJOIN("",TRUE,K56:M56)</f>
        <v>units</v>
      </c>
      <c r="AE56" t="str">
        <f>+IF(B56=0,AE55,B56)</f>
        <v>1.6</v>
      </c>
      <c r="AF56" t="str">
        <f t="shared" si="4"/>
        <v>G 1.1</v>
      </c>
      <c r="AG56" t="str">
        <f t="shared" si="5"/>
        <v>Superficie estatal por tipo de clima</v>
      </c>
      <c r="AH56" t="str">
        <f t="shared" si="8"/>
        <v>Gráfica 1.1 Temperatura promedio</v>
      </c>
      <c r="AI56" t="str">
        <f t="shared" si="7"/>
        <v/>
      </c>
    </row>
    <row r="57" spans="1:35" x14ac:dyDescent="0.25">
      <c r="A57" s="1">
        <v>30</v>
      </c>
      <c r="D57" t="s">
        <v>67</v>
      </c>
      <c r="E57" t="s">
        <v>84</v>
      </c>
      <c r="G57" t="s">
        <v>91</v>
      </c>
      <c r="H57" t="s">
        <v>93</v>
      </c>
      <c r="I57" t="str">
        <f t="shared" si="2"/>
        <v>1622</v>
      </c>
      <c r="J57">
        <f>+COUNTIF($AC$2:$AC$1165,AC57)</f>
        <v>1</v>
      </c>
      <c r="K57" t="s">
        <v>173</v>
      </c>
      <c r="M57" t="s">
        <v>179</v>
      </c>
      <c r="N57" t="str">
        <f t="shared" si="3"/>
        <v>1.6.2.2</v>
      </c>
      <c r="O57" t="str">
        <f>IF(B57&lt;&gt;0,B57,"")</f>
        <v/>
      </c>
      <c r="P57" t="str">
        <f>+IF(AD57="Sub1",C57,"")</f>
        <v/>
      </c>
      <c r="Q57" t="str">
        <f>+IF(AD57="Sub2",D57,"")</f>
        <v>1.6.2.2</v>
      </c>
      <c r="R57" t="str">
        <f>+IF(AD57="Graph",SUBSTITUTE(E57,"Gráfica","G"),"")</f>
        <v/>
      </c>
      <c r="S57" t="str">
        <f>TRIM(CLEAN(_xlfn.TEXTJOIN(" ",TRUE,C57:F57)))</f>
        <v>1.6.2.2 Temperatura extrema en el mes</v>
      </c>
      <c r="T57" t="b">
        <f>+AND(AC57=AC58)</f>
        <v>0</v>
      </c>
      <c r="U57" t="b">
        <f t="shared" si="0"/>
        <v>0</v>
      </c>
      <c r="V57" t="b">
        <f>+AND(J57&lt;&gt;1,J58&lt;&gt;1)</f>
        <v>0</v>
      </c>
      <c r="W57" t="b">
        <f>+OR(AD57="Sub1",AD57="Sub2",AD57="Graph")</f>
        <v>1</v>
      </c>
      <c r="X57" t="str">
        <f>+IF(AND(T57,U57,V57),_xlfn.CONCAT(S57,S58),IF(AND(J57=1,AD57="Title"),S57,""))</f>
        <v/>
      </c>
      <c r="Y57" t="str">
        <f>+IF(AD58="units",S58,"")</f>
        <v>(Grados Celsius)</v>
      </c>
      <c r="Z57" t="str">
        <f t="shared" si="1"/>
        <v>Temperatura extrema en el mes</v>
      </c>
      <c r="AB57" t="s">
        <v>125</v>
      </c>
      <c r="AC57" t="str">
        <f>+_xlfn.CONCAT(AB57,I57,AD57)</f>
        <v>021622Sub2</v>
      </c>
      <c r="AD57" t="str">
        <f>+_xlfn.TEXTJOIN("",TRUE,K57:M57)</f>
        <v>Sub2</v>
      </c>
      <c r="AE57" t="str">
        <f>+IF(B57=0,AE56,B57)</f>
        <v>1.6</v>
      </c>
      <c r="AF57" t="str">
        <f t="shared" si="4"/>
        <v>1.6.2.2</v>
      </c>
      <c r="AG57" t="str">
        <f t="shared" si="5"/>
        <v>Superficie estatal por tipo de clima</v>
      </c>
      <c r="AH57" t="str">
        <f t="shared" si="8"/>
        <v>Temperatura extrema en el mes</v>
      </c>
      <c r="AI57" t="str">
        <f t="shared" si="7"/>
        <v>(Grados Celsius)</v>
      </c>
    </row>
    <row r="58" spans="1:35" x14ac:dyDescent="0.25">
      <c r="A58" s="1">
        <v>31</v>
      </c>
      <c r="E58" t="s">
        <v>65</v>
      </c>
      <c r="G58" t="s">
        <v>91</v>
      </c>
      <c r="H58" t="s">
        <v>93</v>
      </c>
      <c r="I58" t="str">
        <f t="shared" si="2"/>
        <v>1622</v>
      </c>
      <c r="J58">
        <f>+COUNTIF($AC$2:$AC$1165,AC58)</f>
        <v>1</v>
      </c>
      <c r="K58" t="s">
        <v>173</v>
      </c>
      <c r="L58" t="s">
        <v>162</v>
      </c>
      <c r="N58" t="str">
        <f t="shared" si="3"/>
        <v/>
      </c>
      <c r="O58" t="str">
        <f>IF(B58&lt;&gt;0,B58,"")</f>
        <v/>
      </c>
      <c r="P58" t="str">
        <f>+IF(AD58="Sub1",C58,"")</f>
        <v/>
      </c>
      <c r="Q58" t="str">
        <f>+IF(AD58="Sub2",D58,"")</f>
        <v/>
      </c>
      <c r="R58" t="str">
        <f>+IF(AD58="Graph",SUBSTITUTE(E58,"Gráfica","G"),"")</f>
        <v/>
      </c>
      <c r="S58" t="str">
        <f>TRIM(CLEAN(_xlfn.TEXTJOIN(" ",TRUE,C58:F58)))</f>
        <v>(Grados Celsius)</v>
      </c>
      <c r="T58" t="b">
        <f>+AND(AC58=AC59)</f>
        <v>0</v>
      </c>
      <c r="U58" t="b">
        <f t="shared" si="0"/>
        <v>0</v>
      </c>
      <c r="V58" t="b">
        <f>+AND(J58&lt;&gt;1,J59&lt;&gt;1)</f>
        <v>0</v>
      </c>
      <c r="W58" t="b">
        <f>+OR(AD58="Sub1",AD58="Sub2",AD58="Graph")</f>
        <v>0</v>
      </c>
      <c r="X58" t="str">
        <f>+IF(AND(T58,U58,V58),_xlfn.CONCAT(S58,S59),IF(AND(J58=1,AD58="Title"),S58,""))</f>
        <v/>
      </c>
      <c r="Y58" t="str">
        <f>+IF(AD59="units",S59,"")</f>
        <v/>
      </c>
      <c r="Z58" t="str">
        <f t="shared" si="1"/>
        <v/>
      </c>
      <c r="AB58" t="s">
        <v>125</v>
      </c>
      <c r="AC58" t="str">
        <f>+_xlfn.CONCAT(AB58,I58,AD58)</f>
        <v>021622units</v>
      </c>
      <c r="AD58" t="str">
        <f>+_xlfn.TEXTJOIN("",TRUE,K58:M58)</f>
        <v>units</v>
      </c>
      <c r="AE58" t="str">
        <f>+IF(B58=0,AE57,B58)</f>
        <v>1.6</v>
      </c>
      <c r="AF58" t="str">
        <f t="shared" si="4"/>
        <v>1.6.2.2</v>
      </c>
      <c r="AG58" t="str">
        <f t="shared" si="5"/>
        <v>Superficie estatal por tipo de clima</v>
      </c>
      <c r="AH58" t="str">
        <f t="shared" si="8"/>
        <v>Temperatura extrema en el mes</v>
      </c>
      <c r="AI58" t="str">
        <f t="shared" si="7"/>
        <v/>
      </c>
    </row>
    <row r="59" spans="1:35" x14ac:dyDescent="0.25">
      <c r="A59" s="1">
        <v>33</v>
      </c>
      <c r="C59" t="s">
        <v>32</v>
      </c>
      <c r="D59" t="s">
        <v>68</v>
      </c>
      <c r="G59" t="s">
        <v>91</v>
      </c>
      <c r="H59" t="s">
        <v>93</v>
      </c>
      <c r="I59" t="str">
        <f t="shared" si="2"/>
        <v>163</v>
      </c>
      <c r="J59">
        <f>+COUNTIF($AC$2:$AC$1165,AC59)</f>
        <v>1</v>
      </c>
      <c r="K59" t="s">
        <v>173</v>
      </c>
      <c r="M59" t="s">
        <v>178</v>
      </c>
      <c r="N59" t="str">
        <f t="shared" si="3"/>
        <v>1.6.3</v>
      </c>
      <c r="O59" t="str">
        <f>IF(B59&lt;&gt;0,B59,"")</f>
        <v/>
      </c>
      <c r="P59" t="str">
        <f>+IF(AD59="Sub1",C59,"")</f>
        <v>1.6.3</v>
      </c>
      <c r="Q59" t="str">
        <f>+IF(AD59="Sub2",D59,"")</f>
        <v/>
      </c>
      <c r="R59" t="str">
        <f>+IF(AD59="Graph",SUBSTITUTE(E59,"Gráfica","G"),"")</f>
        <v/>
      </c>
      <c r="S59" t="str">
        <f>TRIM(CLEAN(_xlfn.TEXTJOIN(" ",TRUE,C59:F59)))</f>
        <v>1.6.3 Precipitación total anual</v>
      </c>
      <c r="T59" t="b">
        <f>+AND(AC59=AC60)</f>
        <v>0</v>
      </c>
      <c r="U59" t="b">
        <f t="shared" si="0"/>
        <v>0</v>
      </c>
      <c r="V59" t="b">
        <f>+AND(J59&lt;&gt;1,J60&lt;&gt;1)</f>
        <v>0</v>
      </c>
      <c r="W59" t="b">
        <f>+OR(AD59="Sub1",AD59="Sub2",AD59="Graph")</f>
        <v>1</v>
      </c>
      <c r="X59" t="str">
        <f>+IF(AND(T59,U59,V59),_xlfn.CONCAT(S59,S60),IF(AND(J59=1,AD59="Title"),S59,""))</f>
        <v/>
      </c>
      <c r="Y59" t="str">
        <f>+IF(AD60="units",S60,"")</f>
        <v>(Milímetros)</v>
      </c>
      <c r="Z59" t="str">
        <f t="shared" si="1"/>
        <v>Precipitación total anual</v>
      </c>
      <c r="AB59" t="s">
        <v>125</v>
      </c>
      <c r="AC59" t="str">
        <f>+_xlfn.CONCAT(AB59,I59,AD59)</f>
        <v>02163Sub1</v>
      </c>
      <c r="AD59" t="str">
        <f>+_xlfn.TEXTJOIN("",TRUE,K59:M59)</f>
        <v>Sub1</v>
      </c>
      <c r="AE59" t="str">
        <f>+IF(B59=0,AE58,B59)</f>
        <v>1.6</v>
      </c>
      <c r="AF59" t="str">
        <f t="shared" si="4"/>
        <v>1.6.3</v>
      </c>
      <c r="AG59" t="str">
        <f t="shared" si="5"/>
        <v>Superficie estatal por tipo de clima</v>
      </c>
      <c r="AH59" t="str">
        <f t="shared" si="8"/>
        <v>Precipitación total anual</v>
      </c>
      <c r="AI59" t="str">
        <f t="shared" si="7"/>
        <v>(Milímetros)</v>
      </c>
    </row>
    <row r="60" spans="1:35" x14ac:dyDescent="0.25">
      <c r="A60" s="1">
        <v>34</v>
      </c>
      <c r="D60" t="s">
        <v>69</v>
      </c>
      <c r="G60" t="s">
        <v>91</v>
      </c>
      <c r="H60" t="s">
        <v>93</v>
      </c>
      <c r="I60" t="str">
        <f t="shared" si="2"/>
        <v>163</v>
      </c>
      <c r="J60">
        <f>+COUNTIF($AC$2:$AC$1165,AC60)</f>
        <v>1</v>
      </c>
      <c r="K60" t="s">
        <v>173</v>
      </c>
      <c r="L60" t="s">
        <v>162</v>
      </c>
      <c r="N60" t="str">
        <f t="shared" si="3"/>
        <v/>
      </c>
      <c r="O60" t="str">
        <f>IF(B60&lt;&gt;0,B60,"")</f>
        <v/>
      </c>
      <c r="P60" t="str">
        <f>+IF(AD60="Sub1",C60,"")</f>
        <v/>
      </c>
      <c r="Q60" t="str">
        <f>+IF(AD60="Sub2",D60,"")</f>
        <v/>
      </c>
      <c r="R60" t="str">
        <f>+IF(AD60="Graph",SUBSTITUTE(E60,"Gráfica","G"),"")</f>
        <v/>
      </c>
      <c r="S60" t="str">
        <f>TRIM(CLEAN(_xlfn.TEXTJOIN(" ",TRUE,C60:F60)))</f>
        <v>(Milímetros)</v>
      </c>
      <c r="T60" t="b">
        <f>+AND(AC60=AC61)</f>
        <v>0</v>
      </c>
      <c r="U60" t="b">
        <f t="shared" si="0"/>
        <v>0</v>
      </c>
      <c r="V60" t="b">
        <f>+AND(J60&lt;&gt;1,J61&lt;&gt;1)</f>
        <v>0</v>
      </c>
      <c r="W60" t="b">
        <f>+OR(AD60="Sub1",AD60="Sub2",AD60="Graph")</f>
        <v>0</v>
      </c>
      <c r="X60" t="str">
        <f>+IF(AND(T60,U60,V60),_xlfn.CONCAT(S60,S61),IF(AND(J60=1,AD60="Title"),S60,""))</f>
        <v/>
      </c>
      <c r="Y60" t="str">
        <f>+IF(AD61="units",S61,"")</f>
        <v/>
      </c>
      <c r="Z60" t="str">
        <f t="shared" si="1"/>
        <v/>
      </c>
      <c r="AB60" t="s">
        <v>125</v>
      </c>
      <c r="AC60" t="str">
        <f>+_xlfn.CONCAT(AB60,I60,AD60)</f>
        <v>02163units</v>
      </c>
      <c r="AD60" t="str">
        <f>+_xlfn.TEXTJOIN("",TRUE,K60:M60)</f>
        <v>units</v>
      </c>
      <c r="AE60" t="str">
        <f>+IF(B60=0,AE59,B60)</f>
        <v>1.6</v>
      </c>
      <c r="AF60" t="str">
        <f t="shared" si="4"/>
        <v>1.6.3</v>
      </c>
      <c r="AG60" t="str">
        <f t="shared" si="5"/>
        <v>Superficie estatal por tipo de clima</v>
      </c>
      <c r="AH60" t="str">
        <f t="shared" si="8"/>
        <v>Precipitación total anual</v>
      </c>
      <c r="AI60" t="str">
        <f t="shared" si="7"/>
        <v/>
      </c>
    </row>
    <row r="61" spans="1:35" x14ac:dyDescent="0.25">
      <c r="A61" s="1">
        <v>36</v>
      </c>
      <c r="D61" t="s">
        <v>70</v>
      </c>
      <c r="E61" t="s">
        <v>85</v>
      </c>
      <c r="G61" t="s">
        <v>91</v>
      </c>
      <c r="H61" t="s">
        <v>93</v>
      </c>
      <c r="I61" t="str">
        <f t="shared" si="2"/>
        <v>1631</v>
      </c>
      <c r="J61">
        <f>+COUNTIF($AC$2:$AC$1165,AC61)</f>
        <v>1</v>
      </c>
      <c r="K61" t="s">
        <v>173</v>
      </c>
      <c r="M61" t="s">
        <v>179</v>
      </c>
      <c r="N61" t="str">
        <f t="shared" si="3"/>
        <v>1.6.3.1</v>
      </c>
      <c r="O61" t="str">
        <f>IF(B61&lt;&gt;0,B61,"")</f>
        <v/>
      </c>
      <c r="P61" t="str">
        <f>+IF(AD61="Sub1",C61,"")</f>
        <v/>
      </c>
      <c r="Q61" t="str">
        <f>+IF(AD61="Sub2",D61,"")</f>
        <v>1.6.3.1</v>
      </c>
      <c r="R61" t="str">
        <f>+IF(AD61="Graph",SUBSTITUTE(E61,"Gráfica","G"),"")</f>
        <v/>
      </c>
      <c r="S61" t="str">
        <f>TRIM(CLEAN(_xlfn.TEXTJOIN(" ",TRUE,C61:F61)))</f>
        <v>1.6.3.1 Precipitación total mensual</v>
      </c>
      <c r="T61" t="b">
        <f>+AND(AC61=AC62)</f>
        <v>0</v>
      </c>
      <c r="U61" t="b">
        <f t="shared" si="0"/>
        <v>0</v>
      </c>
      <c r="V61" t="b">
        <f>+AND(J61&lt;&gt;1,J62&lt;&gt;1)</f>
        <v>0</v>
      </c>
      <c r="W61" t="b">
        <f>+OR(AD61="Sub1",AD61="Sub2",AD61="Graph")</f>
        <v>1</v>
      </c>
      <c r="X61" t="str">
        <f>+IF(AND(T61,U61,V61),_xlfn.CONCAT(S61,S62),IF(AND(J61=1,AD61="Title"),S61,""))</f>
        <v/>
      </c>
      <c r="Y61" t="str">
        <f>+IF(AD62="units",S62,"")</f>
        <v>(Milímetros)</v>
      </c>
      <c r="Z61" t="str">
        <f t="shared" si="1"/>
        <v>Precipitación total mensual</v>
      </c>
      <c r="AB61" t="s">
        <v>125</v>
      </c>
      <c r="AC61" t="str">
        <f>+_xlfn.CONCAT(AB61,I61,AD61)</f>
        <v>021631Sub2</v>
      </c>
      <c r="AD61" t="str">
        <f>+_xlfn.TEXTJOIN("",TRUE,K61:M61)</f>
        <v>Sub2</v>
      </c>
      <c r="AE61" t="str">
        <f>+IF(B61=0,AE60,B61)</f>
        <v>1.6</v>
      </c>
      <c r="AF61" t="str">
        <f t="shared" si="4"/>
        <v>1.6.3.1</v>
      </c>
      <c r="AG61" t="str">
        <f t="shared" si="5"/>
        <v>Superficie estatal por tipo de clima</v>
      </c>
      <c r="AH61" t="str">
        <f t="shared" si="8"/>
        <v>Precipitación total mensual</v>
      </c>
      <c r="AI61" t="str">
        <f t="shared" si="7"/>
        <v>(Milímetros)</v>
      </c>
    </row>
    <row r="62" spans="1:35" x14ac:dyDescent="0.25">
      <c r="A62" s="1">
        <v>37</v>
      </c>
      <c r="E62" t="s">
        <v>69</v>
      </c>
      <c r="G62" t="s">
        <v>91</v>
      </c>
      <c r="H62" t="s">
        <v>93</v>
      </c>
      <c r="I62" t="str">
        <f t="shared" si="2"/>
        <v>1631</v>
      </c>
      <c r="J62">
        <f>+COUNTIF($AC$2:$AC$1165,AC62)</f>
        <v>1</v>
      </c>
      <c r="K62" t="s">
        <v>173</v>
      </c>
      <c r="L62" t="s">
        <v>162</v>
      </c>
      <c r="N62" t="str">
        <f t="shared" si="3"/>
        <v/>
      </c>
      <c r="O62" t="str">
        <f>IF(B62&lt;&gt;0,B62,"")</f>
        <v/>
      </c>
      <c r="P62" t="str">
        <f>+IF(AD62="Sub1",C62,"")</f>
        <v/>
      </c>
      <c r="Q62" t="str">
        <f>+IF(AD62="Sub2",D62,"")</f>
        <v/>
      </c>
      <c r="R62" t="str">
        <f>+IF(AD62="Graph",SUBSTITUTE(E62,"Gráfica","G"),"")</f>
        <v/>
      </c>
      <c r="S62" t="str">
        <f>TRIM(CLEAN(_xlfn.TEXTJOIN(" ",TRUE,C62:F62)))</f>
        <v>(Milímetros)</v>
      </c>
      <c r="T62" t="b">
        <f>+AND(AC62=AC63)</f>
        <v>0</v>
      </c>
      <c r="U62" t="b">
        <f t="shared" si="0"/>
        <v>0</v>
      </c>
      <c r="V62" t="b">
        <f>+AND(J62&lt;&gt;1,J63&lt;&gt;1)</f>
        <v>0</v>
      </c>
      <c r="W62" t="b">
        <f>+OR(AD62="Sub1",AD62="Sub2",AD62="Graph")</f>
        <v>0</v>
      </c>
      <c r="X62" t="str">
        <f>+IF(AND(T62,U62,V62),_xlfn.CONCAT(S62,S63),IF(AND(J62=1,AD62="Title"),S62,""))</f>
        <v/>
      </c>
      <c r="Y62" t="str">
        <f>+IF(AD63="units",S63,"")</f>
        <v/>
      </c>
      <c r="Z62" t="str">
        <f t="shared" si="1"/>
        <v/>
      </c>
      <c r="AB62" t="s">
        <v>125</v>
      </c>
      <c r="AC62" t="str">
        <f>+_xlfn.CONCAT(AB62,I62,AD62)</f>
        <v>021631units</v>
      </c>
      <c r="AD62" t="str">
        <f>+_xlfn.TEXTJOIN("",TRUE,K62:M62)</f>
        <v>units</v>
      </c>
      <c r="AE62" t="str">
        <f>+IF(B62=0,AE61,B62)</f>
        <v>1.6</v>
      </c>
      <c r="AF62" t="str">
        <f t="shared" si="4"/>
        <v>1.6.3.1</v>
      </c>
      <c r="AG62" t="str">
        <f t="shared" si="5"/>
        <v>Superficie estatal por tipo de clima</v>
      </c>
      <c r="AH62" t="str">
        <f t="shared" si="8"/>
        <v>Precipitación total mensual</v>
      </c>
      <c r="AI62" t="str">
        <f t="shared" si="7"/>
        <v/>
      </c>
    </row>
    <row r="63" spans="1:35" x14ac:dyDescent="0.25">
      <c r="A63" s="1">
        <v>39</v>
      </c>
      <c r="E63" t="s">
        <v>86</v>
      </c>
      <c r="F63" t="s">
        <v>88</v>
      </c>
      <c r="G63" t="s">
        <v>91</v>
      </c>
      <c r="H63" t="s">
        <v>93</v>
      </c>
      <c r="I63" t="str">
        <f t="shared" si="2"/>
        <v>G 12</v>
      </c>
      <c r="J63">
        <f>+COUNTIF($AC$2:$AC$1165,AC63)</f>
        <v>1</v>
      </c>
      <c r="K63" t="s">
        <v>173</v>
      </c>
      <c r="M63" t="s">
        <v>167</v>
      </c>
      <c r="N63" t="str">
        <f t="shared" si="3"/>
        <v>G 1.2</v>
      </c>
      <c r="O63" t="str">
        <f>IF(B63&lt;&gt;0,B63,"")</f>
        <v/>
      </c>
      <c r="P63" t="str">
        <f>+IF(AD63="Sub1",C63,"")</f>
        <v/>
      </c>
      <c r="Q63" t="str">
        <f>+IF(AD63="Sub2",D63,"")</f>
        <v/>
      </c>
      <c r="R63" t="str">
        <f>+IF(AD63="Graph",SUBSTITUTE(E63,"Gráfica","G"),"")</f>
        <v>G 1.2</v>
      </c>
      <c r="S63" t="str">
        <f>TRIM(CLEAN(_xlfn.TEXTJOIN(" ",TRUE,C63:F63)))</f>
        <v>Gráfica 1.2 Precipitación total promedio</v>
      </c>
      <c r="T63" t="b">
        <f>+AND(AC63=AC64)</f>
        <v>0</v>
      </c>
      <c r="U63" t="b">
        <f t="shared" si="0"/>
        <v>0</v>
      </c>
      <c r="V63" t="b">
        <f>+AND(J63&lt;&gt;1,J64&lt;&gt;1)</f>
        <v>0</v>
      </c>
      <c r="W63" t="b">
        <f>+OR(AD63="Sub1",AD63="Sub2",AD63="Graph")</f>
        <v>1</v>
      </c>
      <c r="X63" t="str">
        <f>+IF(AND(T63,U63,V63),_xlfn.CONCAT(S63,S64),IF(AND(J63=1,AD63="Title"),S63,""))</f>
        <v/>
      </c>
      <c r="Y63" t="str">
        <f>+IF(AD64="units",S64,"")</f>
        <v>(Milímetros)</v>
      </c>
      <c r="Z63" t="str">
        <f t="shared" si="1"/>
        <v>Gráfica 1.2 Precipitación total promedio</v>
      </c>
      <c r="AB63" t="s">
        <v>125</v>
      </c>
      <c r="AC63" t="str">
        <f>+_xlfn.CONCAT(AB63,I63,AD63)</f>
        <v>02G 12Graph</v>
      </c>
      <c r="AD63" t="str">
        <f>+_xlfn.TEXTJOIN("",TRUE,K63:M63)</f>
        <v>Graph</v>
      </c>
      <c r="AE63" t="str">
        <f>+IF(B63=0,AE62,B63)</f>
        <v>1.6</v>
      </c>
      <c r="AF63" t="str">
        <f t="shared" si="4"/>
        <v>G 1.2</v>
      </c>
      <c r="AG63" t="str">
        <f t="shared" si="5"/>
        <v>Superficie estatal por tipo de clima</v>
      </c>
      <c r="AH63" t="str">
        <f t="shared" si="8"/>
        <v>Gráfica 1.2 Precipitación total promedio</v>
      </c>
      <c r="AI63" t="str">
        <f t="shared" si="7"/>
        <v>(Milímetros)</v>
      </c>
    </row>
    <row r="64" spans="1:35" x14ac:dyDescent="0.25">
      <c r="A64" s="1">
        <v>40</v>
      </c>
      <c r="F64" t="s">
        <v>69</v>
      </c>
      <c r="G64" t="s">
        <v>91</v>
      </c>
      <c r="H64" t="s">
        <v>93</v>
      </c>
      <c r="I64" t="str">
        <f t="shared" si="2"/>
        <v>G 12</v>
      </c>
      <c r="J64">
        <f>+COUNTIF($AC$2:$AC$1165,AC64)</f>
        <v>1</v>
      </c>
      <c r="K64" t="s">
        <v>173</v>
      </c>
      <c r="L64" t="s">
        <v>162</v>
      </c>
      <c r="N64" t="str">
        <f t="shared" si="3"/>
        <v/>
      </c>
      <c r="O64" t="str">
        <f>IF(B64&lt;&gt;0,B64,"")</f>
        <v/>
      </c>
      <c r="P64" t="str">
        <f>+IF(AD64="Sub1",C64,"")</f>
        <v/>
      </c>
      <c r="Q64" t="str">
        <f>+IF(AD64="Sub2",D64,"")</f>
        <v/>
      </c>
      <c r="R64" t="str">
        <f>+IF(AD64="Graph",SUBSTITUTE(E64,"Gráfica","G"),"")</f>
        <v/>
      </c>
      <c r="S64" t="str">
        <f>TRIM(CLEAN(_xlfn.TEXTJOIN(" ",TRUE,C64:F64)))</f>
        <v>(Milímetros)</v>
      </c>
      <c r="T64" t="b">
        <f>+AND(AC64=AC65)</f>
        <v>0</v>
      </c>
      <c r="U64" t="b">
        <f t="shared" si="0"/>
        <v>0</v>
      </c>
      <c r="V64" t="b">
        <f>+AND(J64&lt;&gt;1,J65&lt;&gt;1)</f>
        <v>0</v>
      </c>
      <c r="W64" t="b">
        <f>+OR(AD64="Sub1",AD64="Sub2",AD64="Graph")</f>
        <v>0</v>
      </c>
      <c r="X64" t="str">
        <f>+IF(AND(T64,U64,V64),_xlfn.CONCAT(S64,S65),IF(AND(J64=1,AD64="Title"),S64,""))</f>
        <v/>
      </c>
      <c r="Y64" t="str">
        <f>+IF(AD65="units",S65,"")</f>
        <v/>
      </c>
      <c r="Z64" t="str">
        <f t="shared" si="1"/>
        <v/>
      </c>
      <c r="AB64" t="s">
        <v>125</v>
      </c>
      <c r="AC64" t="str">
        <f>+_xlfn.CONCAT(AB64,I64,AD64)</f>
        <v>02G 12units</v>
      </c>
      <c r="AD64" t="str">
        <f>+_xlfn.TEXTJOIN("",TRUE,K64:M64)</f>
        <v>units</v>
      </c>
      <c r="AE64" t="str">
        <f>+IF(B64=0,AE63,B64)</f>
        <v>1.6</v>
      </c>
      <c r="AF64" t="str">
        <f t="shared" si="4"/>
        <v>G 1.2</v>
      </c>
      <c r="AG64" t="str">
        <f t="shared" si="5"/>
        <v>Superficie estatal por tipo de clima</v>
      </c>
      <c r="AH64" t="str">
        <f t="shared" si="8"/>
        <v>Gráfica 1.2 Precipitación total promedio</v>
      </c>
      <c r="AI64" t="str">
        <f t="shared" si="7"/>
        <v/>
      </c>
    </row>
    <row r="65" spans="1:35" x14ac:dyDescent="0.25">
      <c r="A65" s="1">
        <v>42</v>
      </c>
      <c r="B65" t="s">
        <v>14</v>
      </c>
      <c r="C65" t="s">
        <v>34</v>
      </c>
      <c r="G65" t="s">
        <v>91</v>
      </c>
      <c r="H65" t="s">
        <v>93</v>
      </c>
      <c r="I65" t="str">
        <f t="shared" si="2"/>
        <v>17</v>
      </c>
      <c r="J65">
        <f>+COUNTIF($AC$2:$AC$1165,AC65)</f>
        <v>1</v>
      </c>
      <c r="K65" t="s">
        <v>166</v>
      </c>
      <c r="N65" t="str">
        <f t="shared" si="3"/>
        <v>1.7</v>
      </c>
      <c r="O65" t="str">
        <f>IF(B65&lt;&gt;0,B65,"")</f>
        <v>1.7</v>
      </c>
      <c r="P65" t="str">
        <f>+IF(AD65="Sub1",C65,"")</f>
        <v/>
      </c>
      <c r="Q65" t="str">
        <f>+IF(AD65="Sub2",D65,"")</f>
        <v/>
      </c>
      <c r="R65" t="str">
        <f>+IF(AD65="Graph",SUBSTITUTE(E65,"Gráfica","G"),"")</f>
        <v/>
      </c>
      <c r="S65" t="str">
        <f>TRIM(CLEAN(_xlfn.TEXTJOIN(" ",TRUE,C65:F65)))</f>
        <v>Superficie estatal por región, cuenca y subcuenca hidrológica</v>
      </c>
      <c r="T65" t="b">
        <f>+AND(AC65=AC66)</f>
        <v>0</v>
      </c>
      <c r="U65" t="b">
        <f t="shared" si="0"/>
        <v>0</v>
      </c>
      <c r="V65" t="b">
        <f>+AND(J65&lt;&gt;1,J66&lt;&gt;1)</f>
        <v>0</v>
      </c>
      <c r="W65" t="b">
        <f>+OR(AD65="Sub1",AD65="Sub2",AD65="Graph")</f>
        <v>0</v>
      </c>
      <c r="X65" t="str">
        <f>+IF(AND(T65,U65,V65),_xlfn.CONCAT(S65,S66),IF(AND(J65=1,AD65="Title"),S65,""))</f>
        <v>Superficie estatal por región, cuenca y subcuenca hidrológica</v>
      </c>
      <c r="Y65" t="str">
        <f>+IF(AD66="units",S66,"")</f>
        <v>(Porcentaje)</v>
      </c>
      <c r="Z65" t="str">
        <f t="shared" si="1"/>
        <v/>
      </c>
      <c r="AB65" t="s">
        <v>125</v>
      </c>
      <c r="AC65" t="str">
        <f>+_xlfn.CONCAT(AB65,I65,AD65)</f>
        <v>0217Title</v>
      </c>
      <c r="AD65" t="str">
        <f>+_xlfn.TEXTJOIN("",TRUE,K65:M65)</f>
        <v>Title</v>
      </c>
      <c r="AE65" t="str">
        <f>+IF(B65=0,AE64,B65)</f>
        <v>1.7</v>
      </c>
      <c r="AF65" t="str">
        <f t="shared" si="4"/>
        <v>1.7</v>
      </c>
      <c r="AG65" t="str">
        <f t="shared" si="5"/>
        <v>Superficie estatal por región, cuenca y subcuenca hidrológica</v>
      </c>
      <c r="AH65" t="str">
        <f t="shared" si="8"/>
        <v/>
      </c>
      <c r="AI65" t="str">
        <f t="shared" si="7"/>
        <v>(Porcentaje)</v>
      </c>
    </row>
    <row r="66" spans="1:35" x14ac:dyDescent="0.25">
      <c r="A66" s="1">
        <v>43</v>
      </c>
      <c r="C66" t="s">
        <v>26</v>
      </c>
      <c r="G66" t="s">
        <v>91</v>
      </c>
      <c r="H66" t="s">
        <v>93</v>
      </c>
      <c r="I66" t="str">
        <f t="shared" si="2"/>
        <v>17</v>
      </c>
      <c r="J66">
        <f>+COUNTIF($AC$2:$AC$1165,AC66)</f>
        <v>1</v>
      </c>
      <c r="K66" t="s">
        <v>173</v>
      </c>
      <c r="L66" t="s">
        <v>162</v>
      </c>
      <c r="N66" t="str">
        <f t="shared" si="3"/>
        <v/>
      </c>
      <c r="O66" t="str">
        <f>IF(B66&lt;&gt;0,B66,"")</f>
        <v/>
      </c>
      <c r="P66" t="str">
        <f>+IF(AD66="Sub1",C66,"")</f>
        <v/>
      </c>
      <c r="Q66" t="str">
        <f>+IF(AD66="Sub2",D66,"")</f>
        <v/>
      </c>
      <c r="R66" t="str">
        <f>+IF(AD66="Graph",SUBSTITUTE(E66,"Gráfica","G"),"")</f>
        <v/>
      </c>
      <c r="S66" t="str">
        <f>TRIM(CLEAN(_xlfn.TEXTJOIN(" ",TRUE,C66:F66)))</f>
        <v>(Porcentaje)</v>
      </c>
      <c r="T66" t="b">
        <f>+AND(AC66=AC67)</f>
        <v>0</v>
      </c>
      <c r="U66" t="b">
        <f t="shared" ref="U66:U129" si="9">+AND(K66="Title",K67="Title")</f>
        <v>0</v>
      </c>
      <c r="V66" t="b">
        <f>+AND(J66&lt;&gt;1,J67&lt;&gt;1)</f>
        <v>0</v>
      </c>
      <c r="W66" t="b">
        <f>+OR(AD66="Sub1",AD66="Sub2",AD66="Graph")</f>
        <v>0</v>
      </c>
      <c r="X66" t="str">
        <f>+IF(AND(T66,U66,V66),_xlfn.CONCAT(S66,S67),IF(AND(J66=1,AD66="Title"),S66,""))</f>
        <v/>
      </c>
      <c r="Y66" t="str">
        <f>+IF(AD67="units",S67,"")</f>
        <v/>
      </c>
      <c r="Z66" t="str">
        <f t="shared" ref="Z66:Z129" si="10">IF(W66,TRIM(CLEAN(SUBSTITUTE(S66,AF66,""))),"")</f>
        <v/>
      </c>
      <c r="AB66" t="s">
        <v>125</v>
      </c>
      <c r="AC66" t="str">
        <f>+_xlfn.CONCAT(AB66,I66,AD66)</f>
        <v>0217units</v>
      </c>
      <c r="AD66" t="str">
        <f>+_xlfn.TEXTJOIN("",TRUE,K66:M66)</f>
        <v>units</v>
      </c>
      <c r="AE66" t="str">
        <f>+IF(B66=0,AE65,B66)</f>
        <v>1.7</v>
      </c>
      <c r="AF66" t="str">
        <f t="shared" si="4"/>
        <v>1.7</v>
      </c>
      <c r="AG66" t="str">
        <f t="shared" si="5"/>
        <v>Superficie estatal por región, cuenca y subcuenca hidrológica</v>
      </c>
      <c r="AH66" t="str">
        <f t="shared" si="8"/>
        <v/>
      </c>
      <c r="AI66" t="str">
        <f t="shared" si="7"/>
        <v/>
      </c>
    </row>
    <row r="67" spans="1:35" x14ac:dyDescent="0.25">
      <c r="A67" s="1">
        <v>45</v>
      </c>
      <c r="C67" t="s">
        <v>35</v>
      </c>
      <c r="D67" t="s">
        <v>72</v>
      </c>
      <c r="G67" t="s">
        <v>91</v>
      </c>
      <c r="H67" t="s">
        <v>93</v>
      </c>
      <c r="I67" t="str">
        <f t="shared" ref="I67:I130" si="11">+SUBSTITUTE(AF67,".","")</f>
        <v>171</v>
      </c>
      <c r="J67">
        <f>+COUNTIF($AC$2:$AC$1165,AC67)</f>
        <v>1</v>
      </c>
      <c r="K67" t="s">
        <v>173</v>
      </c>
      <c r="M67" t="s">
        <v>178</v>
      </c>
      <c r="N67" t="str">
        <f t="shared" ref="N67:N130" si="12">+_xlfn.TEXTJOIN("",TRUE,O67:R67)</f>
        <v>1.7.1</v>
      </c>
      <c r="O67" t="str">
        <f>IF(B67&lt;&gt;0,B67,"")</f>
        <v/>
      </c>
      <c r="P67" t="str">
        <f>+IF(AD67="Sub1",C67,"")</f>
        <v>1.7.1</v>
      </c>
      <c r="Q67" t="str">
        <f>+IF(AD67="Sub2",D67,"")</f>
        <v/>
      </c>
      <c r="R67" t="str">
        <f>+IF(AD67="Graph",SUBSTITUTE(E67,"Gráfica","G"),"")</f>
        <v/>
      </c>
      <c r="S67" t="str">
        <f>TRIM(CLEAN(_xlfn.TEXTJOIN(" ",TRUE,C67:F67)))</f>
        <v>1.7.1 Principales corrientes y cuerpos de agua</v>
      </c>
      <c r="T67" t="b">
        <f>+AND(AC67=AC68)</f>
        <v>0</v>
      </c>
      <c r="U67" t="b">
        <f t="shared" si="9"/>
        <v>0</v>
      </c>
      <c r="V67" t="b">
        <f>+AND(J67&lt;&gt;1,J68&lt;&gt;1)</f>
        <v>0</v>
      </c>
      <c r="W67" t="b">
        <f>+OR(AD67="Sub1",AD67="Sub2",AD67="Graph")</f>
        <v>1</v>
      </c>
      <c r="X67" t="str">
        <f>+IF(AND(T67,U67,V67),_xlfn.CONCAT(S67,S68),IF(AND(J67=1,AD67="Title"),S67,""))</f>
        <v/>
      </c>
      <c r="Y67" t="str">
        <f>+IF(AD68="units",S68,"")</f>
        <v/>
      </c>
      <c r="Z67" t="str">
        <f t="shared" si="10"/>
        <v>Principales corrientes y cuerpos de agua</v>
      </c>
      <c r="AB67" t="s">
        <v>125</v>
      </c>
      <c r="AC67" t="str">
        <f>+_xlfn.CONCAT(AB67,I67,AD67)</f>
        <v>02171Sub1</v>
      </c>
      <c r="AD67" t="str">
        <f>+_xlfn.TEXTJOIN("",TRUE,K67:M67)</f>
        <v>Sub1</v>
      </c>
      <c r="AE67" t="str">
        <f>+IF(B67=0,AE66,B67)</f>
        <v>1.7</v>
      </c>
      <c r="AF67" t="str">
        <f t="shared" ref="AF67:AF130" si="13">+IF(N67="",AF66,N67)</f>
        <v>1.7.1</v>
      </c>
      <c r="AG67" t="str">
        <f t="shared" ref="AG67:AG130" si="14">+IF(X67="",AG66,X67)</f>
        <v>Superficie estatal por región, cuenca y subcuenca hidrológica</v>
      </c>
      <c r="AH67" t="str">
        <f t="shared" si="8"/>
        <v>Principales corrientes y cuerpos de agua</v>
      </c>
      <c r="AI67" t="str">
        <f t="shared" ref="AI67:AI130" si="15">+IF(AD68="Units",S68,"")</f>
        <v/>
      </c>
    </row>
    <row r="68" spans="1:35" x14ac:dyDescent="0.25">
      <c r="A68" s="1">
        <v>47</v>
      </c>
      <c r="B68" t="s">
        <v>15</v>
      </c>
      <c r="C68" t="s">
        <v>36</v>
      </c>
      <c r="G68" t="s">
        <v>91</v>
      </c>
      <c r="H68" t="s">
        <v>93</v>
      </c>
      <c r="I68" t="str">
        <f t="shared" si="11"/>
        <v>18</v>
      </c>
      <c r="J68">
        <f>+COUNTIF($AC$2:$AC$1165,AC68)</f>
        <v>1</v>
      </c>
      <c r="K68" t="s">
        <v>166</v>
      </c>
      <c r="N68" t="str">
        <f t="shared" si="12"/>
        <v>1.8</v>
      </c>
      <c r="O68" t="str">
        <f>IF(B68&lt;&gt;0,B68,"")</f>
        <v>1.8</v>
      </c>
      <c r="P68" t="str">
        <f>+IF(AD68="Sub1",C68,"")</f>
        <v/>
      </c>
      <c r="Q68" t="str">
        <f>+IF(AD68="Sub2",D68,"")</f>
        <v/>
      </c>
      <c r="R68" t="str">
        <f>+IF(AD68="Graph",SUBSTITUTE(E68,"Gráfica","G"),"")</f>
        <v/>
      </c>
      <c r="S68" t="str">
        <f>TRIM(CLEAN(_xlfn.TEXTJOIN(" ",TRUE,C68:F68)))</f>
        <v>Superficie estatal por tipo de suelo dominante</v>
      </c>
      <c r="T68" t="b">
        <f>+AND(AC68=AC69)</f>
        <v>0</v>
      </c>
      <c r="U68" t="b">
        <f t="shared" si="9"/>
        <v>0</v>
      </c>
      <c r="V68" t="b">
        <f>+AND(J68&lt;&gt;1,J69&lt;&gt;1)</f>
        <v>0</v>
      </c>
      <c r="W68" t="b">
        <f>+OR(AD68="Sub1",AD68="Sub2",AD68="Graph")</f>
        <v>0</v>
      </c>
      <c r="X68" t="str">
        <f>+IF(AND(T68,U68,V68),_xlfn.CONCAT(S68,S69),IF(AND(J68=1,AD68="Title"),S68,""))</f>
        <v>Superficie estatal por tipo de suelo dominante</v>
      </c>
      <c r="Y68" t="str">
        <f>+IF(AD69="units",S69,"")</f>
        <v>(Porcentaje)</v>
      </c>
      <c r="Z68" t="str">
        <f t="shared" si="10"/>
        <v/>
      </c>
      <c r="AB68" t="s">
        <v>125</v>
      </c>
      <c r="AC68" t="str">
        <f>+_xlfn.CONCAT(AB68,I68,AD68)</f>
        <v>0218Title</v>
      </c>
      <c r="AD68" t="str">
        <f>+_xlfn.TEXTJOIN("",TRUE,K68:M68)</f>
        <v>Title</v>
      </c>
      <c r="AE68" t="str">
        <f>+IF(B68=0,AE67,B68)</f>
        <v>1.8</v>
      </c>
      <c r="AF68" t="str">
        <f t="shared" si="13"/>
        <v>1.8</v>
      </c>
      <c r="AG68" t="str">
        <f t="shared" si="14"/>
        <v>Superficie estatal por tipo de suelo dominante</v>
      </c>
      <c r="AH68" t="str">
        <f t="shared" si="8"/>
        <v/>
      </c>
      <c r="AI68" t="str">
        <f t="shared" si="15"/>
        <v>(Porcentaje)</v>
      </c>
    </row>
    <row r="69" spans="1:35" x14ac:dyDescent="0.25">
      <c r="A69" s="1">
        <v>48</v>
      </c>
      <c r="C69" t="s">
        <v>26</v>
      </c>
      <c r="G69" t="s">
        <v>91</v>
      </c>
      <c r="H69" t="s">
        <v>93</v>
      </c>
      <c r="I69" t="str">
        <f t="shared" si="11"/>
        <v>18</v>
      </c>
      <c r="J69">
        <f>+COUNTIF($AC$2:$AC$1165,AC69)</f>
        <v>1</v>
      </c>
      <c r="K69" t="s">
        <v>173</v>
      </c>
      <c r="L69" t="s">
        <v>162</v>
      </c>
      <c r="N69" t="str">
        <f t="shared" si="12"/>
        <v/>
      </c>
      <c r="O69" t="str">
        <f>IF(B69&lt;&gt;0,B69,"")</f>
        <v/>
      </c>
      <c r="P69" t="str">
        <f>+IF(AD69="Sub1",C69,"")</f>
        <v/>
      </c>
      <c r="Q69" t="str">
        <f>+IF(AD69="Sub2",D69,"")</f>
        <v/>
      </c>
      <c r="R69" t="str">
        <f>+IF(AD69="Graph",SUBSTITUTE(E69,"Gráfica","G"),"")</f>
        <v/>
      </c>
      <c r="S69" t="str">
        <f>TRIM(CLEAN(_xlfn.TEXTJOIN(" ",TRUE,C69:F69)))</f>
        <v>(Porcentaje)</v>
      </c>
      <c r="T69" t="b">
        <f>+AND(AC69=AC70)</f>
        <v>0</v>
      </c>
      <c r="U69" t="b">
        <f t="shared" si="9"/>
        <v>0</v>
      </c>
      <c r="V69" t="b">
        <f>+AND(J69&lt;&gt;1,J70&lt;&gt;1)</f>
        <v>0</v>
      </c>
      <c r="W69" t="b">
        <f>+OR(AD69="Sub1",AD69="Sub2",AD69="Graph")</f>
        <v>0</v>
      </c>
      <c r="X69" t="str">
        <f>+IF(AND(T69,U69,V69),_xlfn.CONCAT(S69,S70),IF(AND(J69=1,AD69="Title"),S69,""))</f>
        <v/>
      </c>
      <c r="Y69" t="str">
        <f>+IF(AD70="units",S70,"")</f>
        <v/>
      </c>
      <c r="Z69" t="str">
        <f t="shared" si="10"/>
        <v/>
      </c>
      <c r="AB69" t="s">
        <v>125</v>
      </c>
      <c r="AC69" t="str">
        <f>+_xlfn.CONCAT(AB69,I69,AD69)</f>
        <v>0218units</v>
      </c>
      <c r="AD69" t="str">
        <f>+_xlfn.TEXTJOIN("",TRUE,K69:M69)</f>
        <v>units</v>
      </c>
      <c r="AE69" t="str">
        <f>+IF(B69=0,AE68,B69)</f>
        <v>1.8</v>
      </c>
      <c r="AF69" t="str">
        <f t="shared" si="13"/>
        <v>1.8</v>
      </c>
      <c r="AG69" t="str">
        <f t="shared" si="14"/>
        <v>Superficie estatal por tipo de suelo dominante</v>
      </c>
      <c r="AH69" t="str">
        <f t="shared" si="8"/>
        <v/>
      </c>
      <c r="AI69" t="str">
        <f t="shared" si="15"/>
        <v/>
      </c>
    </row>
    <row r="70" spans="1:35" x14ac:dyDescent="0.25">
      <c r="A70" s="1">
        <v>50</v>
      </c>
      <c r="B70" t="s">
        <v>16</v>
      </c>
      <c r="C70" t="s">
        <v>37</v>
      </c>
      <c r="G70" t="s">
        <v>91</v>
      </c>
      <c r="H70" t="s">
        <v>93</v>
      </c>
      <c r="I70" t="str">
        <f t="shared" si="11"/>
        <v>19</v>
      </c>
      <c r="J70">
        <f>+COUNTIF($AC$2:$AC$1165,AC70)</f>
        <v>1</v>
      </c>
      <c r="K70" t="s">
        <v>166</v>
      </c>
      <c r="N70" t="str">
        <f t="shared" si="12"/>
        <v>1.9</v>
      </c>
      <c r="O70" t="str">
        <f>IF(B70&lt;&gt;0,B70,"")</f>
        <v>1.9</v>
      </c>
      <c r="P70" t="str">
        <f>+IF(AD70="Sub1",C70,"")</f>
        <v/>
      </c>
      <c r="Q70" t="str">
        <f>+IF(AD70="Sub2",D70,"")</f>
        <v/>
      </c>
      <c r="R70" t="str">
        <f>+IF(AD70="Graph",SUBSTITUTE(E70,"Gráfica","G"),"")</f>
        <v/>
      </c>
      <c r="S70" t="str">
        <f>TRIM(CLEAN(_xlfn.TEXTJOIN(" ",TRUE,C70:F70)))</f>
        <v>Principales especies vegetales por grupo de vegetación</v>
      </c>
      <c r="T70" t="b">
        <f>+AND(AC70=AC71)</f>
        <v>0</v>
      </c>
      <c r="U70" t="b">
        <f t="shared" si="9"/>
        <v>1</v>
      </c>
      <c r="V70" t="b">
        <f>+AND(J70&lt;&gt;1,J71&lt;&gt;1)</f>
        <v>0</v>
      </c>
      <c r="W70" t="b">
        <f>+OR(AD70="Sub1",AD70="Sub2",AD70="Graph")</f>
        <v>0</v>
      </c>
      <c r="X70" t="str">
        <f>+IF(AND(T70,U70,V70),_xlfn.CONCAT(S70,S71),IF(AND(J70=1,AD70="Title"),S70,""))</f>
        <v>Principales especies vegetales por grupo de vegetación</v>
      </c>
      <c r="Y70" t="str">
        <f>+IF(AD71="units",S71,"")</f>
        <v/>
      </c>
      <c r="Z70" t="str">
        <f t="shared" si="10"/>
        <v/>
      </c>
      <c r="AB70" t="s">
        <v>125</v>
      </c>
      <c r="AC70" t="str">
        <f>+_xlfn.CONCAT(AB70,I70,AD70)</f>
        <v>0219Title</v>
      </c>
      <c r="AD70" t="str">
        <f>+_xlfn.TEXTJOIN("",TRUE,K70:M70)</f>
        <v>Title</v>
      </c>
      <c r="AE70" t="str">
        <f>+IF(B70=0,AE69,B70)</f>
        <v>1.9</v>
      </c>
      <c r="AF70" t="str">
        <f t="shared" si="13"/>
        <v>1.9</v>
      </c>
      <c r="AG70" t="str">
        <f t="shared" si="14"/>
        <v>Principales especies vegetales por grupo de vegetación</v>
      </c>
      <c r="AH70" t="str">
        <f t="shared" si="8"/>
        <v/>
      </c>
      <c r="AI70" t="str">
        <f t="shared" si="15"/>
        <v/>
      </c>
    </row>
    <row r="71" spans="1:35" x14ac:dyDescent="0.25">
      <c r="A71" s="1">
        <v>52</v>
      </c>
      <c r="B71" t="s">
        <v>17</v>
      </c>
      <c r="C71" t="s">
        <v>38</v>
      </c>
      <c r="G71" t="s">
        <v>91</v>
      </c>
      <c r="H71" t="s">
        <v>93</v>
      </c>
      <c r="I71" t="str">
        <f t="shared" si="11"/>
        <v>110</v>
      </c>
      <c r="J71">
        <f>+COUNTIF($AC$2:$AC$1165,AC71)</f>
        <v>1</v>
      </c>
      <c r="K71" t="s">
        <v>166</v>
      </c>
      <c r="N71" t="str">
        <f t="shared" si="12"/>
        <v>1.10</v>
      </c>
      <c r="O71" t="str">
        <f>IF(B71&lt;&gt;0,B71,"")</f>
        <v>1.10</v>
      </c>
      <c r="P71" t="str">
        <f>+IF(AD71="Sub1",C71,"")</f>
        <v/>
      </c>
      <c r="Q71" t="str">
        <f>+IF(AD71="Sub2",D71,"")</f>
        <v/>
      </c>
      <c r="R71" t="str">
        <f>+IF(AD71="Graph",SUBSTITUTE(E71,"Gráfica","G"),"")</f>
        <v/>
      </c>
      <c r="S71" t="str">
        <f>TRIM(CLEAN(_xlfn.TEXTJOIN(" ",TRUE,C71:F71)))</f>
        <v>Superficie estatal de uso potencial agrícola y pecuario</v>
      </c>
      <c r="T71" t="b">
        <f>+AND(AC71=AC72)</f>
        <v>0</v>
      </c>
      <c r="U71" t="b">
        <f t="shared" si="9"/>
        <v>0</v>
      </c>
      <c r="V71" t="b">
        <f>+AND(J71&lt;&gt;1,J72&lt;&gt;1)</f>
        <v>0</v>
      </c>
      <c r="W71" t="b">
        <f>+OR(AD71="Sub1",AD71="Sub2",AD71="Graph")</f>
        <v>0</v>
      </c>
      <c r="X71" t="str">
        <f>+IF(AND(T71,U71,V71),_xlfn.CONCAT(S71,S72),IF(AND(J71=1,AD71="Title"),S71,""))</f>
        <v>Superficie estatal de uso potencial agrícola y pecuario</v>
      </c>
      <c r="Y71" t="str">
        <f>+IF(AD72="units",S72,"")</f>
        <v>(Porcentaje)</v>
      </c>
      <c r="Z71" t="str">
        <f t="shared" si="10"/>
        <v/>
      </c>
      <c r="AB71" t="s">
        <v>125</v>
      </c>
      <c r="AC71" t="str">
        <f>+_xlfn.CONCAT(AB71,I71,AD71)</f>
        <v>02110Title</v>
      </c>
      <c r="AD71" t="str">
        <f>+_xlfn.TEXTJOIN("",TRUE,K71:M71)</f>
        <v>Title</v>
      </c>
      <c r="AE71" t="str">
        <f>+IF(B71=0,AE70,B71)</f>
        <v>1.10</v>
      </c>
      <c r="AF71" t="str">
        <f t="shared" si="13"/>
        <v>1.10</v>
      </c>
      <c r="AG71" t="str">
        <f t="shared" si="14"/>
        <v>Superficie estatal de uso potencial agrícola y pecuario</v>
      </c>
      <c r="AH71" t="str">
        <f t="shared" si="8"/>
        <v/>
      </c>
      <c r="AI71" t="str">
        <f t="shared" si="15"/>
        <v>(Porcentaje)</v>
      </c>
    </row>
    <row r="72" spans="1:35" x14ac:dyDescent="0.25">
      <c r="A72" s="1">
        <v>53</v>
      </c>
      <c r="C72" t="s">
        <v>26</v>
      </c>
      <c r="G72" t="s">
        <v>91</v>
      </c>
      <c r="H72" t="s">
        <v>93</v>
      </c>
      <c r="I72" t="str">
        <f t="shared" si="11"/>
        <v>110</v>
      </c>
      <c r="J72">
        <f>+COUNTIF($AC$2:$AC$1165,AC72)</f>
        <v>1</v>
      </c>
      <c r="K72" t="s">
        <v>173</v>
      </c>
      <c r="L72" t="s">
        <v>162</v>
      </c>
      <c r="N72" t="str">
        <f t="shared" si="12"/>
        <v/>
      </c>
      <c r="O72" t="str">
        <f>IF(B72&lt;&gt;0,B72,"")</f>
        <v/>
      </c>
      <c r="P72" t="str">
        <f>+IF(AD72="Sub1",C72,"")</f>
        <v/>
      </c>
      <c r="Q72" t="str">
        <f>+IF(AD72="Sub2",D72,"")</f>
        <v/>
      </c>
      <c r="R72" t="str">
        <f>+IF(AD72="Graph",SUBSTITUTE(E72,"Gráfica","G"),"")</f>
        <v/>
      </c>
      <c r="S72" t="str">
        <f>TRIM(CLEAN(_xlfn.TEXTJOIN(" ",TRUE,C72:F72)))</f>
        <v>(Porcentaje)</v>
      </c>
      <c r="T72" t="b">
        <f>+AND(AC72=AC73)</f>
        <v>0</v>
      </c>
      <c r="U72" t="b">
        <f t="shared" si="9"/>
        <v>0</v>
      </c>
      <c r="V72" t="b">
        <f>+AND(J72&lt;&gt;1,J73&lt;&gt;1)</f>
        <v>0</v>
      </c>
      <c r="W72" t="b">
        <f>+OR(AD72="Sub1",AD72="Sub2",AD72="Graph")</f>
        <v>0</v>
      </c>
      <c r="X72" t="str">
        <f>+IF(AND(T72,U72,V72),_xlfn.CONCAT(S72,S73),IF(AND(J72=1,AD72="Title"),S72,""))</f>
        <v/>
      </c>
      <c r="Y72" t="str">
        <f>+IF(AD73="units",S73,"")</f>
        <v/>
      </c>
      <c r="Z72" t="str">
        <f t="shared" si="10"/>
        <v/>
      </c>
      <c r="AB72" t="s">
        <v>125</v>
      </c>
      <c r="AC72" t="str">
        <f>+_xlfn.CONCAT(AB72,I72,AD72)</f>
        <v>02110units</v>
      </c>
      <c r="AD72" t="str">
        <f>+_xlfn.TEXTJOIN("",TRUE,K72:M72)</f>
        <v>units</v>
      </c>
      <c r="AE72" t="str">
        <f>+IF(B72=0,AE71,B72)</f>
        <v>1.10</v>
      </c>
      <c r="AF72" t="str">
        <f t="shared" si="13"/>
        <v>1.10</v>
      </c>
      <c r="AG72" t="str">
        <f t="shared" si="14"/>
        <v>Superficie estatal de uso potencial agrícola y pecuario</v>
      </c>
      <c r="AH72" t="str">
        <f t="shared" si="8"/>
        <v/>
      </c>
      <c r="AI72" t="str">
        <f t="shared" si="15"/>
        <v/>
      </c>
    </row>
    <row r="73" spans="1:35" x14ac:dyDescent="0.25">
      <c r="A73" s="1">
        <v>55</v>
      </c>
      <c r="B73" t="s">
        <v>18</v>
      </c>
      <c r="C73" t="s">
        <v>39</v>
      </c>
      <c r="G73" t="s">
        <v>91</v>
      </c>
      <c r="H73" t="s">
        <v>93</v>
      </c>
      <c r="I73" t="str">
        <f t="shared" si="11"/>
        <v>111</v>
      </c>
      <c r="J73">
        <f>+COUNTIF($AC$2:$AC$1165,AC73)</f>
        <v>1</v>
      </c>
      <c r="K73" t="s">
        <v>166</v>
      </c>
      <c r="N73" t="str">
        <f t="shared" si="12"/>
        <v>1.11</v>
      </c>
      <c r="O73" t="str">
        <f>IF(B73&lt;&gt;0,B73,"")</f>
        <v>1.11</v>
      </c>
      <c r="P73" t="str">
        <f>+IF(AD73="Sub1",C73,"")</f>
        <v/>
      </c>
      <c r="Q73" t="str">
        <f>+IF(AD73="Sub2",D73,"")</f>
        <v/>
      </c>
      <c r="R73" t="str">
        <f>+IF(AD73="Graph",SUBSTITUTE(E73,"Gráfica","G"),"")</f>
        <v/>
      </c>
      <c r="S73" t="str">
        <f>TRIM(CLEAN(_xlfn.TEXTJOIN(" ",TRUE,C73:F73)))</f>
        <v>Sitios Ramsar</v>
      </c>
      <c r="T73" t="b">
        <f>+AND(AC73=AC74)</f>
        <v>0</v>
      </c>
      <c r="U73" t="b">
        <f t="shared" si="9"/>
        <v>0</v>
      </c>
      <c r="V73" t="b">
        <f>+AND(J73&lt;&gt;1,J74&lt;&gt;1)</f>
        <v>0</v>
      </c>
      <c r="W73" t="b">
        <f>+OR(AD73="Sub1",AD73="Sub2",AD73="Graph")</f>
        <v>0</v>
      </c>
      <c r="X73" t="str">
        <f>+IF(AND(T73,U73,V73),_xlfn.CONCAT(S73,S74),IF(AND(J73=1,AD73="Title"),S73,""))</f>
        <v>Sitios Ramsar</v>
      </c>
      <c r="Y73" t="str">
        <f>+IF(AD74="units",S74,"")</f>
        <v/>
      </c>
      <c r="Z73" t="str">
        <f t="shared" si="10"/>
        <v/>
      </c>
      <c r="AB73" t="s">
        <v>125</v>
      </c>
      <c r="AC73" t="str">
        <f>+_xlfn.CONCAT(AB73,I73,AD73)</f>
        <v>02111Title</v>
      </c>
      <c r="AD73" t="str">
        <f>+_xlfn.TEXTJOIN("",TRUE,K73:M73)</f>
        <v>Title</v>
      </c>
      <c r="AE73" t="str">
        <f>+IF(B73=0,AE72,B73)</f>
        <v>1.11</v>
      </c>
      <c r="AF73" t="str">
        <f t="shared" si="13"/>
        <v>1.11</v>
      </c>
      <c r="AG73" t="str">
        <f t="shared" si="14"/>
        <v>Sitios Ramsar</v>
      </c>
      <c r="AH73" t="str">
        <f t="shared" si="8"/>
        <v/>
      </c>
      <c r="AI73" t="str">
        <f t="shared" si="15"/>
        <v/>
      </c>
    </row>
    <row r="74" spans="1:35" x14ac:dyDescent="0.25">
      <c r="A74" s="1">
        <v>56</v>
      </c>
      <c r="C74" t="s">
        <v>40</v>
      </c>
      <c r="G74" t="s">
        <v>91</v>
      </c>
      <c r="H74" t="s">
        <v>93</v>
      </c>
      <c r="I74" t="str">
        <f t="shared" si="11"/>
        <v>111</v>
      </c>
      <c r="J74">
        <f>+COUNTIF($AC$2:$AC$1165,AC74)</f>
        <v>1</v>
      </c>
      <c r="K74" t="s">
        <v>168</v>
      </c>
      <c r="N74" t="str">
        <f t="shared" si="12"/>
        <v/>
      </c>
      <c r="O74" t="str">
        <f>IF(B74&lt;&gt;0,B74,"")</f>
        <v/>
      </c>
      <c r="P74" t="str">
        <f>+IF(AD74="Sub1",C74,"")</f>
        <v/>
      </c>
      <c r="Q74" t="str">
        <f>+IF(AD74="Sub2",D74,"")</f>
        <v/>
      </c>
      <c r="R74" t="str">
        <f>+IF(AD74="Graph",SUBSTITUTE(E74,"Gráfica","G"),"")</f>
        <v/>
      </c>
      <c r="S74" t="str">
        <f>TRIM(CLEAN(_xlfn.TEXTJOIN(" ",TRUE,C74:F74)))</f>
        <v>Al 31 de diciembre de 2016</v>
      </c>
      <c r="T74" t="b">
        <f>+AND(AC74=AC75)</f>
        <v>0</v>
      </c>
      <c r="U74" t="b">
        <f t="shared" si="9"/>
        <v>0</v>
      </c>
      <c r="V74" t="b">
        <f>+AND(J74&lt;&gt;1,J75&lt;&gt;1)</f>
        <v>0</v>
      </c>
      <c r="W74" t="b">
        <f>+OR(AD74="Sub1",AD74="Sub2",AD74="Graph")</f>
        <v>0</v>
      </c>
      <c r="X74" t="str">
        <f>+IF(AND(T74,U74,V74),_xlfn.CONCAT(S74,S75),IF(AND(J74=1,AD74="Title"),S74,""))</f>
        <v/>
      </c>
      <c r="Y74" t="str">
        <f>+IF(AD75="units",S75,"")</f>
        <v/>
      </c>
      <c r="Z74" t="str">
        <f t="shared" si="10"/>
        <v/>
      </c>
      <c r="AB74" t="s">
        <v>125</v>
      </c>
      <c r="AC74" t="str">
        <f>+_xlfn.CONCAT(AB74,I74,AD74)</f>
        <v>02111date</v>
      </c>
      <c r="AD74" t="str">
        <f>+_xlfn.TEXTJOIN("",TRUE,K74:M74)</f>
        <v>date</v>
      </c>
      <c r="AE74" t="str">
        <f>+IF(B74=0,AE73,B74)</f>
        <v>1.11</v>
      </c>
      <c r="AF74" t="str">
        <f t="shared" si="13"/>
        <v>1.11</v>
      </c>
      <c r="AG74" t="str">
        <f t="shared" si="14"/>
        <v>Sitios Ramsar</v>
      </c>
      <c r="AH74" t="str">
        <f t="shared" si="8"/>
        <v/>
      </c>
      <c r="AI74" t="str">
        <f t="shared" si="15"/>
        <v/>
      </c>
    </row>
    <row r="75" spans="1:35" x14ac:dyDescent="0.25">
      <c r="A75" s="1">
        <v>1</v>
      </c>
      <c r="B75" t="s">
        <v>8</v>
      </c>
      <c r="C75" t="s">
        <v>21</v>
      </c>
      <c r="G75" t="s">
        <v>91</v>
      </c>
      <c r="H75" t="s">
        <v>94</v>
      </c>
      <c r="I75" t="str">
        <f t="shared" si="11"/>
        <v>11</v>
      </c>
      <c r="J75">
        <f>+COUNTIF($AC$2:$AC$1165,AC75)</f>
        <v>1</v>
      </c>
      <c r="K75" t="s">
        <v>166</v>
      </c>
      <c r="N75" t="str">
        <f t="shared" si="12"/>
        <v>1.1</v>
      </c>
      <c r="O75" t="str">
        <f>IF(B75&lt;&gt;0,B75,"")</f>
        <v>1.1</v>
      </c>
      <c r="P75" t="str">
        <f>+IF(AD75="Sub1",C75,"")</f>
        <v/>
      </c>
      <c r="Q75" t="str">
        <f>+IF(AD75="Sub2",D75,"")</f>
        <v/>
      </c>
      <c r="R75" t="str">
        <f>+IF(AD75="Graph",SUBSTITUTE(E75,"Gráfica","G"),"")</f>
        <v/>
      </c>
      <c r="S75" t="str">
        <f>TRIM(CLEAN(_xlfn.TEXTJOIN(" ",TRUE,C75:F75)))</f>
        <v>Ubicación geográfica</v>
      </c>
      <c r="T75" t="b">
        <f>+AND(AC75=AC76)</f>
        <v>0</v>
      </c>
      <c r="U75" t="b">
        <f t="shared" si="9"/>
        <v>1</v>
      </c>
      <c r="V75" t="b">
        <f>+AND(J75&lt;&gt;1,J76&lt;&gt;1)</f>
        <v>0</v>
      </c>
      <c r="W75" t="b">
        <f>+OR(AD75="Sub1",AD75="Sub2",AD75="Graph")</f>
        <v>0</v>
      </c>
      <c r="X75" t="str">
        <f>+IF(AND(T75,U75,V75),_xlfn.CONCAT(S75,S76),IF(AND(J75=1,AD75="Title"),S75,""))</f>
        <v>Ubicación geográfica</v>
      </c>
      <c r="Y75" t="str">
        <f>+IF(AD76="units",S76,"")</f>
        <v/>
      </c>
      <c r="Z75" t="str">
        <f t="shared" si="10"/>
        <v/>
      </c>
      <c r="AB75" t="s">
        <v>126</v>
      </c>
      <c r="AC75" t="str">
        <f>+_xlfn.CONCAT(AB75,I75,AD75)</f>
        <v>0311Title</v>
      </c>
      <c r="AD75" t="str">
        <f>+_xlfn.TEXTJOIN("",TRUE,K75:M75)</f>
        <v>Title</v>
      </c>
      <c r="AE75" t="str">
        <f>+IF(B75=0,AE74,B75)</f>
        <v>1.1</v>
      </c>
      <c r="AF75" t="str">
        <f t="shared" si="13"/>
        <v>1.1</v>
      </c>
      <c r="AG75" t="str">
        <f t="shared" si="14"/>
        <v>Ubicación geográfica</v>
      </c>
      <c r="AH75" t="str">
        <f t="shared" ref="AH75:AH138" si="16">+IF(AD75="Title","",IF(Z75="",AH74,Z75))</f>
        <v/>
      </c>
      <c r="AI75" t="str">
        <f t="shared" si="15"/>
        <v/>
      </c>
    </row>
    <row r="76" spans="1:35" x14ac:dyDescent="0.25">
      <c r="A76" s="1">
        <v>3</v>
      </c>
      <c r="B76" t="s">
        <v>9</v>
      </c>
      <c r="C76" t="s">
        <v>22</v>
      </c>
      <c r="G76" t="s">
        <v>91</v>
      </c>
      <c r="H76" t="s">
        <v>94</v>
      </c>
      <c r="I76" t="str">
        <f t="shared" si="11"/>
        <v>12</v>
      </c>
      <c r="J76">
        <f>+COUNTIF($AC$2:$AC$1165,AC76)</f>
        <v>2</v>
      </c>
      <c r="K76" t="s">
        <v>166</v>
      </c>
      <c r="N76" t="str">
        <f t="shared" si="12"/>
        <v>1.2</v>
      </c>
      <c r="O76" t="str">
        <f>IF(B76&lt;&gt;0,B76,"")</f>
        <v>1.2</v>
      </c>
      <c r="P76" t="str">
        <f>+IF(AD76="Sub1",C76,"")</f>
        <v/>
      </c>
      <c r="Q76" t="str">
        <f>+IF(AD76="Sub2",D76,"")</f>
        <v/>
      </c>
      <c r="R76" t="str">
        <f>+IF(AD76="Graph",SUBSTITUTE(E76,"Gráfica","G"),"")</f>
        <v/>
      </c>
      <c r="S76" t="str">
        <f>TRIM(CLEAN(_xlfn.TEXTJOIN(" ",TRUE,C76:F76)))</f>
        <v>División geoestadística municipal, coordenadas geográficas</v>
      </c>
      <c r="T76" t="b">
        <f>+AND(AC76=AC77)</f>
        <v>1</v>
      </c>
      <c r="U76" t="b">
        <f t="shared" si="9"/>
        <v>1</v>
      </c>
      <c r="V76" t="b">
        <f>+AND(J76&lt;&gt;1,J77&lt;&gt;1)</f>
        <v>1</v>
      </c>
      <c r="W76" t="b">
        <f>+OR(AD76="Sub1",AD76="Sub2",AD76="Graph")</f>
        <v>0</v>
      </c>
      <c r="X76" t="str">
        <f>+IF(AND(T76,U76,V76),_xlfn.CONCAT(S76,S77),IF(AND(J76=1,AD76="Title"),S76,""))</f>
        <v>División geoestadística municipal, coordenadas geográficasy altitud de las cabeceras municipales</v>
      </c>
      <c r="Y76" t="str">
        <f>+IF(AD77="units",S77,"")</f>
        <v/>
      </c>
      <c r="Z76" t="str">
        <f t="shared" si="10"/>
        <v/>
      </c>
      <c r="AB76" t="s">
        <v>126</v>
      </c>
      <c r="AC76" t="str">
        <f>+_xlfn.CONCAT(AB76,I76,AD76)</f>
        <v>0312Title</v>
      </c>
      <c r="AD76" t="str">
        <f>+_xlfn.TEXTJOIN("",TRUE,K76:M76)</f>
        <v>Title</v>
      </c>
      <c r="AE76" t="str">
        <f>+IF(B76=0,AE75,B76)</f>
        <v>1.2</v>
      </c>
      <c r="AF76" t="str">
        <f t="shared" si="13"/>
        <v>1.2</v>
      </c>
      <c r="AG76" t="str">
        <f t="shared" si="14"/>
        <v>División geoestadística municipal, coordenadas geográficasy altitud de las cabeceras municipales</v>
      </c>
      <c r="AH76" t="str">
        <f t="shared" si="16"/>
        <v/>
      </c>
      <c r="AI76" t="str">
        <f t="shared" si="15"/>
        <v/>
      </c>
    </row>
    <row r="77" spans="1:35" x14ac:dyDescent="0.25">
      <c r="A77" s="1">
        <v>4</v>
      </c>
      <c r="C77" t="s">
        <v>23</v>
      </c>
      <c r="G77" t="s">
        <v>91</v>
      </c>
      <c r="H77" t="s">
        <v>94</v>
      </c>
      <c r="I77" t="str">
        <f t="shared" si="11"/>
        <v>12</v>
      </c>
      <c r="J77">
        <f>+COUNTIF($AC$2:$AC$1165,AC77)</f>
        <v>2</v>
      </c>
      <c r="K77" t="s">
        <v>166</v>
      </c>
      <c r="N77" t="str">
        <f t="shared" si="12"/>
        <v/>
      </c>
      <c r="O77" t="str">
        <f>IF(B77&lt;&gt;0,B77,"")</f>
        <v/>
      </c>
      <c r="P77" t="str">
        <f>+IF(AD77="Sub1",C77,"")</f>
        <v/>
      </c>
      <c r="Q77" t="str">
        <f>+IF(AD77="Sub2",D77,"")</f>
        <v/>
      </c>
      <c r="R77" t="str">
        <f>+IF(AD77="Graph",SUBSTITUTE(E77,"Gráfica","G"),"")</f>
        <v/>
      </c>
      <c r="S77" t="str">
        <f>TRIM(CLEAN(_xlfn.TEXTJOIN(" ",TRUE,C77:F77)))</f>
        <v>y altitud de las cabeceras municipales</v>
      </c>
      <c r="T77" t="b">
        <f>+AND(AC77=AC78)</f>
        <v>0</v>
      </c>
      <c r="U77" t="b">
        <f t="shared" si="9"/>
        <v>1</v>
      </c>
      <c r="V77" t="b">
        <f>+AND(J77&lt;&gt;1,J78&lt;&gt;1)</f>
        <v>0</v>
      </c>
      <c r="W77" t="b">
        <f>+OR(AD77="Sub1",AD77="Sub2",AD77="Graph")</f>
        <v>0</v>
      </c>
      <c r="X77" t="str">
        <f>+IF(AND(T77,U77,V77),_xlfn.CONCAT(S77,S78),IF(AND(J77=1,AD77="Title"),S77,""))</f>
        <v/>
      </c>
      <c r="Y77" t="str">
        <f>+IF(AD78="units",S78,"")</f>
        <v/>
      </c>
      <c r="Z77" t="str">
        <f t="shared" si="10"/>
        <v/>
      </c>
      <c r="AB77" t="s">
        <v>126</v>
      </c>
      <c r="AC77" t="str">
        <f>+_xlfn.CONCAT(AB77,I77,AD77)</f>
        <v>0312Title</v>
      </c>
      <c r="AD77" t="str">
        <f>+_xlfn.TEXTJOIN("",TRUE,K77:M77)</f>
        <v>Title</v>
      </c>
      <c r="AE77" t="str">
        <f>+IF(B77=0,AE76,B77)</f>
        <v>1.2</v>
      </c>
      <c r="AF77" t="str">
        <f t="shared" si="13"/>
        <v>1.2</v>
      </c>
      <c r="AG77" t="str">
        <f t="shared" si="14"/>
        <v>División geoestadística municipal, coordenadas geográficasy altitud de las cabeceras municipales</v>
      </c>
      <c r="AH77" t="str">
        <f t="shared" si="16"/>
        <v/>
      </c>
      <c r="AI77" t="str">
        <f t="shared" si="15"/>
        <v/>
      </c>
    </row>
    <row r="78" spans="1:35" x14ac:dyDescent="0.25">
      <c r="A78" s="1">
        <v>6</v>
      </c>
      <c r="B78" t="s">
        <v>10</v>
      </c>
      <c r="C78" t="s">
        <v>41</v>
      </c>
      <c r="G78" t="s">
        <v>91</v>
      </c>
      <c r="H78" t="s">
        <v>94</v>
      </c>
      <c r="I78" t="str">
        <f t="shared" si="11"/>
        <v>13</v>
      </c>
      <c r="J78">
        <f>+COUNTIF($AC$2:$AC$1165,AC78)</f>
        <v>1</v>
      </c>
      <c r="K78" t="s">
        <v>166</v>
      </c>
      <c r="N78" t="str">
        <f t="shared" si="12"/>
        <v>1.3</v>
      </c>
      <c r="O78" t="str">
        <f>IF(B78&lt;&gt;0,B78,"")</f>
        <v>1.3</v>
      </c>
      <c r="P78" t="str">
        <f>+IF(AD78="Sub1",C78,"")</f>
        <v/>
      </c>
      <c r="Q78" t="str">
        <f>+IF(AD78="Sub2",D78,"")</f>
        <v/>
      </c>
      <c r="R78" t="str">
        <f>+IF(AD78="Graph",SUBSTITUTE(E78,"Gráfica","G"),"")</f>
        <v/>
      </c>
      <c r="S78" t="str">
        <f>TRIM(CLEAN(_xlfn.TEXTJOIN(" ",TRUE,C78:F78)))</f>
        <v>Elevaciones principales R/</v>
      </c>
      <c r="T78" t="b">
        <f>+AND(AC78=AC79)</f>
        <v>0</v>
      </c>
      <c r="U78" t="b">
        <f t="shared" si="9"/>
        <v>1</v>
      </c>
      <c r="V78" t="b">
        <f>+AND(J78&lt;&gt;1,J79&lt;&gt;1)</f>
        <v>0</v>
      </c>
      <c r="W78" t="b">
        <f>+OR(AD78="Sub1",AD78="Sub2",AD78="Graph")</f>
        <v>0</v>
      </c>
      <c r="X78" t="str">
        <f>+IF(AND(T78,U78,V78),_xlfn.CONCAT(S78,S79),IF(AND(J78=1,AD78="Title"),S78,""))</f>
        <v>Elevaciones principales R/</v>
      </c>
      <c r="Y78" t="str">
        <f>+IF(AD79="units",S79,"")</f>
        <v/>
      </c>
      <c r="Z78" t="str">
        <f t="shared" si="10"/>
        <v/>
      </c>
      <c r="AB78" t="s">
        <v>126</v>
      </c>
      <c r="AC78" t="str">
        <f>+_xlfn.CONCAT(AB78,I78,AD78)</f>
        <v>0313Title</v>
      </c>
      <c r="AD78" t="str">
        <f>+_xlfn.TEXTJOIN("",TRUE,K78:M78)</f>
        <v>Title</v>
      </c>
      <c r="AE78" t="str">
        <f>+IF(B78=0,AE77,B78)</f>
        <v>1.3</v>
      </c>
      <c r="AF78" t="str">
        <f t="shared" si="13"/>
        <v>1.3</v>
      </c>
      <c r="AG78" t="str">
        <f t="shared" si="14"/>
        <v>Elevaciones principales R/</v>
      </c>
      <c r="AH78" t="str">
        <f t="shared" si="16"/>
        <v/>
      </c>
      <c r="AI78" t="str">
        <f t="shared" si="15"/>
        <v/>
      </c>
    </row>
    <row r="79" spans="1:35" x14ac:dyDescent="0.25">
      <c r="A79" s="1">
        <v>8</v>
      </c>
      <c r="B79" t="s">
        <v>11</v>
      </c>
      <c r="C79" t="s">
        <v>25</v>
      </c>
      <c r="G79" t="s">
        <v>91</v>
      </c>
      <c r="H79" t="s">
        <v>94</v>
      </c>
      <c r="I79" t="str">
        <f t="shared" si="11"/>
        <v>14</v>
      </c>
      <c r="J79">
        <f>+COUNTIF($AC$2:$AC$1165,AC79)</f>
        <v>1</v>
      </c>
      <c r="K79" t="s">
        <v>166</v>
      </c>
      <c r="N79" t="str">
        <f t="shared" si="12"/>
        <v>1.4</v>
      </c>
      <c r="O79" t="str">
        <f>IF(B79&lt;&gt;0,B79,"")</f>
        <v>1.4</v>
      </c>
      <c r="P79" t="str">
        <f>+IF(AD79="Sub1",C79,"")</f>
        <v/>
      </c>
      <c r="Q79" t="str">
        <f>+IF(AD79="Sub2",D79,"")</f>
        <v/>
      </c>
      <c r="R79" t="str">
        <f>+IF(AD79="Graph",SUBSTITUTE(E79,"Gráfica","G"),"")</f>
        <v/>
      </c>
      <c r="S79" t="str">
        <f>TRIM(CLEAN(_xlfn.TEXTJOIN(" ",TRUE,C79:F79)))</f>
        <v>Superficie estatal por tipo de fisiografía</v>
      </c>
      <c r="T79" t="b">
        <f>+AND(AC79=AC80)</f>
        <v>0</v>
      </c>
      <c r="U79" t="b">
        <f t="shared" si="9"/>
        <v>0</v>
      </c>
      <c r="V79" t="b">
        <f>+AND(J79&lt;&gt;1,J80&lt;&gt;1)</f>
        <v>0</v>
      </c>
      <c r="W79" t="b">
        <f>+OR(AD79="Sub1",AD79="Sub2",AD79="Graph")</f>
        <v>0</v>
      </c>
      <c r="X79" t="str">
        <f>+IF(AND(T79,U79,V79),_xlfn.CONCAT(S79,S80),IF(AND(J79=1,AD79="Title"),S79,""))</f>
        <v>Superficie estatal por tipo de fisiografía</v>
      </c>
      <c r="Y79" t="str">
        <f>+IF(AD80="units",S80,"")</f>
        <v>(Porcentaje)</v>
      </c>
      <c r="Z79" t="str">
        <f t="shared" si="10"/>
        <v/>
      </c>
      <c r="AB79" t="s">
        <v>126</v>
      </c>
      <c r="AC79" t="str">
        <f>+_xlfn.CONCAT(AB79,I79,AD79)</f>
        <v>0314Title</v>
      </c>
      <c r="AD79" t="str">
        <f>+_xlfn.TEXTJOIN("",TRUE,K79:M79)</f>
        <v>Title</v>
      </c>
      <c r="AE79" t="str">
        <f>+IF(B79=0,AE78,B79)</f>
        <v>1.4</v>
      </c>
      <c r="AF79" t="str">
        <f t="shared" si="13"/>
        <v>1.4</v>
      </c>
      <c r="AG79" t="str">
        <f t="shared" si="14"/>
        <v>Superficie estatal por tipo de fisiografía</v>
      </c>
      <c r="AH79" t="str">
        <f t="shared" si="16"/>
        <v/>
      </c>
      <c r="AI79" t="str">
        <f t="shared" si="15"/>
        <v>(Porcentaje)</v>
      </c>
    </row>
    <row r="80" spans="1:35" x14ac:dyDescent="0.25">
      <c r="A80" s="1">
        <v>9</v>
      </c>
      <c r="C80" t="s">
        <v>26</v>
      </c>
      <c r="G80" t="s">
        <v>91</v>
      </c>
      <c r="H80" t="s">
        <v>94</v>
      </c>
      <c r="I80" t="str">
        <f t="shared" si="11"/>
        <v>14</v>
      </c>
      <c r="J80">
        <f>+COUNTIF($AC$2:$AC$1165,AC80)</f>
        <v>1</v>
      </c>
      <c r="K80" t="s">
        <v>173</v>
      </c>
      <c r="L80" t="s">
        <v>162</v>
      </c>
      <c r="N80" t="str">
        <f t="shared" si="12"/>
        <v/>
      </c>
      <c r="O80" t="str">
        <f>IF(B80&lt;&gt;0,B80,"")</f>
        <v/>
      </c>
      <c r="P80" t="str">
        <f>+IF(AD80="Sub1",C80,"")</f>
        <v/>
      </c>
      <c r="Q80" t="str">
        <f>+IF(AD80="Sub2",D80,"")</f>
        <v/>
      </c>
      <c r="R80" t="str">
        <f>+IF(AD80="Graph",SUBSTITUTE(E80,"Gráfica","G"),"")</f>
        <v/>
      </c>
      <c r="S80" t="str">
        <f>TRIM(CLEAN(_xlfn.TEXTJOIN(" ",TRUE,C80:F80)))</f>
        <v>(Porcentaje)</v>
      </c>
      <c r="T80" t="b">
        <f>+AND(AC80=AC81)</f>
        <v>0</v>
      </c>
      <c r="U80" t="b">
        <f t="shared" si="9"/>
        <v>0</v>
      </c>
      <c r="V80" t="b">
        <f>+AND(J80&lt;&gt;1,J81&lt;&gt;1)</f>
        <v>0</v>
      </c>
      <c r="W80" t="b">
        <f>+OR(AD80="Sub1",AD80="Sub2",AD80="Graph")</f>
        <v>0</v>
      </c>
      <c r="X80" t="str">
        <f>+IF(AND(T80,U80,V80),_xlfn.CONCAT(S80,S81),IF(AND(J80=1,AD80="Title"),S80,""))</f>
        <v/>
      </c>
      <c r="Y80" t="str">
        <f>+IF(AD81="units",S81,"")</f>
        <v/>
      </c>
      <c r="Z80" t="str">
        <f t="shared" si="10"/>
        <v/>
      </c>
      <c r="AB80" t="s">
        <v>126</v>
      </c>
      <c r="AC80" t="str">
        <f>+_xlfn.CONCAT(AB80,I80,AD80)</f>
        <v>0314units</v>
      </c>
      <c r="AD80" t="str">
        <f>+_xlfn.TEXTJOIN("",TRUE,K80:M80)</f>
        <v>units</v>
      </c>
      <c r="AE80" t="str">
        <f>+IF(B80=0,AE79,B80)</f>
        <v>1.4</v>
      </c>
      <c r="AF80" t="str">
        <f t="shared" si="13"/>
        <v>1.4</v>
      </c>
      <c r="AG80" t="str">
        <f t="shared" si="14"/>
        <v>Superficie estatal por tipo de fisiografía</v>
      </c>
      <c r="AH80" t="str">
        <f t="shared" si="16"/>
        <v/>
      </c>
      <c r="AI80" t="str">
        <f t="shared" si="15"/>
        <v/>
      </c>
    </row>
    <row r="81" spans="1:35" x14ac:dyDescent="0.25">
      <c r="A81" s="1">
        <v>11</v>
      </c>
      <c r="B81" t="s">
        <v>12</v>
      </c>
      <c r="C81" t="s">
        <v>27</v>
      </c>
      <c r="G81" t="s">
        <v>91</v>
      </c>
      <c r="H81" t="s">
        <v>94</v>
      </c>
      <c r="I81" t="str">
        <f t="shared" si="11"/>
        <v>15</v>
      </c>
      <c r="J81">
        <f>+COUNTIF($AC$2:$AC$1165,AC81)</f>
        <v>1</v>
      </c>
      <c r="K81" t="s">
        <v>166</v>
      </c>
      <c r="N81" t="str">
        <f t="shared" si="12"/>
        <v>1.5</v>
      </c>
      <c r="O81" t="str">
        <f>IF(B81&lt;&gt;0,B81,"")</f>
        <v>1.5</v>
      </c>
      <c r="P81" t="str">
        <f>+IF(AD81="Sub1",C81,"")</f>
        <v/>
      </c>
      <c r="Q81" t="str">
        <f>+IF(AD81="Sub2",D81,"")</f>
        <v/>
      </c>
      <c r="R81" t="str">
        <f>+IF(AD81="Graph",SUBSTITUTE(E81,"Gráfica","G"),"")</f>
        <v/>
      </c>
      <c r="S81" t="str">
        <f>TRIM(CLEAN(_xlfn.TEXTJOIN(" ",TRUE,C81:F81)))</f>
        <v>Superficie estatal por tipo de geología</v>
      </c>
      <c r="T81" t="b">
        <f>+AND(AC81=AC82)</f>
        <v>0</v>
      </c>
      <c r="U81" t="b">
        <f t="shared" si="9"/>
        <v>0</v>
      </c>
      <c r="V81" t="b">
        <f>+AND(J81&lt;&gt;1,J82&lt;&gt;1)</f>
        <v>0</v>
      </c>
      <c r="W81" t="b">
        <f>+OR(AD81="Sub1",AD81="Sub2",AD81="Graph")</f>
        <v>0</v>
      </c>
      <c r="X81" t="str">
        <f>+IF(AND(T81,U81,V81),_xlfn.CONCAT(S81,S82),IF(AND(J81=1,AD81="Title"),S81,""))</f>
        <v>Superficie estatal por tipo de geología</v>
      </c>
      <c r="Y81" t="str">
        <f>+IF(AD82="units",S82,"")</f>
        <v>(Porcentaje)</v>
      </c>
      <c r="Z81" t="str">
        <f t="shared" si="10"/>
        <v/>
      </c>
      <c r="AB81" t="s">
        <v>126</v>
      </c>
      <c r="AC81" t="str">
        <f>+_xlfn.CONCAT(AB81,I81,AD81)</f>
        <v>0315Title</v>
      </c>
      <c r="AD81" t="str">
        <f>+_xlfn.TEXTJOIN("",TRUE,K81:M81)</f>
        <v>Title</v>
      </c>
      <c r="AE81" t="str">
        <f>+IF(B81=0,AE80,B81)</f>
        <v>1.5</v>
      </c>
      <c r="AF81" t="str">
        <f t="shared" si="13"/>
        <v>1.5</v>
      </c>
      <c r="AG81" t="str">
        <f t="shared" si="14"/>
        <v>Superficie estatal por tipo de geología</v>
      </c>
      <c r="AH81" t="str">
        <f t="shared" si="16"/>
        <v/>
      </c>
      <c r="AI81" t="str">
        <f t="shared" si="15"/>
        <v>(Porcentaje)</v>
      </c>
    </row>
    <row r="82" spans="1:35" x14ac:dyDescent="0.25">
      <c r="A82" s="1">
        <v>12</v>
      </c>
      <c r="C82" t="s">
        <v>26</v>
      </c>
      <c r="G82" t="s">
        <v>91</v>
      </c>
      <c r="H82" t="s">
        <v>94</v>
      </c>
      <c r="I82" t="str">
        <f t="shared" si="11"/>
        <v>15</v>
      </c>
      <c r="J82">
        <f>+COUNTIF($AC$2:$AC$1165,AC82)</f>
        <v>1</v>
      </c>
      <c r="K82" t="s">
        <v>173</v>
      </c>
      <c r="L82" t="s">
        <v>162</v>
      </c>
      <c r="N82" t="str">
        <f t="shared" si="12"/>
        <v/>
      </c>
      <c r="O82" t="str">
        <f>IF(B82&lt;&gt;0,B82,"")</f>
        <v/>
      </c>
      <c r="P82" t="str">
        <f>+IF(AD82="Sub1",C82,"")</f>
        <v/>
      </c>
      <c r="Q82" t="str">
        <f>+IF(AD82="Sub2",D82,"")</f>
        <v/>
      </c>
      <c r="R82" t="str">
        <f>+IF(AD82="Graph",SUBSTITUTE(E82,"Gráfica","G"),"")</f>
        <v/>
      </c>
      <c r="S82" t="str">
        <f>TRIM(CLEAN(_xlfn.TEXTJOIN(" ",TRUE,C82:F82)))</f>
        <v>(Porcentaje)</v>
      </c>
      <c r="T82" t="b">
        <f>+AND(AC82=AC83)</f>
        <v>0</v>
      </c>
      <c r="U82" t="b">
        <f t="shared" si="9"/>
        <v>0</v>
      </c>
      <c r="V82" t="b">
        <f>+AND(J82&lt;&gt;1,J83&lt;&gt;1)</f>
        <v>0</v>
      </c>
      <c r="W82" t="b">
        <f>+OR(AD82="Sub1",AD82="Sub2",AD82="Graph")</f>
        <v>0</v>
      </c>
      <c r="X82" t="str">
        <f>+IF(AND(T82,U82,V82),_xlfn.CONCAT(S82,S83),IF(AND(J82=1,AD82="Title"),S82,""))</f>
        <v/>
      </c>
      <c r="Y82" t="str">
        <f>+IF(AD83="units",S83,"")</f>
        <v/>
      </c>
      <c r="Z82" t="str">
        <f t="shared" si="10"/>
        <v/>
      </c>
      <c r="AB82" t="s">
        <v>126</v>
      </c>
      <c r="AC82" t="str">
        <f>+_xlfn.CONCAT(AB82,I82,AD82)</f>
        <v>0315units</v>
      </c>
      <c r="AD82" t="str">
        <f>+_xlfn.TEXTJOIN("",TRUE,K82:M82)</f>
        <v>units</v>
      </c>
      <c r="AE82" t="str">
        <f>+IF(B82=0,AE81,B82)</f>
        <v>1.5</v>
      </c>
      <c r="AF82" t="str">
        <f t="shared" si="13"/>
        <v>1.5</v>
      </c>
      <c r="AG82" t="str">
        <f t="shared" si="14"/>
        <v>Superficie estatal por tipo de geología</v>
      </c>
      <c r="AH82" t="str">
        <f t="shared" si="16"/>
        <v/>
      </c>
      <c r="AI82" t="str">
        <f t="shared" si="15"/>
        <v/>
      </c>
    </row>
    <row r="83" spans="1:35" x14ac:dyDescent="0.25">
      <c r="A83" s="1">
        <v>14</v>
      </c>
      <c r="C83" t="s">
        <v>28</v>
      </c>
      <c r="D83" t="s">
        <v>62</v>
      </c>
      <c r="G83" t="s">
        <v>91</v>
      </c>
      <c r="H83" t="s">
        <v>94</v>
      </c>
      <c r="I83" t="str">
        <f t="shared" si="11"/>
        <v>151</v>
      </c>
      <c r="J83">
        <f>+COUNTIF($AC$2:$AC$1165,AC83)</f>
        <v>1</v>
      </c>
      <c r="K83" t="s">
        <v>173</v>
      </c>
      <c r="M83" t="s">
        <v>178</v>
      </c>
      <c r="N83" t="str">
        <f t="shared" si="12"/>
        <v>1.5.1</v>
      </c>
      <c r="O83" t="str">
        <f>IF(B83&lt;&gt;0,B83,"")</f>
        <v/>
      </c>
      <c r="P83" t="str">
        <f>+IF(AD83="Sub1",C83,"")</f>
        <v>1.5.1</v>
      </c>
      <c r="Q83" t="str">
        <f>+IF(AD83="Sub2",D83,"")</f>
        <v/>
      </c>
      <c r="R83" t="str">
        <f>+IF(AD83="Graph",SUBSTITUTE(E83,"Gráfica","G"),"")</f>
        <v/>
      </c>
      <c r="S83" t="str">
        <f>TRIM(CLEAN(_xlfn.TEXTJOIN(" ",TRUE,C83:F83)))</f>
        <v>1.5.1 Sitios de interés geológico</v>
      </c>
      <c r="T83" t="b">
        <f>+AND(AC83=AC84)</f>
        <v>0</v>
      </c>
      <c r="U83" t="b">
        <f t="shared" si="9"/>
        <v>0</v>
      </c>
      <c r="V83" t="b">
        <f>+AND(J83&lt;&gt;1,J84&lt;&gt;1)</f>
        <v>0</v>
      </c>
      <c r="W83" t="b">
        <f>+OR(AD83="Sub1",AD83="Sub2",AD83="Graph")</f>
        <v>1</v>
      </c>
      <c r="X83" t="str">
        <f>+IF(AND(T83,U83,V83),_xlfn.CONCAT(S83,S84),IF(AND(J83=1,AD83="Title"),S83,""))</f>
        <v/>
      </c>
      <c r="Y83" t="str">
        <f>+IF(AD84="units",S84,"")</f>
        <v/>
      </c>
      <c r="Z83" t="str">
        <f t="shared" si="10"/>
        <v>Sitios de interés geológico</v>
      </c>
      <c r="AB83" t="s">
        <v>126</v>
      </c>
      <c r="AC83" t="str">
        <f>+_xlfn.CONCAT(AB83,I83,AD83)</f>
        <v>03151Sub1</v>
      </c>
      <c r="AD83" t="str">
        <f>+_xlfn.TEXTJOIN("",TRUE,K83:M83)</f>
        <v>Sub1</v>
      </c>
      <c r="AE83" t="str">
        <f>+IF(B83=0,AE82,B83)</f>
        <v>1.5</v>
      </c>
      <c r="AF83" t="str">
        <f t="shared" si="13"/>
        <v>1.5.1</v>
      </c>
      <c r="AG83" t="str">
        <f t="shared" si="14"/>
        <v>Superficie estatal por tipo de geología</v>
      </c>
      <c r="AH83" t="str">
        <f t="shared" si="16"/>
        <v>Sitios de interés geológico</v>
      </c>
      <c r="AI83" t="str">
        <f t="shared" si="15"/>
        <v/>
      </c>
    </row>
    <row r="84" spans="1:35" x14ac:dyDescent="0.25">
      <c r="A84" s="1">
        <v>16</v>
      </c>
      <c r="B84" t="s">
        <v>13</v>
      </c>
      <c r="C84" t="s">
        <v>29</v>
      </c>
      <c r="G84" t="s">
        <v>91</v>
      </c>
      <c r="H84" t="s">
        <v>94</v>
      </c>
      <c r="I84" t="str">
        <f t="shared" si="11"/>
        <v>16</v>
      </c>
      <c r="J84">
        <f>+COUNTIF($AC$2:$AC$1165,AC84)</f>
        <v>1</v>
      </c>
      <c r="K84" t="s">
        <v>166</v>
      </c>
      <c r="N84" t="str">
        <f t="shared" si="12"/>
        <v>1.6</v>
      </c>
      <c r="O84" t="str">
        <f>IF(B84&lt;&gt;0,B84,"")</f>
        <v>1.6</v>
      </c>
      <c r="P84" t="str">
        <f>+IF(AD84="Sub1",C84,"")</f>
        <v/>
      </c>
      <c r="Q84" t="str">
        <f>+IF(AD84="Sub2",D84,"")</f>
        <v/>
      </c>
      <c r="R84" t="str">
        <f>+IF(AD84="Graph",SUBSTITUTE(E84,"Gráfica","G"),"")</f>
        <v/>
      </c>
      <c r="S84" t="str">
        <f>TRIM(CLEAN(_xlfn.TEXTJOIN(" ",TRUE,C84:F84)))</f>
        <v>Superficie estatal por tipo de clima</v>
      </c>
      <c r="T84" t="b">
        <f>+AND(AC84=AC85)</f>
        <v>0</v>
      </c>
      <c r="U84" t="b">
        <f t="shared" si="9"/>
        <v>0</v>
      </c>
      <c r="V84" t="b">
        <f>+AND(J84&lt;&gt;1,J85&lt;&gt;1)</f>
        <v>0</v>
      </c>
      <c r="W84" t="b">
        <f>+OR(AD84="Sub1",AD84="Sub2",AD84="Graph")</f>
        <v>0</v>
      </c>
      <c r="X84" t="str">
        <f>+IF(AND(T84,U84,V84),_xlfn.CONCAT(S84,S85),IF(AND(J84=1,AD84="Title"),S84,""))</f>
        <v>Superficie estatal por tipo de clima</v>
      </c>
      <c r="Y84" t="str">
        <f>+IF(AD85="units",S85,"")</f>
        <v>(Porcentaje)</v>
      </c>
      <c r="Z84" t="str">
        <f t="shared" si="10"/>
        <v/>
      </c>
      <c r="AB84" t="s">
        <v>126</v>
      </c>
      <c r="AC84" t="str">
        <f>+_xlfn.CONCAT(AB84,I84,AD84)</f>
        <v>0316Title</v>
      </c>
      <c r="AD84" t="str">
        <f>+_xlfn.TEXTJOIN("",TRUE,K84:M84)</f>
        <v>Title</v>
      </c>
      <c r="AE84" t="str">
        <f>+IF(B84=0,AE83,B84)</f>
        <v>1.6</v>
      </c>
      <c r="AF84" t="str">
        <f t="shared" si="13"/>
        <v>1.6</v>
      </c>
      <c r="AG84" t="str">
        <f t="shared" si="14"/>
        <v>Superficie estatal por tipo de clima</v>
      </c>
      <c r="AH84" t="str">
        <f t="shared" si="16"/>
        <v/>
      </c>
      <c r="AI84" t="str">
        <f t="shared" si="15"/>
        <v>(Porcentaje)</v>
      </c>
    </row>
    <row r="85" spans="1:35" x14ac:dyDescent="0.25">
      <c r="A85" s="1">
        <v>17</v>
      </c>
      <c r="C85" t="s">
        <v>26</v>
      </c>
      <c r="G85" t="s">
        <v>91</v>
      </c>
      <c r="H85" t="s">
        <v>94</v>
      </c>
      <c r="I85" t="str">
        <f t="shared" si="11"/>
        <v>16</v>
      </c>
      <c r="J85">
        <f>+COUNTIF($AC$2:$AC$1165,AC85)</f>
        <v>1</v>
      </c>
      <c r="K85" t="s">
        <v>173</v>
      </c>
      <c r="L85" t="s">
        <v>162</v>
      </c>
      <c r="N85" t="str">
        <f t="shared" si="12"/>
        <v/>
      </c>
      <c r="O85" t="str">
        <f>IF(B85&lt;&gt;0,B85,"")</f>
        <v/>
      </c>
      <c r="P85" t="str">
        <f>+IF(AD85="Sub1",C85,"")</f>
        <v/>
      </c>
      <c r="Q85" t="str">
        <f>+IF(AD85="Sub2",D85,"")</f>
        <v/>
      </c>
      <c r="R85" t="str">
        <f>+IF(AD85="Graph",SUBSTITUTE(E85,"Gráfica","G"),"")</f>
        <v/>
      </c>
      <c r="S85" t="str">
        <f>TRIM(CLEAN(_xlfn.TEXTJOIN(" ",TRUE,C85:F85)))</f>
        <v>(Porcentaje)</v>
      </c>
      <c r="T85" t="b">
        <f>+AND(AC85=AC86)</f>
        <v>0</v>
      </c>
      <c r="U85" t="b">
        <f t="shared" si="9"/>
        <v>0</v>
      </c>
      <c r="V85" t="b">
        <f>+AND(J85&lt;&gt;1,J86&lt;&gt;1)</f>
        <v>0</v>
      </c>
      <c r="W85" t="b">
        <f>+OR(AD85="Sub1",AD85="Sub2",AD85="Graph")</f>
        <v>0</v>
      </c>
      <c r="X85" t="str">
        <f>+IF(AND(T85,U85,V85),_xlfn.CONCAT(S85,S86),IF(AND(J85=1,AD85="Title"),S85,""))</f>
        <v/>
      </c>
      <c r="Y85" t="str">
        <f>+IF(AD86="units",S86,"")</f>
        <v/>
      </c>
      <c r="Z85" t="str">
        <f t="shared" si="10"/>
        <v/>
      </c>
      <c r="AB85" t="s">
        <v>126</v>
      </c>
      <c r="AC85" t="str">
        <f>+_xlfn.CONCAT(AB85,I85,AD85)</f>
        <v>0316units</v>
      </c>
      <c r="AD85" t="str">
        <f>+_xlfn.TEXTJOIN("",TRUE,K85:M85)</f>
        <v>units</v>
      </c>
      <c r="AE85" t="str">
        <f>+IF(B85=0,AE84,B85)</f>
        <v>1.6</v>
      </c>
      <c r="AF85" t="str">
        <f t="shared" si="13"/>
        <v>1.6</v>
      </c>
      <c r="AG85" t="str">
        <f t="shared" si="14"/>
        <v>Superficie estatal por tipo de clima</v>
      </c>
      <c r="AH85" t="str">
        <f t="shared" si="16"/>
        <v/>
      </c>
      <c r="AI85" t="str">
        <f t="shared" si="15"/>
        <v/>
      </c>
    </row>
    <row r="86" spans="1:35" x14ac:dyDescent="0.25">
      <c r="A86" s="1">
        <v>19</v>
      </c>
      <c r="C86" t="s">
        <v>30</v>
      </c>
      <c r="D86" t="s">
        <v>63</v>
      </c>
      <c r="G86" t="s">
        <v>91</v>
      </c>
      <c r="H86" t="s">
        <v>94</v>
      </c>
      <c r="I86" t="str">
        <f t="shared" si="11"/>
        <v>161</v>
      </c>
      <c r="J86">
        <f>+COUNTIF($AC$2:$AC$1165,AC86)</f>
        <v>1</v>
      </c>
      <c r="K86" t="s">
        <v>173</v>
      </c>
      <c r="M86" t="s">
        <v>178</v>
      </c>
      <c r="N86" t="str">
        <f t="shared" si="12"/>
        <v>1.6.1</v>
      </c>
      <c r="O86" t="str">
        <f>IF(B86&lt;&gt;0,B86,"")</f>
        <v/>
      </c>
      <c r="P86" t="str">
        <f>+IF(AD86="Sub1",C86,"")</f>
        <v>1.6.1</v>
      </c>
      <c r="Q86" t="str">
        <f>+IF(AD86="Sub2",D86,"")</f>
        <v/>
      </c>
      <c r="R86" t="str">
        <f>+IF(AD86="Graph",SUBSTITUTE(E86,"Gráfica","G"),"")</f>
        <v/>
      </c>
      <c r="S86" t="str">
        <f>TRIM(CLEAN(_xlfn.TEXTJOIN(" ",TRUE,C86:F86)))</f>
        <v>1.6.1 Estaciones meteorológicas</v>
      </c>
      <c r="T86" t="b">
        <f>+AND(AC86=AC87)</f>
        <v>0</v>
      </c>
      <c r="U86" t="b">
        <f t="shared" si="9"/>
        <v>0</v>
      </c>
      <c r="V86" t="b">
        <f>+AND(J86&lt;&gt;1,J87&lt;&gt;1)</f>
        <v>0</v>
      </c>
      <c r="W86" t="b">
        <f>+OR(AD86="Sub1",AD86="Sub2",AD86="Graph")</f>
        <v>1</v>
      </c>
      <c r="X86" t="str">
        <f>+IF(AND(T86,U86,V86),_xlfn.CONCAT(S86,S87),IF(AND(J86=1,AD86="Title"),S86,""))</f>
        <v/>
      </c>
      <c r="Y86" t="str">
        <f>+IF(AD87="units",S87,"")</f>
        <v/>
      </c>
      <c r="Z86" t="str">
        <f t="shared" si="10"/>
        <v>Estaciones meteorológicas</v>
      </c>
      <c r="AB86" t="s">
        <v>126</v>
      </c>
      <c r="AC86" t="str">
        <f>+_xlfn.CONCAT(AB86,I86,AD86)</f>
        <v>03161Sub1</v>
      </c>
      <c r="AD86" t="str">
        <f>+_xlfn.TEXTJOIN("",TRUE,K86:M86)</f>
        <v>Sub1</v>
      </c>
      <c r="AE86" t="str">
        <f>+IF(B86=0,AE85,B86)</f>
        <v>1.6</v>
      </c>
      <c r="AF86" t="str">
        <f t="shared" si="13"/>
        <v>1.6.1</v>
      </c>
      <c r="AG86" t="str">
        <f t="shared" si="14"/>
        <v>Superficie estatal por tipo de clima</v>
      </c>
      <c r="AH86" t="str">
        <f t="shared" si="16"/>
        <v>Estaciones meteorológicas</v>
      </c>
      <c r="AI86" t="str">
        <f t="shared" si="15"/>
        <v/>
      </c>
    </row>
    <row r="87" spans="1:35" x14ac:dyDescent="0.25">
      <c r="A87" s="1">
        <v>21</v>
      </c>
      <c r="C87" t="s">
        <v>31</v>
      </c>
      <c r="D87" t="s">
        <v>64</v>
      </c>
      <c r="G87" t="s">
        <v>91</v>
      </c>
      <c r="H87" t="s">
        <v>94</v>
      </c>
      <c r="I87" t="str">
        <f t="shared" si="11"/>
        <v>162</v>
      </c>
      <c r="J87">
        <f>+COUNTIF($AC$2:$AC$1165,AC87)</f>
        <v>1</v>
      </c>
      <c r="K87" t="s">
        <v>173</v>
      </c>
      <c r="M87" t="s">
        <v>178</v>
      </c>
      <c r="N87" t="str">
        <f t="shared" si="12"/>
        <v>1.6.2</v>
      </c>
      <c r="O87" t="str">
        <f>IF(B87&lt;&gt;0,B87,"")</f>
        <v/>
      </c>
      <c r="P87" t="str">
        <f>+IF(AD87="Sub1",C87,"")</f>
        <v>1.6.2</v>
      </c>
      <c r="Q87" t="str">
        <f>+IF(AD87="Sub2",D87,"")</f>
        <v/>
      </c>
      <c r="R87" t="str">
        <f>+IF(AD87="Graph",SUBSTITUTE(E87,"Gráfica","G"),"")</f>
        <v/>
      </c>
      <c r="S87" t="str">
        <f>TRIM(CLEAN(_xlfn.TEXTJOIN(" ",TRUE,C87:F87)))</f>
        <v>1.6.2 Temperatura media anual</v>
      </c>
      <c r="T87" t="b">
        <f>+AND(AC87=AC88)</f>
        <v>0</v>
      </c>
      <c r="U87" t="b">
        <f t="shared" si="9"/>
        <v>0</v>
      </c>
      <c r="V87" t="b">
        <f>+AND(J87&lt;&gt;1,J88&lt;&gt;1)</f>
        <v>0</v>
      </c>
      <c r="W87" t="b">
        <f>+OR(AD87="Sub1",AD87="Sub2",AD87="Graph")</f>
        <v>1</v>
      </c>
      <c r="X87" t="str">
        <f>+IF(AND(T87,U87,V87),_xlfn.CONCAT(S87,S88),IF(AND(J87=1,AD87="Title"),S87,""))</f>
        <v/>
      </c>
      <c r="Y87" t="str">
        <f>+IF(AD88="units",S88,"")</f>
        <v>(Grados Celsius)</v>
      </c>
      <c r="Z87" t="str">
        <f t="shared" si="10"/>
        <v>Temperatura media anual</v>
      </c>
      <c r="AB87" t="s">
        <v>126</v>
      </c>
      <c r="AC87" t="str">
        <f>+_xlfn.CONCAT(AB87,I87,AD87)</f>
        <v>03162Sub1</v>
      </c>
      <c r="AD87" t="str">
        <f>+_xlfn.TEXTJOIN("",TRUE,K87:M87)</f>
        <v>Sub1</v>
      </c>
      <c r="AE87" t="str">
        <f>+IF(B87=0,AE86,B87)</f>
        <v>1.6</v>
      </c>
      <c r="AF87" t="str">
        <f t="shared" si="13"/>
        <v>1.6.2</v>
      </c>
      <c r="AG87" t="str">
        <f t="shared" si="14"/>
        <v>Superficie estatal por tipo de clima</v>
      </c>
      <c r="AH87" t="str">
        <f t="shared" si="16"/>
        <v>Temperatura media anual</v>
      </c>
      <c r="AI87" t="str">
        <f t="shared" si="15"/>
        <v>(Grados Celsius)</v>
      </c>
    </row>
    <row r="88" spans="1:35" x14ac:dyDescent="0.25">
      <c r="A88" s="1">
        <v>22</v>
      </c>
      <c r="D88" t="s">
        <v>65</v>
      </c>
      <c r="G88" t="s">
        <v>91</v>
      </c>
      <c r="H88" t="s">
        <v>94</v>
      </c>
      <c r="I88" t="str">
        <f t="shared" si="11"/>
        <v>162</v>
      </c>
      <c r="J88">
        <f>+COUNTIF($AC$2:$AC$1165,AC88)</f>
        <v>1</v>
      </c>
      <c r="K88" t="s">
        <v>173</v>
      </c>
      <c r="L88" t="s">
        <v>162</v>
      </c>
      <c r="N88" t="str">
        <f t="shared" si="12"/>
        <v/>
      </c>
      <c r="O88" t="str">
        <f>IF(B88&lt;&gt;0,B88,"")</f>
        <v/>
      </c>
      <c r="P88" t="str">
        <f>+IF(AD88="Sub1",C88,"")</f>
        <v/>
      </c>
      <c r="Q88" t="str">
        <f>+IF(AD88="Sub2",D88,"")</f>
        <v/>
      </c>
      <c r="R88" t="str">
        <f>+IF(AD88="Graph",SUBSTITUTE(E88,"Gráfica","G"),"")</f>
        <v/>
      </c>
      <c r="S88" t="str">
        <f>TRIM(CLEAN(_xlfn.TEXTJOIN(" ",TRUE,C88:F88)))</f>
        <v>(Grados Celsius)</v>
      </c>
      <c r="T88" t="b">
        <f>+AND(AC88=AC89)</f>
        <v>0</v>
      </c>
      <c r="U88" t="b">
        <f t="shared" si="9"/>
        <v>0</v>
      </c>
      <c r="V88" t="b">
        <f>+AND(J88&lt;&gt;1,J89&lt;&gt;1)</f>
        <v>0</v>
      </c>
      <c r="W88" t="b">
        <f>+OR(AD88="Sub1",AD88="Sub2",AD88="Graph")</f>
        <v>0</v>
      </c>
      <c r="X88" t="str">
        <f>+IF(AND(T88,U88,V88),_xlfn.CONCAT(S88,S89),IF(AND(J88=1,AD88="Title"),S88,""))</f>
        <v/>
      </c>
      <c r="Y88" t="str">
        <f>+IF(AD89="units",S89,"")</f>
        <v/>
      </c>
      <c r="Z88" t="str">
        <f t="shared" si="10"/>
        <v/>
      </c>
      <c r="AB88" t="s">
        <v>126</v>
      </c>
      <c r="AC88" t="str">
        <f>+_xlfn.CONCAT(AB88,I88,AD88)</f>
        <v>03162units</v>
      </c>
      <c r="AD88" t="str">
        <f>+_xlfn.TEXTJOIN("",TRUE,K88:M88)</f>
        <v>units</v>
      </c>
      <c r="AE88" t="str">
        <f>+IF(B88=0,AE87,B88)</f>
        <v>1.6</v>
      </c>
      <c r="AF88" t="str">
        <f t="shared" si="13"/>
        <v>1.6.2</v>
      </c>
      <c r="AG88" t="str">
        <f t="shared" si="14"/>
        <v>Superficie estatal por tipo de clima</v>
      </c>
      <c r="AH88" t="str">
        <f t="shared" si="16"/>
        <v>Temperatura media anual</v>
      </c>
      <c r="AI88" t="str">
        <f t="shared" si="15"/>
        <v/>
      </c>
    </row>
    <row r="89" spans="1:35" x14ac:dyDescent="0.25">
      <c r="A89" s="1">
        <v>24</v>
      </c>
      <c r="D89" t="s">
        <v>66</v>
      </c>
      <c r="E89" t="s">
        <v>82</v>
      </c>
      <c r="G89" t="s">
        <v>91</v>
      </c>
      <c r="H89" t="s">
        <v>94</v>
      </c>
      <c r="I89" t="str">
        <f t="shared" si="11"/>
        <v>1621</v>
      </c>
      <c r="J89">
        <f>+COUNTIF($AC$2:$AC$1165,AC89)</f>
        <v>1</v>
      </c>
      <c r="K89" t="s">
        <v>173</v>
      </c>
      <c r="M89" t="s">
        <v>179</v>
      </c>
      <c r="N89" t="str">
        <f t="shared" si="12"/>
        <v>1.6.2.1</v>
      </c>
      <c r="O89" t="str">
        <f>IF(B89&lt;&gt;0,B89,"")</f>
        <v/>
      </c>
      <c r="P89" t="str">
        <f>+IF(AD89="Sub1",C89,"")</f>
        <v/>
      </c>
      <c r="Q89" t="str">
        <f>+IF(AD89="Sub2",D89,"")</f>
        <v>1.6.2.1</v>
      </c>
      <c r="R89" t="str">
        <f>+IF(AD89="Graph",SUBSTITUTE(E89,"Gráfica","G"),"")</f>
        <v/>
      </c>
      <c r="S89" t="str">
        <f>TRIM(CLEAN(_xlfn.TEXTJOIN(" ",TRUE,C89:F89)))</f>
        <v>1.6.2.1 Temperatura media mensual</v>
      </c>
      <c r="T89" t="b">
        <f>+AND(AC89=AC90)</f>
        <v>0</v>
      </c>
      <c r="U89" t="b">
        <f t="shared" si="9"/>
        <v>0</v>
      </c>
      <c r="V89" t="b">
        <f>+AND(J89&lt;&gt;1,J90&lt;&gt;1)</f>
        <v>0</v>
      </c>
      <c r="W89" t="b">
        <f>+OR(AD89="Sub1",AD89="Sub2",AD89="Graph")</f>
        <v>1</v>
      </c>
      <c r="X89" t="str">
        <f>+IF(AND(T89,U89,V89),_xlfn.CONCAT(S89,S90),IF(AND(J89=1,AD89="Title"),S89,""))</f>
        <v/>
      </c>
      <c r="Y89" t="str">
        <f>+IF(AD90="units",S90,"")</f>
        <v>(Grados Celsius)</v>
      </c>
      <c r="Z89" t="str">
        <f t="shared" si="10"/>
        <v>Temperatura media mensual</v>
      </c>
      <c r="AB89" t="s">
        <v>126</v>
      </c>
      <c r="AC89" t="str">
        <f>+_xlfn.CONCAT(AB89,I89,AD89)</f>
        <v>031621Sub2</v>
      </c>
      <c r="AD89" t="str">
        <f>+_xlfn.TEXTJOIN("",TRUE,K89:M89)</f>
        <v>Sub2</v>
      </c>
      <c r="AE89" t="str">
        <f>+IF(B89=0,AE88,B89)</f>
        <v>1.6</v>
      </c>
      <c r="AF89" t="str">
        <f t="shared" si="13"/>
        <v>1.6.2.1</v>
      </c>
      <c r="AG89" t="str">
        <f t="shared" si="14"/>
        <v>Superficie estatal por tipo de clima</v>
      </c>
      <c r="AH89" t="str">
        <f t="shared" si="16"/>
        <v>Temperatura media mensual</v>
      </c>
      <c r="AI89" t="str">
        <f t="shared" si="15"/>
        <v>(Grados Celsius)</v>
      </c>
    </row>
    <row r="90" spans="1:35" x14ac:dyDescent="0.25">
      <c r="A90" s="1">
        <v>25</v>
      </c>
      <c r="E90" t="s">
        <v>65</v>
      </c>
      <c r="G90" t="s">
        <v>91</v>
      </c>
      <c r="H90" t="s">
        <v>94</v>
      </c>
      <c r="I90" t="str">
        <f t="shared" si="11"/>
        <v>1621</v>
      </c>
      <c r="J90">
        <f>+COUNTIF($AC$2:$AC$1165,AC90)</f>
        <v>1</v>
      </c>
      <c r="K90" t="s">
        <v>173</v>
      </c>
      <c r="L90" t="s">
        <v>162</v>
      </c>
      <c r="N90" t="str">
        <f t="shared" si="12"/>
        <v/>
      </c>
      <c r="O90" t="str">
        <f>IF(B90&lt;&gt;0,B90,"")</f>
        <v/>
      </c>
      <c r="P90" t="str">
        <f>+IF(AD90="Sub1",C90,"")</f>
        <v/>
      </c>
      <c r="Q90" t="str">
        <f>+IF(AD90="Sub2",D90,"")</f>
        <v/>
      </c>
      <c r="R90" t="str">
        <f>+IF(AD90="Graph",SUBSTITUTE(E90,"Gráfica","G"),"")</f>
        <v/>
      </c>
      <c r="S90" t="str">
        <f>TRIM(CLEAN(_xlfn.TEXTJOIN(" ",TRUE,C90:F90)))</f>
        <v>(Grados Celsius)</v>
      </c>
      <c r="T90" t="b">
        <f>+AND(AC90=AC91)</f>
        <v>0</v>
      </c>
      <c r="U90" t="b">
        <f t="shared" si="9"/>
        <v>0</v>
      </c>
      <c r="V90" t="b">
        <f>+AND(J90&lt;&gt;1,J91&lt;&gt;1)</f>
        <v>0</v>
      </c>
      <c r="W90" t="b">
        <f>+OR(AD90="Sub1",AD90="Sub2",AD90="Graph")</f>
        <v>0</v>
      </c>
      <c r="X90" t="str">
        <f>+IF(AND(T90,U90,V90),_xlfn.CONCAT(S90,S91),IF(AND(J90=1,AD90="Title"),S90,""))</f>
        <v/>
      </c>
      <c r="Y90" t="str">
        <f>+IF(AD91="units",S91,"")</f>
        <v/>
      </c>
      <c r="Z90" t="str">
        <f t="shared" si="10"/>
        <v/>
      </c>
      <c r="AB90" t="s">
        <v>126</v>
      </c>
      <c r="AC90" t="str">
        <f>+_xlfn.CONCAT(AB90,I90,AD90)</f>
        <v>031621units</v>
      </c>
      <c r="AD90" t="str">
        <f>+_xlfn.TEXTJOIN("",TRUE,K90:M90)</f>
        <v>units</v>
      </c>
      <c r="AE90" t="str">
        <f>+IF(B90=0,AE89,B90)</f>
        <v>1.6</v>
      </c>
      <c r="AF90" t="str">
        <f t="shared" si="13"/>
        <v>1.6.2.1</v>
      </c>
      <c r="AG90" t="str">
        <f t="shared" si="14"/>
        <v>Superficie estatal por tipo de clima</v>
      </c>
      <c r="AH90" t="str">
        <f t="shared" si="16"/>
        <v>Temperatura media mensual</v>
      </c>
      <c r="AI90" t="str">
        <f t="shared" si="15"/>
        <v/>
      </c>
    </row>
    <row r="91" spans="1:35" x14ac:dyDescent="0.25">
      <c r="A91" s="1">
        <v>27</v>
      </c>
      <c r="E91" t="s">
        <v>83</v>
      </c>
      <c r="F91" t="s">
        <v>87</v>
      </c>
      <c r="G91" t="s">
        <v>91</v>
      </c>
      <c r="H91" t="s">
        <v>94</v>
      </c>
      <c r="I91" t="str">
        <f t="shared" si="11"/>
        <v>G 11</v>
      </c>
      <c r="J91">
        <f>+COUNTIF($AC$2:$AC$1165,AC91)</f>
        <v>1</v>
      </c>
      <c r="K91" t="s">
        <v>173</v>
      </c>
      <c r="M91" t="s">
        <v>167</v>
      </c>
      <c r="N91" t="str">
        <f t="shared" si="12"/>
        <v>G 1.1</v>
      </c>
      <c r="O91" t="str">
        <f>IF(B91&lt;&gt;0,B91,"")</f>
        <v/>
      </c>
      <c r="P91" t="str">
        <f>+IF(AD91="Sub1",C91,"")</f>
        <v/>
      </c>
      <c r="Q91" t="str">
        <f>+IF(AD91="Sub2",D91,"")</f>
        <v/>
      </c>
      <c r="R91" t="str">
        <f>+IF(AD91="Graph",SUBSTITUTE(E91,"Gráfica","G"),"")</f>
        <v>G 1.1</v>
      </c>
      <c r="S91" t="str">
        <f>TRIM(CLEAN(_xlfn.TEXTJOIN(" ",TRUE,C91:F91)))</f>
        <v>Gráfica 1.1 Temperatura promedio</v>
      </c>
      <c r="T91" t="b">
        <f>+AND(AC91=AC92)</f>
        <v>0</v>
      </c>
      <c r="U91" t="b">
        <f t="shared" si="9"/>
        <v>0</v>
      </c>
      <c r="V91" t="b">
        <f>+AND(J91&lt;&gt;1,J92&lt;&gt;1)</f>
        <v>0</v>
      </c>
      <c r="W91" t="b">
        <f>+OR(AD91="Sub1",AD91="Sub2",AD91="Graph")</f>
        <v>1</v>
      </c>
      <c r="X91" t="str">
        <f>+IF(AND(T91,U91,V91),_xlfn.CONCAT(S91,S92),IF(AND(J91=1,AD91="Title"),S91,""))</f>
        <v/>
      </c>
      <c r="Y91" t="str">
        <f>+IF(AD92="units",S92,"")</f>
        <v>(Grados centígrados)</v>
      </c>
      <c r="Z91" t="str">
        <f t="shared" si="10"/>
        <v>Gráfica 1.1 Temperatura promedio</v>
      </c>
      <c r="AB91" t="s">
        <v>126</v>
      </c>
      <c r="AC91" t="str">
        <f>+_xlfn.CONCAT(AB91,I91,AD91)</f>
        <v>03G 11Graph</v>
      </c>
      <c r="AD91" t="str">
        <f>+_xlfn.TEXTJOIN("",TRUE,K91:M91)</f>
        <v>Graph</v>
      </c>
      <c r="AE91" t="str">
        <f>+IF(B91=0,AE90,B91)</f>
        <v>1.6</v>
      </c>
      <c r="AF91" t="str">
        <f t="shared" si="13"/>
        <v>G 1.1</v>
      </c>
      <c r="AG91" t="str">
        <f t="shared" si="14"/>
        <v>Superficie estatal por tipo de clima</v>
      </c>
      <c r="AH91" t="str">
        <f t="shared" si="16"/>
        <v>Gráfica 1.1 Temperatura promedio</v>
      </c>
      <c r="AI91" t="str">
        <f t="shared" si="15"/>
        <v>(Grados centígrados)</v>
      </c>
    </row>
    <row r="92" spans="1:35" x14ac:dyDescent="0.25">
      <c r="A92" s="1">
        <v>28</v>
      </c>
      <c r="F92" t="s">
        <v>89</v>
      </c>
      <c r="G92" t="s">
        <v>91</v>
      </c>
      <c r="H92" t="s">
        <v>94</v>
      </c>
      <c r="I92" t="str">
        <f t="shared" si="11"/>
        <v>G 11</v>
      </c>
      <c r="J92">
        <f>+COUNTIF($AC$2:$AC$1165,AC92)</f>
        <v>1</v>
      </c>
      <c r="K92" t="s">
        <v>173</v>
      </c>
      <c r="L92" t="s">
        <v>162</v>
      </c>
      <c r="N92" t="str">
        <f t="shared" si="12"/>
        <v/>
      </c>
      <c r="O92" t="str">
        <f>IF(B92&lt;&gt;0,B92,"")</f>
        <v/>
      </c>
      <c r="P92" t="str">
        <f>+IF(AD92="Sub1",C92,"")</f>
        <v/>
      </c>
      <c r="Q92" t="str">
        <f>+IF(AD92="Sub2",D92,"")</f>
        <v/>
      </c>
      <c r="R92" t="str">
        <f>+IF(AD92="Graph",SUBSTITUTE(E92,"Gráfica","G"),"")</f>
        <v/>
      </c>
      <c r="S92" t="str">
        <f>TRIM(CLEAN(_xlfn.TEXTJOIN(" ",TRUE,C92:F92)))</f>
        <v>(Grados centígrados)</v>
      </c>
      <c r="T92" t="b">
        <f>+AND(AC92=AC93)</f>
        <v>0</v>
      </c>
      <c r="U92" t="b">
        <f t="shared" si="9"/>
        <v>0</v>
      </c>
      <c r="V92" t="b">
        <f>+AND(J92&lt;&gt;1,J93&lt;&gt;1)</f>
        <v>0</v>
      </c>
      <c r="W92" t="b">
        <f>+OR(AD92="Sub1",AD92="Sub2",AD92="Graph")</f>
        <v>0</v>
      </c>
      <c r="X92" t="str">
        <f>+IF(AND(T92,U92,V92),_xlfn.CONCAT(S92,S93),IF(AND(J92=1,AD92="Title"),S92,""))</f>
        <v/>
      </c>
      <c r="Y92" t="str">
        <f>+IF(AD93="units",S93,"")</f>
        <v/>
      </c>
      <c r="Z92" t="str">
        <f t="shared" si="10"/>
        <v/>
      </c>
      <c r="AB92" t="s">
        <v>126</v>
      </c>
      <c r="AC92" t="str">
        <f>+_xlfn.CONCAT(AB92,I92,AD92)</f>
        <v>03G 11units</v>
      </c>
      <c r="AD92" t="str">
        <f>+_xlfn.TEXTJOIN("",TRUE,K92:M92)</f>
        <v>units</v>
      </c>
      <c r="AE92" t="str">
        <f>+IF(B92=0,AE91,B92)</f>
        <v>1.6</v>
      </c>
      <c r="AF92" t="str">
        <f t="shared" si="13"/>
        <v>G 1.1</v>
      </c>
      <c r="AG92" t="str">
        <f t="shared" si="14"/>
        <v>Superficie estatal por tipo de clima</v>
      </c>
      <c r="AH92" t="str">
        <f t="shared" si="16"/>
        <v>Gráfica 1.1 Temperatura promedio</v>
      </c>
      <c r="AI92" t="str">
        <f t="shared" si="15"/>
        <v/>
      </c>
    </row>
    <row r="93" spans="1:35" x14ac:dyDescent="0.25">
      <c r="A93" s="1">
        <v>30</v>
      </c>
      <c r="D93" t="s">
        <v>67</v>
      </c>
      <c r="E93" t="s">
        <v>84</v>
      </c>
      <c r="G93" t="s">
        <v>91</v>
      </c>
      <c r="H93" t="s">
        <v>94</v>
      </c>
      <c r="I93" t="str">
        <f t="shared" si="11"/>
        <v>1622</v>
      </c>
      <c r="J93">
        <f>+COUNTIF($AC$2:$AC$1165,AC93)</f>
        <v>1</v>
      </c>
      <c r="K93" t="s">
        <v>173</v>
      </c>
      <c r="M93" t="s">
        <v>179</v>
      </c>
      <c r="N93" t="str">
        <f t="shared" si="12"/>
        <v>1.6.2.2</v>
      </c>
      <c r="O93" t="str">
        <f>IF(B93&lt;&gt;0,B93,"")</f>
        <v/>
      </c>
      <c r="P93" t="str">
        <f>+IF(AD93="Sub1",C93,"")</f>
        <v/>
      </c>
      <c r="Q93" t="str">
        <f>+IF(AD93="Sub2",D93,"")</f>
        <v>1.6.2.2</v>
      </c>
      <c r="R93" t="str">
        <f>+IF(AD93="Graph",SUBSTITUTE(E93,"Gráfica","G"),"")</f>
        <v/>
      </c>
      <c r="S93" t="str">
        <f>TRIM(CLEAN(_xlfn.TEXTJOIN(" ",TRUE,C93:F93)))</f>
        <v>1.6.2.2 Temperatura extrema en el mes</v>
      </c>
      <c r="T93" t="b">
        <f>+AND(AC93=AC94)</f>
        <v>0</v>
      </c>
      <c r="U93" t="b">
        <f t="shared" si="9"/>
        <v>0</v>
      </c>
      <c r="V93" t="b">
        <f>+AND(J93&lt;&gt;1,J94&lt;&gt;1)</f>
        <v>0</v>
      </c>
      <c r="W93" t="b">
        <f>+OR(AD93="Sub1",AD93="Sub2",AD93="Graph")</f>
        <v>1</v>
      </c>
      <c r="X93" t="str">
        <f>+IF(AND(T93,U93,V93),_xlfn.CONCAT(S93,S94),IF(AND(J93=1,AD93="Title"),S93,""))</f>
        <v/>
      </c>
      <c r="Y93" t="str">
        <f>+IF(AD94="units",S94,"")</f>
        <v>(Grados Celsius)</v>
      </c>
      <c r="Z93" t="str">
        <f t="shared" si="10"/>
        <v>Temperatura extrema en el mes</v>
      </c>
      <c r="AB93" t="s">
        <v>126</v>
      </c>
      <c r="AC93" t="str">
        <f>+_xlfn.CONCAT(AB93,I93,AD93)</f>
        <v>031622Sub2</v>
      </c>
      <c r="AD93" t="str">
        <f>+_xlfn.TEXTJOIN("",TRUE,K93:M93)</f>
        <v>Sub2</v>
      </c>
      <c r="AE93" t="str">
        <f>+IF(B93=0,AE92,B93)</f>
        <v>1.6</v>
      </c>
      <c r="AF93" t="str">
        <f t="shared" si="13"/>
        <v>1.6.2.2</v>
      </c>
      <c r="AG93" t="str">
        <f t="shared" si="14"/>
        <v>Superficie estatal por tipo de clima</v>
      </c>
      <c r="AH93" t="str">
        <f t="shared" si="16"/>
        <v>Temperatura extrema en el mes</v>
      </c>
      <c r="AI93" t="str">
        <f t="shared" si="15"/>
        <v>(Grados Celsius)</v>
      </c>
    </row>
    <row r="94" spans="1:35" x14ac:dyDescent="0.25">
      <c r="A94" s="1">
        <v>31</v>
      </c>
      <c r="E94" t="s">
        <v>65</v>
      </c>
      <c r="G94" t="s">
        <v>91</v>
      </c>
      <c r="H94" t="s">
        <v>94</v>
      </c>
      <c r="I94" t="str">
        <f t="shared" si="11"/>
        <v>1622</v>
      </c>
      <c r="J94">
        <f>+COUNTIF($AC$2:$AC$1165,AC94)</f>
        <v>1</v>
      </c>
      <c r="K94" t="s">
        <v>173</v>
      </c>
      <c r="L94" t="s">
        <v>162</v>
      </c>
      <c r="N94" t="str">
        <f t="shared" si="12"/>
        <v/>
      </c>
      <c r="O94" t="str">
        <f>IF(B94&lt;&gt;0,B94,"")</f>
        <v/>
      </c>
      <c r="P94" t="str">
        <f>+IF(AD94="Sub1",C94,"")</f>
        <v/>
      </c>
      <c r="Q94" t="str">
        <f>+IF(AD94="Sub2",D94,"")</f>
        <v/>
      </c>
      <c r="R94" t="str">
        <f>+IF(AD94="Graph",SUBSTITUTE(E94,"Gráfica","G"),"")</f>
        <v/>
      </c>
      <c r="S94" t="str">
        <f>TRIM(CLEAN(_xlfn.TEXTJOIN(" ",TRUE,C94:F94)))</f>
        <v>(Grados Celsius)</v>
      </c>
      <c r="T94" t="b">
        <f>+AND(AC94=AC95)</f>
        <v>0</v>
      </c>
      <c r="U94" t="b">
        <f t="shared" si="9"/>
        <v>0</v>
      </c>
      <c r="V94" t="b">
        <f>+AND(J94&lt;&gt;1,J95&lt;&gt;1)</f>
        <v>0</v>
      </c>
      <c r="W94" t="b">
        <f>+OR(AD94="Sub1",AD94="Sub2",AD94="Graph")</f>
        <v>0</v>
      </c>
      <c r="X94" t="str">
        <f>+IF(AND(T94,U94,V94),_xlfn.CONCAT(S94,S95),IF(AND(J94=1,AD94="Title"),S94,""))</f>
        <v/>
      </c>
      <c r="Y94" t="str">
        <f>+IF(AD95="units",S95,"")</f>
        <v/>
      </c>
      <c r="Z94" t="str">
        <f t="shared" si="10"/>
        <v/>
      </c>
      <c r="AB94" t="s">
        <v>126</v>
      </c>
      <c r="AC94" t="str">
        <f>+_xlfn.CONCAT(AB94,I94,AD94)</f>
        <v>031622units</v>
      </c>
      <c r="AD94" t="str">
        <f>+_xlfn.TEXTJOIN("",TRUE,K94:M94)</f>
        <v>units</v>
      </c>
      <c r="AE94" t="str">
        <f>+IF(B94=0,AE93,B94)</f>
        <v>1.6</v>
      </c>
      <c r="AF94" t="str">
        <f t="shared" si="13"/>
        <v>1.6.2.2</v>
      </c>
      <c r="AG94" t="str">
        <f t="shared" si="14"/>
        <v>Superficie estatal por tipo de clima</v>
      </c>
      <c r="AH94" t="str">
        <f t="shared" si="16"/>
        <v>Temperatura extrema en el mes</v>
      </c>
      <c r="AI94" t="str">
        <f t="shared" si="15"/>
        <v/>
      </c>
    </row>
    <row r="95" spans="1:35" x14ac:dyDescent="0.25">
      <c r="A95" s="1">
        <v>33</v>
      </c>
      <c r="C95" t="s">
        <v>32</v>
      </c>
      <c r="D95" t="s">
        <v>68</v>
      </c>
      <c r="G95" t="s">
        <v>91</v>
      </c>
      <c r="H95" t="s">
        <v>94</v>
      </c>
      <c r="I95" t="str">
        <f t="shared" si="11"/>
        <v>163</v>
      </c>
      <c r="J95">
        <f>+COUNTIF($AC$2:$AC$1165,AC95)</f>
        <v>1</v>
      </c>
      <c r="K95" t="s">
        <v>173</v>
      </c>
      <c r="M95" t="s">
        <v>178</v>
      </c>
      <c r="N95" t="str">
        <f t="shared" si="12"/>
        <v>1.6.3</v>
      </c>
      <c r="O95" t="str">
        <f>IF(B95&lt;&gt;0,B95,"")</f>
        <v/>
      </c>
      <c r="P95" t="str">
        <f>+IF(AD95="Sub1",C95,"")</f>
        <v>1.6.3</v>
      </c>
      <c r="Q95" t="str">
        <f>+IF(AD95="Sub2",D95,"")</f>
        <v/>
      </c>
      <c r="R95" t="str">
        <f>+IF(AD95="Graph",SUBSTITUTE(E95,"Gráfica","G"),"")</f>
        <v/>
      </c>
      <c r="S95" t="str">
        <f>TRIM(CLEAN(_xlfn.TEXTJOIN(" ",TRUE,C95:F95)))</f>
        <v>1.6.3 Precipitación total anual</v>
      </c>
      <c r="T95" t="b">
        <f>+AND(AC95=AC96)</f>
        <v>0</v>
      </c>
      <c r="U95" t="b">
        <f t="shared" si="9"/>
        <v>0</v>
      </c>
      <c r="V95" t="b">
        <f>+AND(J95&lt;&gt;1,J96&lt;&gt;1)</f>
        <v>0</v>
      </c>
      <c r="W95" t="b">
        <f>+OR(AD95="Sub1",AD95="Sub2",AD95="Graph")</f>
        <v>1</v>
      </c>
      <c r="X95" t="str">
        <f>+IF(AND(T95,U95,V95),_xlfn.CONCAT(S95,S96),IF(AND(J95=1,AD95="Title"),S95,""))</f>
        <v/>
      </c>
      <c r="Y95" t="str">
        <f>+IF(AD96="units",S96,"")</f>
        <v>(Milímetros)</v>
      </c>
      <c r="Z95" t="str">
        <f t="shared" si="10"/>
        <v>Precipitación total anual</v>
      </c>
      <c r="AB95" t="s">
        <v>126</v>
      </c>
      <c r="AC95" t="str">
        <f>+_xlfn.CONCAT(AB95,I95,AD95)</f>
        <v>03163Sub1</v>
      </c>
      <c r="AD95" t="str">
        <f>+_xlfn.TEXTJOIN("",TRUE,K95:M95)</f>
        <v>Sub1</v>
      </c>
      <c r="AE95" t="str">
        <f>+IF(B95=0,AE94,B95)</f>
        <v>1.6</v>
      </c>
      <c r="AF95" t="str">
        <f t="shared" si="13"/>
        <v>1.6.3</v>
      </c>
      <c r="AG95" t="str">
        <f t="shared" si="14"/>
        <v>Superficie estatal por tipo de clima</v>
      </c>
      <c r="AH95" t="str">
        <f t="shared" si="16"/>
        <v>Precipitación total anual</v>
      </c>
      <c r="AI95" t="str">
        <f t="shared" si="15"/>
        <v>(Milímetros)</v>
      </c>
    </row>
    <row r="96" spans="1:35" x14ac:dyDescent="0.25">
      <c r="A96" s="1">
        <v>34</v>
      </c>
      <c r="D96" t="s">
        <v>69</v>
      </c>
      <c r="G96" t="s">
        <v>91</v>
      </c>
      <c r="H96" t="s">
        <v>94</v>
      </c>
      <c r="I96" t="str">
        <f t="shared" si="11"/>
        <v>163</v>
      </c>
      <c r="J96">
        <f>+COUNTIF($AC$2:$AC$1165,AC96)</f>
        <v>1</v>
      </c>
      <c r="K96" t="s">
        <v>173</v>
      </c>
      <c r="L96" t="s">
        <v>162</v>
      </c>
      <c r="N96" t="str">
        <f t="shared" si="12"/>
        <v/>
      </c>
      <c r="O96" t="str">
        <f>IF(B96&lt;&gt;0,B96,"")</f>
        <v/>
      </c>
      <c r="P96" t="str">
        <f>+IF(AD96="Sub1",C96,"")</f>
        <v/>
      </c>
      <c r="Q96" t="str">
        <f>+IF(AD96="Sub2",D96,"")</f>
        <v/>
      </c>
      <c r="R96" t="str">
        <f>+IF(AD96="Graph",SUBSTITUTE(E96,"Gráfica","G"),"")</f>
        <v/>
      </c>
      <c r="S96" t="str">
        <f>TRIM(CLEAN(_xlfn.TEXTJOIN(" ",TRUE,C96:F96)))</f>
        <v>(Milímetros)</v>
      </c>
      <c r="T96" t="b">
        <f>+AND(AC96=AC97)</f>
        <v>0</v>
      </c>
      <c r="U96" t="b">
        <f t="shared" si="9"/>
        <v>0</v>
      </c>
      <c r="V96" t="b">
        <f>+AND(J96&lt;&gt;1,J97&lt;&gt;1)</f>
        <v>0</v>
      </c>
      <c r="W96" t="b">
        <f>+OR(AD96="Sub1",AD96="Sub2",AD96="Graph")</f>
        <v>0</v>
      </c>
      <c r="X96" t="str">
        <f>+IF(AND(T96,U96,V96),_xlfn.CONCAT(S96,S97),IF(AND(J96=1,AD96="Title"),S96,""))</f>
        <v/>
      </c>
      <c r="Y96" t="str">
        <f>+IF(AD97="units",S97,"")</f>
        <v/>
      </c>
      <c r="Z96" t="str">
        <f t="shared" si="10"/>
        <v/>
      </c>
      <c r="AB96" t="s">
        <v>126</v>
      </c>
      <c r="AC96" t="str">
        <f>+_xlfn.CONCAT(AB96,I96,AD96)</f>
        <v>03163units</v>
      </c>
      <c r="AD96" t="str">
        <f>+_xlfn.TEXTJOIN("",TRUE,K96:M96)</f>
        <v>units</v>
      </c>
      <c r="AE96" t="str">
        <f>+IF(B96=0,AE95,B96)</f>
        <v>1.6</v>
      </c>
      <c r="AF96" t="str">
        <f t="shared" si="13"/>
        <v>1.6.3</v>
      </c>
      <c r="AG96" t="str">
        <f t="shared" si="14"/>
        <v>Superficie estatal por tipo de clima</v>
      </c>
      <c r="AH96" t="str">
        <f t="shared" si="16"/>
        <v>Precipitación total anual</v>
      </c>
      <c r="AI96" t="str">
        <f t="shared" si="15"/>
        <v/>
      </c>
    </row>
    <row r="97" spans="1:35" x14ac:dyDescent="0.25">
      <c r="A97" s="1">
        <v>36</v>
      </c>
      <c r="D97" t="s">
        <v>70</v>
      </c>
      <c r="E97" t="s">
        <v>85</v>
      </c>
      <c r="G97" t="s">
        <v>91</v>
      </c>
      <c r="H97" t="s">
        <v>94</v>
      </c>
      <c r="I97" t="str">
        <f t="shared" si="11"/>
        <v>1631</v>
      </c>
      <c r="J97">
        <f>+COUNTIF($AC$2:$AC$1165,AC97)</f>
        <v>1</v>
      </c>
      <c r="K97" t="s">
        <v>173</v>
      </c>
      <c r="M97" t="s">
        <v>179</v>
      </c>
      <c r="N97" t="str">
        <f t="shared" si="12"/>
        <v>1.6.3.1</v>
      </c>
      <c r="O97" t="str">
        <f>IF(B97&lt;&gt;0,B97,"")</f>
        <v/>
      </c>
      <c r="P97" t="str">
        <f>+IF(AD97="Sub1",C97,"")</f>
        <v/>
      </c>
      <c r="Q97" t="str">
        <f>+IF(AD97="Sub2",D97,"")</f>
        <v>1.6.3.1</v>
      </c>
      <c r="R97" t="str">
        <f>+IF(AD97="Graph",SUBSTITUTE(E97,"Gráfica","G"),"")</f>
        <v/>
      </c>
      <c r="S97" t="str">
        <f>TRIM(CLEAN(_xlfn.TEXTJOIN(" ",TRUE,C97:F97)))</f>
        <v>1.6.3.1 Precipitación total mensual</v>
      </c>
      <c r="T97" t="b">
        <f>+AND(AC97=AC98)</f>
        <v>0</v>
      </c>
      <c r="U97" t="b">
        <f t="shared" si="9"/>
        <v>0</v>
      </c>
      <c r="V97" t="b">
        <f>+AND(J97&lt;&gt;1,J98&lt;&gt;1)</f>
        <v>0</v>
      </c>
      <c r="W97" t="b">
        <f>+OR(AD97="Sub1",AD97="Sub2",AD97="Graph")</f>
        <v>1</v>
      </c>
      <c r="X97" t="str">
        <f>+IF(AND(T97,U97,V97),_xlfn.CONCAT(S97,S98),IF(AND(J97=1,AD97="Title"),S97,""))</f>
        <v/>
      </c>
      <c r="Y97" t="str">
        <f>+IF(AD98="units",S98,"")</f>
        <v>(Milímetros)</v>
      </c>
      <c r="Z97" t="str">
        <f t="shared" si="10"/>
        <v>Precipitación total mensual</v>
      </c>
      <c r="AB97" t="s">
        <v>126</v>
      </c>
      <c r="AC97" t="str">
        <f>+_xlfn.CONCAT(AB97,I97,AD97)</f>
        <v>031631Sub2</v>
      </c>
      <c r="AD97" t="str">
        <f>+_xlfn.TEXTJOIN("",TRUE,K97:M97)</f>
        <v>Sub2</v>
      </c>
      <c r="AE97" t="str">
        <f>+IF(B97=0,AE96,B97)</f>
        <v>1.6</v>
      </c>
      <c r="AF97" t="str">
        <f t="shared" si="13"/>
        <v>1.6.3.1</v>
      </c>
      <c r="AG97" t="str">
        <f t="shared" si="14"/>
        <v>Superficie estatal por tipo de clima</v>
      </c>
      <c r="AH97" t="str">
        <f t="shared" si="16"/>
        <v>Precipitación total mensual</v>
      </c>
      <c r="AI97" t="str">
        <f t="shared" si="15"/>
        <v>(Milímetros)</v>
      </c>
    </row>
    <row r="98" spans="1:35" x14ac:dyDescent="0.25">
      <c r="A98" s="1">
        <v>37</v>
      </c>
      <c r="E98" t="s">
        <v>69</v>
      </c>
      <c r="G98" t="s">
        <v>91</v>
      </c>
      <c r="H98" t="s">
        <v>94</v>
      </c>
      <c r="I98" t="str">
        <f t="shared" si="11"/>
        <v>1631</v>
      </c>
      <c r="J98">
        <f>+COUNTIF($AC$2:$AC$1165,AC98)</f>
        <v>1</v>
      </c>
      <c r="K98" t="s">
        <v>173</v>
      </c>
      <c r="L98" t="s">
        <v>162</v>
      </c>
      <c r="N98" t="str">
        <f t="shared" si="12"/>
        <v/>
      </c>
      <c r="O98" t="str">
        <f>IF(B98&lt;&gt;0,B98,"")</f>
        <v/>
      </c>
      <c r="P98" t="str">
        <f>+IF(AD98="Sub1",C98,"")</f>
        <v/>
      </c>
      <c r="Q98" t="str">
        <f>+IF(AD98="Sub2",D98,"")</f>
        <v/>
      </c>
      <c r="R98" t="str">
        <f>+IF(AD98="Graph",SUBSTITUTE(E98,"Gráfica","G"),"")</f>
        <v/>
      </c>
      <c r="S98" t="str">
        <f>TRIM(CLEAN(_xlfn.TEXTJOIN(" ",TRUE,C98:F98)))</f>
        <v>(Milímetros)</v>
      </c>
      <c r="T98" t="b">
        <f>+AND(AC98=AC99)</f>
        <v>0</v>
      </c>
      <c r="U98" t="b">
        <f t="shared" si="9"/>
        <v>0</v>
      </c>
      <c r="V98" t="b">
        <f>+AND(J98&lt;&gt;1,J99&lt;&gt;1)</f>
        <v>0</v>
      </c>
      <c r="W98" t="b">
        <f>+OR(AD98="Sub1",AD98="Sub2",AD98="Graph")</f>
        <v>0</v>
      </c>
      <c r="X98" t="str">
        <f>+IF(AND(T98,U98,V98),_xlfn.CONCAT(S98,S99),IF(AND(J98=1,AD98="Title"),S98,""))</f>
        <v/>
      </c>
      <c r="Y98" t="str">
        <f>+IF(AD99="units",S99,"")</f>
        <v/>
      </c>
      <c r="Z98" t="str">
        <f t="shared" si="10"/>
        <v/>
      </c>
      <c r="AB98" t="s">
        <v>126</v>
      </c>
      <c r="AC98" t="str">
        <f>+_xlfn.CONCAT(AB98,I98,AD98)</f>
        <v>031631units</v>
      </c>
      <c r="AD98" t="str">
        <f>+_xlfn.TEXTJOIN("",TRUE,K98:M98)</f>
        <v>units</v>
      </c>
      <c r="AE98" t="str">
        <f>+IF(B98=0,AE97,B98)</f>
        <v>1.6</v>
      </c>
      <c r="AF98" t="str">
        <f t="shared" si="13"/>
        <v>1.6.3.1</v>
      </c>
      <c r="AG98" t="str">
        <f t="shared" si="14"/>
        <v>Superficie estatal por tipo de clima</v>
      </c>
      <c r="AH98" t="str">
        <f t="shared" si="16"/>
        <v>Precipitación total mensual</v>
      </c>
      <c r="AI98" t="str">
        <f t="shared" si="15"/>
        <v/>
      </c>
    </row>
    <row r="99" spans="1:35" x14ac:dyDescent="0.25">
      <c r="A99" s="1">
        <v>39</v>
      </c>
      <c r="E99" t="s">
        <v>86</v>
      </c>
      <c r="F99" t="s">
        <v>88</v>
      </c>
      <c r="G99" t="s">
        <v>91</v>
      </c>
      <c r="H99" t="s">
        <v>94</v>
      </c>
      <c r="I99" t="str">
        <f t="shared" si="11"/>
        <v>G 12</v>
      </c>
      <c r="J99">
        <f>+COUNTIF($AC$2:$AC$1165,AC99)</f>
        <v>1</v>
      </c>
      <c r="K99" t="s">
        <v>173</v>
      </c>
      <c r="M99" t="s">
        <v>167</v>
      </c>
      <c r="N99" t="str">
        <f t="shared" si="12"/>
        <v>G 1.2</v>
      </c>
      <c r="O99" t="str">
        <f>IF(B99&lt;&gt;0,B99,"")</f>
        <v/>
      </c>
      <c r="P99" t="str">
        <f>+IF(AD99="Sub1",C99,"")</f>
        <v/>
      </c>
      <c r="Q99" t="str">
        <f>+IF(AD99="Sub2",D99,"")</f>
        <v/>
      </c>
      <c r="R99" t="str">
        <f>+IF(AD99="Graph",SUBSTITUTE(E99,"Gráfica","G"),"")</f>
        <v>G 1.2</v>
      </c>
      <c r="S99" t="str">
        <f>TRIM(CLEAN(_xlfn.TEXTJOIN(" ",TRUE,C99:F99)))</f>
        <v>Gráfica 1.2 Precipitación total promedio</v>
      </c>
      <c r="T99" t="b">
        <f>+AND(AC99=AC100)</f>
        <v>0</v>
      </c>
      <c r="U99" t="b">
        <f t="shared" si="9"/>
        <v>0</v>
      </c>
      <c r="V99" t="b">
        <f>+AND(J99&lt;&gt;1,J100&lt;&gt;1)</f>
        <v>0</v>
      </c>
      <c r="W99" t="b">
        <f>+OR(AD99="Sub1",AD99="Sub2",AD99="Graph")</f>
        <v>1</v>
      </c>
      <c r="X99" t="str">
        <f>+IF(AND(T99,U99,V99),_xlfn.CONCAT(S99,S100),IF(AND(J99=1,AD99="Title"),S99,""))</f>
        <v/>
      </c>
      <c r="Y99" t="str">
        <f>+IF(AD100="units",S100,"")</f>
        <v>(Milímetros)</v>
      </c>
      <c r="Z99" t="str">
        <f t="shared" si="10"/>
        <v>Gráfica 1.2 Precipitación total promedio</v>
      </c>
      <c r="AB99" t="s">
        <v>126</v>
      </c>
      <c r="AC99" t="str">
        <f>+_xlfn.CONCAT(AB99,I99,AD99)</f>
        <v>03G 12Graph</v>
      </c>
      <c r="AD99" t="str">
        <f>+_xlfn.TEXTJOIN("",TRUE,K99:M99)</f>
        <v>Graph</v>
      </c>
      <c r="AE99" t="str">
        <f>+IF(B99=0,AE98,B99)</f>
        <v>1.6</v>
      </c>
      <c r="AF99" t="str">
        <f t="shared" si="13"/>
        <v>G 1.2</v>
      </c>
      <c r="AG99" t="str">
        <f t="shared" si="14"/>
        <v>Superficie estatal por tipo de clima</v>
      </c>
      <c r="AH99" t="str">
        <f t="shared" si="16"/>
        <v>Gráfica 1.2 Precipitación total promedio</v>
      </c>
      <c r="AI99" t="str">
        <f t="shared" si="15"/>
        <v>(Milímetros)</v>
      </c>
    </row>
    <row r="100" spans="1:35" x14ac:dyDescent="0.25">
      <c r="A100" s="1">
        <v>40</v>
      </c>
      <c r="F100" t="s">
        <v>69</v>
      </c>
      <c r="G100" t="s">
        <v>91</v>
      </c>
      <c r="H100" t="s">
        <v>94</v>
      </c>
      <c r="I100" t="str">
        <f t="shared" si="11"/>
        <v>G 12</v>
      </c>
      <c r="J100">
        <f>+COUNTIF($AC$2:$AC$1165,AC100)</f>
        <v>1</v>
      </c>
      <c r="K100" t="s">
        <v>173</v>
      </c>
      <c r="L100" t="s">
        <v>162</v>
      </c>
      <c r="N100" t="str">
        <f t="shared" si="12"/>
        <v/>
      </c>
      <c r="O100" t="str">
        <f>IF(B100&lt;&gt;0,B100,"")</f>
        <v/>
      </c>
      <c r="P100" t="str">
        <f>+IF(AD100="Sub1",C100,"")</f>
        <v/>
      </c>
      <c r="Q100" t="str">
        <f>+IF(AD100="Sub2",D100,"")</f>
        <v/>
      </c>
      <c r="R100" t="str">
        <f>+IF(AD100="Graph",SUBSTITUTE(E100,"Gráfica","G"),"")</f>
        <v/>
      </c>
      <c r="S100" t="str">
        <f>TRIM(CLEAN(_xlfn.TEXTJOIN(" ",TRUE,C100:F100)))</f>
        <v>(Milímetros)</v>
      </c>
      <c r="T100" t="b">
        <f>+AND(AC100=AC101)</f>
        <v>0</v>
      </c>
      <c r="U100" t="b">
        <f t="shared" si="9"/>
        <v>0</v>
      </c>
      <c r="V100" t="b">
        <f>+AND(J100&lt;&gt;1,J101&lt;&gt;1)</f>
        <v>0</v>
      </c>
      <c r="W100" t="b">
        <f>+OR(AD100="Sub1",AD100="Sub2",AD100="Graph")</f>
        <v>0</v>
      </c>
      <c r="X100" t="str">
        <f>+IF(AND(T100,U100,V100),_xlfn.CONCAT(S100,S101),IF(AND(J100=1,AD100="Title"),S100,""))</f>
        <v/>
      </c>
      <c r="Y100" t="str">
        <f>+IF(AD101="units",S101,"")</f>
        <v/>
      </c>
      <c r="Z100" t="str">
        <f t="shared" si="10"/>
        <v/>
      </c>
      <c r="AB100" t="s">
        <v>126</v>
      </c>
      <c r="AC100" t="str">
        <f>+_xlfn.CONCAT(AB100,I100,AD100)</f>
        <v>03G 12units</v>
      </c>
      <c r="AD100" t="str">
        <f>+_xlfn.TEXTJOIN("",TRUE,K100:M100)</f>
        <v>units</v>
      </c>
      <c r="AE100" t="str">
        <f>+IF(B100=0,AE99,B100)</f>
        <v>1.6</v>
      </c>
      <c r="AF100" t="str">
        <f t="shared" si="13"/>
        <v>G 1.2</v>
      </c>
      <c r="AG100" t="str">
        <f t="shared" si="14"/>
        <v>Superficie estatal por tipo de clima</v>
      </c>
      <c r="AH100" t="str">
        <f t="shared" si="16"/>
        <v>Gráfica 1.2 Precipitación total promedio</v>
      </c>
      <c r="AI100" t="str">
        <f t="shared" si="15"/>
        <v/>
      </c>
    </row>
    <row r="101" spans="1:35" x14ac:dyDescent="0.25">
      <c r="A101" s="1">
        <v>42</v>
      </c>
      <c r="B101" t="s">
        <v>14</v>
      </c>
      <c r="C101" t="s">
        <v>34</v>
      </c>
      <c r="G101" t="s">
        <v>91</v>
      </c>
      <c r="H101" t="s">
        <v>94</v>
      </c>
      <c r="I101" t="str">
        <f t="shared" si="11"/>
        <v>17</v>
      </c>
      <c r="J101">
        <f>+COUNTIF($AC$2:$AC$1165,AC101)</f>
        <v>1</v>
      </c>
      <c r="K101" t="s">
        <v>166</v>
      </c>
      <c r="N101" t="str">
        <f t="shared" si="12"/>
        <v>1.7</v>
      </c>
      <c r="O101" t="str">
        <f>IF(B101&lt;&gt;0,B101,"")</f>
        <v>1.7</v>
      </c>
      <c r="P101" t="str">
        <f>+IF(AD101="Sub1",C101,"")</f>
        <v/>
      </c>
      <c r="Q101" t="str">
        <f>+IF(AD101="Sub2",D101,"")</f>
        <v/>
      </c>
      <c r="R101" t="str">
        <f>+IF(AD101="Graph",SUBSTITUTE(E101,"Gráfica","G"),"")</f>
        <v/>
      </c>
      <c r="S101" t="str">
        <f>TRIM(CLEAN(_xlfn.TEXTJOIN(" ",TRUE,C101:F101)))</f>
        <v>Superficie estatal por región, cuenca y subcuenca hidrológica</v>
      </c>
      <c r="T101" t="b">
        <f>+AND(AC101=AC102)</f>
        <v>0</v>
      </c>
      <c r="U101" t="b">
        <f t="shared" si="9"/>
        <v>0</v>
      </c>
      <c r="V101" t="b">
        <f>+AND(J101&lt;&gt;1,J102&lt;&gt;1)</f>
        <v>0</v>
      </c>
      <c r="W101" t="b">
        <f>+OR(AD101="Sub1",AD101="Sub2",AD101="Graph")</f>
        <v>0</v>
      </c>
      <c r="X101" t="str">
        <f>+IF(AND(T101,U101,V101),_xlfn.CONCAT(S101,S102),IF(AND(J101=1,AD101="Title"),S101,""))</f>
        <v>Superficie estatal por región, cuenca y subcuenca hidrológica</v>
      </c>
      <c r="Y101" t="str">
        <f>+IF(AD102="units",S102,"")</f>
        <v>(Porcentaje)</v>
      </c>
      <c r="Z101" t="str">
        <f t="shared" si="10"/>
        <v/>
      </c>
      <c r="AB101" t="s">
        <v>126</v>
      </c>
      <c r="AC101" t="str">
        <f>+_xlfn.CONCAT(AB101,I101,AD101)</f>
        <v>0317Title</v>
      </c>
      <c r="AD101" t="str">
        <f>+_xlfn.TEXTJOIN("",TRUE,K101:M101)</f>
        <v>Title</v>
      </c>
      <c r="AE101" t="str">
        <f>+IF(B101=0,AE100,B101)</f>
        <v>1.7</v>
      </c>
      <c r="AF101" t="str">
        <f t="shared" si="13"/>
        <v>1.7</v>
      </c>
      <c r="AG101" t="str">
        <f t="shared" si="14"/>
        <v>Superficie estatal por región, cuenca y subcuenca hidrológica</v>
      </c>
      <c r="AH101" t="str">
        <f t="shared" si="16"/>
        <v/>
      </c>
      <c r="AI101" t="str">
        <f t="shared" si="15"/>
        <v>(Porcentaje)</v>
      </c>
    </row>
    <row r="102" spans="1:35" x14ac:dyDescent="0.25">
      <c r="A102" s="1">
        <v>43</v>
      </c>
      <c r="C102" t="s">
        <v>26</v>
      </c>
      <c r="G102" t="s">
        <v>91</v>
      </c>
      <c r="H102" t="s">
        <v>94</v>
      </c>
      <c r="I102" t="str">
        <f t="shared" si="11"/>
        <v>17</v>
      </c>
      <c r="J102">
        <f>+COUNTIF($AC$2:$AC$1165,AC102)</f>
        <v>1</v>
      </c>
      <c r="K102" t="s">
        <v>173</v>
      </c>
      <c r="L102" t="s">
        <v>162</v>
      </c>
      <c r="N102" t="str">
        <f t="shared" si="12"/>
        <v/>
      </c>
      <c r="O102" t="str">
        <f>IF(B102&lt;&gt;0,B102,"")</f>
        <v/>
      </c>
      <c r="P102" t="str">
        <f>+IF(AD102="Sub1",C102,"")</f>
        <v/>
      </c>
      <c r="Q102" t="str">
        <f>+IF(AD102="Sub2",D102,"")</f>
        <v/>
      </c>
      <c r="R102" t="str">
        <f>+IF(AD102="Graph",SUBSTITUTE(E102,"Gráfica","G"),"")</f>
        <v/>
      </c>
      <c r="S102" t="str">
        <f>TRIM(CLEAN(_xlfn.TEXTJOIN(" ",TRUE,C102:F102)))</f>
        <v>(Porcentaje)</v>
      </c>
      <c r="T102" t="b">
        <f>+AND(AC102=AC103)</f>
        <v>0</v>
      </c>
      <c r="U102" t="b">
        <f t="shared" si="9"/>
        <v>0</v>
      </c>
      <c r="V102" t="b">
        <f>+AND(J102&lt;&gt;1,J103&lt;&gt;1)</f>
        <v>0</v>
      </c>
      <c r="W102" t="b">
        <f>+OR(AD102="Sub1",AD102="Sub2",AD102="Graph")</f>
        <v>0</v>
      </c>
      <c r="X102" t="str">
        <f>+IF(AND(T102,U102,V102),_xlfn.CONCAT(S102,S103),IF(AND(J102=1,AD102="Title"),S102,""))</f>
        <v/>
      </c>
      <c r="Y102" t="str">
        <f>+IF(AD103="units",S103,"")</f>
        <v/>
      </c>
      <c r="Z102" t="str">
        <f t="shared" si="10"/>
        <v/>
      </c>
      <c r="AB102" t="s">
        <v>126</v>
      </c>
      <c r="AC102" t="str">
        <f>+_xlfn.CONCAT(AB102,I102,AD102)</f>
        <v>0317units</v>
      </c>
      <c r="AD102" t="str">
        <f>+_xlfn.TEXTJOIN("",TRUE,K102:M102)</f>
        <v>units</v>
      </c>
      <c r="AE102" t="str">
        <f>+IF(B102=0,AE101,B102)</f>
        <v>1.7</v>
      </c>
      <c r="AF102" t="str">
        <f t="shared" si="13"/>
        <v>1.7</v>
      </c>
      <c r="AG102" t="str">
        <f t="shared" si="14"/>
        <v>Superficie estatal por región, cuenca y subcuenca hidrológica</v>
      </c>
      <c r="AH102" t="str">
        <f t="shared" si="16"/>
        <v/>
      </c>
      <c r="AI102" t="str">
        <f t="shared" si="15"/>
        <v/>
      </c>
    </row>
    <row r="103" spans="1:35" x14ac:dyDescent="0.25">
      <c r="A103" s="1">
        <v>45</v>
      </c>
      <c r="C103" t="s">
        <v>35</v>
      </c>
      <c r="D103" t="s">
        <v>72</v>
      </c>
      <c r="G103" t="s">
        <v>91</v>
      </c>
      <c r="H103" t="s">
        <v>94</v>
      </c>
      <c r="I103" t="str">
        <f t="shared" si="11"/>
        <v>171</v>
      </c>
      <c r="J103">
        <f>+COUNTIF($AC$2:$AC$1165,AC103)</f>
        <v>1</v>
      </c>
      <c r="K103" t="s">
        <v>173</v>
      </c>
      <c r="M103" t="s">
        <v>178</v>
      </c>
      <c r="N103" t="str">
        <f t="shared" si="12"/>
        <v>1.7.1</v>
      </c>
      <c r="O103" t="str">
        <f>IF(B103&lt;&gt;0,B103,"")</f>
        <v/>
      </c>
      <c r="P103" t="str">
        <f>+IF(AD103="Sub1",C103,"")</f>
        <v>1.7.1</v>
      </c>
      <c r="Q103" t="str">
        <f>+IF(AD103="Sub2",D103,"")</f>
        <v/>
      </c>
      <c r="R103" t="str">
        <f>+IF(AD103="Graph",SUBSTITUTE(E103,"Gráfica","G"),"")</f>
        <v/>
      </c>
      <c r="S103" t="str">
        <f>TRIM(CLEAN(_xlfn.TEXTJOIN(" ",TRUE,C103:F103)))</f>
        <v>1.7.1 Principales corrientes y cuerpos de agua</v>
      </c>
      <c r="T103" t="b">
        <f>+AND(AC103=AC104)</f>
        <v>0</v>
      </c>
      <c r="U103" t="b">
        <f t="shared" si="9"/>
        <v>0</v>
      </c>
      <c r="V103" t="b">
        <f>+AND(J103&lt;&gt;1,J104&lt;&gt;1)</f>
        <v>0</v>
      </c>
      <c r="W103" t="b">
        <f>+OR(AD103="Sub1",AD103="Sub2",AD103="Graph")</f>
        <v>1</v>
      </c>
      <c r="X103" t="str">
        <f>+IF(AND(T103,U103,V103),_xlfn.CONCAT(S103,S104),IF(AND(J103=1,AD103="Title"),S103,""))</f>
        <v/>
      </c>
      <c r="Y103" t="str">
        <f>+IF(AD104="units",S104,"")</f>
        <v/>
      </c>
      <c r="Z103" t="str">
        <f t="shared" si="10"/>
        <v>Principales corrientes y cuerpos de agua</v>
      </c>
      <c r="AB103" t="s">
        <v>126</v>
      </c>
      <c r="AC103" t="str">
        <f>+_xlfn.CONCAT(AB103,I103,AD103)</f>
        <v>03171Sub1</v>
      </c>
      <c r="AD103" t="str">
        <f>+_xlfn.TEXTJOIN("",TRUE,K103:M103)</f>
        <v>Sub1</v>
      </c>
      <c r="AE103" t="str">
        <f>+IF(B103=0,AE102,B103)</f>
        <v>1.7</v>
      </c>
      <c r="AF103" t="str">
        <f t="shared" si="13"/>
        <v>1.7.1</v>
      </c>
      <c r="AG103" t="str">
        <f t="shared" si="14"/>
        <v>Superficie estatal por región, cuenca y subcuenca hidrológica</v>
      </c>
      <c r="AH103" t="str">
        <f t="shared" si="16"/>
        <v>Principales corrientes y cuerpos de agua</v>
      </c>
      <c r="AI103" t="str">
        <f t="shared" si="15"/>
        <v/>
      </c>
    </row>
    <row r="104" spans="1:35" x14ac:dyDescent="0.25">
      <c r="A104" s="1">
        <v>47</v>
      </c>
      <c r="B104" t="s">
        <v>15</v>
      </c>
      <c r="C104" t="s">
        <v>36</v>
      </c>
      <c r="G104" t="s">
        <v>91</v>
      </c>
      <c r="H104" t="s">
        <v>94</v>
      </c>
      <c r="I104" t="str">
        <f t="shared" si="11"/>
        <v>18</v>
      </c>
      <c r="J104">
        <f>+COUNTIF($AC$2:$AC$1165,AC104)</f>
        <v>1</v>
      </c>
      <c r="K104" t="s">
        <v>166</v>
      </c>
      <c r="N104" t="str">
        <f t="shared" si="12"/>
        <v>1.8</v>
      </c>
      <c r="O104" t="str">
        <f>IF(B104&lt;&gt;0,B104,"")</f>
        <v>1.8</v>
      </c>
      <c r="P104" t="str">
        <f>+IF(AD104="Sub1",C104,"")</f>
        <v/>
      </c>
      <c r="Q104" t="str">
        <f>+IF(AD104="Sub2",D104,"")</f>
        <v/>
      </c>
      <c r="R104" t="str">
        <f>+IF(AD104="Graph",SUBSTITUTE(E104,"Gráfica","G"),"")</f>
        <v/>
      </c>
      <c r="S104" t="str">
        <f>TRIM(CLEAN(_xlfn.TEXTJOIN(" ",TRUE,C104:F104)))</f>
        <v>Superficie estatal por tipo de suelo dominante</v>
      </c>
      <c r="T104" t="b">
        <f>+AND(AC104=AC105)</f>
        <v>0</v>
      </c>
      <c r="U104" t="b">
        <f t="shared" si="9"/>
        <v>0</v>
      </c>
      <c r="V104" t="b">
        <f>+AND(J104&lt;&gt;1,J105&lt;&gt;1)</f>
        <v>0</v>
      </c>
      <c r="W104" t="b">
        <f>+OR(AD104="Sub1",AD104="Sub2",AD104="Graph")</f>
        <v>0</v>
      </c>
      <c r="X104" t="str">
        <f>+IF(AND(T104,U104,V104),_xlfn.CONCAT(S104,S105),IF(AND(J104=1,AD104="Title"),S104,""))</f>
        <v>Superficie estatal por tipo de suelo dominante</v>
      </c>
      <c r="Y104" t="str">
        <f>+IF(AD105="units",S105,"")</f>
        <v>(Porcentaje)</v>
      </c>
      <c r="Z104" t="str">
        <f t="shared" si="10"/>
        <v/>
      </c>
      <c r="AB104" t="s">
        <v>126</v>
      </c>
      <c r="AC104" t="str">
        <f>+_xlfn.CONCAT(AB104,I104,AD104)</f>
        <v>0318Title</v>
      </c>
      <c r="AD104" t="str">
        <f>+_xlfn.TEXTJOIN("",TRUE,K104:M104)</f>
        <v>Title</v>
      </c>
      <c r="AE104" t="str">
        <f>+IF(B104=0,AE103,B104)</f>
        <v>1.8</v>
      </c>
      <c r="AF104" t="str">
        <f t="shared" si="13"/>
        <v>1.8</v>
      </c>
      <c r="AG104" t="str">
        <f t="shared" si="14"/>
        <v>Superficie estatal por tipo de suelo dominante</v>
      </c>
      <c r="AH104" t="str">
        <f t="shared" si="16"/>
        <v/>
      </c>
      <c r="AI104" t="str">
        <f t="shared" si="15"/>
        <v>(Porcentaje)</v>
      </c>
    </row>
    <row r="105" spans="1:35" x14ac:dyDescent="0.25">
      <c r="A105" s="1">
        <v>48</v>
      </c>
      <c r="C105" t="s">
        <v>26</v>
      </c>
      <c r="G105" t="s">
        <v>91</v>
      </c>
      <c r="H105" t="s">
        <v>94</v>
      </c>
      <c r="I105" t="str">
        <f t="shared" si="11"/>
        <v>18</v>
      </c>
      <c r="J105">
        <f>+COUNTIF($AC$2:$AC$1165,AC105)</f>
        <v>1</v>
      </c>
      <c r="K105" t="s">
        <v>173</v>
      </c>
      <c r="L105" t="s">
        <v>162</v>
      </c>
      <c r="N105" t="str">
        <f t="shared" si="12"/>
        <v/>
      </c>
      <c r="O105" t="str">
        <f>IF(B105&lt;&gt;0,B105,"")</f>
        <v/>
      </c>
      <c r="P105" t="str">
        <f>+IF(AD105="Sub1",C105,"")</f>
        <v/>
      </c>
      <c r="Q105" t="str">
        <f>+IF(AD105="Sub2",D105,"")</f>
        <v/>
      </c>
      <c r="R105" t="str">
        <f>+IF(AD105="Graph",SUBSTITUTE(E105,"Gráfica","G"),"")</f>
        <v/>
      </c>
      <c r="S105" t="str">
        <f>TRIM(CLEAN(_xlfn.TEXTJOIN(" ",TRUE,C105:F105)))</f>
        <v>(Porcentaje)</v>
      </c>
      <c r="T105" t="b">
        <f>+AND(AC105=AC106)</f>
        <v>0</v>
      </c>
      <c r="U105" t="b">
        <f t="shared" si="9"/>
        <v>0</v>
      </c>
      <c r="V105" t="b">
        <f>+AND(J105&lt;&gt;1,J106&lt;&gt;1)</f>
        <v>0</v>
      </c>
      <c r="W105" t="b">
        <f>+OR(AD105="Sub1",AD105="Sub2",AD105="Graph")</f>
        <v>0</v>
      </c>
      <c r="X105" t="str">
        <f>+IF(AND(T105,U105,V105),_xlfn.CONCAT(S105,S106),IF(AND(J105=1,AD105="Title"),S105,""))</f>
        <v/>
      </c>
      <c r="Y105" t="str">
        <f>+IF(AD106="units",S106,"")</f>
        <v/>
      </c>
      <c r="Z105" t="str">
        <f t="shared" si="10"/>
        <v/>
      </c>
      <c r="AB105" t="s">
        <v>126</v>
      </c>
      <c r="AC105" t="str">
        <f>+_xlfn.CONCAT(AB105,I105,AD105)</f>
        <v>0318units</v>
      </c>
      <c r="AD105" t="str">
        <f>+_xlfn.TEXTJOIN("",TRUE,K105:M105)</f>
        <v>units</v>
      </c>
      <c r="AE105" t="str">
        <f>+IF(B105=0,AE104,B105)</f>
        <v>1.8</v>
      </c>
      <c r="AF105" t="str">
        <f t="shared" si="13"/>
        <v>1.8</v>
      </c>
      <c r="AG105" t="str">
        <f t="shared" si="14"/>
        <v>Superficie estatal por tipo de suelo dominante</v>
      </c>
      <c r="AH105" t="str">
        <f t="shared" si="16"/>
        <v/>
      </c>
      <c r="AI105" t="str">
        <f t="shared" si="15"/>
        <v/>
      </c>
    </row>
    <row r="106" spans="1:35" x14ac:dyDescent="0.25">
      <c r="A106" s="1">
        <v>50</v>
      </c>
      <c r="B106" t="s">
        <v>16</v>
      </c>
      <c r="C106" t="s">
        <v>37</v>
      </c>
      <c r="G106" t="s">
        <v>91</v>
      </c>
      <c r="H106" t="s">
        <v>94</v>
      </c>
      <c r="I106" t="str">
        <f t="shared" si="11"/>
        <v>19</v>
      </c>
      <c r="J106">
        <f>+COUNTIF($AC$2:$AC$1165,AC106)</f>
        <v>1</v>
      </c>
      <c r="K106" t="s">
        <v>166</v>
      </c>
      <c r="N106" t="str">
        <f t="shared" si="12"/>
        <v>1.9</v>
      </c>
      <c r="O106" t="str">
        <f>IF(B106&lt;&gt;0,B106,"")</f>
        <v>1.9</v>
      </c>
      <c r="P106" t="str">
        <f>+IF(AD106="Sub1",C106,"")</f>
        <v/>
      </c>
      <c r="Q106" t="str">
        <f>+IF(AD106="Sub2",D106,"")</f>
        <v/>
      </c>
      <c r="R106" t="str">
        <f>+IF(AD106="Graph",SUBSTITUTE(E106,"Gráfica","G"),"")</f>
        <v/>
      </c>
      <c r="S106" t="str">
        <f>TRIM(CLEAN(_xlfn.TEXTJOIN(" ",TRUE,C106:F106)))</f>
        <v>Principales especies vegetales por grupo de vegetación</v>
      </c>
      <c r="T106" t="b">
        <f>+AND(AC106=AC107)</f>
        <v>0</v>
      </c>
      <c r="U106" t="b">
        <f t="shared" si="9"/>
        <v>1</v>
      </c>
      <c r="V106" t="b">
        <f>+AND(J106&lt;&gt;1,J107&lt;&gt;1)</f>
        <v>0</v>
      </c>
      <c r="W106" t="b">
        <f>+OR(AD106="Sub1",AD106="Sub2",AD106="Graph")</f>
        <v>0</v>
      </c>
      <c r="X106" t="str">
        <f>+IF(AND(T106,U106,V106),_xlfn.CONCAT(S106,S107),IF(AND(J106=1,AD106="Title"),S106,""))</f>
        <v>Principales especies vegetales por grupo de vegetación</v>
      </c>
      <c r="Y106" t="str">
        <f>+IF(AD107="units",S107,"")</f>
        <v/>
      </c>
      <c r="Z106" t="str">
        <f t="shared" si="10"/>
        <v/>
      </c>
      <c r="AB106" t="s">
        <v>126</v>
      </c>
      <c r="AC106" t="str">
        <f>+_xlfn.CONCAT(AB106,I106,AD106)</f>
        <v>0319Title</v>
      </c>
      <c r="AD106" t="str">
        <f>+_xlfn.TEXTJOIN("",TRUE,K106:M106)</f>
        <v>Title</v>
      </c>
      <c r="AE106" t="str">
        <f>+IF(B106=0,AE105,B106)</f>
        <v>1.9</v>
      </c>
      <c r="AF106" t="str">
        <f t="shared" si="13"/>
        <v>1.9</v>
      </c>
      <c r="AG106" t="str">
        <f t="shared" si="14"/>
        <v>Principales especies vegetales por grupo de vegetación</v>
      </c>
      <c r="AH106" t="str">
        <f t="shared" si="16"/>
        <v/>
      </c>
      <c r="AI106" t="str">
        <f t="shared" si="15"/>
        <v/>
      </c>
    </row>
    <row r="107" spans="1:35" x14ac:dyDescent="0.25">
      <c r="A107" s="1">
        <v>52</v>
      </c>
      <c r="B107" t="s">
        <v>17</v>
      </c>
      <c r="C107" t="s">
        <v>38</v>
      </c>
      <c r="G107" t="s">
        <v>91</v>
      </c>
      <c r="H107" t="s">
        <v>94</v>
      </c>
      <c r="I107" t="str">
        <f t="shared" si="11"/>
        <v>110</v>
      </c>
      <c r="J107">
        <f>+COUNTIF($AC$2:$AC$1165,AC107)</f>
        <v>1</v>
      </c>
      <c r="K107" t="s">
        <v>166</v>
      </c>
      <c r="N107" t="str">
        <f t="shared" si="12"/>
        <v>1.10</v>
      </c>
      <c r="O107" t="str">
        <f>IF(B107&lt;&gt;0,B107,"")</f>
        <v>1.10</v>
      </c>
      <c r="P107" t="str">
        <f>+IF(AD107="Sub1",C107,"")</f>
        <v/>
      </c>
      <c r="Q107" t="str">
        <f>+IF(AD107="Sub2",D107,"")</f>
        <v/>
      </c>
      <c r="R107" t="str">
        <f>+IF(AD107="Graph",SUBSTITUTE(E107,"Gráfica","G"),"")</f>
        <v/>
      </c>
      <c r="S107" t="str">
        <f>TRIM(CLEAN(_xlfn.TEXTJOIN(" ",TRUE,C107:F107)))</f>
        <v>Superficie estatal de uso potencial agrícola y pecuario</v>
      </c>
      <c r="T107" t="b">
        <f>+AND(AC107=AC108)</f>
        <v>0</v>
      </c>
      <c r="U107" t="b">
        <f t="shared" si="9"/>
        <v>0</v>
      </c>
      <c r="V107" t="b">
        <f>+AND(J107&lt;&gt;1,J108&lt;&gt;1)</f>
        <v>0</v>
      </c>
      <c r="W107" t="b">
        <f>+OR(AD107="Sub1",AD107="Sub2",AD107="Graph")</f>
        <v>0</v>
      </c>
      <c r="X107" t="str">
        <f>+IF(AND(T107,U107,V107),_xlfn.CONCAT(S107,S108),IF(AND(J107=1,AD107="Title"),S107,""))</f>
        <v>Superficie estatal de uso potencial agrícola y pecuario</v>
      </c>
      <c r="Y107" t="str">
        <f>+IF(AD108="units",S108,"")</f>
        <v>(Porcentaje)</v>
      </c>
      <c r="Z107" t="str">
        <f t="shared" si="10"/>
        <v/>
      </c>
      <c r="AB107" t="s">
        <v>126</v>
      </c>
      <c r="AC107" t="str">
        <f>+_xlfn.CONCAT(AB107,I107,AD107)</f>
        <v>03110Title</v>
      </c>
      <c r="AD107" t="str">
        <f>+_xlfn.TEXTJOIN("",TRUE,K107:M107)</f>
        <v>Title</v>
      </c>
      <c r="AE107" t="str">
        <f>+IF(B107=0,AE106,B107)</f>
        <v>1.10</v>
      </c>
      <c r="AF107" t="str">
        <f t="shared" si="13"/>
        <v>1.10</v>
      </c>
      <c r="AG107" t="str">
        <f t="shared" si="14"/>
        <v>Superficie estatal de uso potencial agrícola y pecuario</v>
      </c>
      <c r="AH107" t="str">
        <f t="shared" si="16"/>
        <v/>
      </c>
      <c r="AI107" t="str">
        <f t="shared" si="15"/>
        <v>(Porcentaje)</v>
      </c>
    </row>
    <row r="108" spans="1:35" x14ac:dyDescent="0.25">
      <c r="A108" s="1">
        <v>53</v>
      </c>
      <c r="C108" t="s">
        <v>26</v>
      </c>
      <c r="G108" t="s">
        <v>91</v>
      </c>
      <c r="H108" t="s">
        <v>94</v>
      </c>
      <c r="I108" t="str">
        <f t="shared" si="11"/>
        <v>110</v>
      </c>
      <c r="J108">
        <f>+COUNTIF($AC$2:$AC$1165,AC108)</f>
        <v>1</v>
      </c>
      <c r="K108" t="s">
        <v>173</v>
      </c>
      <c r="L108" t="s">
        <v>162</v>
      </c>
      <c r="N108" t="str">
        <f t="shared" si="12"/>
        <v/>
      </c>
      <c r="O108" t="str">
        <f>IF(B108&lt;&gt;0,B108,"")</f>
        <v/>
      </c>
      <c r="P108" t="str">
        <f>+IF(AD108="Sub1",C108,"")</f>
        <v/>
      </c>
      <c r="Q108" t="str">
        <f>+IF(AD108="Sub2",D108,"")</f>
        <v/>
      </c>
      <c r="R108" t="str">
        <f>+IF(AD108="Graph",SUBSTITUTE(E108,"Gráfica","G"),"")</f>
        <v/>
      </c>
      <c r="S108" t="str">
        <f>TRIM(CLEAN(_xlfn.TEXTJOIN(" ",TRUE,C108:F108)))</f>
        <v>(Porcentaje)</v>
      </c>
      <c r="T108" t="b">
        <f>+AND(AC108=AC109)</f>
        <v>0</v>
      </c>
      <c r="U108" t="b">
        <f t="shared" si="9"/>
        <v>0</v>
      </c>
      <c r="V108" t="b">
        <f>+AND(J108&lt;&gt;1,J109&lt;&gt;1)</f>
        <v>0</v>
      </c>
      <c r="W108" t="b">
        <f>+OR(AD108="Sub1",AD108="Sub2",AD108="Graph")</f>
        <v>0</v>
      </c>
      <c r="X108" t="str">
        <f>+IF(AND(T108,U108,V108),_xlfn.CONCAT(S108,S109),IF(AND(J108=1,AD108="Title"),S108,""))</f>
        <v/>
      </c>
      <c r="Y108" t="str">
        <f>+IF(AD109="units",S109,"")</f>
        <v/>
      </c>
      <c r="Z108" t="str">
        <f t="shared" si="10"/>
        <v/>
      </c>
      <c r="AB108" t="s">
        <v>126</v>
      </c>
      <c r="AC108" t="str">
        <f>+_xlfn.CONCAT(AB108,I108,AD108)</f>
        <v>03110units</v>
      </c>
      <c r="AD108" t="str">
        <f>+_xlfn.TEXTJOIN("",TRUE,K108:M108)</f>
        <v>units</v>
      </c>
      <c r="AE108" t="str">
        <f>+IF(B108=0,AE107,B108)</f>
        <v>1.10</v>
      </c>
      <c r="AF108" t="str">
        <f t="shared" si="13"/>
        <v>1.10</v>
      </c>
      <c r="AG108" t="str">
        <f t="shared" si="14"/>
        <v>Superficie estatal de uso potencial agrícola y pecuario</v>
      </c>
      <c r="AH108" t="str">
        <f t="shared" si="16"/>
        <v/>
      </c>
      <c r="AI108" t="str">
        <f t="shared" si="15"/>
        <v/>
      </c>
    </row>
    <row r="109" spans="1:35" x14ac:dyDescent="0.25">
      <c r="A109" s="1">
        <v>55</v>
      </c>
      <c r="B109" t="s">
        <v>18</v>
      </c>
      <c r="C109" t="s">
        <v>39</v>
      </c>
      <c r="G109" t="s">
        <v>91</v>
      </c>
      <c r="H109" t="s">
        <v>94</v>
      </c>
      <c r="I109" t="str">
        <f t="shared" si="11"/>
        <v>111</v>
      </c>
      <c r="J109">
        <f>+COUNTIF($AC$2:$AC$1165,AC109)</f>
        <v>1</v>
      </c>
      <c r="K109" t="s">
        <v>166</v>
      </c>
      <c r="N109" t="str">
        <f t="shared" si="12"/>
        <v>1.11</v>
      </c>
      <c r="O109" t="str">
        <f>IF(B109&lt;&gt;0,B109,"")</f>
        <v>1.11</v>
      </c>
      <c r="P109" t="str">
        <f>+IF(AD109="Sub1",C109,"")</f>
        <v/>
      </c>
      <c r="Q109" t="str">
        <f>+IF(AD109="Sub2",D109,"")</f>
        <v/>
      </c>
      <c r="R109" t="str">
        <f>+IF(AD109="Graph",SUBSTITUTE(E109,"Gráfica","G"),"")</f>
        <v/>
      </c>
      <c r="S109" t="str">
        <f>TRIM(CLEAN(_xlfn.TEXTJOIN(" ",TRUE,C109:F109)))</f>
        <v>Sitios Ramsar</v>
      </c>
      <c r="T109" t="b">
        <f>+AND(AC109=AC110)</f>
        <v>0</v>
      </c>
      <c r="U109" t="b">
        <f t="shared" si="9"/>
        <v>0</v>
      </c>
      <c r="V109" t="b">
        <f>+AND(J109&lt;&gt;1,J110&lt;&gt;1)</f>
        <v>0</v>
      </c>
      <c r="W109" t="b">
        <f>+OR(AD109="Sub1",AD109="Sub2",AD109="Graph")</f>
        <v>0</v>
      </c>
      <c r="X109" t="str">
        <f>+IF(AND(T109,U109,V109),_xlfn.CONCAT(S109,S110),IF(AND(J109=1,AD109="Title"),S109,""))</f>
        <v>Sitios Ramsar</v>
      </c>
      <c r="Y109" t="str">
        <f>+IF(AD110="units",S110,"")</f>
        <v/>
      </c>
      <c r="Z109" t="str">
        <f t="shared" si="10"/>
        <v/>
      </c>
      <c r="AB109" t="s">
        <v>126</v>
      </c>
      <c r="AC109" t="str">
        <f>+_xlfn.CONCAT(AB109,I109,AD109)</f>
        <v>03111Title</v>
      </c>
      <c r="AD109" t="str">
        <f>+_xlfn.TEXTJOIN("",TRUE,K109:M109)</f>
        <v>Title</v>
      </c>
      <c r="AE109" t="str">
        <f>+IF(B109=0,AE108,B109)</f>
        <v>1.11</v>
      </c>
      <c r="AF109" t="str">
        <f t="shared" si="13"/>
        <v>1.11</v>
      </c>
      <c r="AG109" t="str">
        <f t="shared" si="14"/>
        <v>Sitios Ramsar</v>
      </c>
      <c r="AH109" t="str">
        <f t="shared" si="16"/>
        <v/>
      </c>
      <c r="AI109" t="str">
        <f t="shared" si="15"/>
        <v/>
      </c>
    </row>
    <row r="110" spans="1:35" x14ac:dyDescent="0.25">
      <c r="A110" s="1">
        <v>56</v>
      </c>
      <c r="C110" t="s">
        <v>40</v>
      </c>
      <c r="G110" t="s">
        <v>91</v>
      </c>
      <c r="H110" t="s">
        <v>94</v>
      </c>
      <c r="I110" t="str">
        <f t="shared" si="11"/>
        <v>111</v>
      </c>
      <c r="J110">
        <f>+COUNTIF($AC$2:$AC$1165,AC110)</f>
        <v>1</v>
      </c>
      <c r="K110" t="s">
        <v>168</v>
      </c>
      <c r="N110" t="str">
        <f t="shared" si="12"/>
        <v/>
      </c>
      <c r="O110" t="str">
        <f>IF(B110&lt;&gt;0,B110,"")</f>
        <v/>
      </c>
      <c r="P110" t="str">
        <f>+IF(AD110="Sub1",C110,"")</f>
        <v/>
      </c>
      <c r="Q110" t="str">
        <f>+IF(AD110="Sub2",D110,"")</f>
        <v/>
      </c>
      <c r="R110" t="str">
        <f>+IF(AD110="Graph",SUBSTITUTE(E110,"Gráfica","G"),"")</f>
        <v/>
      </c>
      <c r="S110" t="str">
        <f>TRIM(CLEAN(_xlfn.TEXTJOIN(" ",TRUE,C110:F110)))</f>
        <v>Al 31 de diciembre de 2016</v>
      </c>
      <c r="T110" t="b">
        <f>+AND(AC110=AC111)</f>
        <v>0</v>
      </c>
      <c r="U110" t="b">
        <f t="shared" si="9"/>
        <v>0</v>
      </c>
      <c r="V110" t="b">
        <f>+AND(J110&lt;&gt;1,J111&lt;&gt;1)</f>
        <v>0</v>
      </c>
      <c r="W110" t="b">
        <f>+OR(AD110="Sub1",AD110="Sub2",AD110="Graph")</f>
        <v>0</v>
      </c>
      <c r="X110" t="str">
        <f>+IF(AND(T110,U110,V110),_xlfn.CONCAT(S110,S111),IF(AND(J110=1,AD110="Title"),S110,""))</f>
        <v/>
      </c>
      <c r="Y110" t="str">
        <f>+IF(AD111="units",S111,"")</f>
        <v/>
      </c>
      <c r="Z110" t="str">
        <f t="shared" si="10"/>
        <v/>
      </c>
      <c r="AB110" t="s">
        <v>126</v>
      </c>
      <c r="AC110" t="str">
        <f>+_xlfn.CONCAT(AB110,I110,AD110)</f>
        <v>03111date</v>
      </c>
      <c r="AD110" t="str">
        <f>+_xlfn.TEXTJOIN("",TRUE,K110:M110)</f>
        <v>date</v>
      </c>
      <c r="AE110" t="str">
        <f>+IF(B110=0,AE109,B110)</f>
        <v>1.11</v>
      </c>
      <c r="AF110" t="str">
        <f t="shared" si="13"/>
        <v>1.11</v>
      </c>
      <c r="AG110" t="str">
        <f t="shared" si="14"/>
        <v>Sitios Ramsar</v>
      </c>
      <c r="AH110" t="str">
        <f t="shared" si="16"/>
        <v/>
      </c>
      <c r="AI110" t="str">
        <f t="shared" si="15"/>
        <v/>
      </c>
    </row>
    <row r="111" spans="1:35" x14ac:dyDescent="0.25">
      <c r="A111" s="1">
        <v>1</v>
      </c>
      <c r="B111" t="s">
        <v>8</v>
      </c>
      <c r="C111" t="s">
        <v>22</v>
      </c>
      <c r="G111" t="s">
        <v>91</v>
      </c>
      <c r="H111" t="s">
        <v>95</v>
      </c>
      <c r="I111" t="str">
        <f t="shared" si="11"/>
        <v>11</v>
      </c>
      <c r="J111">
        <f>+COUNTIF($AC$2:$AC$1165,AC111)</f>
        <v>2</v>
      </c>
      <c r="K111" t="s">
        <v>166</v>
      </c>
      <c r="N111" t="str">
        <f t="shared" si="12"/>
        <v>1.1</v>
      </c>
      <c r="O111" t="str">
        <f>IF(B111&lt;&gt;0,B111,"")</f>
        <v>1.1</v>
      </c>
      <c r="P111" t="str">
        <f>+IF(AD111="Sub1",C111,"")</f>
        <v/>
      </c>
      <c r="Q111" t="str">
        <f>+IF(AD111="Sub2",D111,"")</f>
        <v/>
      </c>
      <c r="R111" t="str">
        <f>+IF(AD111="Graph",SUBSTITUTE(E111,"Gráfica","G"),"")</f>
        <v/>
      </c>
      <c r="S111" t="str">
        <f>TRIM(CLEAN(_xlfn.TEXTJOIN(" ",TRUE,C111:F111)))</f>
        <v>División geoestadística municipal, coordenadas geográficas</v>
      </c>
      <c r="T111" t="b">
        <f>+AND(AC111=AC112)</f>
        <v>1</v>
      </c>
      <c r="U111" t="b">
        <f t="shared" si="9"/>
        <v>1</v>
      </c>
      <c r="V111" t="b">
        <f>+AND(J111&lt;&gt;1,J112&lt;&gt;1)</f>
        <v>1</v>
      </c>
      <c r="W111" t="b">
        <f>+OR(AD111="Sub1",AD111="Sub2",AD111="Graph")</f>
        <v>0</v>
      </c>
      <c r="X111" t="str">
        <f>+IF(AND(T111,U111,V111),_xlfn.CONCAT(S111,S112),IF(AND(J111=1,AD111="Title"),S111,""))</f>
        <v>División geoestadística municipal, coordenadas geográficasy altitud de las cabeceras municipales</v>
      </c>
      <c r="Y111" t="str">
        <f>+IF(AD112="units",S112,"")</f>
        <v/>
      </c>
      <c r="Z111" t="str">
        <f t="shared" si="10"/>
        <v/>
      </c>
      <c r="AB111" t="s">
        <v>127</v>
      </c>
      <c r="AC111" t="str">
        <f>+_xlfn.CONCAT(AB111,I111,AD111)</f>
        <v>0411Title</v>
      </c>
      <c r="AD111" t="str">
        <f>+_xlfn.TEXTJOIN("",TRUE,K111:M111)</f>
        <v>Title</v>
      </c>
      <c r="AE111" t="str">
        <f>+IF(B111=0,AE110,B111)</f>
        <v>1.1</v>
      </c>
      <c r="AF111" t="str">
        <f t="shared" si="13"/>
        <v>1.1</v>
      </c>
      <c r="AG111" t="str">
        <f t="shared" si="14"/>
        <v>División geoestadística municipal, coordenadas geográficasy altitud de las cabeceras municipales</v>
      </c>
      <c r="AH111" t="str">
        <f t="shared" si="16"/>
        <v/>
      </c>
      <c r="AI111" t="str">
        <f t="shared" si="15"/>
        <v/>
      </c>
    </row>
    <row r="112" spans="1:35" x14ac:dyDescent="0.25">
      <c r="A112" s="1">
        <v>2</v>
      </c>
      <c r="C112" t="s">
        <v>23</v>
      </c>
      <c r="G112" t="s">
        <v>91</v>
      </c>
      <c r="H112" t="s">
        <v>95</v>
      </c>
      <c r="I112" t="str">
        <f t="shared" si="11"/>
        <v>11</v>
      </c>
      <c r="J112">
        <f>+COUNTIF($AC$2:$AC$1165,AC112)</f>
        <v>2</v>
      </c>
      <c r="K112" t="s">
        <v>166</v>
      </c>
      <c r="N112" t="str">
        <f t="shared" si="12"/>
        <v/>
      </c>
      <c r="O112" t="str">
        <f>IF(B112&lt;&gt;0,B112,"")</f>
        <v/>
      </c>
      <c r="P112" t="str">
        <f>+IF(AD112="Sub1",C112,"")</f>
        <v/>
      </c>
      <c r="Q112" t="str">
        <f>+IF(AD112="Sub2",D112,"")</f>
        <v/>
      </c>
      <c r="R112" t="str">
        <f>+IF(AD112="Graph",SUBSTITUTE(E112,"Gráfica","G"),"")</f>
        <v/>
      </c>
      <c r="S112" t="str">
        <f>TRIM(CLEAN(_xlfn.TEXTJOIN(" ",TRUE,C112:F112)))</f>
        <v>y altitud de las cabeceras municipales</v>
      </c>
      <c r="T112" t="b">
        <f>+AND(AC112=AC113)</f>
        <v>0</v>
      </c>
      <c r="U112" t="b">
        <f t="shared" si="9"/>
        <v>1</v>
      </c>
      <c r="V112" t="b">
        <f>+AND(J112&lt;&gt;1,J113&lt;&gt;1)</f>
        <v>0</v>
      </c>
      <c r="W112" t="b">
        <f>+OR(AD112="Sub1",AD112="Sub2",AD112="Graph")</f>
        <v>0</v>
      </c>
      <c r="X112" t="str">
        <f>+IF(AND(T112,U112,V112),_xlfn.CONCAT(S112,S113),IF(AND(J112=1,AD112="Title"),S112,""))</f>
        <v/>
      </c>
      <c r="Y112" t="str">
        <f>+IF(AD113="units",S113,"")</f>
        <v/>
      </c>
      <c r="Z112" t="str">
        <f t="shared" si="10"/>
        <v/>
      </c>
      <c r="AB112" t="s">
        <v>127</v>
      </c>
      <c r="AC112" t="str">
        <f>+_xlfn.CONCAT(AB112,I112,AD112)</f>
        <v>0411Title</v>
      </c>
      <c r="AD112" t="str">
        <f>+_xlfn.TEXTJOIN("",TRUE,K112:M112)</f>
        <v>Title</v>
      </c>
      <c r="AE112" t="str">
        <f>+IF(B112=0,AE111,B112)</f>
        <v>1.1</v>
      </c>
      <c r="AF112" t="str">
        <f t="shared" si="13"/>
        <v>1.1</v>
      </c>
      <c r="AG112" t="str">
        <f t="shared" si="14"/>
        <v>División geoestadística municipal, coordenadas geográficasy altitud de las cabeceras municipales</v>
      </c>
      <c r="AH112" t="str">
        <f t="shared" si="16"/>
        <v/>
      </c>
      <c r="AI112" t="str">
        <f t="shared" si="15"/>
        <v/>
      </c>
    </row>
    <row r="113" spans="1:35" x14ac:dyDescent="0.25">
      <c r="A113" s="1">
        <v>4</v>
      </c>
      <c r="B113" t="s">
        <v>9</v>
      </c>
      <c r="C113" t="s">
        <v>24</v>
      </c>
      <c r="G113" t="s">
        <v>91</v>
      </c>
      <c r="H113" t="s">
        <v>95</v>
      </c>
      <c r="I113" t="str">
        <f t="shared" si="11"/>
        <v>12</v>
      </c>
      <c r="J113">
        <f>+COUNTIF($AC$2:$AC$1165,AC113)</f>
        <v>1</v>
      </c>
      <c r="K113" t="s">
        <v>166</v>
      </c>
      <c r="N113" t="str">
        <f t="shared" si="12"/>
        <v>1.2</v>
      </c>
      <c r="O113" t="str">
        <f>IF(B113&lt;&gt;0,B113,"")</f>
        <v>1.2</v>
      </c>
      <c r="P113" t="str">
        <f>+IF(AD113="Sub1",C113,"")</f>
        <v/>
      </c>
      <c r="Q113" t="str">
        <f>+IF(AD113="Sub2",D113,"")</f>
        <v/>
      </c>
      <c r="R113" t="str">
        <f>+IF(AD113="Graph",SUBSTITUTE(E113,"Gráfica","G"),"")</f>
        <v/>
      </c>
      <c r="S113" t="str">
        <f>TRIM(CLEAN(_xlfn.TEXTJOIN(" ",TRUE,C113:F113)))</f>
        <v>Elevaciones principales</v>
      </c>
      <c r="T113" t="b">
        <f>+AND(AC113=AC114)</f>
        <v>0</v>
      </c>
      <c r="U113" t="b">
        <f t="shared" si="9"/>
        <v>1</v>
      </c>
      <c r="V113" t="b">
        <f>+AND(J113&lt;&gt;1,J114&lt;&gt;1)</f>
        <v>0</v>
      </c>
      <c r="W113" t="b">
        <f>+OR(AD113="Sub1",AD113="Sub2",AD113="Graph")</f>
        <v>0</v>
      </c>
      <c r="X113" t="str">
        <f>+IF(AND(T113,U113,V113),_xlfn.CONCAT(S113,S114),IF(AND(J113=1,AD113="Title"),S113,""))</f>
        <v>Elevaciones principales</v>
      </c>
      <c r="Y113" t="str">
        <f>+IF(AD114="units",S114,"")</f>
        <v/>
      </c>
      <c r="Z113" t="str">
        <f t="shared" si="10"/>
        <v/>
      </c>
      <c r="AB113" t="s">
        <v>127</v>
      </c>
      <c r="AC113" t="str">
        <f>+_xlfn.CONCAT(AB113,I113,AD113)</f>
        <v>0412Title</v>
      </c>
      <c r="AD113" t="str">
        <f>+_xlfn.TEXTJOIN("",TRUE,K113:M113)</f>
        <v>Title</v>
      </c>
      <c r="AE113" t="str">
        <f>+IF(B113=0,AE112,B113)</f>
        <v>1.2</v>
      </c>
      <c r="AF113" t="str">
        <f t="shared" si="13"/>
        <v>1.2</v>
      </c>
      <c r="AG113" t="str">
        <f t="shared" si="14"/>
        <v>Elevaciones principales</v>
      </c>
      <c r="AH113" t="str">
        <f t="shared" si="16"/>
        <v/>
      </c>
      <c r="AI113" t="str">
        <f t="shared" si="15"/>
        <v/>
      </c>
    </row>
    <row r="114" spans="1:35" x14ac:dyDescent="0.25">
      <c r="A114" s="1">
        <v>6</v>
      </c>
      <c r="B114" t="s">
        <v>10</v>
      </c>
      <c r="C114" t="s">
        <v>25</v>
      </c>
      <c r="G114" t="s">
        <v>91</v>
      </c>
      <c r="H114" t="s">
        <v>95</v>
      </c>
      <c r="I114" t="str">
        <f t="shared" si="11"/>
        <v>13</v>
      </c>
      <c r="J114">
        <f>+COUNTIF($AC$2:$AC$1165,AC114)</f>
        <v>1</v>
      </c>
      <c r="K114" t="s">
        <v>166</v>
      </c>
      <c r="N114" t="str">
        <f t="shared" si="12"/>
        <v>1.3</v>
      </c>
      <c r="O114" t="str">
        <f>IF(B114&lt;&gt;0,B114,"")</f>
        <v>1.3</v>
      </c>
      <c r="P114" t="str">
        <f>+IF(AD114="Sub1",C114,"")</f>
        <v/>
      </c>
      <c r="Q114" t="str">
        <f>+IF(AD114="Sub2",D114,"")</f>
        <v/>
      </c>
      <c r="R114" t="str">
        <f>+IF(AD114="Graph",SUBSTITUTE(E114,"Gráfica","G"),"")</f>
        <v/>
      </c>
      <c r="S114" t="str">
        <f>TRIM(CLEAN(_xlfn.TEXTJOIN(" ",TRUE,C114:F114)))</f>
        <v>Superficie estatal por tipo de fisiografía</v>
      </c>
      <c r="T114" t="b">
        <f>+AND(AC114=AC115)</f>
        <v>0</v>
      </c>
      <c r="U114" t="b">
        <f t="shared" si="9"/>
        <v>0</v>
      </c>
      <c r="V114" t="b">
        <f>+AND(J114&lt;&gt;1,J115&lt;&gt;1)</f>
        <v>0</v>
      </c>
      <c r="W114" t="b">
        <f>+OR(AD114="Sub1",AD114="Sub2",AD114="Graph")</f>
        <v>0</v>
      </c>
      <c r="X114" t="str">
        <f>+IF(AND(T114,U114,V114),_xlfn.CONCAT(S114,S115),IF(AND(J114=1,AD114="Title"),S114,""))</f>
        <v>Superficie estatal por tipo de fisiografía</v>
      </c>
      <c r="Y114" t="str">
        <f>+IF(AD115="units",S115,"")</f>
        <v>(Porcentaje)</v>
      </c>
      <c r="Z114" t="str">
        <f t="shared" si="10"/>
        <v/>
      </c>
      <c r="AB114" t="s">
        <v>127</v>
      </c>
      <c r="AC114" t="str">
        <f>+_xlfn.CONCAT(AB114,I114,AD114)</f>
        <v>0413Title</v>
      </c>
      <c r="AD114" t="str">
        <f>+_xlfn.TEXTJOIN("",TRUE,K114:M114)</f>
        <v>Title</v>
      </c>
      <c r="AE114" t="str">
        <f>+IF(B114=0,AE113,B114)</f>
        <v>1.3</v>
      </c>
      <c r="AF114" t="str">
        <f t="shared" si="13"/>
        <v>1.3</v>
      </c>
      <c r="AG114" t="str">
        <f t="shared" si="14"/>
        <v>Superficie estatal por tipo de fisiografía</v>
      </c>
      <c r="AH114" t="str">
        <f t="shared" si="16"/>
        <v/>
      </c>
      <c r="AI114" t="str">
        <f t="shared" si="15"/>
        <v>(Porcentaje)</v>
      </c>
    </row>
    <row r="115" spans="1:35" x14ac:dyDescent="0.25">
      <c r="A115" s="1">
        <v>7</v>
      </c>
      <c r="C115" t="s">
        <v>26</v>
      </c>
      <c r="G115" t="s">
        <v>91</v>
      </c>
      <c r="H115" t="s">
        <v>95</v>
      </c>
      <c r="I115" t="str">
        <f t="shared" si="11"/>
        <v>13</v>
      </c>
      <c r="J115">
        <f>+COUNTIF($AC$2:$AC$1165,AC115)</f>
        <v>1</v>
      </c>
      <c r="K115" t="s">
        <v>173</v>
      </c>
      <c r="L115" t="s">
        <v>162</v>
      </c>
      <c r="N115" t="str">
        <f t="shared" si="12"/>
        <v/>
      </c>
      <c r="O115" t="str">
        <f>IF(B115&lt;&gt;0,B115,"")</f>
        <v/>
      </c>
      <c r="P115" t="str">
        <f>+IF(AD115="Sub1",C115,"")</f>
        <v/>
      </c>
      <c r="Q115" t="str">
        <f>+IF(AD115="Sub2",D115,"")</f>
        <v/>
      </c>
      <c r="R115" t="str">
        <f>+IF(AD115="Graph",SUBSTITUTE(E115,"Gráfica","G"),"")</f>
        <v/>
      </c>
      <c r="S115" t="str">
        <f>TRIM(CLEAN(_xlfn.TEXTJOIN(" ",TRUE,C115:F115)))</f>
        <v>(Porcentaje)</v>
      </c>
      <c r="T115" t="b">
        <f>+AND(AC115=AC116)</f>
        <v>0</v>
      </c>
      <c r="U115" t="b">
        <f t="shared" si="9"/>
        <v>0</v>
      </c>
      <c r="V115" t="b">
        <f>+AND(J115&lt;&gt;1,J116&lt;&gt;1)</f>
        <v>0</v>
      </c>
      <c r="W115" t="b">
        <f>+OR(AD115="Sub1",AD115="Sub2",AD115="Graph")</f>
        <v>0</v>
      </c>
      <c r="X115" t="str">
        <f>+IF(AND(T115,U115,V115),_xlfn.CONCAT(S115,S116),IF(AND(J115=1,AD115="Title"),S115,""))</f>
        <v/>
      </c>
      <c r="Y115" t="str">
        <f>+IF(AD116="units",S116,"")</f>
        <v/>
      </c>
      <c r="Z115" t="str">
        <f t="shared" si="10"/>
        <v/>
      </c>
      <c r="AB115" t="s">
        <v>127</v>
      </c>
      <c r="AC115" t="str">
        <f>+_xlfn.CONCAT(AB115,I115,AD115)</f>
        <v>0413units</v>
      </c>
      <c r="AD115" t="str">
        <f>+_xlfn.TEXTJOIN("",TRUE,K115:M115)</f>
        <v>units</v>
      </c>
      <c r="AE115" t="str">
        <f>+IF(B115=0,AE114,B115)</f>
        <v>1.3</v>
      </c>
      <c r="AF115" t="str">
        <f t="shared" si="13"/>
        <v>1.3</v>
      </c>
      <c r="AG115" t="str">
        <f t="shared" si="14"/>
        <v>Superficie estatal por tipo de fisiografía</v>
      </c>
      <c r="AH115" t="str">
        <f t="shared" si="16"/>
        <v/>
      </c>
      <c r="AI115" t="str">
        <f t="shared" si="15"/>
        <v/>
      </c>
    </row>
    <row r="116" spans="1:35" x14ac:dyDescent="0.25">
      <c r="A116" s="1">
        <v>9</v>
      </c>
      <c r="B116" t="s">
        <v>11</v>
      </c>
      <c r="C116" t="s">
        <v>27</v>
      </c>
      <c r="G116" t="s">
        <v>91</v>
      </c>
      <c r="H116" t="s">
        <v>95</v>
      </c>
      <c r="I116" t="str">
        <f t="shared" si="11"/>
        <v>14</v>
      </c>
      <c r="J116">
        <f>+COUNTIF($AC$2:$AC$1165,AC116)</f>
        <v>1</v>
      </c>
      <c r="K116" t="s">
        <v>166</v>
      </c>
      <c r="N116" t="str">
        <f t="shared" si="12"/>
        <v>1.4</v>
      </c>
      <c r="O116" t="str">
        <f>IF(B116&lt;&gt;0,B116,"")</f>
        <v>1.4</v>
      </c>
      <c r="P116" t="str">
        <f>+IF(AD116="Sub1",C116,"")</f>
        <v/>
      </c>
      <c r="Q116" t="str">
        <f>+IF(AD116="Sub2",D116,"")</f>
        <v/>
      </c>
      <c r="R116" t="str">
        <f>+IF(AD116="Graph",SUBSTITUTE(E116,"Gráfica","G"),"")</f>
        <v/>
      </c>
      <c r="S116" t="str">
        <f>TRIM(CLEAN(_xlfn.TEXTJOIN(" ",TRUE,C116:F116)))</f>
        <v>Superficie estatal por tipo de geología</v>
      </c>
      <c r="T116" t="b">
        <f>+AND(AC116=AC117)</f>
        <v>0</v>
      </c>
      <c r="U116" t="b">
        <f t="shared" si="9"/>
        <v>0</v>
      </c>
      <c r="V116" t="b">
        <f>+AND(J116&lt;&gt;1,J117&lt;&gt;1)</f>
        <v>0</v>
      </c>
      <c r="W116" t="b">
        <f>+OR(AD116="Sub1",AD116="Sub2",AD116="Graph")</f>
        <v>0</v>
      </c>
      <c r="X116" t="str">
        <f>+IF(AND(T116,U116,V116),_xlfn.CONCAT(S116,S117),IF(AND(J116=1,AD116="Title"),S116,""))</f>
        <v>Superficie estatal por tipo de geología</v>
      </c>
      <c r="Y116" t="str">
        <f>+IF(AD117="units",S117,"")</f>
        <v>(Porcentaje)</v>
      </c>
      <c r="Z116" t="str">
        <f t="shared" si="10"/>
        <v/>
      </c>
      <c r="AB116" t="s">
        <v>127</v>
      </c>
      <c r="AC116" t="str">
        <f>+_xlfn.CONCAT(AB116,I116,AD116)</f>
        <v>0414Title</v>
      </c>
      <c r="AD116" t="str">
        <f>+_xlfn.TEXTJOIN("",TRUE,K116:M116)</f>
        <v>Title</v>
      </c>
      <c r="AE116" t="str">
        <f>+IF(B116=0,AE115,B116)</f>
        <v>1.4</v>
      </c>
      <c r="AF116" t="str">
        <f t="shared" si="13"/>
        <v>1.4</v>
      </c>
      <c r="AG116" t="str">
        <f t="shared" si="14"/>
        <v>Superficie estatal por tipo de geología</v>
      </c>
      <c r="AH116" t="str">
        <f t="shared" si="16"/>
        <v/>
      </c>
      <c r="AI116" t="str">
        <f t="shared" si="15"/>
        <v>(Porcentaje)</v>
      </c>
    </row>
    <row r="117" spans="1:35" x14ac:dyDescent="0.25">
      <c r="A117" s="1">
        <v>10</v>
      </c>
      <c r="C117" t="s">
        <v>26</v>
      </c>
      <c r="G117" t="s">
        <v>91</v>
      </c>
      <c r="H117" t="s">
        <v>95</v>
      </c>
      <c r="I117" t="str">
        <f t="shared" si="11"/>
        <v>14</v>
      </c>
      <c r="J117">
        <f>+COUNTIF($AC$2:$AC$1165,AC117)</f>
        <v>1</v>
      </c>
      <c r="K117" t="s">
        <v>173</v>
      </c>
      <c r="L117" t="s">
        <v>162</v>
      </c>
      <c r="N117" t="str">
        <f t="shared" si="12"/>
        <v/>
      </c>
      <c r="O117" t="str">
        <f>IF(B117&lt;&gt;0,B117,"")</f>
        <v/>
      </c>
      <c r="P117" t="str">
        <f>+IF(AD117="Sub1",C117,"")</f>
        <v/>
      </c>
      <c r="Q117" t="str">
        <f>+IF(AD117="Sub2",D117,"")</f>
        <v/>
      </c>
      <c r="R117" t="str">
        <f>+IF(AD117="Graph",SUBSTITUTE(E117,"Gráfica","G"),"")</f>
        <v/>
      </c>
      <c r="S117" t="str">
        <f>TRIM(CLEAN(_xlfn.TEXTJOIN(" ",TRUE,C117:F117)))</f>
        <v>(Porcentaje)</v>
      </c>
      <c r="T117" t="b">
        <f>+AND(AC117=AC118)</f>
        <v>0</v>
      </c>
      <c r="U117" t="b">
        <f t="shared" si="9"/>
        <v>0</v>
      </c>
      <c r="V117" t="b">
        <f>+AND(J117&lt;&gt;1,J118&lt;&gt;1)</f>
        <v>0</v>
      </c>
      <c r="W117" t="b">
        <f>+OR(AD117="Sub1",AD117="Sub2",AD117="Graph")</f>
        <v>0</v>
      </c>
      <c r="X117" t="str">
        <f>+IF(AND(T117,U117,V117),_xlfn.CONCAT(S117,S118),IF(AND(J117=1,AD117="Title"),S117,""))</f>
        <v/>
      </c>
      <c r="Y117" t="str">
        <f>+IF(AD118="units",S118,"")</f>
        <v/>
      </c>
      <c r="Z117" t="str">
        <f t="shared" si="10"/>
        <v/>
      </c>
      <c r="AB117" t="s">
        <v>127</v>
      </c>
      <c r="AC117" t="str">
        <f>+_xlfn.CONCAT(AB117,I117,AD117)</f>
        <v>0414units</v>
      </c>
      <c r="AD117" t="str">
        <f>+_xlfn.TEXTJOIN("",TRUE,K117:M117)</f>
        <v>units</v>
      </c>
      <c r="AE117" t="str">
        <f>+IF(B117=0,AE116,B117)</f>
        <v>1.4</v>
      </c>
      <c r="AF117" t="str">
        <f t="shared" si="13"/>
        <v>1.4</v>
      </c>
      <c r="AG117" t="str">
        <f t="shared" si="14"/>
        <v>Superficie estatal por tipo de geología</v>
      </c>
      <c r="AH117" t="str">
        <f t="shared" si="16"/>
        <v/>
      </c>
      <c r="AI117" t="str">
        <f t="shared" si="15"/>
        <v/>
      </c>
    </row>
    <row r="118" spans="1:35" x14ac:dyDescent="0.25">
      <c r="A118" s="1">
        <v>12</v>
      </c>
      <c r="C118" t="s">
        <v>42</v>
      </c>
      <c r="D118" t="s">
        <v>62</v>
      </c>
      <c r="G118" t="s">
        <v>91</v>
      </c>
      <c r="H118" t="s">
        <v>95</v>
      </c>
      <c r="I118" t="str">
        <f t="shared" si="11"/>
        <v>141</v>
      </c>
      <c r="J118">
        <f>+COUNTIF($AC$2:$AC$1165,AC118)</f>
        <v>1</v>
      </c>
      <c r="K118" t="s">
        <v>173</v>
      </c>
      <c r="M118" t="s">
        <v>178</v>
      </c>
      <c r="N118" t="str">
        <f t="shared" si="12"/>
        <v>1.4.1</v>
      </c>
      <c r="O118" t="str">
        <f>IF(B118&lt;&gt;0,B118,"")</f>
        <v/>
      </c>
      <c r="P118" t="str">
        <f>+IF(AD118="Sub1",C118,"")</f>
        <v>1.4.1</v>
      </c>
      <c r="Q118" t="str">
        <f>+IF(AD118="Sub2",D118,"")</f>
        <v/>
      </c>
      <c r="R118" t="str">
        <f>+IF(AD118="Graph",SUBSTITUTE(E118,"Gráfica","G"),"")</f>
        <v/>
      </c>
      <c r="S118" t="str">
        <f>TRIM(CLEAN(_xlfn.TEXTJOIN(" ",TRUE,C118:F118)))</f>
        <v>1.4.1 Sitios de interés geológico</v>
      </c>
      <c r="T118" t="b">
        <f>+AND(AC118=AC119)</f>
        <v>0</v>
      </c>
      <c r="U118" t="b">
        <f t="shared" si="9"/>
        <v>0</v>
      </c>
      <c r="V118" t="b">
        <f>+AND(J118&lt;&gt;1,J119&lt;&gt;1)</f>
        <v>0</v>
      </c>
      <c r="W118" t="b">
        <f>+OR(AD118="Sub1",AD118="Sub2",AD118="Graph")</f>
        <v>1</v>
      </c>
      <c r="X118" t="str">
        <f>+IF(AND(T118,U118,V118),_xlfn.CONCAT(S118,S119),IF(AND(J118=1,AD118="Title"),S118,""))</f>
        <v/>
      </c>
      <c r="Y118" t="str">
        <f>+IF(AD119="units",S119,"")</f>
        <v/>
      </c>
      <c r="Z118" t="str">
        <f t="shared" si="10"/>
        <v>Sitios de interés geológico</v>
      </c>
      <c r="AB118" t="s">
        <v>127</v>
      </c>
      <c r="AC118" t="str">
        <f>+_xlfn.CONCAT(AB118,I118,AD118)</f>
        <v>04141Sub1</v>
      </c>
      <c r="AD118" t="str">
        <f>+_xlfn.TEXTJOIN("",TRUE,K118:M118)</f>
        <v>Sub1</v>
      </c>
      <c r="AE118" t="str">
        <f>+IF(B118=0,AE117,B118)</f>
        <v>1.4</v>
      </c>
      <c r="AF118" t="str">
        <f t="shared" si="13"/>
        <v>1.4.1</v>
      </c>
      <c r="AG118" t="str">
        <f t="shared" si="14"/>
        <v>Superficie estatal por tipo de geología</v>
      </c>
      <c r="AH118" t="str">
        <f t="shared" si="16"/>
        <v>Sitios de interés geológico</v>
      </c>
      <c r="AI118" t="str">
        <f t="shared" si="15"/>
        <v/>
      </c>
    </row>
    <row r="119" spans="1:35" x14ac:dyDescent="0.25">
      <c r="A119" s="1">
        <v>14</v>
      </c>
      <c r="B119" t="s">
        <v>12</v>
      </c>
      <c r="C119" t="s">
        <v>29</v>
      </c>
      <c r="G119" t="s">
        <v>91</v>
      </c>
      <c r="H119" t="s">
        <v>95</v>
      </c>
      <c r="I119" t="str">
        <f t="shared" si="11"/>
        <v>15</v>
      </c>
      <c r="J119">
        <f>+COUNTIF($AC$2:$AC$1165,AC119)</f>
        <v>1</v>
      </c>
      <c r="K119" t="s">
        <v>166</v>
      </c>
      <c r="N119" t="str">
        <f t="shared" si="12"/>
        <v>1.5</v>
      </c>
      <c r="O119" t="str">
        <f>IF(B119&lt;&gt;0,B119,"")</f>
        <v>1.5</v>
      </c>
      <c r="P119" t="str">
        <f>+IF(AD119="Sub1",C119,"")</f>
        <v/>
      </c>
      <c r="Q119" t="str">
        <f>+IF(AD119="Sub2",D119,"")</f>
        <v/>
      </c>
      <c r="R119" t="str">
        <f>+IF(AD119="Graph",SUBSTITUTE(E119,"Gráfica","G"),"")</f>
        <v/>
      </c>
      <c r="S119" t="str">
        <f>TRIM(CLEAN(_xlfn.TEXTJOIN(" ",TRUE,C119:F119)))</f>
        <v>Superficie estatal por tipo de clima</v>
      </c>
      <c r="T119" t="b">
        <f>+AND(AC119=AC120)</f>
        <v>0</v>
      </c>
      <c r="U119" t="b">
        <f t="shared" si="9"/>
        <v>0</v>
      </c>
      <c r="V119" t="b">
        <f>+AND(J119&lt;&gt;1,J120&lt;&gt;1)</f>
        <v>0</v>
      </c>
      <c r="W119" t="b">
        <f>+OR(AD119="Sub1",AD119="Sub2",AD119="Graph")</f>
        <v>0</v>
      </c>
      <c r="X119" t="str">
        <f>+IF(AND(T119,U119,V119),_xlfn.CONCAT(S119,S120),IF(AND(J119=1,AD119="Title"),S119,""))</f>
        <v>Superficie estatal por tipo de clima</v>
      </c>
      <c r="Y119" t="str">
        <f>+IF(AD120="units",S120,"")</f>
        <v>(Porcentaje)</v>
      </c>
      <c r="Z119" t="str">
        <f t="shared" si="10"/>
        <v/>
      </c>
      <c r="AB119" t="s">
        <v>127</v>
      </c>
      <c r="AC119" t="str">
        <f>+_xlfn.CONCAT(AB119,I119,AD119)</f>
        <v>0415Title</v>
      </c>
      <c r="AD119" t="str">
        <f>+_xlfn.TEXTJOIN("",TRUE,K119:M119)</f>
        <v>Title</v>
      </c>
      <c r="AE119" t="str">
        <f>+IF(B119=0,AE118,B119)</f>
        <v>1.5</v>
      </c>
      <c r="AF119" t="str">
        <f t="shared" si="13"/>
        <v>1.5</v>
      </c>
      <c r="AG119" t="str">
        <f t="shared" si="14"/>
        <v>Superficie estatal por tipo de clima</v>
      </c>
      <c r="AH119" t="str">
        <f t="shared" si="16"/>
        <v/>
      </c>
      <c r="AI119" t="str">
        <f t="shared" si="15"/>
        <v>(Porcentaje)</v>
      </c>
    </row>
    <row r="120" spans="1:35" x14ac:dyDescent="0.25">
      <c r="A120" s="1">
        <v>15</v>
      </c>
      <c r="C120" t="s">
        <v>26</v>
      </c>
      <c r="G120" t="s">
        <v>91</v>
      </c>
      <c r="H120" t="s">
        <v>95</v>
      </c>
      <c r="I120" t="str">
        <f t="shared" si="11"/>
        <v>15</v>
      </c>
      <c r="J120">
        <f>+COUNTIF($AC$2:$AC$1165,AC120)</f>
        <v>1</v>
      </c>
      <c r="K120" t="s">
        <v>173</v>
      </c>
      <c r="L120" t="s">
        <v>162</v>
      </c>
      <c r="N120" t="str">
        <f t="shared" si="12"/>
        <v/>
      </c>
      <c r="O120" t="str">
        <f>IF(B120&lt;&gt;0,B120,"")</f>
        <v/>
      </c>
      <c r="P120" t="str">
        <f>+IF(AD120="Sub1",C120,"")</f>
        <v/>
      </c>
      <c r="Q120" t="str">
        <f>+IF(AD120="Sub2",D120,"")</f>
        <v/>
      </c>
      <c r="R120" t="str">
        <f>+IF(AD120="Graph",SUBSTITUTE(E120,"Gráfica","G"),"")</f>
        <v/>
      </c>
      <c r="S120" t="str">
        <f>TRIM(CLEAN(_xlfn.TEXTJOIN(" ",TRUE,C120:F120)))</f>
        <v>(Porcentaje)</v>
      </c>
      <c r="T120" t="b">
        <f>+AND(AC120=AC121)</f>
        <v>0</v>
      </c>
      <c r="U120" t="b">
        <f t="shared" si="9"/>
        <v>0</v>
      </c>
      <c r="V120" t="b">
        <f>+AND(J120&lt;&gt;1,J121&lt;&gt;1)</f>
        <v>0</v>
      </c>
      <c r="W120" t="b">
        <f>+OR(AD120="Sub1",AD120="Sub2",AD120="Graph")</f>
        <v>0</v>
      </c>
      <c r="X120" t="str">
        <f>+IF(AND(T120,U120,V120),_xlfn.CONCAT(S120,S121),IF(AND(J120=1,AD120="Title"),S120,""))</f>
        <v/>
      </c>
      <c r="Y120" t="str">
        <f>+IF(AD121="units",S121,"")</f>
        <v/>
      </c>
      <c r="Z120" t="str">
        <f t="shared" si="10"/>
        <v/>
      </c>
      <c r="AB120" t="s">
        <v>127</v>
      </c>
      <c r="AC120" t="str">
        <f>+_xlfn.CONCAT(AB120,I120,AD120)</f>
        <v>0415units</v>
      </c>
      <c r="AD120" t="str">
        <f>+_xlfn.TEXTJOIN("",TRUE,K120:M120)</f>
        <v>units</v>
      </c>
      <c r="AE120" t="str">
        <f>+IF(B120=0,AE119,B120)</f>
        <v>1.5</v>
      </c>
      <c r="AF120" t="str">
        <f t="shared" si="13"/>
        <v>1.5</v>
      </c>
      <c r="AG120" t="str">
        <f t="shared" si="14"/>
        <v>Superficie estatal por tipo de clima</v>
      </c>
      <c r="AH120" t="str">
        <f t="shared" si="16"/>
        <v/>
      </c>
      <c r="AI120" t="str">
        <f t="shared" si="15"/>
        <v/>
      </c>
    </row>
    <row r="121" spans="1:35" x14ac:dyDescent="0.25">
      <c r="A121" s="1">
        <v>17</v>
      </c>
      <c r="C121" t="s">
        <v>28</v>
      </c>
      <c r="D121" t="s">
        <v>63</v>
      </c>
      <c r="G121" t="s">
        <v>91</v>
      </c>
      <c r="H121" t="s">
        <v>95</v>
      </c>
      <c r="I121" t="str">
        <f t="shared" si="11"/>
        <v>151</v>
      </c>
      <c r="J121">
        <f>+COUNTIF($AC$2:$AC$1165,AC121)</f>
        <v>1</v>
      </c>
      <c r="K121" t="s">
        <v>173</v>
      </c>
      <c r="M121" t="s">
        <v>178</v>
      </c>
      <c r="N121" t="str">
        <f t="shared" si="12"/>
        <v>1.5.1</v>
      </c>
      <c r="O121" t="str">
        <f>IF(B121&lt;&gt;0,B121,"")</f>
        <v/>
      </c>
      <c r="P121" t="str">
        <f>+IF(AD121="Sub1",C121,"")</f>
        <v>1.5.1</v>
      </c>
      <c r="Q121" t="str">
        <f>+IF(AD121="Sub2",D121,"")</f>
        <v/>
      </c>
      <c r="R121" t="str">
        <f>+IF(AD121="Graph",SUBSTITUTE(E121,"Gráfica","G"),"")</f>
        <v/>
      </c>
      <c r="S121" t="str">
        <f>TRIM(CLEAN(_xlfn.TEXTJOIN(" ",TRUE,C121:F121)))</f>
        <v>1.5.1 Estaciones meteorológicas</v>
      </c>
      <c r="T121" t="b">
        <f>+AND(AC121=AC122)</f>
        <v>0</v>
      </c>
      <c r="U121" t="b">
        <f t="shared" si="9"/>
        <v>0</v>
      </c>
      <c r="V121" t="b">
        <f>+AND(J121&lt;&gt;1,J122&lt;&gt;1)</f>
        <v>0</v>
      </c>
      <c r="W121" t="b">
        <f>+OR(AD121="Sub1",AD121="Sub2",AD121="Graph")</f>
        <v>1</v>
      </c>
      <c r="X121" t="str">
        <f>+IF(AND(T121,U121,V121),_xlfn.CONCAT(S121,S122),IF(AND(J121=1,AD121="Title"),S121,""))</f>
        <v/>
      </c>
      <c r="Y121" t="str">
        <f>+IF(AD122="units",S122,"")</f>
        <v/>
      </c>
      <c r="Z121" t="str">
        <f t="shared" si="10"/>
        <v>Estaciones meteorológicas</v>
      </c>
      <c r="AB121" t="s">
        <v>127</v>
      </c>
      <c r="AC121" t="str">
        <f>+_xlfn.CONCAT(AB121,I121,AD121)</f>
        <v>04151Sub1</v>
      </c>
      <c r="AD121" t="str">
        <f>+_xlfn.TEXTJOIN("",TRUE,K121:M121)</f>
        <v>Sub1</v>
      </c>
      <c r="AE121" t="str">
        <f>+IF(B121=0,AE120,B121)</f>
        <v>1.5</v>
      </c>
      <c r="AF121" t="str">
        <f t="shared" si="13"/>
        <v>1.5.1</v>
      </c>
      <c r="AG121" t="str">
        <f t="shared" si="14"/>
        <v>Superficie estatal por tipo de clima</v>
      </c>
      <c r="AH121" t="str">
        <f t="shared" si="16"/>
        <v>Estaciones meteorológicas</v>
      </c>
      <c r="AI121" t="str">
        <f t="shared" si="15"/>
        <v/>
      </c>
    </row>
    <row r="122" spans="1:35" x14ac:dyDescent="0.25">
      <c r="A122" s="1">
        <v>19</v>
      </c>
      <c r="C122" t="s">
        <v>43</v>
      </c>
      <c r="D122" t="s">
        <v>64</v>
      </c>
      <c r="G122" t="s">
        <v>91</v>
      </c>
      <c r="H122" t="s">
        <v>95</v>
      </c>
      <c r="I122" t="str">
        <f t="shared" si="11"/>
        <v>152</v>
      </c>
      <c r="J122">
        <f>+COUNTIF($AC$2:$AC$1165,AC122)</f>
        <v>1</v>
      </c>
      <c r="K122" t="s">
        <v>173</v>
      </c>
      <c r="M122" t="s">
        <v>178</v>
      </c>
      <c r="N122" t="str">
        <f t="shared" si="12"/>
        <v>1.5.2</v>
      </c>
      <c r="O122" t="str">
        <f>IF(B122&lt;&gt;0,B122,"")</f>
        <v/>
      </c>
      <c r="P122" t="str">
        <f>+IF(AD122="Sub1",C122,"")</f>
        <v>1.5.2</v>
      </c>
      <c r="Q122" t="str">
        <f>+IF(AD122="Sub2",D122,"")</f>
        <v/>
      </c>
      <c r="R122" t="str">
        <f>+IF(AD122="Graph",SUBSTITUTE(E122,"Gráfica","G"),"")</f>
        <v/>
      </c>
      <c r="S122" t="str">
        <f>TRIM(CLEAN(_xlfn.TEXTJOIN(" ",TRUE,C122:F122)))</f>
        <v>1.5.2 Temperatura media anual</v>
      </c>
      <c r="T122" t="b">
        <f>+AND(AC122=AC123)</f>
        <v>0</v>
      </c>
      <c r="U122" t="b">
        <f t="shared" si="9"/>
        <v>0</v>
      </c>
      <c r="V122" t="b">
        <f>+AND(J122&lt;&gt;1,J123&lt;&gt;1)</f>
        <v>0</v>
      </c>
      <c r="W122" t="b">
        <f>+OR(AD122="Sub1",AD122="Sub2",AD122="Graph")</f>
        <v>1</v>
      </c>
      <c r="X122" t="str">
        <f>+IF(AND(T122,U122,V122),_xlfn.CONCAT(S122,S123),IF(AND(J122=1,AD122="Title"),S122,""))</f>
        <v/>
      </c>
      <c r="Y122" t="str">
        <f>+IF(AD123="units",S123,"")</f>
        <v>(Grados Celsius)</v>
      </c>
      <c r="Z122" t="str">
        <f t="shared" si="10"/>
        <v>Temperatura media anual</v>
      </c>
      <c r="AB122" t="s">
        <v>127</v>
      </c>
      <c r="AC122" t="str">
        <f>+_xlfn.CONCAT(AB122,I122,AD122)</f>
        <v>04152Sub1</v>
      </c>
      <c r="AD122" t="str">
        <f>+_xlfn.TEXTJOIN("",TRUE,K122:M122)</f>
        <v>Sub1</v>
      </c>
      <c r="AE122" t="str">
        <f>+IF(B122=0,AE121,B122)</f>
        <v>1.5</v>
      </c>
      <c r="AF122" t="str">
        <f t="shared" si="13"/>
        <v>1.5.2</v>
      </c>
      <c r="AG122" t="str">
        <f t="shared" si="14"/>
        <v>Superficie estatal por tipo de clima</v>
      </c>
      <c r="AH122" t="str">
        <f t="shared" si="16"/>
        <v>Temperatura media anual</v>
      </c>
      <c r="AI122" t="str">
        <f t="shared" si="15"/>
        <v>(Grados Celsius)</v>
      </c>
    </row>
    <row r="123" spans="1:35" x14ac:dyDescent="0.25">
      <c r="A123" s="1">
        <v>20</v>
      </c>
      <c r="D123" t="s">
        <v>65</v>
      </c>
      <c r="G123" t="s">
        <v>91</v>
      </c>
      <c r="H123" t="s">
        <v>95</v>
      </c>
      <c r="I123" t="str">
        <f t="shared" si="11"/>
        <v>152</v>
      </c>
      <c r="J123">
        <f>+COUNTIF($AC$2:$AC$1165,AC123)</f>
        <v>1</v>
      </c>
      <c r="K123" t="s">
        <v>173</v>
      </c>
      <c r="L123" t="s">
        <v>162</v>
      </c>
      <c r="N123" t="str">
        <f t="shared" si="12"/>
        <v/>
      </c>
      <c r="O123" t="str">
        <f>IF(B123&lt;&gt;0,B123,"")</f>
        <v/>
      </c>
      <c r="P123" t="str">
        <f>+IF(AD123="Sub1",C123,"")</f>
        <v/>
      </c>
      <c r="Q123" t="str">
        <f>+IF(AD123="Sub2",D123,"")</f>
        <v/>
      </c>
      <c r="R123" t="str">
        <f>+IF(AD123="Graph",SUBSTITUTE(E123,"Gráfica","G"),"")</f>
        <v/>
      </c>
      <c r="S123" t="str">
        <f>TRIM(CLEAN(_xlfn.TEXTJOIN(" ",TRUE,C123:F123)))</f>
        <v>(Grados Celsius)</v>
      </c>
      <c r="T123" t="b">
        <f>+AND(AC123=AC124)</f>
        <v>0</v>
      </c>
      <c r="U123" t="b">
        <f t="shared" si="9"/>
        <v>0</v>
      </c>
      <c r="V123" t="b">
        <f>+AND(J123&lt;&gt;1,J124&lt;&gt;1)</f>
        <v>0</v>
      </c>
      <c r="W123" t="b">
        <f>+OR(AD123="Sub1",AD123="Sub2",AD123="Graph")</f>
        <v>0</v>
      </c>
      <c r="X123" t="str">
        <f>+IF(AND(T123,U123,V123),_xlfn.CONCAT(S123,S124),IF(AND(J123=1,AD123="Title"),S123,""))</f>
        <v/>
      </c>
      <c r="Y123" t="str">
        <f>+IF(AD124="units",S124,"")</f>
        <v/>
      </c>
      <c r="Z123" t="str">
        <f t="shared" si="10"/>
        <v/>
      </c>
      <c r="AB123" t="s">
        <v>127</v>
      </c>
      <c r="AC123" t="str">
        <f>+_xlfn.CONCAT(AB123,I123,AD123)</f>
        <v>04152units</v>
      </c>
      <c r="AD123" t="str">
        <f>+_xlfn.TEXTJOIN("",TRUE,K123:M123)</f>
        <v>units</v>
      </c>
      <c r="AE123" t="str">
        <f>+IF(B123=0,AE122,B123)</f>
        <v>1.5</v>
      </c>
      <c r="AF123" t="str">
        <f t="shared" si="13"/>
        <v>1.5.2</v>
      </c>
      <c r="AG123" t="str">
        <f t="shared" si="14"/>
        <v>Superficie estatal por tipo de clima</v>
      </c>
      <c r="AH123" t="str">
        <f t="shared" si="16"/>
        <v>Temperatura media anual</v>
      </c>
      <c r="AI123" t="str">
        <f t="shared" si="15"/>
        <v/>
      </c>
    </row>
    <row r="124" spans="1:35" x14ac:dyDescent="0.25">
      <c r="A124" s="1">
        <v>22</v>
      </c>
      <c r="D124" t="s">
        <v>73</v>
      </c>
      <c r="E124" t="s">
        <v>82</v>
      </c>
      <c r="G124" t="s">
        <v>91</v>
      </c>
      <c r="H124" t="s">
        <v>95</v>
      </c>
      <c r="I124" t="str">
        <f t="shared" si="11"/>
        <v>1521</v>
      </c>
      <c r="J124">
        <f>+COUNTIF($AC$2:$AC$1165,AC124)</f>
        <v>1</v>
      </c>
      <c r="K124" t="s">
        <v>173</v>
      </c>
      <c r="M124" t="s">
        <v>179</v>
      </c>
      <c r="N124" t="str">
        <f t="shared" si="12"/>
        <v>1.5.2.1</v>
      </c>
      <c r="O124" t="str">
        <f>IF(B124&lt;&gt;0,B124,"")</f>
        <v/>
      </c>
      <c r="P124" t="str">
        <f>+IF(AD124="Sub1",C124,"")</f>
        <v/>
      </c>
      <c r="Q124" t="str">
        <f>+IF(AD124="Sub2",D124,"")</f>
        <v>1.5.2.1</v>
      </c>
      <c r="R124" t="str">
        <f>+IF(AD124="Graph",SUBSTITUTE(E124,"Gráfica","G"),"")</f>
        <v/>
      </c>
      <c r="S124" t="str">
        <f>TRIM(CLEAN(_xlfn.TEXTJOIN(" ",TRUE,C124:F124)))</f>
        <v>1.5.2.1 Temperatura media mensual</v>
      </c>
      <c r="T124" t="b">
        <f>+AND(AC124=AC125)</f>
        <v>0</v>
      </c>
      <c r="U124" t="b">
        <f t="shared" si="9"/>
        <v>0</v>
      </c>
      <c r="V124" t="b">
        <f>+AND(J124&lt;&gt;1,J125&lt;&gt;1)</f>
        <v>0</v>
      </c>
      <c r="W124" t="b">
        <f>+OR(AD124="Sub1",AD124="Sub2",AD124="Graph")</f>
        <v>1</v>
      </c>
      <c r="X124" t="str">
        <f>+IF(AND(T124,U124,V124),_xlfn.CONCAT(S124,S125),IF(AND(J124=1,AD124="Title"),S124,""))</f>
        <v/>
      </c>
      <c r="Y124" t="str">
        <f>+IF(AD125="units",S125,"")</f>
        <v>(Grados Celsius)</v>
      </c>
      <c r="Z124" t="str">
        <f t="shared" si="10"/>
        <v>Temperatura media mensual</v>
      </c>
      <c r="AB124" t="s">
        <v>127</v>
      </c>
      <c r="AC124" t="str">
        <f>+_xlfn.CONCAT(AB124,I124,AD124)</f>
        <v>041521Sub2</v>
      </c>
      <c r="AD124" t="str">
        <f>+_xlfn.TEXTJOIN("",TRUE,K124:M124)</f>
        <v>Sub2</v>
      </c>
      <c r="AE124" t="str">
        <f>+IF(B124=0,AE123,B124)</f>
        <v>1.5</v>
      </c>
      <c r="AF124" t="str">
        <f t="shared" si="13"/>
        <v>1.5.2.1</v>
      </c>
      <c r="AG124" t="str">
        <f t="shared" si="14"/>
        <v>Superficie estatal por tipo de clima</v>
      </c>
      <c r="AH124" t="str">
        <f t="shared" si="16"/>
        <v>Temperatura media mensual</v>
      </c>
      <c r="AI124" t="str">
        <f t="shared" si="15"/>
        <v>(Grados Celsius)</v>
      </c>
    </row>
    <row r="125" spans="1:35" x14ac:dyDescent="0.25">
      <c r="A125" s="1">
        <v>23</v>
      </c>
      <c r="E125" t="s">
        <v>65</v>
      </c>
      <c r="G125" t="s">
        <v>91</v>
      </c>
      <c r="H125" t="s">
        <v>95</v>
      </c>
      <c r="I125" t="str">
        <f t="shared" si="11"/>
        <v>1521</v>
      </c>
      <c r="J125">
        <f>+COUNTIF($AC$2:$AC$1165,AC125)</f>
        <v>1</v>
      </c>
      <c r="K125" t="s">
        <v>173</v>
      </c>
      <c r="L125" t="s">
        <v>162</v>
      </c>
      <c r="N125" t="str">
        <f t="shared" si="12"/>
        <v/>
      </c>
      <c r="O125" t="str">
        <f>IF(B125&lt;&gt;0,B125,"")</f>
        <v/>
      </c>
      <c r="P125" t="str">
        <f>+IF(AD125="Sub1",C125,"")</f>
        <v/>
      </c>
      <c r="Q125" t="str">
        <f>+IF(AD125="Sub2",D125,"")</f>
        <v/>
      </c>
      <c r="R125" t="str">
        <f>+IF(AD125="Graph",SUBSTITUTE(E125,"Gráfica","G"),"")</f>
        <v/>
      </c>
      <c r="S125" t="str">
        <f>TRIM(CLEAN(_xlfn.TEXTJOIN(" ",TRUE,C125:F125)))</f>
        <v>(Grados Celsius)</v>
      </c>
      <c r="T125" t="b">
        <f>+AND(AC125=AC126)</f>
        <v>0</v>
      </c>
      <c r="U125" t="b">
        <f t="shared" si="9"/>
        <v>0</v>
      </c>
      <c r="V125" t="b">
        <f>+AND(J125&lt;&gt;1,J126&lt;&gt;1)</f>
        <v>0</v>
      </c>
      <c r="W125" t="b">
        <f>+OR(AD125="Sub1",AD125="Sub2",AD125="Graph")</f>
        <v>0</v>
      </c>
      <c r="X125" t="str">
        <f>+IF(AND(T125,U125,V125),_xlfn.CONCAT(S125,S126),IF(AND(J125=1,AD125="Title"),S125,""))</f>
        <v/>
      </c>
      <c r="Y125" t="str">
        <f>+IF(AD126="units",S126,"")</f>
        <v/>
      </c>
      <c r="Z125" t="str">
        <f t="shared" si="10"/>
        <v/>
      </c>
      <c r="AB125" t="s">
        <v>127</v>
      </c>
      <c r="AC125" t="str">
        <f>+_xlfn.CONCAT(AB125,I125,AD125)</f>
        <v>041521units</v>
      </c>
      <c r="AD125" t="str">
        <f>+_xlfn.TEXTJOIN("",TRUE,K125:M125)</f>
        <v>units</v>
      </c>
      <c r="AE125" t="str">
        <f>+IF(B125=0,AE124,B125)</f>
        <v>1.5</v>
      </c>
      <c r="AF125" t="str">
        <f t="shared" si="13"/>
        <v>1.5.2.1</v>
      </c>
      <c r="AG125" t="str">
        <f t="shared" si="14"/>
        <v>Superficie estatal por tipo de clima</v>
      </c>
      <c r="AH125" t="str">
        <f t="shared" si="16"/>
        <v>Temperatura media mensual</v>
      </c>
      <c r="AI125" t="str">
        <f t="shared" si="15"/>
        <v/>
      </c>
    </row>
    <row r="126" spans="1:35" x14ac:dyDescent="0.25">
      <c r="A126" s="1">
        <v>25</v>
      </c>
      <c r="E126" t="s">
        <v>83</v>
      </c>
      <c r="F126" t="s">
        <v>87</v>
      </c>
      <c r="G126" t="s">
        <v>91</v>
      </c>
      <c r="H126" t="s">
        <v>95</v>
      </c>
      <c r="I126" t="str">
        <f t="shared" si="11"/>
        <v>G 11</v>
      </c>
      <c r="J126">
        <f>+COUNTIF($AC$2:$AC$1165,AC126)</f>
        <v>1</v>
      </c>
      <c r="K126" t="s">
        <v>173</v>
      </c>
      <c r="M126" t="s">
        <v>167</v>
      </c>
      <c r="N126" t="str">
        <f t="shared" si="12"/>
        <v>G 1.1</v>
      </c>
      <c r="O126" t="str">
        <f>IF(B126&lt;&gt;0,B126,"")</f>
        <v/>
      </c>
      <c r="P126" t="str">
        <f>+IF(AD126="Sub1",C126,"")</f>
        <v/>
      </c>
      <c r="Q126" t="str">
        <f>+IF(AD126="Sub2",D126,"")</f>
        <v/>
      </c>
      <c r="R126" t="str">
        <f>+IF(AD126="Graph",SUBSTITUTE(E126,"Gráfica","G"),"")</f>
        <v>G 1.1</v>
      </c>
      <c r="S126" t="str">
        <f>TRIM(CLEAN(_xlfn.TEXTJOIN(" ",TRUE,C126:F126)))</f>
        <v>Gráfica 1.1 Temperatura promedio</v>
      </c>
      <c r="T126" t="b">
        <f>+AND(AC126=AC127)</f>
        <v>0</v>
      </c>
      <c r="U126" t="b">
        <f t="shared" si="9"/>
        <v>0</v>
      </c>
      <c r="V126" t="b">
        <f>+AND(J126&lt;&gt;1,J127&lt;&gt;1)</f>
        <v>0</v>
      </c>
      <c r="W126" t="b">
        <f>+OR(AD126="Sub1",AD126="Sub2",AD126="Graph")</f>
        <v>1</v>
      </c>
      <c r="X126" t="str">
        <f>+IF(AND(T126,U126,V126),_xlfn.CONCAT(S126,S127),IF(AND(J126=1,AD126="Title"),S126,""))</f>
        <v/>
      </c>
      <c r="Y126" t="str">
        <f>+IF(AD127="units",S127,"")</f>
        <v>(Grados centígrados)</v>
      </c>
      <c r="Z126" t="str">
        <f t="shared" si="10"/>
        <v>Gráfica 1.1 Temperatura promedio</v>
      </c>
      <c r="AB126" t="s">
        <v>127</v>
      </c>
      <c r="AC126" t="str">
        <f>+_xlfn.CONCAT(AB126,I126,AD126)</f>
        <v>04G 11Graph</v>
      </c>
      <c r="AD126" t="str">
        <f>+_xlfn.TEXTJOIN("",TRUE,K126:M126)</f>
        <v>Graph</v>
      </c>
      <c r="AE126" t="str">
        <f>+IF(B126=0,AE125,B126)</f>
        <v>1.5</v>
      </c>
      <c r="AF126" t="str">
        <f t="shared" si="13"/>
        <v>G 1.1</v>
      </c>
      <c r="AG126" t="str">
        <f t="shared" si="14"/>
        <v>Superficie estatal por tipo de clima</v>
      </c>
      <c r="AH126" t="str">
        <f t="shared" si="16"/>
        <v>Gráfica 1.1 Temperatura promedio</v>
      </c>
      <c r="AI126" t="str">
        <f t="shared" si="15"/>
        <v>(Grados centígrados)</v>
      </c>
    </row>
    <row r="127" spans="1:35" x14ac:dyDescent="0.25">
      <c r="A127" s="1">
        <v>26</v>
      </c>
      <c r="F127" t="s">
        <v>89</v>
      </c>
      <c r="G127" t="s">
        <v>91</v>
      </c>
      <c r="H127" t="s">
        <v>95</v>
      </c>
      <c r="I127" t="str">
        <f t="shared" si="11"/>
        <v>G 11</v>
      </c>
      <c r="J127">
        <f>+COUNTIF($AC$2:$AC$1165,AC127)</f>
        <v>1</v>
      </c>
      <c r="K127" t="s">
        <v>173</v>
      </c>
      <c r="L127" t="s">
        <v>162</v>
      </c>
      <c r="N127" t="str">
        <f t="shared" si="12"/>
        <v/>
      </c>
      <c r="O127" t="str">
        <f>IF(B127&lt;&gt;0,B127,"")</f>
        <v/>
      </c>
      <c r="P127" t="str">
        <f>+IF(AD127="Sub1",C127,"")</f>
        <v/>
      </c>
      <c r="Q127" t="str">
        <f>+IF(AD127="Sub2",D127,"")</f>
        <v/>
      </c>
      <c r="R127" t="str">
        <f>+IF(AD127="Graph",SUBSTITUTE(E127,"Gráfica","G"),"")</f>
        <v/>
      </c>
      <c r="S127" t="str">
        <f>TRIM(CLEAN(_xlfn.TEXTJOIN(" ",TRUE,C127:F127)))</f>
        <v>(Grados centígrados)</v>
      </c>
      <c r="T127" t="b">
        <f>+AND(AC127=AC128)</f>
        <v>0</v>
      </c>
      <c r="U127" t="b">
        <f t="shared" si="9"/>
        <v>0</v>
      </c>
      <c r="V127" t="b">
        <f>+AND(J127&lt;&gt;1,J128&lt;&gt;1)</f>
        <v>0</v>
      </c>
      <c r="W127" t="b">
        <f>+OR(AD127="Sub1",AD127="Sub2",AD127="Graph")</f>
        <v>0</v>
      </c>
      <c r="X127" t="str">
        <f>+IF(AND(T127,U127,V127),_xlfn.CONCAT(S127,S128),IF(AND(J127=1,AD127="Title"),S127,""))</f>
        <v/>
      </c>
      <c r="Y127" t="str">
        <f>+IF(AD128="units",S128,"")</f>
        <v/>
      </c>
      <c r="Z127" t="str">
        <f t="shared" si="10"/>
        <v/>
      </c>
      <c r="AB127" t="s">
        <v>127</v>
      </c>
      <c r="AC127" t="str">
        <f>+_xlfn.CONCAT(AB127,I127,AD127)</f>
        <v>04G 11units</v>
      </c>
      <c r="AD127" t="str">
        <f>+_xlfn.TEXTJOIN("",TRUE,K127:M127)</f>
        <v>units</v>
      </c>
      <c r="AE127" t="str">
        <f>+IF(B127=0,AE126,B127)</f>
        <v>1.5</v>
      </c>
      <c r="AF127" t="str">
        <f t="shared" si="13"/>
        <v>G 1.1</v>
      </c>
      <c r="AG127" t="str">
        <f t="shared" si="14"/>
        <v>Superficie estatal por tipo de clima</v>
      </c>
      <c r="AH127" t="str">
        <f t="shared" si="16"/>
        <v>Gráfica 1.1 Temperatura promedio</v>
      </c>
      <c r="AI127" t="str">
        <f t="shared" si="15"/>
        <v/>
      </c>
    </row>
    <row r="128" spans="1:35" x14ac:dyDescent="0.25">
      <c r="A128" s="1">
        <v>28</v>
      </c>
      <c r="C128" t="s">
        <v>44</v>
      </c>
      <c r="D128" t="s">
        <v>68</v>
      </c>
      <c r="G128" t="s">
        <v>91</v>
      </c>
      <c r="H128" t="s">
        <v>95</v>
      </c>
      <c r="I128" t="str">
        <f t="shared" si="11"/>
        <v>153</v>
      </c>
      <c r="J128">
        <f>+COUNTIF($AC$2:$AC$1165,AC128)</f>
        <v>1</v>
      </c>
      <c r="K128" t="s">
        <v>173</v>
      </c>
      <c r="M128" t="s">
        <v>178</v>
      </c>
      <c r="N128" t="str">
        <f t="shared" si="12"/>
        <v>1.5.3</v>
      </c>
      <c r="O128" t="str">
        <f>IF(B128&lt;&gt;0,B128,"")</f>
        <v/>
      </c>
      <c r="P128" t="str">
        <f>+IF(AD128="Sub1",C128,"")</f>
        <v>1.5.3</v>
      </c>
      <c r="Q128" t="str">
        <f>+IF(AD128="Sub2",D128,"")</f>
        <v/>
      </c>
      <c r="R128" t="str">
        <f>+IF(AD128="Graph",SUBSTITUTE(E128,"Gráfica","G"),"")</f>
        <v/>
      </c>
      <c r="S128" t="str">
        <f>TRIM(CLEAN(_xlfn.TEXTJOIN(" ",TRUE,C128:F128)))</f>
        <v>1.5.3 Precipitación total anual</v>
      </c>
      <c r="T128" t="b">
        <f>+AND(AC128=AC129)</f>
        <v>0</v>
      </c>
      <c r="U128" t="b">
        <f t="shared" si="9"/>
        <v>0</v>
      </c>
      <c r="V128" t="b">
        <f>+AND(J128&lt;&gt;1,J129&lt;&gt;1)</f>
        <v>0</v>
      </c>
      <c r="W128" t="b">
        <f>+OR(AD128="Sub1",AD128="Sub2",AD128="Graph")</f>
        <v>1</v>
      </c>
      <c r="X128" t="str">
        <f>+IF(AND(T128,U128,V128),_xlfn.CONCAT(S128,S129),IF(AND(J128=1,AD128="Title"),S128,""))</f>
        <v/>
      </c>
      <c r="Y128" t="str">
        <f>+IF(AD129="units",S129,"")</f>
        <v>(Milímetros)</v>
      </c>
      <c r="Z128" t="str">
        <f t="shared" si="10"/>
        <v>Precipitación total anual</v>
      </c>
      <c r="AB128" t="s">
        <v>127</v>
      </c>
      <c r="AC128" t="str">
        <f>+_xlfn.CONCAT(AB128,I128,AD128)</f>
        <v>04153Sub1</v>
      </c>
      <c r="AD128" t="str">
        <f>+_xlfn.TEXTJOIN("",TRUE,K128:M128)</f>
        <v>Sub1</v>
      </c>
      <c r="AE128" t="str">
        <f>+IF(B128=0,AE127,B128)</f>
        <v>1.5</v>
      </c>
      <c r="AF128" t="str">
        <f t="shared" si="13"/>
        <v>1.5.3</v>
      </c>
      <c r="AG128" t="str">
        <f t="shared" si="14"/>
        <v>Superficie estatal por tipo de clima</v>
      </c>
      <c r="AH128" t="str">
        <f t="shared" si="16"/>
        <v>Precipitación total anual</v>
      </c>
      <c r="AI128" t="str">
        <f t="shared" si="15"/>
        <v>(Milímetros)</v>
      </c>
    </row>
    <row r="129" spans="1:35" x14ac:dyDescent="0.25">
      <c r="A129" s="1">
        <v>29</v>
      </c>
      <c r="D129" t="s">
        <v>69</v>
      </c>
      <c r="G129" t="s">
        <v>91</v>
      </c>
      <c r="H129" t="s">
        <v>95</v>
      </c>
      <c r="I129" t="str">
        <f t="shared" si="11"/>
        <v>153</v>
      </c>
      <c r="J129">
        <f>+COUNTIF($AC$2:$AC$1165,AC129)</f>
        <v>1</v>
      </c>
      <c r="K129" t="s">
        <v>173</v>
      </c>
      <c r="L129" t="s">
        <v>162</v>
      </c>
      <c r="N129" t="str">
        <f t="shared" si="12"/>
        <v/>
      </c>
      <c r="O129" t="str">
        <f>IF(B129&lt;&gt;0,B129,"")</f>
        <v/>
      </c>
      <c r="P129" t="str">
        <f>+IF(AD129="Sub1",C129,"")</f>
        <v/>
      </c>
      <c r="Q129" t="str">
        <f>+IF(AD129="Sub2",D129,"")</f>
        <v/>
      </c>
      <c r="R129" t="str">
        <f>+IF(AD129="Graph",SUBSTITUTE(E129,"Gráfica","G"),"")</f>
        <v/>
      </c>
      <c r="S129" t="str">
        <f>TRIM(CLEAN(_xlfn.TEXTJOIN(" ",TRUE,C129:F129)))</f>
        <v>(Milímetros)</v>
      </c>
      <c r="T129" t="b">
        <f>+AND(AC129=AC130)</f>
        <v>0</v>
      </c>
      <c r="U129" t="b">
        <f t="shared" si="9"/>
        <v>0</v>
      </c>
      <c r="V129" t="b">
        <f>+AND(J129&lt;&gt;1,J130&lt;&gt;1)</f>
        <v>0</v>
      </c>
      <c r="W129" t="b">
        <f>+OR(AD129="Sub1",AD129="Sub2",AD129="Graph")</f>
        <v>0</v>
      </c>
      <c r="X129" t="str">
        <f>+IF(AND(T129,U129,V129),_xlfn.CONCAT(S129,S130),IF(AND(J129=1,AD129="Title"),S129,""))</f>
        <v/>
      </c>
      <c r="Y129" t="str">
        <f>+IF(AD130="units",S130,"")</f>
        <v/>
      </c>
      <c r="Z129" t="str">
        <f t="shared" si="10"/>
        <v/>
      </c>
      <c r="AB129" t="s">
        <v>127</v>
      </c>
      <c r="AC129" t="str">
        <f>+_xlfn.CONCAT(AB129,I129,AD129)</f>
        <v>04153units</v>
      </c>
      <c r="AD129" t="str">
        <f>+_xlfn.TEXTJOIN("",TRUE,K129:M129)</f>
        <v>units</v>
      </c>
      <c r="AE129" t="str">
        <f>+IF(B129=0,AE128,B129)</f>
        <v>1.5</v>
      </c>
      <c r="AF129" t="str">
        <f t="shared" si="13"/>
        <v>1.5.3</v>
      </c>
      <c r="AG129" t="str">
        <f t="shared" si="14"/>
        <v>Superficie estatal por tipo de clima</v>
      </c>
      <c r="AH129" t="str">
        <f t="shared" si="16"/>
        <v>Precipitación total anual</v>
      </c>
      <c r="AI129" t="str">
        <f t="shared" si="15"/>
        <v/>
      </c>
    </row>
    <row r="130" spans="1:35" x14ac:dyDescent="0.25">
      <c r="A130" s="1">
        <v>31</v>
      </c>
      <c r="D130" t="s">
        <v>74</v>
      </c>
      <c r="E130" t="s">
        <v>85</v>
      </c>
      <c r="G130" t="s">
        <v>91</v>
      </c>
      <c r="H130" t="s">
        <v>95</v>
      </c>
      <c r="I130" t="str">
        <f t="shared" si="11"/>
        <v>1531</v>
      </c>
      <c r="J130">
        <f>+COUNTIF($AC$2:$AC$1165,AC130)</f>
        <v>1</v>
      </c>
      <c r="K130" t="s">
        <v>173</v>
      </c>
      <c r="M130" t="s">
        <v>179</v>
      </c>
      <c r="N130" t="str">
        <f t="shared" si="12"/>
        <v>1.5.3.1</v>
      </c>
      <c r="O130" t="str">
        <f>IF(B130&lt;&gt;0,B130,"")</f>
        <v/>
      </c>
      <c r="P130" t="str">
        <f>+IF(AD130="Sub1",C130,"")</f>
        <v/>
      </c>
      <c r="Q130" t="str">
        <f>+IF(AD130="Sub2",D130,"")</f>
        <v>1.5.3.1</v>
      </c>
      <c r="R130" t="str">
        <f>+IF(AD130="Graph",SUBSTITUTE(E130,"Gráfica","G"),"")</f>
        <v/>
      </c>
      <c r="S130" t="str">
        <f>TRIM(CLEAN(_xlfn.TEXTJOIN(" ",TRUE,C130:F130)))</f>
        <v>1.5.3.1 Precipitación total mensual</v>
      </c>
      <c r="T130" t="b">
        <f>+AND(AC130=AC131)</f>
        <v>0</v>
      </c>
      <c r="U130" t="b">
        <f t="shared" ref="U130:U193" si="17">+AND(K130="Title",K131="Title")</f>
        <v>0</v>
      </c>
      <c r="V130" t="b">
        <f>+AND(J130&lt;&gt;1,J131&lt;&gt;1)</f>
        <v>0</v>
      </c>
      <c r="W130" t="b">
        <f>+OR(AD130="Sub1",AD130="Sub2",AD130="Graph")</f>
        <v>1</v>
      </c>
      <c r="X130" t="str">
        <f>+IF(AND(T130,U130,V130),_xlfn.CONCAT(S130,S131),IF(AND(J130=1,AD130="Title"),S130,""))</f>
        <v/>
      </c>
      <c r="Y130" t="str">
        <f>+IF(AD131="units",S131,"")</f>
        <v>(Milímetros)</v>
      </c>
      <c r="Z130" t="str">
        <f t="shared" ref="Z130:Z193" si="18">IF(W130,TRIM(CLEAN(SUBSTITUTE(S130,AF130,""))),"")</f>
        <v>Precipitación total mensual</v>
      </c>
      <c r="AB130" t="s">
        <v>127</v>
      </c>
      <c r="AC130" t="str">
        <f>+_xlfn.CONCAT(AB130,I130,AD130)</f>
        <v>041531Sub2</v>
      </c>
      <c r="AD130" t="str">
        <f>+_xlfn.TEXTJOIN("",TRUE,K130:M130)</f>
        <v>Sub2</v>
      </c>
      <c r="AE130" t="str">
        <f>+IF(B130=0,AE129,B130)</f>
        <v>1.5</v>
      </c>
      <c r="AF130" t="str">
        <f t="shared" si="13"/>
        <v>1.5.3.1</v>
      </c>
      <c r="AG130" t="str">
        <f t="shared" si="14"/>
        <v>Superficie estatal por tipo de clima</v>
      </c>
      <c r="AH130" t="str">
        <f t="shared" si="16"/>
        <v>Precipitación total mensual</v>
      </c>
      <c r="AI130" t="str">
        <f t="shared" si="15"/>
        <v>(Milímetros)</v>
      </c>
    </row>
    <row r="131" spans="1:35" x14ac:dyDescent="0.25">
      <c r="A131" s="1">
        <v>32</v>
      </c>
      <c r="E131" t="s">
        <v>69</v>
      </c>
      <c r="G131" t="s">
        <v>91</v>
      </c>
      <c r="H131" t="s">
        <v>95</v>
      </c>
      <c r="I131" t="str">
        <f t="shared" ref="I131:I194" si="19">+SUBSTITUTE(AF131,".","")</f>
        <v>1531</v>
      </c>
      <c r="J131">
        <f>+COUNTIF($AC$2:$AC$1165,AC131)</f>
        <v>1</v>
      </c>
      <c r="K131" t="s">
        <v>173</v>
      </c>
      <c r="L131" t="s">
        <v>162</v>
      </c>
      <c r="N131" t="str">
        <f t="shared" ref="N131:N194" si="20">+_xlfn.TEXTJOIN("",TRUE,O131:R131)</f>
        <v/>
      </c>
      <c r="O131" t="str">
        <f>IF(B131&lt;&gt;0,B131,"")</f>
        <v/>
      </c>
      <c r="P131" t="str">
        <f>+IF(AD131="Sub1",C131,"")</f>
        <v/>
      </c>
      <c r="Q131" t="str">
        <f>+IF(AD131="Sub2",D131,"")</f>
        <v/>
      </c>
      <c r="R131" t="str">
        <f>+IF(AD131="Graph",SUBSTITUTE(E131,"Gráfica","G"),"")</f>
        <v/>
      </c>
      <c r="S131" t="str">
        <f>TRIM(CLEAN(_xlfn.TEXTJOIN(" ",TRUE,C131:F131)))</f>
        <v>(Milímetros)</v>
      </c>
      <c r="T131" t="b">
        <f>+AND(AC131=AC132)</f>
        <v>0</v>
      </c>
      <c r="U131" t="b">
        <f t="shared" si="17"/>
        <v>0</v>
      </c>
      <c r="V131" t="b">
        <f>+AND(J131&lt;&gt;1,J132&lt;&gt;1)</f>
        <v>0</v>
      </c>
      <c r="W131" t="b">
        <f>+OR(AD131="Sub1",AD131="Sub2",AD131="Graph")</f>
        <v>0</v>
      </c>
      <c r="X131" t="str">
        <f>+IF(AND(T131,U131,V131),_xlfn.CONCAT(S131,S132),IF(AND(J131=1,AD131="Title"),S131,""))</f>
        <v/>
      </c>
      <c r="Y131" t="str">
        <f>+IF(AD132="units",S132,"")</f>
        <v/>
      </c>
      <c r="Z131" t="str">
        <f t="shared" si="18"/>
        <v/>
      </c>
      <c r="AB131" t="s">
        <v>127</v>
      </c>
      <c r="AC131" t="str">
        <f>+_xlfn.CONCAT(AB131,I131,AD131)</f>
        <v>041531units</v>
      </c>
      <c r="AD131" t="str">
        <f>+_xlfn.TEXTJOIN("",TRUE,K131:M131)</f>
        <v>units</v>
      </c>
      <c r="AE131" t="str">
        <f>+IF(B131=0,AE130,B131)</f>
        <v>1.5</v>
      </c>
      <c r="AF131" t="str">
        <f t="shared" ref="AF131:AF194" si="21">+IF(N131="",AF130,N131)</f>
        <v>1.5.3.1</v>
      </c>
      <c r="AG131" t="str">
        <f t="shared" ref="AG131:AG194" si="22">+IF(X131="",AG130,X131)</f>
        <v>Superficie estatal por tipo de clima</v>
      </c>
      <c r="AH131" t="str">
        <f t="shared" si="16"/>
        <v>Precipitación total mensual</v>
      </c>
      <c r="AI131" t="str">
        <f t="shared" ref="AI131:AI194" si="23">+IF(AD132="Units",S132,"")</f>
        <v/>
      </c>
    </row>
    <row r="132" spans="1:35" x14ac:dyDescent="0.25">
      <c r="A132" s="1">
        <v>34</v>
      </c>
      <c r="E132" t="s">
        <v>86</v>
      </c>
      <c r="F132" t="s">
        <v>88</v>
      </c>
      <c r="G132" t="s">
        <v>91</v>
      </c>
      <c r="H132" t="s">
        <v>95</v>
      </c>
      <c r="I132" t="str">
        <f t="shared" si="19"/>
        <v>G 12</v>
      </c>
      <c r="J132">
        <f>+COUNTIF($AC$2:$AC$1165,AC132)</f>
        <v>1</v>
      </c>
      <c r="K132" t="s">
        <v>173</v>
      </c>
      <c r="M132" t="s">
        <v>167</v>
      </c>
      <c r="N132" t="str">
        <f t="shared" si="20"/>
        <v>G 1.2</v>
      </c>
      <c r="O132" t="str">
        <f>IF(B132&lt;&gt;0,B132,"")</f>
        <v/>
      </c>
      <c r="P132" t="str">
        <f>+IF(AD132="Sub1",C132,"")</f>
        <v/>
      </c>
      <c r="Q132" t="str">
        <f>+IF(AD132="Sub2",D132,"")</f>
        <v/>
      </c>
      <c r="R132" t="str">
        <f>+IF(AD132="Graph",SUBSTITUTE(E132,"Gráfica","G"),"")</f>
        <v>G 1.2</v>
      </c>
      <c r="S132" t="str">
        <f>TRIM(CLEAN(_xlfn.TEXTJOIN(" ",TRUE,C132:F132)))</f>
        <v>Gráfica 1.2 Precipitación total promedio</v>
      </c>
      <c r="T132" t="b">
        <f>+AND(AC132=AC133)</f>
        <v>0</v>
      </c>
      <c r="U132" t="b">
        <f t="shared" si="17"/>
        <v>0</v>
      </c>
      <c r="V132" t="b">
        <f>+AND(J132&lt;&gt;1,J133&lt;&gt;1)</f>
        <v>0</v>
      </c>
      <c r="W132" t="b">
        <f>+OR(AD132="Sub1",AD132="Sub2",AD132="Graph")</f>
        <v>1</v>
      </c>
      <c r="X132" t="str">
        <f>+IF(AND(T132,U132,V132),_xlfn.CONCAT(S132,S133),IF(AND(J132=1,AD132="Title"),S132,""))</f>
        <v/>
      </c>
      <c r="Y132" t="str">
        <f>+IF(AD133="units",S133,"")</f>
        <v>(Milímetros)</v>
      </c>
      <c r="Z132" t="str">
        <f t="shared" si="18"/>
        <v>Gráfica 1.2 Precipitación total promedio</v>
      </c>
      <c r="AB132" t="s">
        <v>127</v>
      </c>
      <c r="AC132" t="str">
        <f>+_xlfn.CONCAT(AB132,I132,AD132)</f>
        <v>04G 12Graph</v>
      </c>
      <c r="AD132" t="str">
        <f>+_xlfn.TEXTJOIN("",TRUE,K132:M132)</f>
        <v>Graph</v>
      </c>
      <c r="AE132" t="str">
        <f>+IF(B132=0,AE131,B132)</f>
        <v>1.5</v>
      </c>
      <c r="AF132" t="str">
        <f t="shared" si="21"/>
        <v>G 1.2</v>
      </c>
      <c r="AG132" t="str">
        <f t="shared" si="22"/>
        <v>Superficie estatal por tipo de clima</v>
      </c>
      <c r="AH132" t="str">
        <f t="shared" si="16"/>
        <v>Gráfica 1.2 Precipitación total promedio</v>
      </c>
      <c r="AI132" t="str">
        <f t="shared" si="23"/>
        <v>(Milímetros)</v>
      </c>
    </row>
    <row r="133" spans="1:35" x14ac:dyDescent="0.25">
      <c r="A133" s="1">
        <v>35</v>
      </c>
      <c r="F133" t="s">
        <v>69</v>
      </c>
      <c r="G133" t="s">
        <v>91</v>
      </c>
      <c r="H133" t="s">
        <v>95</v>
      </c>
      <c r="I133" t="str">
        <f t="shared" si="19"/>
        <v>G 12</v>
      </c>
      <c r="J133">
        <f>+COUNTIF($AC$2:$AC$1165,AC133)</f>
        <v>1</v>
      </c>
      <c r="K133" t="s">
        <v>173</v>
      </c>
      <c r="L133" t="s">
        <v>162</v>
      </c>
      <c r="N133" t="str">
        <f t="shared" si="20"/>
        <v/>
      </c>
      <c r="O133" t="str">
        <f>IF(B133&lt;&gt;0,B133,"")</f>
        <v/>
      </c>
      <c r="P133" t="str">
        <f>+IF(AD133="Sub1",C133,"")</f>
        <v/>
      </c>
      <c r="Q133" t="str">
        <f>+IF(AD133="Sub2",D133,"")</f>
        <v/>
      </c>
      <c r="R133" t="str">
        <f>+IF(AD133="Graph",SUBSTITUTE(E133,"Gráfica","G"),"")</f>
        <v/>
      </c>
      <c r="S133" t="str">
        <f>TRIM(CLEAN(_xlfn.TEXTJOIN(" ",TRUE,C133:F133)))</f>
        <v>(Milímetros)</v>
      </c>
      <c r="T133" t="b">
        <f>+AND(AC133=AC134)</f>
        <v>0</v>
      </c>
      <c r="U133" t="b">
        <f t="shared" si="17"/>
        <v>0</v>
      </c>
      <c r="V133" t="b">
        <f>+AND(J133&lt;&gt;1,J134&lt;&gt;1)</f>
        <v>0</v>
      </c>
      <c r="W133" t="b">
        <f>+OR(AD133="Sub1",AD133="Sub2",AD133="Graph")</f>
        <v>0</v>
      </c>
      <c r="X133" t="str">
        <f>+IF(AND(T133,U133,V133),_xlfn.CONCAT(S133,S134),IF(AND(J133=1,AD133="Title"),S133,""))</f>
        <v/>
      </c>
      <c r="Y133" t="str">
        <f>+IF(AD134="units",S134,"")</f>
        <v/>
      </c>
      <c r="Z133" t="str">
        <f t="shared" si="18"/>
        <v/>
      </c>
      <c r="AB133" t="s">
        <v>127</v>
      </c>
      <c r="AC133" t="str">
        <f>+_xlfn.CONCAT(AB133,I133,AD133)</f>
        <v>04G 12units</v>
      </c>
      <c r="AD133" t="str">
        <f>+_xlfn.TEXTJOIN("",TRUE,K133:M133)</f>
        <v>units</v>
      </c>
      <c r="AE133" t="str">
        <f>+IF(B133=0,AE132,B133)</f>
        <v>1.5</v>
      </c>
      <c r="AF133" t="str">
        <f t="shared" si="21"/>
        <v>G 1.2</v>
      </c>
      <c r="AG133" t="str">
        <f t="shared" si="22"/>
        <v>Superficie estatal por tipo de clima</v>
      </c>
      <c r="AH133" t="str">
        <f t="shared" si="16"/>
        <v>Gráfica 1.2 Precipitación total promedio</v>
      </c>
      <c r="AI133" t="str">
        <f t="shared" si="23"/>
        <v/>
      </c>
    </row>
    <row r="134" spans="1:35" x14ac:dyDescent="0.25">
      <c r="A134" s="1">
        <v>37</v>
      </c>
      <c r="B134" t="s">
        <v>13</v>
      </c>
      <c r="C134" t="s">
        <v>34</v>
      </c>
      <c r="G134" t="s">
        <v>91</v>
      </c>
      <c r="H134" t="s">
        <v>95</v>
      </c>
      <c r="I134" t="str">
        <f t="shared" si="19"/>
        <v>16</v>
      </c>
      <c r="J134">
        <f>+COUNTIF($AC$2:$AC$1165,AC134)</f>
        <v>1</v>
      </c>
      <c r="K134" t="s">
        <v>166</v>
      </c>
      <c r="N134" t="str">
        <f t="shared" si="20"/>
        <v>1.6</v>
      </c>
      <c r="O134" t="str">
        <f>IF(B134&lt;&gt;0,B134,"")</f>
        <v>1.6</v>
      </c>
      <c r="P134" t="str">
        <f>+IF(AD134="Sub1",C134,"")</f>
        <v/>
      </c>
      <c r="Q134" t="str">
        <f>+IF(AD134="Sub2",D134,"")</f>
        <v/>
      </c>
      <c r="R134" t="str">
        <f>+IF(AD134="Graph",SUBSTITUTE(E134,"Gráfica","G"),"")</f>
        <v/>
      </c>
      <c r="S134" t="str">
        <f>TRIM(CLEAN(_xlfn.TEXTJOIN(" ",TRUE,C134:F134)))</f>
        <v>Superficie estatal por región, cuenca y subcuenca hidrológica</v>
      </c>
      <c r="T134" t="b">
        <f>+AND(AC134=AC135)</f>
        <v>0</v>
      </c>
      <c r="U134" t="b">
        <f t="shared" si="17"/>
        <v>0</v>
      </c>
      <c r="V134" t="b">
        <f>+AND(J134&lt;&gt;1,J135&lt;&gt;1)</f>
        <v>0</v>
      </c>
      <c r="W134" t="b">
        <f>+OR(AD134="Sub1",AD134="Sub2",AD134="Graph")</f>
        <v>0</v>
      </c>
      <c r="X134" t="str">
        <f>+IF(AND(T134,U134,V134),_xlfn.CONCAT(S134,S135),IF(AND(J134=1,AD134="Title"),S134,""))</f>
        <v>Superficie estatal por región, cuenca y subcuenca hidrológica</v>
      </c>
      <c r="Y134" t="str">
        <f>+IF(AD135="units",S135,"")</f>
        <v>(Porcentaje)</v>
      </c>
      <c r="Z134" t="str">
        <f t="shared" si="18"/>
        <v/>
      </c>
      <c r="AB134" t="s">
        <v>127</v>
      </c>
      <c r="AC134" t="str">
        <f>+_xlfn.CONCAT(AB134,I134,AD134)</f>
        <v>0416Title</v>
      </c>
      <c r="AD134" t="str">
        <f>+_xlfn.TEXTJOIN("",TRUE,K134:M134)</f>
        <v>Title</v>
      </c>
      <c r="AE134" t="str">
        <f>+IF(B134=0,AE133,B134)</f>
        <v>1.6</v>
      </c>
      <c r="AF134" t="str">
        <f t="shared" si="21"/>
        <v>1.6</v>
      </c>
      <c r="AG134" t="str">
        <f t="shared" si="22"/>
        <v>Superficie estatal por región, cuenca y subcuenca hidrológica</v>
      </c>
      <c r="AH134" t="str">
        <f t="shared" si="16"/>
        <v/>
      </c>
      <c r="AI134" t="str">
        <f t="shared" si="23"/>
        <v>(Porcentaje)</v>
      </c>
    </row>
    <row r="135" spans="1:35" x14ac:dyDescent="0.25">
      <c r="A135" s="1">
        <v>38</v>
      </c>
      <c r="C135" t="s">
        <v>26</v>
      </c>
      <c r="G135" t="s">
        <v>91</v>
      </c>
      <c r="H135" t="s">
        <v>95</v>
      </c>
      <c r="I135" t="str">
        <f t="shared" si="19"/>
        <v>16</v>
      </c>
      <c r="J135">
        <f>+COUNTIF($AC$2:$AC$1165,AC135)</f>
        <v>1</v>
      </c>
      <c r="K135" t="s">
        <v>173</v>
      </c>
      <c r="L135" t="s">
        <v>162</v>
      </c>
      <c r="N135" t="str">
        <f t="shared" si="20"/>
        <v/>
      </c>
      <c r="O135" t="str">
        <f>IF(B135&lt;&gt;0,B135,"")</f>
        <v/>
      </c>
      <c r="P135" t="str">
        <f>+IF(AD135="Sub1",C135,"")</f>
        <v/>
      </c>
      <c r="Q135" t="str">
        <f>+IF(AD135="Sub2",D135,"")</f>
        <v/>
      </c>
      <c r="R135" t="str">
        <f>+IF(AD135="Graph",SUBSTITUTE(E135,"Gráfica","G"),"")</f>
        <v/>
      </c>
      <c r="S135" t="str">
        <f>TRIM(CLEAN(_xlfn.TEXTJOIN(" ",TRUE,C135:F135)))</f>
        <v>(Porcentaje)</v>
      </c>
      <c r="T135" t="b">
        <f>+AND(AC135=AC136)</f>
        <v>0</v>
      </c>
      <c r="U135" t="b">
        <f t="shared" si="17"/>
        <v>0</v>
      </c>
      <c r="V135" t="b">
        <f>+AND(J135&lt;&gt;1,J136&lt;&gt;1)</f>
        <v>0</v>
      </c>
      <c r="W135" t="b">
        <f>+OR(AD135="Sub1",AD135="Sub2",AD135="Graph")</f>
        <v>0</v>
      </c>
      <c r="X135" t="str">
        <f>+IF(AND(T135,U135,V135),_xlfn.CONCAT(S135,S136),IF(AND(J135=1,AD135="Title"),S135,""))</f>
        <v/>
      </c>
      <c r="Y135" t="str">
        <f>+IF(AD136="units",S136,"")</f>
        <v/>
      </c>
      <c r="Z135" t="str">
        <f t="shared" si="18"/>
        <v/>
      </c>
      <c r="AB135" t="s">
        <v>127</v>
      </c>
      <c r="AC135" t="str">
        <f>+_xlfn.CONCAT(AB135,I135,AD135)</f>
        <v>0416units</v>
      </c>
      <c r="AD135" t="str">
        <f>+_xlfn.TEXTJOIN("",TRUE,K135:M135)</f>
        <v>units</v>
      </c>
      <c r="AE135" t="str">
        <f>+IF(B135=0,AE134,B135)</f>
        <v>1.6</v>
      </c>
      <c r="AF135" t="str">
        <f t="shared" si="21"/>
        <v>1.6</v>
      </c>
      <c r="AG135" t="str">
        <f t="shared" si="22"/>
        <v>Superficie estatal por región, cuenca y subcuenca hidrológica</v>
      </c>
      <c r="AH135" t="str">
        <f t="shared" si="16"/>
        <v/>
      </c>
      <c r="AI135" t="str">
        <f t="shared" si="23"/>
        <v/>
      </c>
    </row>
    <row r="136" spans="1:35" x14ac:dyDescent="0.25">
      <c r="A136" s="1">
        <v>40</v>
      </c>
      <c r="C136" t="s">
        <v>30</v>
      </c>
      <c r="D136" t="s">
        <v>75</v>
      </c>
      <c r="G136" t="s">
        <v>91</v>
      </c>
      <c r="H136" t="s">
        <v>95</v>
      </c>
      <c r="I136" t="str">
        <f t="shared" si="19"/>
        <v>161</v>
      </c>
      <c r="J136">
        <f>+COUNTIF($AC$2:$AC$1165,AC136)</f>
        <v>1</v>
      </c>
      <c r="K136" t="s">
        <v>173</v>
      </c>
      <c r="M136" t="s">
        <v>178</v>
      </c>
      <c r="N136" t="str">
        <f t="shared" si="20"/>
        <v>1.6.1</v>
      </c>
      <c r="O136" t="str">
        <f>IF(B136&lt;&gt;0,B136,"")</f>
        <v/>
      </c>
      <c r="P136" t="str">
        <f>+IF(AD136="Sub1",C136,"")</f>
        <v>1.6.1</v>
      </c>
      <c r="Q136" t="str">
        <f>+IF(AD136="Sub2",D136,"")</f>
        <v/>
      </c>
      <c r="R136" t="str">
        <f>+IF(AD136="Graph",SUBSTITUTE(E136,"Gráfica","G"),"")</f>
        <v/>
      </c>
      <c r="S136" t="str">
        <f>TRIM(CLEAN(_xlfn.TEXTJOIN(" ",TRUE,C136:F136)))</f>
        <v>1.6.1 Principales corrientes y cuerpos de agua R/</v>
      </c>
      <c r="T136" t="b">
        <f>+AND(AC136=AC137)</f>
        <v>0</v>
      </c>
      <c r="U136" t="b">
        <f t="shared" si="17"/>
        <v>0</v>
      </c>
      <c r="V136" t="b">
        <f>+AND(J136&lt;&gt;1,J137&lt;&gt;1)</f>
        <v>0</v>
      </c>
      <c r="W136" t="b">
        <f>+OR(AD136="Sub1",AD136="Sub2",AD136="Graph")</f>
        <v>1</v>
      </c>
      <c r="X136" t="str">
        <f>+IF(AND(T136,U136,V136),_xlfn.CONCAT(S136,S137),IF(AND(J136=1,AD136="Title"),S136,""))</f>
        <v/>
      </c>
      <c r="Y136" t="str">
        <f>+IF(AD137="units",S137,"")</f>
        <v/>
      </c>
      <c r="Z136" t="str">
        <f t="shared" si="18"/>
        <v>Principales corrientes y cuerpos de agua R/</v>
      </c>
      <c r="AB136" t="s">
        <v>127</v>
      </c>
      <c r="AC136" t="str">
        <f>+_xlfn.CONCAT(AB136,I136,AD136)</f>
        <v>04161Sub1</v>
      </c>
      <c r="AD136" t="str">
        <f>+_xlfn.TEXTJOIN("",TRUE,K136:M136)</f>
        <v>Sub1</v>
      </c>
      <c r="AE136" t="str">
        <f>+IF(B136=0,AE135,B136)</f>
        <v>1.6</v>
      </c>
      <c r="AF136" t="str">
        <f t="shared" si="21"/>
        <v>1.6.1</v>
      </c>
      <c r="AG136" t="str">
        <f t="shared" si="22"/>
        <v>Superficie estatal por región, cuenca y subcuenca hidrológica</v>
      </c>
      <c r="AH136" t="str">
        <f t="shared" si="16"/>
        <v>Principales corrientes y cuerpos de agua R/</v>
      </c>
      <c r="AI136" t="str">
        <f t="shared" si="23"/>
        <v/>
      </c>
    </row>
    <row r="137" spans="1:35" x14ac:dyDescent="0.25">
      <c r="A137" s="1">
        <v>42</v>
      </c>
      <c r="B137" t="s">
        <v>14</v>
      </c>
      <c r="C137" t="s">
        <v>36</v>
      </c>
      <c r="G137" t="s">
        <v>91</v>
      </c>
      <c r="H137" t="s">
        <v>95</v>
      </c>
      <c r="I137" t="str">
        <f t="shared" si="19"/>
        <v>17</v>
      </c>
      <c r="J137">
        <f>+COUNTIF($AC$2:$AC$1165,AC137)</f>
        <v>1</v>
      </c>
      <c r="K137" t="s">
        <v>166</v>
      </c>
      <c r="N137" t="str">
        <f t="shared" si="20"/>
        <v>1.7</v>
      </c>
      <c r="O137" t="str">
        <f>IF(B137&lt;&gt;0,B137,"")</f>
        <v>1.7</v>
      </c>
      <c r="P137" t="str">
        <f>+IF(AD137="Sub1",C137,"")</f>
        <v/>
      </c>
      <c r="Q137" t="str">
        <f>+IF(AD137="Sub2",D137,"")</f>
        <v/>
      </c>
      <c r="R137" t="str">
        <f>+IF(AD137="Graph",SUBSTITUTE(E137,"Gráfica","G"),"")</f>
        <v/>
      </c>
      <c r="S137" t="str">
        <f>TRIM(CLEAN(_xlfn.TEXTJOIN(" ",TRUE,C137:F137)))</f>
        <v>Superficie estatal por tipo de suelo dominante</v>
      </c>
      <c r="T137" t="b">
        <f>+AND(AC137=AC138)</f>
        <v>0</v>
      </c>
      <c r="U137" t="b">
        <f t="shared" si="17"/>
        <v>0</v>
      </c>
      <c r="V137" t="b">
        <f>+AND(J137&lt;&gt;1,J138&lt;&gt;1)</f>
        <v>0</v>
      </c>
      <c r="W137" t="b">
        <f>+OR(AD137="Sub1",AD137="Sub2",AD137="Graph")</f>
        <v>0</v>
      </c>
      <c r="X137" t="str">
        <f>+IF(AND(T137,U137,V137),_xlfn.CONCAT(S137,S138),IF(AND(J137=1,AD137="Title"),S137,""))</f>
        <v>Superficie estatal por tipo de suelo dominante</v>
      </c>
      <c r="Y137" t="str">
        <f>+IF(AD138="units",S138,"")</f>
        <v>(Porcentaje)</v>
      </c>
      <c r="Z137" t="str">
        <f t="shared" si="18"/>
        <v/>
      </c>
      <c r="AB137" t="s">
        <v>127</v>
      </c>
      <c r="AC137" t="str">
        <f>+_xlfn.CONCAT(AB137,I137,AD137)</f>
        <v>0417Title</v>
      </c>
      <c r="AD137" t="str">
        <f>+_xlfn.TEXTJOIN("",TRUE,K137:M137)</f>
        <v>Title</v>
      </c>
      <c r="AE137" t="str">
        <f>+IF(B137=0,AE136,B137)</f>
        <v>1.7</v>
      </c>
      <c r="AF137" t="str">
        <f t="shared" si="21"/>
        <v>1.7</v>
      </c>
      <c r="AG137" t="str">
        <f t="shared" si="22"/>
        <v>Superficie estatal por tipo de suelo dominante</v>
      </c>
      <c r="AH137" t="str">
        <f t="shared" si="16"/>
        <v/>
      </c>
      <c r="AI137" t="str">
        <f t="shared" si="23"/>
        <v>(Porcentaje)</v>
      </c>
    </row>
    <row r="138" spans="1:35" x14ac:dyDescent="0.25">
      <c r="A138" s="1">
        <v>43</v>
      </c>
      <c r="C138" t="s">
        <v>26</v>
      </c>
      <c r="G138" t="s">
        <v>91</v>
      </c>
      <c r="H138" t="s">
        <v>95</v>
      </c>
      <c r="I138" t="str">
        <f t="shared" si="19"/>
        <v>17</v>
      </c>
      <c r="J138">
        <f>+COUNTIF($AC$2:$AC$1165,AC138)</f>
        <v>1</v>
      </c>
      <c r="K138" t="s">
        <v>173</v>
      </c>
      <c r="L138" t="s">
        <v>162</v>
      </c>
      <c r="N138" t="str">
        <f t="shared" si="20"/>
        <v/>
      </c>
      <c r="O138" t="str">
        <f>IF(B138&lt;&gt;0,B138,"")</f>
        <v/>
      </c>
      <c r="P138" t="str">
        <f>+IF(AD138="Sub1",C138,"")</f>
        <v/>
      </c>
      <c r="Q138" t="str">
        <f>+IF(AD138="Sub2",D138,"")</f>
        <v/>
      </c>
      <c r="R138" t="str">
        <f>+IF(AD138="Graph",SUBSTITUTE(E138,"Gráfica","G"),"")</f>
        <v/>
      </c>
      <c r="S138" t="str">
        <f>TRIM(CLEAN(_xlfn.TEXTJOIN(" ",TRUE,C138:F138)))</f>
        <v>(Porcentaje)</v>
      </c>
      <c r="T138" t="b">
        <f>+AND(AC138=AC139)</f>
        <v>0</v>
      </c>
      <c r="U138" t="b">
        <f t="shared" si="17"/>
        <v>0</v>
      </c>
      <c r="V138" t="b">
        <f>+AND(J138&lt;&gt;1,J139&lt;&gt;1)</f>
        <v>0</v>
      </c>
      <c r="W138" t="b">
        <f>+OR(AD138="Sub1",AD138="Sub2",AD138="Graph")</f>
        <v>0</v>
      </c>
      <c r="X138" t="str">
        <f>+IF(AND(T138,U138,V138),_xlfn.CONCAT(S138,S139),IF(AND(J138=1,AD138="Title"),S138,""))</f>
        <v/>
      </c>
      <c r="Y138" t="str">
        <f>+IF(AD139="units",S139,"")</f>
        <v/>
      </c>
      <c r="Z138" t="str">
        <f t="shared" si="18"/>
        <v/>
      </c>
      <c r="AB138" t="s">
        <v>127</v>
      </c>
      <c r="AC138" t="str">
        <f>+_xlfn.CONCAT(AB138,I138,AD138)</f>
        <v>0417units</v>
      </c>
      <c r="AD138" t="str">
        <f>+_xlfn.TEXTJOIN("",TRUE,K138:M138)</f>
        <v>units</v>
      </c>
      <c r="AE138" t="str">
        <f>+IF(B138=0,AE137,B138)</f>
        <v>1.7</v>
      </c>
      <c r="AF138" t="str">
        <f t="shared" si="21"/>
        <v>1.7</v>
      </c>
      <c r="AG138" t="str">
        <f t="shared" si="22"/>
        <v>Superficie estatal por tipo de suelo dominante</v>
      </c>
      <c r="AH138" t="str">
        <f t="shared" si="16"/>
        <v/>
      </c>
      <c r="AI138" t="str">
        <f t="shared" si="23"/>
        <v/>
      </c>
    </row>
    <row r="139" spans="1:35" x14ac:dyDescent="0.25">
      <c r="A139" s="1">
        <v>45</v>
      </c>
      <c r="B139" t="s">
        <v>15</v>
      </c>
      <c r="C139" t="s">
        <v>37</v>
      </c>
      <c r="G139" t="s">
        <v>91</v>
      </c>
      <c r="H139" t="s">
        <v>95</v>
      </c>
      <c r="I139" t="str">
        <f t="shared" si="19"/>
        <v>18</v>
      </c>
      <c r="J139">
        <f>+COUNTIF($AC$2:$AC$1165,AC139)</f>
        <v>1</v>
      </c>
      <c r="K139" t="s">
        <v>166</v>
      </c>
      <c r="N139" t="str">
        <f t="shared" si="20"/>
        <v>1.8</v>
      </c>
      <c r="O139" t="str">
        <f>IF(B139&lt;&gt;0,B139,"")</f>
        <v>1.8</v>
      </c>
      <c r="P139" t="str">
        <f>+IF(AD139="Sub1",C139,"")</f>
        <v/>
      </c>
      <c r="Q139" t="str">
        <f>+IF(AD139="Sub2",D139,"")</f>
        <v/>
      </c>
      <c r="R139" t="str">
        <f>+IF(AD139="Graph",SUBSTITUTE(E139,"Gráfica","G"),"")</f>
        <v/>
      </c>
      <c r="S139" t="str">
        <f>TRIM(CLEAN(_xlfn.TEXTJOIN(" ",TRUE,C139:F139)))</f>
        <v>Principales especies vegetales por grupo de vegetación</v>
      </c>
      <c r="T139" t="b">
        <f>+AND(AC139=AC140)</f>
        <v>0</v>
      </c>
      <c r="U139" t="b">
        <f t="shared" si="17"/>
        <v>1</v>
      </c>
      <c r="V139" t="b">
        <f>+AND(J139&lt;&gt;1,J140&lt;&gt;1)</f>
        <v>0</v>
      </c>
      <c r="W139" t="b">
        <f>+OR(AD139="Sub1",AD139="Sub2",AD139="Graph")</f>
        <v>0</v>
      </c>
      <c r="X139" t="str">
        <f>+IF(AND(T139,U139,V139),_xlfn.CONCAT(S139,S140),IF(AND(J139=1,AD139="Title"),S139,""))</f>
        <v>Principales especies vegetales por grupo de vegetación</v>
      </c>
      <c r="Y139" t="str">
        <f>+IF(AD140="units",S140,"")</f>
        <v/>
      </c>
      <c r="Z139" t="str">
        <f t="shared" si="18"/>
        <v/>
      </c>
      <c r="AB139" t="s">
        <v>127</v>
      </c>
      <c r="AC139" t="str">
        <f>+_xlfn.CONCAT(AB139,I139,AD139)</f>
        <v>0418Title</v>
      </c>
      <c r="AD139" t="str">
        <f>+_xlfn.TEXTJOIN("",TRUE,K139:M139)</f>
        <v>Title</v>
      </c>
      <c r="AE139" t="str">
        <f>+IF(B139=0,AE138,B139)</f>
        <v>1.8</v>
      </c>
      <c r="AF139" t="str">
        <f t="shared" si="21"/>
        <v>1.8</v>
      </c>
      <c r="AG139" t="str">
        <f t="shared" si="22"/>
        <v>Principales especies vegetales por grupo de vegetación</v>
      </c>
      <c r="AH139" t="str">
        <f t="shared" ref="AH139:AH202" si="24">+IF(AD139="Title","",IF(Z139="",AH138,Z139))</f>
        <v/>
      </c>
      <c r="AI139" t="str">
        <f t="shared" si="23"/>
        <v/>
      </c>
    </row>
    <row r="140" spans="1:35" x14ac:dyDescent="0.25">
      <c r="A140" s="1">
        <v>47</v>
      </c>
      <c r="B140" t="s">
        <v>16</v>
      </c>
      <c r="C140" t="s">
        <v>38</v>
      </c>
      <c r="G140" t="s">
        <v>91</v>
      </c>
      <c r="H140" t="s">
        <v>95</v>
      </c>
      <c r="I140" t="str">
        <f t="shared" si="19"/>
        <v>19</v>
      </c>
      <c r="J140">
        <f>+COUNTIF($AC$2:$AC$1165,AC140)</f>
        <v>1</v>
      </c>
      <c r="K140" t="s">
        <v>166</v>
      </c>
      <c r="N140" t="str">
        <f t="shared" si="20"/>
        <v>1.9</v>
      </c>
      <c r="O140" t="str">
        <f>IF(B140&lt;&gt;0,B140,"")</f>
        <v>1.9</v>
      </c>
      <c r="P140" t="str">
        <f>+IF(AD140="Sub1",C140,"")</f>
        <v/>
      </c>
      <c r="Q140" t="str">
        <f>+IF(AD140="Sub2",D140,"")</f>
        <v/>
      </c>
      <c r="R140" t="str">
        <f>+IF(AD140="Graph",SUBSTITUTE(E140,"Gráfica","G"),"")</f>
        <v/>
      </c>
      <c r="S140" t="str">
        <f>TRIM(CLEAN(_xlfn.TEXTJOIN(" ",TRUE,C140:F140)))</f>
        <v>Superficie estatal de uso potencial agrícola y pecuario</v>
      </c>
      <c r="T140" t="b">
        <f>+AND(AC140=AC141)</f>
        <v>0</v>
      </c>
      <c r="U140" t="b">
        <f t="shared" si="17"/>
        <v>0</v>
      </c>
      <c r="V140" t="b">
        <f>+AND(J140&lt;&gt;1,J141&lt;&gt;1)</f>
        <v>0</v>
      </c>
      <c r="W140" t="b">
        <f>+OR(AD140="Sub1",AD140="Sub2",AD140="Graph")</f>
        <v>0</v>
      </c>
      <c r="X140" t="str">
        <f>+IF(AND(T140,U140,V140),_xlfn.CONCAT(S140,S141),IF(AND(J140=1,AD140="Title"),S140,""))</f>
        <v>Superficie estatal de uso potencial agrícola y pecuario</v>
      </c>
      <c r="Y140" t="str">
        <f>+IF(AD141="units",S141,"")</f>
        <v>(Porcentaje)</v>
      </c>
      <c r="Z140" t="str">
        <f t="shared" si="18"/>
        <v/>
      </c>
      <c r="AB140" t="s">
        <v>127</v>
      </c>
      <c r="AC140" t="str">
        <f>+_xlfn.CONCAT(AB140,I140,AD140)</f>
        <v>0419Title</v>
      </c>
      <c r="AD140" t="str">
        <f>+_xlfn.TEXTJOIN("",TRUE,K140:M140)</f>
        <v>Title</v>
      </c>
      <c r="AE140" t="str">
        <f>+IF(B140=0,AE139,B140)</f>
        <v>1.9</v>
      </c>
      <c r="AF140" t="str">
        <f t="shared" si="21"/>
        <v>1.9</v>
      </c>
      <c r="AG140" t="str">
        <f t="shared" si="22"/>
        <v>Superficie estatal de uso potencial agrícola y pecuario</v>
      </c>
      <c r="AH140" t="str">
        <f t="shared" si="24"/>
        <v/>
      </c>
      <c r="AI140" t="str">
        <f t="shared" si="23"/>
        <v>(Porcentaje)</v>
      </c>
    </row>
    <row r="141" spans="1:35" x14ac:dyDescent="0.25">
      <c r="A141" s="1">
        <v>48</v>
      </c>
      <c r="C141" t="s">
        <v>26</v>
      </c>
      <c r="G141" t="s">
        <v>91</v>
      </c>
      <c r="H141" t="s">
        <v>95</v>
      </c>
      <c r="I141" t="str">
        <f t="shared" si="19"/>
        <v>19</v>
      </c>
      <c r="J141">
        <f>+COUNTIF($AC$2:$AC$1165,AC141)</f>
        <v>1</v>
      </c>
      <c r="K141" t="s">
        <v>173</v>
      </c>
      <c r="L141" t="s">
        <v>162</v>
      </c>
      <c r="N141" t="str">
        <f t="shared" si="20"/>
        <v/>
      </c>
      <c r="O141" t="str">
        <f>IF(B141&lt;&gt;0,B141,"")</f>
        <v/>
      </c>
      <c r="P141" t="str">
        <f>+IF(AD141="Sub1",C141,"")</f>
        <v/>
      </c>
      <c r="Q141" t="str">
        <f>+IF(AD141="Sub2",D141,"")</f>
        <v/>
      </c>
      <c r="R141" t="str">
        <f>+IF(AD141="Graph",SUBSTITUTE(E141,"Gráfica","G"),"")</f>
        <v/>
      </c>
      <c r="S141" t="str">
        <f>TRIM(CLEAN(_xlfn.TEXTJOIN(" ",TRUE,C141:F141)))</f>
        <v>(Porcentaje)</v>
      </c>
      <c r="T141" t="b">
        <f>+AND(AC141=AC142)</f>
        <v>0</v>
      </c>
      <c r="U141" t="b">
        <f t="shared" si="17"/>
        <v>0</v>
      </c>
      <c r="V141" t="b">
        <f>+AND(J141&lt;&gt;1,J142&lt;&gt;1)</f>
        <v>0</v>
      </c>
      <c r="W141" t="b">
        <f>+OR(AD141="Sub1",AD141="Sub2",AD141="Graph")</f>
        <v>0</v>
      </c>
      <c r="X141" t="str">
        <f>+IF(AND(T141,U141,V141),_xlfn.CONCAT(S141,S142),IF(AND(J141=1,AD141="Title"),S141,""))</f>
        <v/>
      </c>
      <c r="Y141" t="str">
        <f>+IF(AD142="units",S142,"")</f>
        <v/>
      </c>
      <c r="Z141" t="str">
        <f t="shared" si="18"/>
        <v/>
      </c>
      <c r="AB141" t="s">
        <v>127</v>
      </c>
      <c r="AC141" t="str">
        <f>+_xlfn.CONCAT(AB141,I141,AD141)</f>
        <v>0419units</v>
      </c>
      <c r="AD141" t="str">
        <f>+_xlfn.TEXTJOIN("",TRUE,K141:M141)</f>
        <v>units</v>
      </c>
      <c r="AE141" t="str">
        <f>+IF(B141=0,AE140,B141)</f>
        <v>1.9</v>
      </c>
      <c r="AF141" t="str">
        <f t="shared" si="21"/>
        <v>1.9</v>
      </c>
      <c r="AG141" t="str">
        <f t="shared" si="22"/>
        <v>Superficie estatal de uso potencial agrícola y pecuario</v>
      </c>
      <c r="AH141" t="str">
        <f t="shared" si="24"/>
        <v/>
      </c>
      <c r="AI141" t="str">
        <f t="shared" si="23"/>
        <v/>
      </c>
    </row>
    <row r="142" spans="1:35" x14ac:dyDescent="0.25">
      <c r="A142" s="1">
        <v>50</v>
      </c>
      <c r="B142" t="s">
        <v>17</v>
      </c>
      <c r="C142" t="s">
        <v>39</v>
      </c>
      <c r="G142" t="s">
        <v>91</v>
      </c>
      <c r="H142" t="s">
        <v>95</v>
      </c>
      <c r="I142" t="str">
        <f t="shared" si="19"/>
        <v>110</v>
      </c>
      <c r="J142">
        <f>+COUNTIF($AC$2:$AC$1165,AC142)</f>
        <v>1</v>
      </c>
      <c r="K142" t="s">
        <v>166</v>
      </c>
      <c r="N142" t="str">
        <f t="shared" si="20"/>
        <v>1.10</v>
      </c>
      <c r="O142" t="str">
        <f>IF(B142&lt;&gt;0,B142,"")</f>
        <v>1.10</v>
      </c>
      <c r="P142" t="str">
        <f>+IF(AD142="Sub1",C142,"")</f>
        <v/>
      </c>
      <c r="Q142" t="str">
        <f>+IF(AD142="Sub2",D142,"")</f>
        <v/>
      </c>
      <c r="R142" t="str">
        <f>+IF(AD142="Graph",SUBSTITUTE(E142,"Gráfica","G"),"")</f>
        <v/>
      </c>
      <c r="S142" t="str">
        <f>TRIM(CLEAN(_xlfn.TEXTJOIN(" ",TRUE,C142:F142)))</f>
        <v>Sitios Ramsar</v>
      </c>
      <c r="T142" t="b">
        <f>+AND(AC142=AC143)</f>
        <v>0</v>
      </c>
      <c r="U142" t="b">
        <f t="shared" si="17"/>
        <v>0</v>
      </c>
      <c r="V142" t="b">
        <f>+AND(J142&lt;&gt;1,J143&lt;&gt;1)</f>
        <v>0</v>
      </c>
      <c r="W142" t="b">
        <f>+OR(AD142="Sub1",AD142="Sub2",AD142="Graph")</f>
        <v>0</v>
      </c>
      <c r="X142" t="str">
        <f>+IF(AND(T142,U142,V142),_xlfn.CONCAT(S142,S143),IF(AND(J142=1,AD142="Title"),S142,""))</f>
        <v>Sitios Ramsar</v>
      </c>
      <c r="Y142" t="str">
        <f>+IF(AD143="units",S143,"")</f>
        <v/>
      </c>
      <c r="Z142" t="str">
        <f t="shared" si="18"/>
        <v/>
      </c>
      <c r="AB142" t="s">
        <v>127</v>
      </c>
      <c r="AC142" t="str">
        <f>+_xlfn.CONCAT(AB142,I142,AD142)</f>
        <v>04110Title</v>
      </c>
      <c r="AD142" t="str">
        <f>+_xlfn.TEXTJOIN("",TRUE,K142:M142)</f>
        <v>Title</v>
      </c>
      <c r="AE142" t="str">
        <f>+IF(B142=0,AE141,B142)</f>
        <v>1.10</v>
      </c>
      <c r="AF142" t="str">
        <f t="shared" si="21"/>
        <v>1.10</v>
      </c>
      <c r="AG142" t="str">
        <f t="shared" si="22"/>
        <v>Sitios Ramsar</v>
      </c>
      <c r="AH142" t="str">
        <f t="shared" si="24"/>
        <v/>
      </c>
      <c r="AI142" t="str">
        <f t="shared" si="23"/>
        <v/>
      </c>
    </row>
    <row r="143" spans="1:35" x14ac:dyDescent="0.25">
      <c r="A143" s="1">
        <v>51</v>
      </c>
      <c r="C143" t="s">
        <v>40</v>
      </c>
      <c r="G143" t="s">
        <v>91</v>
      </c>
      <c r="H143" t="s">
        <v>95</v>
      </c>
      <c r="I143" t="str">
        <f t="shared" si="19"/>
        <v>110</v>
      </c>
      <c r="J143">
        <f>+COUNTIF($AC$2:$AC$1165,AC143)</f>
        <v>1</v>
      </c>
      <c r="K143" t="s">
        <v>168</v>
      </c>
      <c r="N143" t="str">
        <f t="shared" si="20"/>
        <v/>
      </c>
      <c r="O143" t="str">
        <f>IF(B143&lt;&gt;0,B143,"")</f>
        <v/>
      </c>
      <c r="P143" t="str">
        <f>+IF(AD143="Sub1",C143,"")</f>
        <v/>
      </c>
      <c r="Q143" t="str">
        <f>+IF(AD143="Sub2",D143,"")</f>
        <v/>
      </c>
      <c r="R143" t="str">
        <f>+IF(AD143="Graph",SUBSTITUTE(E143,"Gráfica","G"),"")</f>
        <v/>
      </c>
      <c r="S143" t="str">
        <f>TRIM(CLEAN(_xlfn.TEXTJOIN(" ",TRUE,C143:F143)))</f>
        <v>Al 31 de diciembre de 2016</v>
      </c>
      <c r="T143" t="b">
        <f>+AND(AC143=AC144)</f>
        <v>0</v>
      </c>
      <c r="U143" t="b">
        <f t="shared" si="17"/>
        <v>0</v>
      </c>
      <c r="V143" t="b">
        <f>+AND(J143&lt;&gt;1,J144&lt;&gt;1)</f>
        <v>0</v>
      </c>
      <c r="W143" t="b">
        <f>+OR(AD143="Sub1",AD143="Sub2",AD143="Graph")</f>
        <v>0</v>
      </c>
      <c r="X143" t="str">
        <f>+IF(AND(T143,U143,V143),_xlfn.CONCAT(S143,S144),IF(AND(J143=1,AD143="Title"),S143,""))</f>
        <v/>
      </c>
      <c r="Y143" t="str">
        <f>+IF(AD144="units",S144,"")</f>
        <v/>
      </c>
      <c r="Z143" t="str">
        <f t="shared" si="18"/>
        <v/>
      </c>
      <c r="AB143" t="s">
        <v>127</v>
      </c>
      <c r="AC143" t="str">
        <f>+_xlfn.CONCAT(AB143,I143,AD143)</f>
        <v>04110date</v>
      </c>
      <c r="AD143" t="str">
        <f>+_xlfn.TEXTJOIN("",TRUE,K143:M143)</f>
        <v>date</v>
      </c>
      <c r="AE143" t="str">
        <f>+IF(B143=0,AE142,B143)</f>
        <v>1.10</v>
      </c>
      <c r="AF143" t="str">
        <f t="shared" si="21"/>
        <v>1.10</v>
      </c>
      <c r="AG143" t="str">
        <f t="shared" si="22"/>
        <v>Sitios Ramsar</v>
      </c>
      <c r="AH143" t="str">
        <f t="shared" si="24"/>
        <v/>
      </c>
      <c r="AI143" t="str">
        <f t="shared" si="23"/>
        <v/>
      </c>
    </row>
    <row r="144" spans="1:35" x14ac:dyDescent="0.25">
      <c r="A144" s="1">
        <v>1</v>
      </c>
      <c r="B144" t="s">
        <v>8</v>
      </c>
      <c r="C144" t="s">
        <v>21</v>
      </c>
      <c r="G144" t="s">
        <v>91</v>
      </c>
      <c r="H144" t="s">
        <v>96</v>
      </c>
      <c r="I144" t="str">
        <f t="shared" si="19"/>
        <v>11</v>
      </c>
      <c r="J144">
        <f>+COUNTIF($AC$2:$AC$1165,AC144)</f>
        <v>1</v>
      </c>
      <c r="K144" t="s">
        <v>166</v>
      </c>
      <c r="N144" t="str">
        <f t="shared" si="20"/>
        <v>1.1</v>
      </c>
      <c r="O144" t="str">
        <f>IF(B144&lt;&gt;0,B144,"")</f>
        <v>1.1</v>
      </c>
      <c r="P144" t="str">
        <f>+IF(AD144="Sub1",C144,"")</f>
        <v/>
      </c>
      <c r="Q144" t="str">
        <f>+IF(AD144="Sub2",D144,"")</f>
        <v/>
      </c>
      <c r="R144" t="str">
        <f>+IF(AD144="Graph",SUBSTITUTE(E144,"Gráfica","G"),"")</f>
        <v/>
      </c>
      <c r="S144" t="str">
        <f>TRIM(CLEAN(_xlfn.TEXTJOIN(" ",TRUE,C144:F144)))</f>
        <v>Ubicación geográfica</v>
      </c>
      <c r="T144" t="b">
        <f>+AND(AC144=AC145)</f>
        <v>0</v>
      </c>
      <c r="U144" t="b">
        <f t="shared" si="17"/>
        <v>1</v>
      </c>
      <c r="V144" t="b">
        <f>+AND(J144&lt;&gt;1,J145&lt;&gt;1)</f>
        <v>0</v>
      </c>
      <c r="W144" t="b">
        <f>+OR(AD144="Sub1",AD144="Sub2",AD144="Graph")</f>
        <v>0</v>
      </c>
      <c r="X144" t="str">
        <f>+IF(AND(T144,U144,V144),_xlfn.CONCAT(S144,S145),IF(AND(J144=1,AD144="Title"),S144,""))</f>
        <v>Ubicación geográfica</v>
      </c>
      <c r="Y144" t="str">
        <f>+IF(AD145="units",S145,"")</f>
        <v/>
      </c>
      <c r="Z144" t="str">
        <f t="shared" si="18"/>
        <v/>
      </c>
      <c r="AB144" t="s">
        <v>128</v>
      </c>
      <c r="AC144" t="str">
        <f>+_xlfn.CONCAT(AB144,I144,AD144)</f>
        <v>0511Title</v>
      </c>
      <c r="AD144" t="str">
        <f>+_xlfn.TEXTJOIN("",TRUE,K144:M144)</f>
        <v>Title</v>
      </c>
      <c r="AE144" t="str">
        <f>+IF(B144=0,AE143,B144)</f>
        <v>1.1</v>
      </c>
      <c r="AF144" t="str">
        <f t="shared" si="21"/>
        <v>1.1</v>
      </c>
      <c r="AG144" t="str">
        <f t="shared" si="22"/>
        <v>Ubicación geográfica</v>
      </c>
      <c r="AH144" t="str">
        <f t="shared" si="24"/>
        <v/>
      </c>
      <c r="AI144" t="str">
        <f t="shared" si="23"/>
        <v/>
      </c>
    </row>
    <row r="145" spans="1:35" x14ac:dyDescent="0.25">
      <c r="A145" s="1">
        <v>3</v>
      </c>
      <c r="B145" t="s">
        <v>9</v>
      </c>
      <c r="C145" t="s">
        <v>22</v>
      </c>
      <c r="G145" t="s">
        <v>91</v>
      </c>
      <c r="H145" t="s">
        <v>96</v>
      </c>
      <c r="I145" t="str">
        <f t="shared" si="19"/>
        <v>12</v>
      </c>
      <c r="J145">
        <f>+COUNTIF($AC$2:$AC$1165,AC145)</f>
        <v>2</v>
      </c>
      <c r="K145" t="s">
        <v>166</v>
      </c>
      <c r="N145" t="str">
        <f t="shared" si="20"/>
        <v>1.2</v>
      </c>
      <c r="O145" t="str">
        <f>IF(B145&lt;&gt;0,B145,"")</f>
        <v>1.2</v>
      </c>
      <c r="P145" t="str">
        <f>+IF(AD145="Sub1",C145,"")</f>
        <v/>
      </c>
      <c r="Q145" t="str">
        <f>+IF(AD145="Sub2",D145,"")</f>
        <v/>
      </c>
      <c r="R145" t="str">
        <f>+IF(AD145="Graph",SUBSTITUTE(E145,"Gráfica","G"),"")</f>
        <v/>
      </c>
      <c r="S145" t="str">
        <f>TRIM(CLEAN(_xlfn.TEXTJOIN(" ",TRUE,C145:F145)))</f>
        <v>División geoestadística municipal, coordenadas geográficas</v>
      </c>
      <c r="T145" t="b">
        <f>+AND(AC145=AC146)</f>
        <v>1</v>
      </c>
      <c r="U145" t="b">
        <f t="shared" si="17"/>
        <v>1</v>
      </c>
      <c r="V145" t="b">
        <f>+AND(J145&lt;&gt;1,J146&lt;&gt;1)</f>
        <v>1</v>
      </c>
      <c r="W145" t="b">
        <f>+OR(AD145="Sub1",AD145="Sub2",AD145="Graph")</f>
        <v>0</v>
      </c>
      <c r="X145" t="str">
        <f>+IF(AND(T145,U145,V145),_xlfn.CONCAT(S145,S146),IF(AND(J145=1,AD145="Title"),S145,""))</f>
        <v>División geoestadística municipal, coordenadas geográficasy altitud de las cabeceras municipales</v>
      </c>
      <c r="Y145" t="str">
        <f>+IF(AD146="units",S146,"")</f>
        <v/>
      </c>
      <c r="Z145" t="str">
        <f t="shared" si="18"/>
        <v/>
      </c>
      <c r="AB145" t="s">
        <v>128</v>
      </c>
      <c r="AC145" t="str">
        <f>+_xlfn.CONCAT(AB145,I145,AD145)</f>
        <v>0512Title</v>
      </c>
      <c r="AD145" t="str">
        <f>+_xlfn.TEXTJOIN("",TRUE,K145:M145)</f>
        <v>Title</v>
      </c>
      <c r="AE145" t="str">
        <f>+IF(B145=0,AE144,B145)</f>
        <v>1.2</v>
      </c>
      <c r="AF145" t="str">
        <f t="shared" si="21"/>
        <v>1.2</v>
      </c>
      <c r="AG145" t="str">
        <f t="shared" si="22"/>
        <v>División geoestadística municipal, coordenadas geográficasy altitud de las cabeceras municipales</v>
      </c>
      <c r="AH145" t="str">
        <f t="shared" si="24"/>
        <v/>
      </c>
      <c r="AI145" t="str">
        <f t="shared" si="23"/>
        <v/>
      </c>
    </row>
    <row r="146" spans="1:35" x14ac:dyDescent="0.25">
      <c r="A146" s="1">
        <v>4</v>
      </c>
      <c r="C146" t="s">
        <v>45</v>
      </c>
      <c r="G146" t="s">
        <v>91</v>
      </c>
      <c r="H146" t="s">
        <v>96</v>
      </c>
      <c r="I146" t="str">
        <f t="shared" si="19"/>
        <v>12</v>
      </c>
      <c r="J146">
        <f>+COUNTIF($AC$2:$AC$1165,AC146)</f>
        <v>2</v>
      </c>
      <c r="K146" t="s">
        <v>166</v>
      </c>
      <c r="N146" t="str">
        <f t="shared" si="20"/>
        <v/>
      </c>
      <c r="O146" t="str">
        <f>IF(B146&lt;&gt;0,B146,"")</f>
        <v/>
      </c>
      <c r="P146" t="str">
        <f>+IF(AD146="Sub1",C146,"")</f>
        <v/>
      </c>
      <c r="Q146" t="str">
        <f>+IF(AD146="Sub2",D146,"")</f>
        <v/>
      </c>
      <c r="R146" t="str">
        <f>+IF(AD146="Graph",SUBSTITUTE(E146,"Gráfica","G"),"")</f>
        <v/>
      </c>
      <c r="S146" t="str">
        <f>TRIM(CLEAN(_xlfn.TEXTJOIN(" ",TRUE,C146:F146)))</f>
        <v>y altitud de las cabeceras municipales</v>
      </c>
      <c r="T146" t="b">
        <f>+AND(AC146=AC147)</f>
        <v>0</v>
      </c>
      <c r="U146" t="b">
        <f t="shared" si="17"/>
        <v>1</v>
      </c>
      <c r="V146" t="b">
        <f>+AND(J146&lt;&gt;1,J147&lt;&gt;1)</f>
        <v>0</v>
      </c>
      <c r="W146" t="b">
        <f>+OR(AD146="Sub1",AD146="Sub2",AD146="Graph")</f>
        <v>0</v>
      </c>
      <c r="X146" t="str">
        <f>+IF(AND(T146,U146,V146),_xlfn.CONCAT(S146,S147),IF(AND(J146=1,AD146="Title"),S146,""))</f>
        <v/>
      </c>
      <c r="Y146" t="str">
        <f>+IF(AD147="units",S147,"")</f>
        <v/>
      </c>
      <c r="Z146" t="str">
        <f t="shared" si="18"/>
        <v/>
      </c>
      <c r="AB146" t="s">
        <v>128</v>
      </c>
      <c r="AC146" t="str">
        <f>+_xlfn.CONCAT(AB146,I146,AD146)</f>
        <v>0512Title</v>
      </c>
      <c r="AD146" t="str">
        <f>+_xlfn.TEXTJOIN("",TRUE,K146:M146)</f>
        <v>Title</v>
      </c>
      <c r="AE146" t="str">
        <f>+IF(B146=0,AE145,B146)</f>
        <v>1.2</v>
      </c>
      <c r="AF146" t="str">
        <f t="shared" si="21"/>
        <v>1.2</v>
      </c>
      <c r="AG146" t="str">
        <f t="shared" si="22"/>
        <v>División geoestadística municipal, coordenadas geográficasy altitud de las cabeceras municipales</v>
      </c>
      <c r="AH146" t="str">
        <f t="shared" si="24"/>
        <v/>
      </c>
      <c r="AI146" t="str">
        <f t="shared" si="23"/>
        <v/>
      </c>
    </row>
    <row r="147" spans="1:35" x14ac:dyDescent="0.25">
      <c r="A147" s="1">
        <v>6</v>
      </c>
      <c r="B147" t="s">
        <v>10</v>
      </c>
      <c r="C147" t="s">
        <v>24</v>
      </c>
      <c r="G147" t="s">
        <v>91</v>
      </c>
      <c r="H147" t="s">
        <v>96</v>
      </c>
      <c r="I147" t="str">
        <f t="shared" si="19"/>
        <v>13</v>
      </c>
      <c r="J147">
        <f>+COUNTIF($AC$2:$AC$1165,AC147)</f>
        <v>1</v>
      </c>
      <c r="K147" t="s">
        <v>166</v>
      </c>
      <c r="N147" t="str">
        <f t="shared" si="20"/>
        <v>1.3</v>
      </c>
      <c r="O147" t="str">
        <f>IF(B147&lt;&gt;0,B147,"")</f>
        <v>1.3</v>
      </c>
      <c r="P147" t="str">
        <f>+IF(AD147="Sub1",C147,"")</f>
        <v/>
      </c>
      <c r="Q147" t="str">
        <f>+IF(AD147="Sub2",D147,"")</f>
        <v/>
      </c>
      <c r="R147" t="str">
        <f>+IF(AD147="Graph",SUBSTITUTE(E147,"Gráfica","G"),"")</f>
        <v/>
      </c>
      <c r="S147" t="str">
        <f>TRIM(CLEAN(_xlfn.TEXTJOIN(" ",TRUE,C147:F147)))</f>
        <v>Elevaciones principales</v>
      </c>
      <c r="T147" t="b">
        <f>+AND(AC147=AC148)</f>
        <v>0</v>
      </c>
      <c r="U147" t="b">
        <f t="shared" si="17"/>
        <v>1</v>
      </c>
      <c r="V147" t="b">
        <f>+AND(J147&lt;&gt;1,J148&lt;&gt;1)</f>
        <v>0</v>
      </c>
      <c r="W147" t="b">
        <f>+OR(AD147="Sub1",AD147="Sub2",AD147="Graph")</f>
        <v>0</v>
      </c>
      <c r="X147" t="str">
        <f>+IF(AND(T147,U147,V147),_xlfn.CONCAT(S147,S148),IF(AND(J147=1,AD147="Title"),S147,""))</f>
        <v>Elevaciones principales</v>
      </c>
      <c r="Y147" t="str">
        <f>+IF(AD148="units",S148,"")</f>
        <v/>
      </c>
      <c r="Z147" t="str">
        <f t="shared" si="18"/>
        <v/>
      </c>
      <c r="AB147" t="s">
        <v>128</v>
      </c>
      <c r="AC147" t="str">
        <f>+_xlfn.CONCAT(AB147,I147,AD147)</f>
        <v>0513Title</v>
      </c>
      <c r="AD147" t="str">
        <f>+_xlfn.TEXTJOIN("",TRUE,K147:M147)</f>
        <v>Title</v>
      </c>
      <c r="AE147" t="str">
        <f>+IF(B147=0,AE146,B147)</f>
        <v>1.3</v>
      </c>
      <c r="AF147" t="str">
        <f t="shared" si="21"/>
        <v>1.3</v>
      </c>
      <c r="AG147" t="str">
        <f t="shared" si="22"/>
        <v>Elevaciones principales</v>
      </c>
      <c r="AH147" t="str">
        <f t="shared" si="24"/>
        <v/>
      </c>
      <c r="AI147" t="str">
        <f t="shared" si="23"/>
        <v/>
      </c>
    </row>
    <row r="148" spans="1:35" x14ac:dyDescent="0.25">
      <c r="A148" s="1">
        <v>8</v>
      </c>
      <c r="B148" t="s">
        <v>11</v>
      </c>
      <c r="C148" t="s">
        <v>46</v>
      </c>
      <c r="G148" t="s">
        <v>91</v>
      </c>
      <c r="H148" t="s">
        <v>96</v>
      </c>
      <c r="I148" t="str">
        <f t="shared" si="19"/>
        <v>14</v>
      </c>
      <c r="J148">
        <f>+COUNTIF($AC$2:$AC$1165,AC148)</f>
        <v>1</v>
      </c>
      <c r="K148" t="s">
        <v>166</v>
      </c>
      <c r="N148" t="str">
        <f t="shared" si="20"/>
        <v>1.4</v>
      </c>
      <c r="O148" t="str">
        <f>IF(B148&lt;&gt;0,B148,"")</f>
        <v>1.4</v>
      </c>
      <c r="P148" t="str">
        <f>+IF(AD148="Sub1",C148,"")</f>
        <v/>
      </c>
      <c r="Q148" t="str">
        <f>+IF(AD148="Sub2",D148,"")</f>
        <v/>
      </c>
      <c r="R148" t="str">
        <f>+IF(AD148="Graph",SUBSTITUTE(E148,"Gráfica","G"),"")</f>
        <v/>
      </c>
      <c r="S148" t="str">
        <f>TRIM(CLEAN(_xlfn.TEXTJOIN(" ",TRUE,C148:F148)))</f>
        <v>Superficie estatal por tipo de fisiografía R/</v>
      </c>
      <c r="T148" t="b">
        <f>+AND(AC148=AC149)</f>
        <v>0</v>
      </c>
      <c r="U148" t="b">
        <f t="shared" si="17"/>
        <v>0</v>
      </c>
      <c r="V148" t="b">
        <f>+AND(J148&lt;&gt;1,J149&lt;&gt;1)</f>
        <v>0</v>
      </c>
      <c r="W148" t="b">
        <f>+OR(AD148="Sub1",AD148="Sub2",AD148="Graph")</f>
        <v>0</v>
      </c>
      <c r="X148" t="str">
        <f>+IF(AND(T148,U148,V148),_xlfn.CONCAT(S148,S149),IF(AND(J148=1,AD148="Title"),S148,""))</f>
        <v>Superficie estatal por tipo de fisiografía R/</v>
      </c>
      <c r="Y148" t="str">
        <f>+IF(AD149="units",S149,"")</f>
        <v>(Porcentaje)</v>
      </c>
      <c r="Z148" t="str">
        <f t="shared" si="18"/>
        <v/>
      </c>
      <c r="AB148" t="s">
        <v>128</v>
      </c>
      <c r="AC148" t="str">
        <f>+_xlfn.CONCAT(AB148,I148,AD148)</f>
        <v>0514Title</v>
      </c>
      <c r="AD148" t="str">
        <f>+_xlfn.TEXTJOIN("",TRUE,K148:M148)</f>
        <v>Title</v>
      </c>
      <c r="AE148" t="str">
        <f>+IF(B148=0,AE147,B148)</f>
        <v>1.4</v>
      </c>
      <c r="AF148" t="str">
        <f t="shared" si="21"/>
        <v>1.4</v>
      </c>
      <c r="AG148" t="str">
        <f t="shared" si="22"/>
        <v>Superficie estatal por tipo de fisiografía R/</v>
      </c>
      <c r="AH148" t="str">
        <f t="shared" si="24"/>
        <v/>
      </c>
      <c r="AI148" t="str">
        <f t="shared" si="23"/>
        <v>(Porcentaje)</v>
      </c>
    </row>
    <row r="149" spans="1:35" x14ac:dyDescent="0.25">
      <c r="A149" s="1">
        <v>9</v>
      </c>
      <c r="C149" t="s">
        <v>26</v>
      </c>
      <c r="G149" t="s">
        <v>91</v>
      </c>
      <c r="H149" t="s">
        <v>96</v>
      </c>
      <c r="I149" t="str">
        <f t="shared" si="19"/>
        <v>14</v>
      </c>
      <c r="J149">
        <f>+COUNTIF($AC$2:$AC$1165,AC149)</f>
        <v>1</v>
      </c>
      <c r="K149" t="s">
        <v>173</v>
      </c>
      <c r="L149" t="s">
        <v>162</v>
      </c>
      <c r="N149" t="str">
        <f t="shared" si="20"/>
        <v/>
      </c>
      <c r="O149" t="str">
        <f>IF(B149&lt;&gt;0,B149,"")</f>
        <v/>
      </c>
      <c r="P149" t="str">
        <f>+IF(AD149="Sub1",C149,"")</f>
        <v/>
      </c>
      <c r="Q149" t="str">
        <f>+IF(AD149="Sub2",D149,"")</f>
        <v/>
      </c>
      <c r="R149" t="str">
        <f>+IF(AD149="Graph",SUBSTITUTE(E149,"Gráfica","G"),"")</f>
        <v/>
      </c>
      <c r="S149" t="str">
        <f>TRIM(CLEAN(_xlfn.TEXTJOIN(" ",TRUE,C149:F149)))</f>
        <v>(Porcentaje)</v>
      </c>
      <c r="T149" t="b">
        <f>+AND(AC149=AC150)</f>
        <v>0</v>
      </c>
      <c r="U149" t="b">
        <f t="shared" si="17"/>
        <v>0</v>
      </c>
      <c r="V149" t="b">
        <f>+AND(J149&lt;&gt;1,J150&lt;&gt;1)</f>
        <v>0</v>
      </c>
      <c r="W149" t="b">
        <f>+OR(AD149="Sub1",AD149="Sub2",AD149="Graph")</f>
        <v>0</v>
      </c>
      <c r="X149" t="str">
        <f>+IF(AND(T149,U149,V149),_xlfn.CONCAT(S149,S150),IF(AND(J149=1,AD149="Title"),S149,""))</f>
        <v/>
      </c>
      <c r="Y149" t="str">
        <f>+IF(AD150="units",S150,"")</f>
        <v/>
      </c>
      <c r="Z149" t="str">
        <f t="shared" si="18"/>
        <v/>
      </c>
      <c r="AB149" t="s">
        <v>128</v>
      </c>
      <c r="AC149" t="str">
        <f>+_xlfn.CONCAT(AB149,I149,AD149)</f>
        <v>0514units</v>
      </c>
      <c r="AD149" t="str">
        <f>+_xlfn.TEXTJOIN("",TRUE,K149:M149)</f>
        <v>units</v>
      </c>
      <c r="AE149" t="str">
        <f>+IF(B149=0,AE148,B149)</f>
        <v>1.4</v>
      </c>
      <c r="AF149" t="str">
        <f t="shared" si="21"/>
        <v>1.4</v>
      </c>
      <c r="AG149" t="str">
        <f t="shared" si="22"/>
        <v>Superficie estatal por tipo de fisiografía R/</v>
      </c>
      <c r="AH149" t="str">
        <f t="shared" si="24"/>
        <v/>
      </c>
      <c r="AI149" t="str">
        <f t="shared" si="23"/>
        <v/>
      </c>
    </row>
    <row r="150" spans="1:35" x14ac:dyDescent="0.25">
      <c r="A150" s="1">
        <v>11</v>
      </c>
      <c r="B150" t="s">
        <v>12</v>
      </c>
      <c r="C150" t="s">
        <v>27</v>
      </c>
      <c r="G150" t="s">
        <v>91</v>
      </c>
      <c r="H150" t="s">
        <v>96</v>
      </c>
      <c r="I150" t="str">
        <f t="shared" si="19"/>
        <v>15</v>
      </c>
      <c r="J150">
        <f>+COUNTIF($AC$2:$AC$1165,AC150)</f>
        <v>1</v>
      </c>
      <c r="K150" t="s">
        <v>166</v>
      </c>
      <c r="N150" t="str">
        <f t="shared" si="20"/>
        <v>1.5</v>
      </c>
      <c r="O150" t="str">
        <f>IF(B150&lt;&gt;0,B150,"")</f>
        <v>1.5</v>
      </c>
      <c r="P150" t="str">
        <f>+IF(AD150="Sub1",C150,"")</f>
        <v/>
      </c>
      <c r="Q150" t="str">
        <f>+IF(AD150="Sub2",D150,"")</f>
        <v/>
      </c>
      <c r="R150" t="str">
        <f>+IF(AD150="Graph",SUBSTITUTE(E150,"Gráfica","G"),"")</f>
        <v/>
      </c>
      <c r="S150" t="str">
        <f>TRIM(CLEAN(_xlfn.TEXTJOIN(" ",TRUE,C150:F150)))</f>
        <v>Superficie estatal por tipo de geología</v>
      </c>
      <c r="T150" t="b">
        <f>+AND(AC150=AC151)</f>
        <v>0</v>
      </c>
      <c r="U150" t="b">
        <f t="shared" si="17"/>
        <v>0</v>
      </c>
      <c r="V150" t="b">
        <f>+AND(J150&lt;&gt;1,J151&lt;&gt;1)</f>
        <v>0</v>
      </c>
      <c r="W150" t="b">
        <f>+OR(AD150="Sub1",AD150="Sub2",AD150="Graph")</f>
        <v>0</v>
      </c>
      <c r="X150" t="str">
        <f>+IF(AND(T150,U150,V150),_xlfn.CONCAT(S150,S151),IF(AND(J150=1,AD150="Title"),S150,""))</f>
        <v>Superficie estatal por tipo de geología</v>
      </c>
      <c r="Y150" t="str">
        <f>+IF(AD151="units",S151,"")</f>
        <v>(Porcentaje)</v>
      </c>
      <c r="Z150" t="str">
        <f t="shared" si="18"/>
        <v/>
      </c>
      <c r="AB150" t="s">
        <v>128</v>
      </c>
      <c r="AC150" t="str">
        <f>+_xlfn.CONCAT(AB150,I150,AD150)</f>
        <v>0515Title</v>
      </c>
      <c r="AD150" t="str">
        <f>+_xlfn.TEXTJOIN("",TRUE,K150:M150)</f>
        <v>Title</v>
      </c>
      <c r="AE150" t="str">
        <f>+IF(B150=0,AE149,B150)</f>
        <v>1.5</v>
      </c>
      <c r="AF150" t="str">
        <f t="shared" si="21"/>
        <v>1.5</v>
      </c>
      <c r="AG150" t="str">
        <f t="shared" si="22"/>
        <v>Superficie estatal por tipo de geología</v>
      </c>
      <c r="AH150" t="str">
        <f t="shared" si="24"/>
        <v/>
      </c>
      <c r="AI150" t="str">
        <f t="shared" si="23"/>
        <v>(Porcentaje)</v>
      </c>
    </row>
    <row r="151" spans="1:35" x14ac:dyDescent="0.25">
      <c r="A151" s="1">
        <v>12</v>
      </c>
      <c r="C151" t="s">
        <v>26</v>
      </c>
      <c r="G151" t="s">
        <v>91</v>
      </c>
      <c r="H151" t="s">
        <v>96</v>
      </c>
      <c r="I151" t="str">
        <f t="shared" si="19"/>
        <v>15</v>
      </c>
      <c r="J151">
        <f>+COUNTIF($AC$2:$AC$1165,AC151)</f>
        <v>1</v>
      </c>
      <c r="K151" t="s">
        <v>173</v>
      </c>
      <c r="L151" t="s">
        <v>162</v>
      </c>
      <c r="N151" t="str">
        <f t="shared" si="20"/>
        <v/>
      </c>
      <c r="O151" t="str">
        <f>IF(B151&lt;&gt;0,B151,"")</f>
        <v/>
      </c>
      <c r="P151" t="str">
        <f>+IF(AD151="Sub1",C151,"")</f>
        <v/>
      </c>
      <c r="Q151" t="str">
        <f>+IF(AD151="Sub2",D151,"")</f>
        <v/>
      </c>
      <c r="R151" t="str">
        <f>+IF(AD151="Graph",SUBSTITUTE(E151,"Gráfica","G"),"")</f>
        <v/>
      </c>
      <c r="S151" t="str">
        <f>TRIM(CLEAN(_xlfn.TEXTJOIN(" ",TRUE,C151:F151)))</f>
        <v>(Porcentaje)</v>
      </c>
      <c r="T151" t="b">
        <f>+AND(AC151=AC152)</f>
        <v>0</v>
      </c>
      <c r="U151" t="b">
        <f t="shared" si="17"/>
        <v>0</v>
      </c>
      <c r="V151" t="b">
        <f>+AND(J151&lt;&gt;1,J152&lt;&gt;1)</f>
        <v>0</v>
      </c>
      <c r="W151" t="b">
        <f>+OR(AD151="Sub1",AD151="Sub2",AD151="Graph")</f>
        <v>0</v>
      </c>
      <c r="X151" t="str">
        <f>+IF(AND(T151,U151,V151),_xlfn.CONCAT(S151,S152),IF(AND(J151=1,AD151="Title"),S151,""))</f>
        <v/>
      </c>
      <c r="Y151" t="str">
        <f>+IF(AD152="units",S152,"")</f>
        <v/>
      </c>
      <c r="Z151" t="str">
        <f t="shared" si="18"/>
        <v/>
      </c>
      <c r="AB151" t="s">
        <v>128</v>
      </c>
      <c r="AC151" t="str">
        <f>+_xlfn.CONCAT(AB151,I151,AD151)</f>
        <v>0515units</v>
      </c>
      <c r="AD151" t="str">
        <f>+_xlfn.TEXTJOIN("",TRUE,K151:M151)</f>
        <v>units</v>
      </c>
      <c r="AE151" t="str">
        <f>+IF(B151=0,AE150,B151)</f>
        <v>1.5</v>
      </c>
      <c r="AF151" t="str">
        <f t="shared" si="21"/>
        <v>1.5</v>
      </c>
      <c r="AG151" t="str">
        <f t="shared" si="22"/>
        <v>Superficie estatal por tipo de geología</v>
      </c>
      <c r="AH151" t="str">
        <f t="shared" si="24"/>
        <v/>
      </c>
      <c r="AI151" t="str">
        <f t="shared" si="23"/>
        <v/>
      </c>
    </row>
    <row r="152" spans="1:35" x14ac:dyDescent="0.25">
      <c r="A152" s="1">
        <v>14</v>
      </c>
      <c r="C152" t="s">
        <v>28</v>
      </c>
      <c r="D152" t="s">
        <v>76</v>
      </c>
      <c r="G152" t="s">
        <v>91</v>
      </c>
      <c r="H152" t="s">
        <v>96</v>
      </c>
      <c r="I152" t="str">
        <f t="shared" si="19"/>
        <v>151</v>
      </c>
      <c r="J152">
        <f>+COUNTIF($AC$2:$AC$1165,AC152)</f>
        <v>1</v>
      </c>
      <c r="K152" t="s">
        <v>173</v>
      </c>
      <c r="M152" t="s">
        <v>178</v>
      </c>
      <c r="N152" t="str">
        <f t="shared" si="20"/>
        <v>1.5.1</v>
      </c>
      <c r="O152" t="str">
        <f>IF(B152&lt;&gt;0,B152,"")</f>
        <v/>
      </c>
      <c r="P152" t="str">
        <f>+IF(AD152="Sub1",C152,"")</f>
        <v>1.5.1</v>
      </c>
      <c r="Q152" t="str">
        <f>+IF(AD152="Sub2",D152,"")</f>
        <v/>
      </c>
      <c r="R152" t="str">
        <f>+IF(AD152="Graph",SUBSTITUTE(E152,"Gráfica","G"),"")</f>
        <v/>
      </c>
      <c r="S152" t="str">
        <f>TRIM(CLEAN(_xlfn.TEXTJOIN(" ",TRUE,C152:F152)))</f>
        <v>1.5.1 Sitios de interés geológico</v>
      </c>
      <c r="T152" t="b">
        <f>+AND(AC152=AC153)</f>
        <v>0</v>
      </c>
      <c r="U152" t="b">
        <f t="shared" si="17"/>
        <v>0</v>
      </c>
      <c r="V152" t="b">
        <f>+AND(J152&lt;&gt;1,J153&lt;&gt;1)</f>
        <v>0</v>
      </c>
      <c r="W152" t="b">
        <f>+OR(AD152="Sub1",AD152="Sub2",AD152="Graph")</f>
        <v>1</v>
      </c>
      <c r="X152" t="str">
        <f>+IF(AND(T152,U152,V152),_xlfn.CONCAT(S152,S153),IF(AND(J152=1,AD152="Title"),S152,""))</f>
        <v/>
      </c>
      <c r="Y152" t="str">
        <f>+IF(AD153="units",S153,"")</f>
        <v/>
      </c>
      <c r="Z152" t="str">
        <f t="shared" si="18"/>
        <v>Sitios de interés geológico</v>
      </c>
      <c r="AB152" t="s">
        <v>128</v>
      </c>
      <c r="AC152" t="str">
        <f>+_xlfn.CONCAT(AB152,I152,AD152)</f>
        <v>05151Sub1</v>
      </c>
      <c r="AD152" t="str">
        <f>+_xlfn.TEXTJOIN("",TRUE,K152:M152)</f>
        <v>Sub1</v>
      </c>
      <c r="AE152" t="str">
        <f>+IF(B152=0,AE151,B152)</f>
        <v>1.5</v>
      </c>
      <c r="AF152" t="str">
        <f t="shared" si="21"/>
        <v>1.5.1</v>
      </c>
      <c r="AG152" t="str">
        <f t="shared" si="22"/>
        <v>Superficie estatal por tipo de geología</v>
      </c>
      <c r="AH152" t="str">
        <f t="shared" si="24"/>
        <v>Sitios de interés geológico</v>
      </c>
      <c r="AI152" t="str">
        <f t="shared" si="23"/>
        <v/>
      </c>
    </row>
    <row r="153" spans="1:35" x14ac:dyDescent="0.25">
      <c r="A153" s="1">
        <v>16</v>
      </c>
      <c r="B153" t="s">
        <v>13</v>
      </c>
      <c r="C153" t="s">
        <v>47</v>
      </c>
      <c r="G153" t="s">
        <v>91</v>
      </c>
      <c r="H153" t="s">
        <v>96</v>
      </c>
      <c r="I153" t="str">
        <f t="shared" si="19"/>
        <v>16</v>
      </c>
      <c r="J153">
        <f>+COUNTIF($AC$2:$AC$1165,AC153)</f>
        <v>1</v>
      </c>
      <c r="K153" t="s">
        <v>166</v>
      </c>
      <c r="N153" t="str">
        <f t="shared" si="20"/>
        <v>1.6</v>
      </c>
      <c r="O153" t="str">
        <f>IF(B153&lt;&gt;0,B153,"")</f>
        <v>1.6</v>
      </c>
      <c r="P153" t="str">
        <f>+IF(AD153="Sub1",C153,"")</f>
        <v/>
      </c>
      <c r="Q153" t="str">
        <f>+IF(AD153="Sub2",D153,"")</f>
        <v/>
      </c>
      <c r="R153" t="str">
        <f>+IF(AD153="Graph",SUBSTITUTE(E153,"Gráfica","G"),"")</f>
        <v/>
      </c>
      <c r="S153" t="str">
        <f>TRIM(CLEAN(_xlfn.TEXTJOIN(" ",TRUE,C153:F153)))</f>
        <v>Superficie estatal por tipo de clima R/</v>
      </c>
      <c r="T153" t="b">
        <f>+AND(AC153=AC154)</f>
        <v>0</v>
      </c>
      <c r="U153" t="b">
        <f t="shared" si="17"/>
        <v>0</v>
      </c>
      <c r="V153" t="b">
        <f>+AND(J153&lt;&gt;1,J154&lt;&gt;1)</f>
        <v>0</v>
      </c>
      <c r="W153" t="b">
        <f>+OR(AD153="Sub1",AD153="Sub2",AD153="Graph")</f>
        <v>0</v>
      </c>
      <c r="X153" t="str">
        <f>+IF(AND(T153,U153,V153),_xlfn.CONCAT(S153,S154),IF(AND(J153=1,AD153="Title"),S153,""))</f>
        <v>Superficie estatal por tipo de clima R/</v>
      </c>
      <c r="Y153" t="str">
        <f>+IF(AD154="units",S154,"")</f>
        <v>(Porcentaje)</v>
      </c>
      <c r="Z153" t="str">
        <f t="shared" si="18"/>
        <v/>
      </c>
      <c r="AB153" t="s">
        <v>128</v>
      </c>
      <c r="AC153" t="str">
        <f>+_xlfn.CONCAT(AB153,I153,AD153)</f>
        <v>0516Title</v>
      </c>
      <c r="AD153" t="str">
        <f>+_xlfn.TEXTJOIN("",TRUE,K153:M153)</f>
        <v>Title</v>
      </c>
      <c r="AE153" t="str">
        <f>+IF(B153=0,AE152,B153)</f>
        <v>1.6</v>
      </c>
      <c r="AF153" t="str">
        <f t="shared" si="21"/>
        <v>1.6</v>
      </c>
      <c r="AG153" t="str">
        <f t="shared" si="22"/>
        <v>Superficie estatal por tipo de clima R/</v>
      </c>
      <c r="AH153" t="str">
        <f t="shared" si="24"/>
        <v/>
      </c>
      <c r="AI153" t="str">
        <f t="shared" si="23"/>
        <v>(Porcentaje)</v>
      </c>
    </row>
    <row r="154" spans="1:35" x14ac:dyDescent="0.25">
      <c r="A154" s="1">
        <v>17</v>
      </c>
      <c r="C154" t="s">
        <v>26</v>
      </c>
      <c r="G154" t="s">
        <v>91</v>
      </c>
      <c r="H154" t="s">
        <v>96</v>
      </c>
      <c r="I154" t="str">
        <f t="shared" si="19"/>
        <v>16</v>
      </c>
      <c r="J154">
        <f>+COUNTIF($AC$2:$AC$1165,AC154)</f>
        <v>1</v>
      </c>
      <c r="K154" t="s">
        <v>173</v>
      </c>
      <c r="L154" t="s">
        <v>162</v>
      </c>
      <c r="N154" t="str">
        <f t="shared" si="20"/>
        <v/>
      </c>
      <c r="O154" t="str">
        <f>IF(B154&lt;&gt;0,B154,"")</f>
        <v/>
      </c>
      <c r="P154" t="str">
        <f>+IF(AD154="Sub1",C154,"")</f>
        <v/>
      </c>
      <c r="Q154" t="str">
        <f>+IF(AD154="Sub2",D154,"")</f>
        <v/>
      </c>
      <c r="R154" t="str">
        <f>+IF(AD154="Graph",SUBSTITUTE(E154,"Gráfica","G"),"")</f>
        <v/>
      </c>
      <c r="S154" t="str">
        <f>TRIM(CLEAN(_xlfn.TEXTJOIN(" ",TRUE,C154:F154)))</f>
        <v>(Porcentaje)</v>
      </c>
      <c r="T154" t="b">
        <f>+AND(AC154=AC155)</f>
        <v>0</v>
      </c>
      <c r="U154" t="b">
        <f t="shared" si="17"/>
        <v>0</v>
      </c>
      <c r="V154" t="b">
        <f>+AND(J154&lt;&gt;1,J155&lt;&gt;1)</f>
        <v>0</v>
      </c>
      <c r="W154" t="b">
        <f>+OR(AD154="Sub1",AD154="Sub2",AD154="Graph")</f>
        <v>0</v>
      </c>
      <c r="X154" t="str">
        <f>+IF(AND(T154,U154,V154),_xlfn.CONCAT(S154,S155),IF(AND(J154=1,AD154="Title"),S154,""))</f>
        <v/>
      </c>
      <c r="Y154" t="str">
        <f>+IF(AD155="units",S155,"")</f>
        <v/>
      </c>
      <c r="Z154" t="str">
        <f t="shared" si="18"/>
        <v/>
      </c>
      <c r="AB154" t="s">
        <v>128</v>
      </c>
      <c r="AC154" t="str">
        <f>+_xlfn.CONCAT(AB154,I154,AD154)</f>
        <v>0516units</v>
      </c>
      <c r="AD154" t="str">
        <f>+_xlfn.TEXTJOIN("",TRUE,K154:M154)</f>
        <v>units</v>
      </c>
      <c r="AE154" t="str">
        <f>+IF(B154=0,AE153,B154)</f>
        <v>1.6</v>
      </c>
      <c r="AF154" t="str">
        <f t="shared" si="21"/>
        <v>1.6</v>
      </c>
      <c r="AG154" t="str">
        <f t="shared" si="22"/>
        <v>Superficie estatal por tipo de clima R/</v>
      </c>
      <c r="AH154" t="str">
        <f t="shared" si="24"/>
        <v/>
      </c>
      <c r="AI154" t="str">
        <f t="shared" si="23"/>
        <v/>
      </c>
    </row>
    <row r="155" spans="1:35" x14ac:dyDescent="0.25">
      <c r="A155" s="1">
        <v>19</v>
      </c>
      <c r="C155" t="s">
        <v>30</v>
      </c>
      <c r="D155" t="s">
        <v>63</v>
      </c>
      <c r="G155" t="s">
        <v>91</v>
      </c>
      <c r="H155" t="s">
        <v>96</v>
      </c>
      <c r="I155" t="str">
        <f t="shared" si="19"/>
        <v>161</v>
      </c>
      <c r="J155">
        <f>+COUNTIF($AC$2:$AC$1165,AC155)</f>
        <v>1</v>
      </c>
      <c r="K155" t="s">
        <v>173</v>
      </c>
      <c r="M155" t="s">
        <v>178</v>
      </c>
      <c r="N155" t="str">
        <f t="shared" si="20"/>
        <v>1.6.1</v>
      </c>
      <c r="O155" t="str">
        <f>IF(B155&lt;&gt;0,B155,"")</f>
        <v/>
      </c>
      <c r="P155" t="str">
        <f>+IF(AD155="Sub1",C155,"")</f>
        <v>1.6.1</v>
      </c>
      <c r="Q155" t="str">
        <f>+IF(AD155="Sub2",D155,"")</f>
        <v/>
      </c>
      <c r="R155" t="str">
        <f>+IF(AD155="Graph",SUBSTITUTE(E155,"Gráfica","G"),"")</f>
        <v/>
      </c>
      <c r="S155" t="str">
        <f>TRIM(CLEAN(_xlfn.TEXTJOIN(" ",TRUE,C155:F155)))</f>
        <v>1.6.1 Estaciones meteorológicas</v>
      </c>
      <c r="T155" t="b">
        <f>+AND(AC155=AC156)</f>
        <v>0</v>
      </c>
      <c r="U155" t="b">
        <f t="shared" si="17"/>
        <v>0</v>
      </c>
      <c r="V155" t="b">
        <f>+AND(J155&lt;&gt;1,J156&lt;&gt;1)</f>
        <v>0</v>
      </c>
      <c r="W155" t="b">
        <f>+OR(AD155="Sub1",AD155="Sub2",AD155="Graph")</f>
        <v>1</v>
      </c>
      <c r="X155" t="str">
        <f>+IF(AND(T155,U155,V155),_xlfn.CONCAT(S155,S156),IF(AND(J155=1,AD155="Title"),S155,""))</f>
        <v/>
      </c>
      <c r="Y155" t="str">
        <f>+IF(AD156="units",S156,"")</f>
        <v/>
      </c>
      <c r="Z155" t="str">
        <f t="shared" si="18"/>
        <v>Estaciones meteorológicas</v>
      </c>
      <c r="AB155" t="s">
        <v>128</v>
      </c>
      <c r="AC155" t="str">
        <f>+_xlfn.CONCAT(AB155,I155,AD155)</f>
        <v>05161Sub1</v>
      </c>
      <c r="AD155" t="str">
        <f>+_xlfn.TEXTJOIN("",TRUE,K155:M155)</f>
        <v>Sub1</v>
      </c>
      <c r="AE155" t="str">
        <f>+IF(B155=0,AE154,B155)</f>
        <v>1.6</v>
      </c>
      <c r="AF155" t="str">
        <f t="shared" si="21"/>
        <v>1.6.1</v>
      </c>
      <c r="AG155" t="str">
        <f t="shared" si="22"/>
        <v>Superficie estatal por tipo de clima R/</v>
      </c>
      <c r="AH155" t="str">
        <f t="shared" si="24"/>
        <v>Estaciones meteorológicas</v>
      </c>
      <c r="AI155" t="str">
        <f t="shared" si="23"/>
        <v/>
      </c>
    </row>
    <row r="156" spans="1:35" x14ac:dyDescent="0.25">
      <c r="A156" s="1">
        <v>21</v>
      </c>
      <c r="C156" t="s">
        <v>31</v>
      </c>
      <c r="D156" t="s">
        <v>64</v>
      </c>
      <c r="G156" t="s">
        <v>91</v>
      </c>
      <c r="H156" t="s">
        <v>96</v>
      </c>
      <c r="I156" t="str">
        <f t="shared" si="19"/>
        <v>162</v>
      </c>
      <c r="J156">
        <f>+COUNTIF($AC$2:$AC$1165,AC156)</f>
        <v>1</v>
      </c>
      <c r="K156" t="s">
        <v>173</v>
      </c>
      <c r="M156" t="s">
        <v>178</v>
      </c>
      <c r="N156" t="str">
        <f t="shared" si="20"/>
        <v>1.6.2</v>
      </c>
      <c r="O156" t="str">
        <f>IF(B156&lt;&gt;0,B156,"")</f>
        <v/>
      </c>
      <c r="P156" t="str">
        <f>+IF(AD156="Sub1",C156,"")</f>
        <v>1.6.2</v>
      </c>
      <c r="Q156" t="str">
        <f>+IF(AD156="Sub2",D156,"")</f>
        <v/>
      </c>
      <c r="R156" t="str">
        <f>+IF(AD156="Graph",SUBSTITUTE(E156,"Gráfica","G"),"")</f>
        <v/>
      </c>
      <c r="S156" t="str">
        <f>TRIM(CLEAN(_xlfn.TEXTJOIN(" ",TRUE,C156:F156)))</f>
        <v>1.6.2 Temperatura media anual</v>
      </c>
      <c r="T156" t="b">
        <f>+AND(AC156=AC157)</f>
        <v>0</v>
      </c>
      <c r="U156" t="b">
        <f t="shared" si="17"/>
        <v>0</v>
      </c>
      <c r="V156" t="b">
        <f>+AND(J156&lt;&gt;1,J157&lt;&gt;1)</f>
        <v>0</v>
      </c>
      <c r="W156" t="b">
        <f>+OR(AD156="Sub1",AD156="Sub2",AD156="Graph")</f>
        <v>1</v>
      </c>
      <c r="X156" t="str">
        <f>+IF(AND(T156,U156,V156),_xlfn.CONCAT(S156,S157),IF(AND(J156=1,AD156="Title"),S156,""))</f>
        <v/>
      </c>
      <c r="Y156" t="str">
        <f>+IF(AD157="units",S157,"")</f>
        <v>(Grados Celsius)</v>
      </c>
      <c r="Z156" t="str">
        <f t="shared" si="18"/>
        <v>Temperatura media anual</v>
      </c>
      <c r="AB156" t="s">
        <v>128</v>
      </c>
      <c r="AC156" t="str">
        <f>+_xlfn.CONCAT(AB156,I156,AD156)</f>
        <v>05162Sub1</v>
      </c>
      <c r="AD156" t="str">
        <f>+_xlfn.TEXTJOIN("",TRUE,K156:M156)</f>
        <v>Sub1</v>
      </c>
      <c r="AE156" t="str">
        <f>+IF(B156=0,AE155,B156)</f>
        <v>1.6</v>
      </c>
      <c r="AF156" t="str">
        <f t="shared" si="21"/>
        <v>1.6.2</v>
      </c>
      <c r="AG156" t="str">
        <f t="shared" si="22"/>
        <v>Superficie estatal por tipo de clima R/</v>
      </c>
      <c r="AH156" t="str">
        <f t="shared" si="24"/>
        <v>Temperatura media anual</v>
      </c>
      <c r="AI156" t="str">
        <f t="shared" si="23"/>
        <v>(Grados Celsius)</v>
      </c>
    </row>
    <row r="157" spans="1:35" x14ac:dyDescent="0.25">
      <c r="A157" s="1">
        <v>22</v>
      </c>
      <c r="D157" t="s">
        <v>65</v>
      </c>
      <c r="G157" t="s">
        <v>91</v>
      </c>
      <c r="H157" t="s">
        <v>96</v>
      </c>
      <c r="I157" t="str">
        <f t="shared" si="19"/>
        <v>162</v>
      </c>
      <c r="J157">
        <f>+COUNTIF($AC$2:$AC$1165,AC157)</f>
        <v>1</v>
      </c>
      <c r="K157" t="s">
        <v>173</v>
      </c>
      <c r="L157" t="s">
        <v>162</v>
      </c>
      <c r="N157" t="str">
        <f t="shared" si="20"/>
        <v/>
      </c>
      <c r="O157" t="str">
        <f>IF(B157&lt;&gt;0,B157,"")</f>
        <v/>
      </c>
      <c r="P157" t="str">
        <f>+IF(AD157="Sub1",C157,"")</f>
        <v/>
      </c>
      <c r="Q157" t="str">
        <f>+IF(AD157="Sub2",D157,"")</f>
        <v/>
      </c>
      <c r="R157" t="str">
        <f>+IF(AD157="Graph",SUBSTITUTE(E157,"Gráfica","G"),"")</f>
        <v/>
      </c>
      <c r="S157" t="str">
        <f>TRIM(CLEAN(_xlfn.TEXTJOIN(" ",TRUE,C157:F157)))</f>
        <v>(Grados Celsius)</v>
      </c>
      <c r="T157" t="b">
        <f>+AND(AC157=AC158)</f>
        <v>0</v>
      </c>
      <c r="U157" t="b">
        <f t="shared" si="17"/>
        <v>0</v>
      </c>
      <c r="V157" t="b">
        <f>+AND(J157&lt;&gt;1,J158&lt;&gt;1)</f>
        <v>0</v>
      </c>
      <c r="W157" t="b">
        <f>+OR(AD157="Sub1",AD157="Sub2",AD157="Graph")</f>
        <v>0</v>
      </c>
      <c r="X157" t="str">
        <f>+IF(AND(T157,U157,V157),_xlfn.CONCAT(S157,S158),IF(AND(J157=1,AD157="Title"),S157,""))</f>
        <v/>
      </c>
      <c r="Y157" t="str">
        <f>+IF(AD158="units",S158,"")</f>
        <v/>
      </c>
      <c r="Z157" t="str">
        <f t="shared" si="18"/>
        <v/>
      </c>
      <c r="AB157" t="s">
        <v>128</v>
      </c>
      <c r="AC157" t="str">
        <f>+_xlfn.CONCAT(AB157,I157,AD157)</f>
        <v>05162units</v>
      </c>
      <c r="AD157" t="str">
        <f>+_xlfn.TEXTJOIN("",TRUE,K157:M157)</f>
        <v>units</v>
      </c>
      <c r="AE157" t="str">
        <f>+IF(B157=0,AE156,B157)</f>
        <v>1.6</v>
      </c>
      <c r="AF157" t="str">
        <f t="shared" si="21"/>
        <v>1.6.2</v>
      </c>
      <c r="AG157" t="str">
        <f t="shared" si="22"/>
        <v>Superficie estatal por tipo de clima R/</v>
      </c>
      <c r="AH157" t="str">
        <f t="shared" si="24"/>
        <v>Temperatura media anual</v>
      </c>
      <c r="AI157" t="str">
        <f t="shared" si="23"/>
        <v/>
      </c>
    </row>
    <row r="158" spans="1:35" x14ac:dyDescent="0.25">
      <c r="A158" s="1">
        <v>24</v>
      </c>
      <c r="D158" t="s">
        <v>66</v>
      </c>
      <c r="E158" t="s">
        <v>82</v>
      </c>
      <c r="G158" t="s">
        <v>91</v>
      </c>
      <c r="H158" t="s">
        <v>96</v>
      </c>
      <c r="I158" t="str">
        <f t="shared" si="19"/>
        <v>1621</v>
      </c>
      <c r="J158">
        <f>+COUNTIF($AC$2:$AC$1165,AC158)</f>
        <v>1</v>
      </c>
      <c r="K158" t="s">
        <v>173</v>
      </c>
      <c r="M158" t="s">
        <v>179</v>
      </c>
      <c r="N158" t="str">
        <f t="shared" si="20"/>
        <v>1.6.2.1</v>
      </c>
      <c r="O158" t="str">
        <f>IF(B158&lt;&gt;0,B158,"")</f>
        <v/>
      </c>
      <c r="P158" t="str">
        <f>+IF(AD158="Sub1",C158,"")</f>
        <v/>
      </c>
      <c r="Q158" t="str">
        <f>+IF(AD158="Sub2",D158,"")</f>
        <v>1.6.2.1</v>
      </c>
      <c r="R158" t="str">
        <f>+IF(AD158="Graph",SUBSTITUTE(E158,"Gráfica","G"),"")</f>
        <v/>
      </c>
      <c r="S158" t="str">
        <f>TRIM(CLEAN(_xlfn.TEXTJOIN(" ",TRUE,C158:F158)))</f>
        <v>1.6.2.1 Temperatura media mensual</v>
      </c>
      <c r="T158" t="b">
        <f>+AND(AC158=AC159)</f>
        <v>0</v>
      </c>
      <c r="U158" t="b">
        <f t="shared" si="17"/>
        <v>0</v>
      </c>
      <c r="V158" t="b">
        <f>+AND(J158&lt;&gt;1,J159&lt;&gt;1)</f>
        <v>0</v>
      </c>
      <c r="W158" t="b">
        <f>+OR(AD158="Sub1",AD158="Sub2",AD158="Graph")</f>
        <v>1</v>
      </c>
      <c r="X158" t="str">
        <f>+IF(AND(T158,U158,V158),_xlfn.CONCAT(S158,S159),IF(AND(J158=1,AD158="Title"),S158,""))</f>
        <v/>
      </c>
      <c r="Y158" t="str">
        <f>+IF(AD159="units",S159,"")</f>
        <v>(Grados Celsius)</v>
      </c>
      <c r="Z158" t="str">
        <f t="shared" si="18"/>
        <v>Temperatura media mensual</v>
      </c>
      <c r="AB158" t="s">
        <v>128</v>
      </c>
      <c r="AC158" t="str">
        <f>+_xlfn.CONCAT(AB158,I158,AD158)</f>
        <v>051621Sub2</v>
      </c>
      <c r="AD158" t="str">
        <f>+_xlfn.TEXTJOIN("",TRUE,K158:M158)</f>
        <v>Sub2</v>
      </c>
      <c r="AE158" t="str">
        <f>+IF(B158=0,AE157,B158)</f>
        <v>1.6</v>
      </c>
      <c r="AF158" t="str">
        <f t="shared" si="21"/>
        <v>1.6.2.1</v>
      </c>
      <c r="AG158" t="str">
        <f t="shared" si="22"/>
        <v>Superficie estatal por tipo de clima R/</v>
      </c>
      <c r="AH158" t="str">
        <f t="shared" si="24"/>
        <v>Temperatura media mensual</v>
      </c>
      <c r="AI158" t="str">
        <f t="shared" si="23"/>
        <v>(Grados Celsius)</v>
      </c>
    </row>
    <row r="159" spans="1:35" x14ac:dyDescent="0.25">
      <c r="A159" s="1">
        <v>25</v>
      </c>
      <c r="E159" t="s">
        <v>65</v>
      </c>
      <c r="G159" t="s">
        <v>91</v>
      </c>
      <c r="H159" t="s">
        <v>96</v>
      </c>
      <c r="I159" t="str">
        <f t="shared" si="19"/>
        <v>1621</v>
      </c>
      <c r="J159">
        <f>+COUNTIF($AC$2:$AC$1165,AC159)</f>
        <v>1</v>
      </c>
      <c r="K159" t="s">
        <v>173</v>
      </c>
      <c r="L159" t="s">
        <v>162</v>
      </c>
      <c r="N159" t="str">
        <f t="shared" si="20"/>
        <v/>
      </c>
      <c r="O159" t="str">
        <f>IF(B159&lt;&gt;0,B159,"")</f>
        <v/>
      </c>
      <c r="P159" t="str">
        <f>+IF(AD159="Sub1",C159,"")</f>
        <v/>
      </c>
      <c r="Q159" t="str">
        <f>+IF(AD159="Sub2",D159,"")</f>
        <v/>
      </c>
      <c r="R159" t="str">
        <f>+IF(AD159="Graph",SUBSTITUTE(E159,"Gráfica","G"),"")</f>
        <v/>
      </c>
      <c r="S159" t="str">
        <f>TRIM(CLEAN(_xlfn.TEXTJOIN(" ",TRUE,C159:F159)))</f>
        <v>(Grados Celsius)</v>
      </c>
      <c r="T159" t="b">
        <f>+AND(AC159=AC160)</f>
        <v>0</v>
      </c>
      <c r="U159" t="b">
        <f t="shared" si="17"/>
        <v>0</v>
      </c>
      <c r="V159" t="b">
        <f>+AND(J159&lt;&gt;1,J160&lt;&gt;1)</f>
        <v>0</v>
      </c>
      <c r="W159" t="b">
        <f>+OR(AD159="Sub1",AD159="Sub2",AD159="Graph")</f>
        <v>0</v>
      </c>
      <c r="X159" t="str">
        <f>+IF(AND(T159,U159,V159),_xlfn.CONCAT(S159,S160),IF(AND(J159=1,AD159="Title"),S159,""))</f>
        <v/>
      </c>
      <c r="Y159" t="str">
        <f>+IF(AD160="units",S160,"")</f>
        <v/>
      </c>
      <c r="Z159" t="str">
        <f t="shared" si="18"/>
        <v/>
      </c>
      <c r="AB159" t="s">
        <v>128</v>
      </c>
      <c r="AC159" t="str">
        <f>+_xlfn.CONCAT(AB159,I159,AD159)</f>
        <v>051621units</v>
      </c>
      <c r="AD159" t="str">
        <f>+_xlfn.TEXTJOIN("",TRUE,K159:M159)</f>
        <v>units</v>
      </c>
      <c r="AE159" t="str">
        <f>+IF(B159=0,AE158,B159)</f>
        <v>1.6</v>
      </c>
      <c r="AF159" t="str">
        <f t="shared" si="21"/>
        <v>1.6.2.1</v>
      </c>
      <c r="AG159" t="str">
        <f t="shared" si="22"/>
        <v>Superficie estatal por tipo de clima R/</v>
      </c>
      <c r="AH159" t="str">
        <f t="shared" si="24"/>
        <v>Temperatura media mensual</v>
      </c>
      <c r="AI159" t="str">
        <f t="shared" si="23"/>
        <v/>
      </c>
    </row>
    <row r="160" spans="1:35" x14ac:dyDescent="0.25">
      <c r="A160" s="1">
        <v>27</v>
      </c>
      <c r="E160" t="s">
        <v>83</v>
      </c>
      <c r="F160" t="s">
        <v>87</v>
      </c>
      <c r="G160" t="s">
        <v>91</v>
      </c>
      <c r="H160" t="s">
        <v>96</v>
      </c>
      <c r="I160" t="str">
        <f t="shared" si="19"/>
        <v>G 11</v>
      </c>
      <c r="J160">
        <f>+COUNTIF($AC$2:$AC$1165,AC160)</f>
        <v>1</v>
      </c>
      <c r="K160" t="s">
        <v>173</v>
      </c>
      <c r="M160" t="s">
        <v>167</v>
      </c>
      <c r="N160" t="str">
        <f t="shared" si="20"/>
        <v>G 1.1</v>
      </c>
      <c r="O160" t="str">
        <f>IF(B160&lt;&gt;0,B160,"")</f>
        <v/>
      </c>
      <c r="P160" t="str">
        <f>+IF(AD160="Sub1",C160,"")</f>
        <v/>
      </c>
      <c r="Q160" t="str">
        <f>+IF(AD160="Sub2",D160,"")</f>
        <v/>
      </c>
      <c r="R160" t="str">
        <f>+IF(AD160="Graph",SUBSTITUTE(E160,"Gráfica","G"),"")</f>
        <v>G 1.1</v>
      </c>
      <c r="S160" t="str">
        <f>TRIM(CLEAN(_xlfn.TEXTJOIN(" ",TRUE,C160:F160)))</f>
        <v>Gráfica 1.1 Temperatura promedio</v>
      </c>
      <c r="T160" t="b">
        <f>+AND(AC160=AC161)</f>
        <v>0</v>
      </c>
      <c r="U160" t="b">
        <f t="shared" si="17"/>
        <v>0</v>
      </c>
      <c r="V160" t="b">
        <f>+AND(J160&lt;&gt;1,J161&lt;&gt;1)</f>
        <v>0</v>
      </c>
      <c r="W160" t="b">
        <f>+OR(AD160="Sub1",AD160="Sub2",AD160="Graph")</f>
        <v>1</v>
      </c>
      <c r="X160" t="str">
        <f>+IF(AND(T160,U160,V160),_xlfn.CONCAT(S160,S161),IF(AND(J160=1,AD160="Title"),S160,""))</f>
        <v/>
      </c>
      <c r="Y160" t="str">
        <f>+IF(AD161="units",S161,"")</f>
        <v>(Grados centígrados)</v>
      </c>
      <c r="Z160" t="str">
        <f t="shared" si="18"/>
        <v>Gráfica 1.1 Temperatura promedio</v>
      </c>
      <c r="AB160" t="s">
        <v>128</v>
      </c>
      <c r="AC160" t="str">
        <f>+_xlfn.CONCAT(AB160,I160,AD160)</f>
        <v>05G 11Graph</v>
      </c>
      <c r="AD160" t="str">
        <f>+_xlfn.TEXTJOIN("",TRUE,K160:M160)</f>
        <v>Graph</v>
      </c>
      <c r="AE160" t="str">
        <f>+IF(B160=0,AE159,B160)</f>
        <v>1.6</v>
      </c>
      <c r="AF160" t="str">
        <f t="shared" si="21"/>
        <v>G 1.1</v>
      </c>
      <c r="AG160" t="str">
        <f t="shared" si="22"/>
        <v>Superficie estatal por tipo de clima R/</v>
      </c>
      <c r="AH160" t="str">
        <f t="shared" si="24"/>
        <v>Gráfica 1.1 Temperatura promedio</v>
      </c>
      <c r="AI160" t="str">
        <f t="shared" si="23"/>
        <v>(Grados centígrados)</v>
      </c>
    </row>
    <row r="161" spans="1:35" x14ac:dyDescent="0.25">
      <c r="A161" s="1">
        <v>28</v>
      </c>
      <c r="F161" t="s">
        <v>89</v>
      </c>
      <c r="G161" t="s">
        <v>91</v>
      </c>
      <c r="H161" t="s">
        <v>96</v>
      </c>
      <c r="I161" t="str">
        <f t="shared" si="19"/>
        <v>G 11</v>
      </c>
      <c r="J161">
        <f>+COUNTIF($AC$2:$AC$1165,AC161)</f>
        <v>1</v>
      </c>
      <c r="K161" t="s">
        <v>173</v>
      </c>
      <c r="L161" t="s">
        <v>162</v>
      </c>
      <c r="N161" t="str">
        <f t="shared" si="20"/>
        <v/>
      </c>
      <c r="O161" t="str">
        <f>IF(B161&lt;&gt;0,B161,"")</f>
        <v/>
      </c>
      <c r="P161" t="str">
        <f>+IF(AD161="Sub1",C161,"")</f>
        <v/>
      </c>
      <c r="Q161" t="str">
        <f>+IF(AD161="Sub2",D161,"")</f>
        <v/>
      </c>
      <c r="R161" t="str">
        <f>+IF(AD161="Graph",SUBSTITUTE(E161,"Gráfica","G"),"")</f>
        <v/>
      </c>
      <c r="S161" t="str">
        <f>TRIM(CLEAN(_xlfn.TEXTJOIN(" ",TRUE,C161:F161)))</f>
        <v>(Grados centígrados)</v>
      </c>
      <c r="T161" t="b">
        <f>+AND(AC161=AC162)</f>
        <v>0</v>
      </c>
      <c r="U161" t="b">
        <f t="shared" si="17"/>
        <v>0</v>
      </c>
      <c r="V161" t="b">
        <f>+AND(J161&lt;&gt;1,J162&lt;&gt;1)</f>
        <v>0</v>
      </c>
      <c r="W161" t="b">
        <f>+OR(AD161="Sub1",AD161="Sub2",AD161="Graph")</f>
        <v>0</v>
      </c>
      <c r="X161" t="str">
        <f>+IF(AND(T161,U161,V161),_xlfn.CONCAT(S161,S162),IF(AND(J161=1,AD161="Title"),S161,""))</f>
        <v/>
      </c>
      <c r="Y161" t="str">
        <f>+IF(AD162="units",S162,"")</f>
        <v/>
      </c>
      <c r="Z161" t="str">
        <f t="shared" si="18"/>
        <v/>
      </c>
      <c r="AB161" t="s">
        <v>128</v>
      </c>
      <c r="AC161" t="str">
        <f>+_xlfn.CONCAT(AB161,I161,AD161)</f>
        <v>05G 11units</v>
      </c>
      <c r="AD161" t="str">
        <f>+_xlfn.TEXTJOIN("",TRUE,K161:M161)</f>
        <v>units</v>
      </c>
      <c r="AE161" t="str">
        <f>+IF(B161=0,AE160,B161)</f>
        <v>1.6</v>
      </c>
      <c r="AF161" t="str">
        <f t="shared" si="21"/>
        <v>G 1.1</v>
      </c>
      <c r="AG161" t="str">
        <f t="shared" si="22"/>
        <v>Superficie estatal por tipo de clima R/</v>
      </c>
      <c r="AH161" t="str">
        <f t="shared" si="24"/>
        <v>Gráfica 1.1 Temperatura promedio</v>
      </c>
      <c r="AI161" t="str">
        <f t="shared" si="23"/>
        <v/>
      </c>
    </row>
    <row r="162" spans="1:35" x14ac:dyDescent="0.25">
      <c r="A162" s="1">
        <v>30</v>
      </c>
      <c r="D162" t="s">
        <v>67</v>
      </c>
      <c r="E162" t="s">
        <v>84</v>
      </c>
      <c r="G162" t="s">
        <v>91</v>
      </c>
      <c r="H162" t="s">
        <v>96</v>
      </c>
      <c r="I162" t="str">
        <f t="shared" si="19"/>
        <v>1622</v>
      </c>
      <c r="J162">
        <f>+COUNTIF($AC$2:$AC$1165,AC162)</f>
        <v>1</v>
      </c>
      <c r="K162" t="s">
        <v>173</v>
      </c>
      <c r="M162" t="s">
        <v>179</v>
      </c>
      <c r="N162" t="str">
        <f t="shared" si="20"/>
        <v>1.6.2.2</v>
      </c>
      <c r="O162" t="str">
        <f>IF(B162&lt;&gt;0,B162,"")</f>
        <v/>
      </c>
      <c r="P162" t="str">
        <f>+IF(AD162="Sub1",C162,"")</f>
        <v/>
      </c>
      <c r="Q162" t="str">
        <f>+IF(AD162="Sub2",D162,"")</f>
        <v>1.6.2.2</v>
      </c>
      <c r="R162" t="str">
        <f>+IF(AD162="Graph",SUBSTITUTE(E162,"Gráfica","G"),"")</f>
        <v/>
      </c>
      <c r="S162" t="str">
        <f>TRIM(CLEAN(_xlfn.TEXTJOIN(" ",TRUE,C162:F162)))</f>
        <v>1.6.2.2 Temperatura extrema en el mes</v>
      </c>
      <c r="T162" t="b">
        <f>+AND(AC162=AC163)</f>
        <v>0</v>
      </c>
      <c r="U162" t="b">
        <f t="shared" si="17"/>
        <v>0</v>
      </c>
      <c r="V162" t="b">
        <f>+AND(J162&lt;&gt;1,J163&lt;&gt;1)</f>
        <v>0</v>
      </c>
      <c r="W162" t="b">
        <f>+OR(AD162="Sub1",AD162="Sub2",AD162="Graph")</f>
        <v>1</v>
      </c>
      <c r="X162" t="str">
        <f>+IF(AND(T162,U162,V162),_xlfn.CONCAT(S162,S163),IF(AND(J162=1,AD162="Title"),S162,""))</f>
        <v/>
      </c>
      <c r="Y162" t="str">
        <f>+IF(AD163="units",S163,"")</f>
        <v>(Grados Celsius)</v>
      </c>
      <c r="Z162" t="str">
        <f t="shared" si="18"/>
        <v>Temperatura extrema en el mes</v>
      </c>
      <c r="AB162" t="s">
        <v>128</v>
      </c>
      <c r="AC162" t="str">
        <f>+_xlfn.CONCAT(AB162,I162,AD162)</f>
        <v>051622Sub2</v>
      </c>
      <c r="AD162" t="str">
        <f>+_xlfn.TEXTJOIN("",TRUE,K162:M162)</f>
        <v>Sub2</v>
      </c>
      <c r="AE162" t="str">
        <f>+IF(B162=0,AE161,B162)</f>
        <v>1.6</v>
      </c>
      <c r="AF162" t="str">
        <f t="shared" si="21"/>
        <v>1.6.2.2</v>
      </c>
      <c r="AG162" t="str">
        <f t="shared" si="22"/>
        <v>Superficie estatal por tipo de clima R/</v>
      </c>
      <c r="AH162" t="str">
        <f t="shared" si="24"/>
        <v>Temperatura extrema en el mes</v>
      </c>
      <c r="AI162" t="str">
        <f t="shared" si="23"/>
        <v>(Grados Celsius)</v>
      </c>
    </row>
    <row r="163" spans="1:35" x14ac:dyDescent="0.25">
      <c r="A163" s="1">
        <v>31</v>
      </c>
      <c r="E163" t="s">
        <v>65</v>
      </c>
      <c r="G163" t="s">
        <v>91</v>
      </c>
      <c r="H163" t="s">
        <v>96</v>
      </c>
      <c r="I163" t="str">
        <f t="shared" si="19"/>
        <v>1622</v>
      </c>
      <c r="J163">
        <f>+COUNTIF($AC$2:$AC$1165,AC163)</f>
        <v>1</v>
      </c>
      <c r="K163" t="s">
        <v>173</v>
      </c>
      <c r="L163" t="s">
        <v>162</v>
      </c>
      <c r="N163" t="str">
        <f t="shared" si="20"/>
        <v/>
      </c>
      <c r="O163" t="str">
        <f>IF(B163&lt;&gt;0,B163,"")</f>
        <v/>
      </c>
      <c r="P163" t="str">
        <f>+IF(AD163="Sub1",C163,"")</f>
        <v/>
      </c>
      <c r="Q163" t="str">
        <f>+IF(AD163="Sub2",D163,"")</f>
        <v/>
      </c>
      <c r="R163" t="str">
        <f>+IF(AD163="Graph",SUBSTITUTE(E163,"Gráfica","G"),"")</f>
        <v/>
      </c>
      <c r="S163" t="str">
        <f>TRIM(CLEAN(_xlfn.TEXTJOIN(" ",TRUE,C163:F163)))</f>
        <v>(Grados Celsius)</v>
      </c>
      <c r="T163" t="b">
        <f>+AND(AC163=AC164)</f>
        <v>0</v>
      </c>
      <c r="U163" t="b">
        <f t="shared" si="17"/>
        <v>0</v>
      </c>
      <c r="V163" t="b">
        <f>+AND(J163&lt;&gt;1,J164&lt;&gt;1)</f>
        <v>0</v>
      </c>
      <c r="W163" t="b">
        <f>+OR(AD163="Sub1",AD163="Sub2",AD163="Graph")</f>
        <v>0</v>
      </c>
      <c r="X163" t="str">
        <f>+IF(AND(T163,U163,V163),_xlfn.CONCAT(S163,S164),IF(AND(J163=1,AD163="Title"),S163,""))</f>
        <v/>
      </c>
      <c r="Y163" t="str">
        <f>+IF(AD164="units",S164,"")</f>
        <v/>
      </c>
      <c r="Z163" t="str">
        <f t="shared" si="18"/>
        <v/>
      </c>
      <c r="AB163" t="s">
        <v>128</v>
      </c>
      <c r="AC163" t="str">
        <f>+_xlfn.CONCAT(AB163,I163,AD163)</f>
        <v>051622units</v>
      </c>
      <c r="AD163" t="str">
        <f>+_xlfn.TEXTJOIN("",TRUE,K163:M163)</f>
        <v>units</v>
      </c>
      <c r="AE163" t="str">
        <f>+IF(B163=0,AE162,B163)</f>
        <v>1.6</v>
      </c>
      <c r="AF163" t="str">
        <f t="shared" si="21"/>
        <v>1.6.2.2</v>
      </c>
      <c r="AG163" t="str">
        <f t="shared" si="22"/>
        <v>Superficie estatal por tipo de clima R/</v>
      </c>
      <c r="AH163" t="str">
        <f t="shared" si="24"/>
        <v>Temperatura extrema en el mes</v>
      </c>
      <c r="AI163" t="str">
        <f t="shared" si="23"/>
        <v/>
      </c>
    </row>
    <row r="164" spans="1:35" x14ac:dyDescent="0.25">
      <c r="A164" s="1">
        <v>33</v>
      </c>
      <c r="C164" t="s">
        <v>32</v>
      </c>
      <c r="D164" t="s">
        <v>68</v>
      </c>
      <c r="G164" t="s">
        <v>91</v>
      </c>
      <c r="H164" t="s">
        <v>96</v>
      </c>
      <c r="I164" t="str">
        <f t="shared" si="19"/>
        <v>163</v>
      </c>
      <c r="J164">
        <f>+COUNTIF($AC$2:$AC$1165,AC164)</f>
        <v>1</v>
      </c>
      <c r="K164" t="s">
        <v>173</v>
      </c>
      <c r="M164" t="s">
        <v>178</v>
      </c>
      <c r="N164" t="str">
        <f t="shared" si="20"/>
        <v>1.6.3</v>
      </c>
      <c r="O164" t="str">
        <f>IF(B164&lt;&gt;0,B164,"")</f>
        <v/>
      </c>
      <c r="P164" t="str">
        <f>+IF(AD164="Sub1",C164,"")</f>
        <v>1.6.3</v>
      </c>
      <c r="Q164" t="str">
        <f>+IF(AD164="Sub2",D164,"")</f>
        <v/>
      </c>
      <c r="R164" t="str">
        <f>+IF(AD164="Graph",SUBSTITUTE(E164,"Gráfica","G"),"")</f>
        <v/>
      </c>
      <c r="S164" t="str">
        <f>TRIM(CLEAN(_xlfn.TEXTJOIN(" ",TRUE,C164:F164)))</f>
        <v>1.6.3 Precipitación total anual</v>
      </c>
      <c r="T164" t="b">
        <f>+AND(AC164=AC165)</f>
        <v>0</v>
      </c>
      <c r="U164" t="b">
        <f t="shared" si="17"/>
        <v>0</v>
      </c>
      <c r="V164" t="b">
        <f>+AND(J164&lt;&gt;1,J165&lt;&gt;1)</f>
        <v>0</v>
      </c>
      <c r="W164" t="b">
        <f>+OR(AD164="Sub1",AD164="Sub2",AD164="Graph")</f>
        <v>1</v>
      </c>
      <c r="X164" t="str">
        <f>+IF(AND(T164,U164,V164),_xlfn.CONCAT(S164,S165),IF(AND(J164=1,AD164="Title"),S164,""))</f>
        <v/>
      </c>
      <c r="Y164" t="str">
        <f>+IF(AD165="units",S165,"")</f>
        <v>(Milímetros)</v>
      </c>
      <c r="Z164" t="str">
        <f t="shared" si="18"/>
        <v>Precipitación total anual</v>
      </c>
      <c r="AB164" t="s">
        <v>128</v>
      </c>
      <c r="AC164" t="str">
        <f>+_xlfn.CONCAT(AB164,I164,AD164)</f>
        <v>05163Sub1</v>
      </c>
      <c r="AD164" t="str">
        <f>+_xlfn.TEXTJOIN("",TRUE,K164:M164)</f>
        <v>Sub1</v>
      </c>
      <c r="AE164" t="str">
        <f>+IF(B164=0,AE163,B164)</f>
        <v>1.6</v>
      </c>
      <c r="AF164" t="str">
        <f t="shared" si="21"/>
        <v>1.6.3</v>
      </c>
      <c r="AG164" t="str">
        <f t="shared" si="22"/>
        <v>Superficie estatal por tipo de clima R/</v>
      </c>
      <c r="AH164" t="str">
        <f t="shared" si="24"/>
        <v>Precipitación total anual</v>
      </c>
      <c r="AI164" t="str">
        <f t="shared" si="23"/>
        <v>(Milímetros)</v>
      </c>
    </row>
    <row r="165" spans="1:35" x14ac:dyDescent="0.25">
      <c r="A165" s="1">
        <v>34</v>
      </c>
      <c r="D165" t="s">
        <v>69</v>
      </c>
      <c r="G165" t="s">
        <v>91</v>
      </c>
      <c r="H165" t="s">
        <v>96</v>
      </c>
      <c r="I165" t="str">
        <f t="shared" si="19"/>
        <v>163</v>
      </c>
      <c r="J165">
        <f>+COUNTIF($AC$2:$AC$1165,AC165)</f>
        <v>1</v>
      </c>
      <c r="K165" t="s">
        <v>173</v>
      </c>
      <c r="L165" t="s">
        <v>162</v>
      </c>
      <c r="N165" t="str">
        <f t="shared" si="20"/>
        <v/>
      </c>
      <c r="O165" t="str">
        <f>IF(B165&lt;&gt;0,B165,"")</f>
        <v/>
      </c>
      <c r="P165" t="str">
        <f>+IF(AD165="Sub1",C165,"")</f>
        <v/>
      </c>
      <c r="Q165" t="str">
        <f>+IF(AD165="Sub2",D165,"")</f>
        <v/>
      </c>
      <c r="R165" t="str">
        <f>+IF(AD165="Graph",SUBSTITUTE(E165,"Gráfica","G"),"")</f>
        <v/>
      </c>
      <c r="S165" t="str">
        <f>TRIM(CLEAN(_xlfn.TEXTJOIN(" ",TRUE,C165:F165)))</f>
        <v>(Milímetros)</v>
      </c>
      <c r="T165" t="b">
        <f>+AND(AC165=AC166)</f>
        <v>0</v>
      </c>
      <c r="U165" t="b">
        <f t="shared" si="17"/>
        <v>0</v>
      </c>
      <c r="V165" t="b">
        <f>+AND(J165&lt;&gt;1,J166&lt;&gt;1)</f>
        <v>0</v>
      </c>
      <c r="W165" t="b">
        <f>+OR(AD165="Sub1",AD165="Sub2",AD165="Graph")</f>
        <v>0</v>
      </c>
      <c r="X165" t="str">
        <f>+IF(AND(T165,U165,V165),_xlfn.CONCAT(S165,S166),IF(AND(J165=1,AD165="Title"),S165,""))</f>
        <v/>
      </c>
      <c r="Y165" t="str">
        <f>+IF(AD166="units",S166,"")</f>
        <v/>
      </c>
      <c r="Z165" t="str">
        <f t="shared" si="18"/>
        <v/>
      </c>
      <c r="AB165" t="s">
        <v>128</v>
      </c>
      <c r="AC165" t="str">
        <f>+_xlfn.CONCAT(AB165,I165,AD165)</f>
        <v>05163units</v>
      </c>
      <c r="AD165" t="str">
        <f>+_xlfn.TEXTJOIN("",TRUE,K165:M165)</f>
        <v>units</v>
      </c>
      <c r="AE165" t="str">
        <f>+IF(B165=0,AE164,B165)</f>
        <v>1.6</v>
      </c>
      <c r="AF165" t="str">
        <f t="shared" si="21"/>
        <v>1.6.3</v>
      </c>
      <c r="AG165" t="str">
        <f t="shared" si="22"/>
        <v>Superficie estatal por tipo de clima R/</v>
      </c>
      <c r="AH165" t="str">
        <f t="shared" si="24"/>
        <v>Precipitación total anual</v>
      </c>
      <c r="AI165" t="str">
        <f t="shared" si="23"/>
        <v/>
      </c>
    </row>
    <row r="166" spans="1:35" x14ac:dyDescent="0.25">
      <c r="A166" s="1">
        <v>36</v>
      </c>
      <c r="D166" t="s">
        <v>70</v>
      </c>
      <c r="E166" t="s">
        <v>85</v>
      </c>
      <c r="G166" t="s">
        <v>91</v>
      </c>
      <c r="H166" t="s">
        <v>96</v>
      </c>
      <c r="I166" t="str">
        <f t="shared" si="19"/>
        <v>1631</v>
      </c>
      <c r="J166">
        <f>+COUNTIF($AC$2:$AC$1165,AC166)</f>
        <v>1</v>
      </c>
      <c r="K166" t="s">
        <v>173</v>
      </c>
      <c r="M166" t="s">
        <v>179</v>
      </c>
      <c r="N166" t="str">
        <f t="shared" si="20"/>
        <v>1.6.3.1</v>
      </c>
      <c r="O166" t="str">
        <f>IF(B166&lt;&gt;0,B166,"")</f>
        <v/>
      </c>
      <c r="P166" t="str">
        <f>+IF(AD166="Sub1",C166,"")</f>
        <v/>
      </c>
      <c r="Q166" t="str">
        <f>+IF(AD166="Sub2",D166,"")</f>
        <v>1.6.3.1</v>
      </c>
      <c r="R166" t="str">
        <f>+IF(AD166="Graph",SUBSTITUTE(E166,"Gráfica","G"),"")</f>
        <v/>
      </c>
      <c r="S166" t="str">
        <f>TRIM(CLEAN(_xlfn.TEXTJOIN(" ",TRUE,C166:F166)))</f>
        <v>1.6.3.1 Precipitación total mensual</v>
      </c>
      <c r="T166" t="b">
        <f>+AND(AC166=AC167)</f>
        <v>0</v>
      </c>
      <c r="U166" t="b">
        <f t="shared" si="17"/>
        <v>0</v>
      </c>
      <c r="V166" t="b">
        <f>+AND(J166&lt;&gt;1,J167&lt;&gt;1)</f>
        <v>0</v>
      </c>
      <c r="W166" t="b">
        <f>+OR(AD166="Sub1",AD166="Sub2",AD166="Graph")</f>
        <v>1</v>
      </c>
      <c r="X166" t="str">
        <f>+IF(AND(T166,U166,V166),_xlfn.CONCAT(S166,S167),IF(AND(J166=1,AD166="Title"),S166,""))</f>
        <v/>
      </c>
      <c r="Y166" t="str">
        <f>+IF(AD167="units",S167,"")</f>
        <v>(Milímetros)</v>
      </c>
      <c r="Z166" t="str">
        <f t="shared" si="18"/>
        <v>Precipitación total mensual</v>
      </c>
      <c r="AB166" t="s">
        <v>128</v>
      </c>
      <c r="AC166" t="str">
        <f>+_xlfn.CONCAT(AB166,I166,AD166)</f>
        <v>051631Sub2</v>
      </c>
      <c r="AD166" t="str">
        <f>+_xlfn.TEXTJOIN("",TRUE,K166:M166)</f>
        <v>Sub2</v>
      </c>
      <c r="AE166" t="str">
        <f>+IF(B166=0,AE165,B166)</f>
        <v>1.6</v>
      </c>
      <c r="AF166" t="str">
        <f t="shared" si="21"/>
        <v>1.6.3.1</v>
      </c>
      <c r="AG166" t="str">
        <f t="shared" si="22"/>
        <v>Superficie estatal por tipo de clima R/</v>
      </c>
      <c r="AH166" t="str">
        <f t="shared" si="24"/>
        <v>Precipitación total mensual</v>
      </c>
      <c r="AI166" t="str">
        <f t="shared" si="23"/>
        <v>(Milímetros)</v>
      </c>
    </row>
    <row r="167" spans="1:35" x14ac:dyDescent="0.25">
      <c r="A167" s="1">
        <v>37</v>
      </c>
      <c r="E167" t="s">
        <v>69</v>
      </c>
      <c r="G167" t="s">
        <v>91</v>
      </c>
      <c r="H167" t="s">
        <v>96</v>
      </c>
      <c r="I167" t="str">
        <f t="shared" si="19"/>
        <v>1631</v>
      </c>
      <c r="J167">
        <f>+COUNTIF($AC$2:$AC$1165,AC167)</f>
        <v>1</v>
      </c>
      <c r="K167" t="s">
        <v>173</v>
      </c>
      <c r="L167" t="s">
        <v>162</v>
      </c>
      <c r="N167" t="str">
        <f t="shared" si="20"/>
        <v/>
      </c>
      <c r="O167" t="str">
        <f>IF(B167&lt;&gt;0,B167,"")</f>
        <v/>
      </c>
      <c r="P167" t="str">
        <f>+IF(AD167="Sub1",C167,"")</f>
        <v/>
      </c>
      <c r="Q167" t="str">
        <f>+IF(AD167="Sub2",D167,"")</f>
        <v/>
      </c>
      <c r="R167" t="str">
        <f>+IF(AD167="Graph",SUBSTITUTE(E167,"Gráfica","G"),"")</f>
        <v/>
      </c>
      <c r="S167" t="str">
        <f>TRIM(CLEAN(_xlfn.TEXTJOIN(" ",TRUE,C167:F167)))</f>
        <v>(Milímetros)</v>
      </c>
      <c r="T167" t="b">
        <f>+AND(AC167=AC168)</f>
        <v>0</v>
      </c>
      <c r="U167" t="b">
        <f t="shared" si="17"/>
        <v>0</v>
      </c>
      <c r="V167" t="b">
        <f>+AND(J167&lt;&gt;1,J168&lt;&gt;1)</f>
        <v>0</v>
      </c>
      <c r="W167" t="b">
        <f>+OR(AD167="Sub1",AD167="Sub2",AD167="Graph")</f>
        <v>0</v>
      </c>
      <c r="X167" t="str">
        <f>+IF(AND(T167,U167,V167),_xlfn.CONCAT(S167,S168),IF(AND(J167=1,AD167="Title"),S167,""))</f>
        <v/>
      </c>
      <c r="Y167" t="str">
        <f>+IF(AD168="units",S168,"")</f>
        <v/>
      </c>
      <c r="Z167" t="str">
        <f t="shared" si="18"/>
        <v/>
      </c>
      <c r="AB167" t="s">
        <v>128</v>
      </c>
      <c r="AC167" t="str">
        <f>+_xlfn.CONCAT(AB167,I167,AD167)</f>
        <v>051631units</v>
      </c>
      <c r="AD167" t="str">
        <f>+_xlfn.TEXTJOIN("",TRUE,K167:M167)</f>
        <v>units</v>
      </c>
      <c r="AE167" t="str">
        <f>+IF(B167=0,AE166,B167)</f>
        <v>1.6</v>
      </c>
      <c r="AF167" t="str">
        <f t="shared" si="21"/>
        <v>1.6.3.1</v>
      </c>
      <c r="AG167" t="str">
        <f t="shared" si="22"/>
        <v>Superficie estatal por tipo de clima R/</v>
      </c>
      <c r="AH167" t="str">
        <f t="shared" si="24"/>
        <v>Precipitación total mensual</v>
      </c>
      <c r="AI167" t="str">
        <f t="shared" si="23"/>
        <v/>
      </c>
    </row>
    <row r="168" spans="1:35" x14ac:dyDescent="0.25">
      <c r="A168" s="1">
        <v>39</v>
      </c>
      <c r="E168" t="s">
        <v>86</v>
      </c>
      <c r="F168" t="s">
        <v>88</v>
      </c>
      <c r="G168" t="s">
        <v>91</v>
      </c>
      <c r="H168" t="s">
        <v>96</v>
      </c>
      <c r="I168" t="str">
        <f t="shared" si="19"/>
        <v>G 12</v>
      </c>
      <c r="J168">
        <f>+COUNTIF($AC$2:$AC$1165,AC168)</f>
        <v>1</v>
      </c>
      <c r="K168" t="s">
        <v>173</v>
      </c>
      <c r="M168" t="s">
        <v>167</v>
      </c>
      <c r="N168" t="str">
        <f t="shared" si="20"/>
        <v>G 1.2</v>
      </c>
      <c r="O168" t="str">
        <f>IF(B168&lt;&gt;0,B168,"")</f>
        <v/>
      </c>
      <c r="P168" t="str">
        <f>+IF(AD168="Sub1",C168,"")</f>
        <v/>
      </c>
      <c r="Q168" t="str">
        <f>+IF(AD168="Sub2",D168,"")</f>
        <v/>
      </c>
      <c r="R168" t="str">
        <f>+IF(AD168="Graph",SUBSTITUTE(E168,"Gráfica","G"),"")</f>
        <v>G 1.2</v>
      </c>
      <c r="S168" t="str">
        <f>TRIM(CLEAN(_xlfn.TEXTJOIN(" ",TRUE,C168:F168)))</f>
        <v>Gráfica 1.2 Precipitación total promedio</v>
      </c>
      <c r="T168" t="b">
        <f>+AND(AC168=AC169)</f>
        <v>0</v>
      </c>
      <c r="U168" t="b">
        <f t="shared" si="17"/>
        <v>0</v>
      </c>
      <c r="V168" t="b">
        <f>+AND(J168&lt;&gt;1,J169&lt;&gt;1)</f>
        <v>0</v>
      </c>
      <c r="W168" t="b">
        <f>+OR(AD168="Sub1",AD168="Sub2",AD168="Graph")</f>
        <v>1</v>
      </c>
      <c r="X168" t="str">
        <f>+IF(AND(T168,U168,V168),_xlfn.CONCAT(S168,S169),IF(AND(J168=1,AD168="Title"),S168,""))</f>
        <v/>
      </c>
      <c r="Y168" t="str">
        <f>+IF(AD169="units",S169,"")</f>
        <v>(Milímetros)</v>
      </c>
      <c r="Z168" t="str">
        <f t="shared" si="18"/>
        <v>Gráfica 1.2 Precipitación total promedio</v>
      </c>
      <c r="AB168" t="s">
        <v>128</v>
      </c>
      <c r="AC168" t="str">
        <f>+_xlfn.CONCAT(AB168,I168,AD168)</f>
        <v>05G 12Graph</v>
      </c>
      <c r="AD168" t="str">
        <f>+_xlfn.TEXTJOIN("",TRUE,K168:M168)</f>
        <v>Graph</v>
      </c>
      <c r="AE168" t="str">
        <f>+IF(B168=0,AE167,B168)</f>
        <v>1.6</v>
      </c>
      <c r="AF168" t="str">
        <f t="shared" si="21"/>
        <v>G 1.2</v>
      </c>
      <c r="AG168" t="str">
        <f t="shared" si="22"/>
        <v>Superficie estatal por tipo de clima R/</v>
      </c>
      <c r="AH168" t="str">
        <f t="shared" si="24"/>
        <v>Gráfica 1.2 Precipitación total promedio</v>
      </c>
      <c r="AI168" t="str">
        <f t="shared" si="23"/>
        <v>(Milímetros)</v>
      </c>
    </row>
    <row r="169" spans="1:35" x14ac:dyDescent="0.25">
      <c r="A169" s="1">
        <v>40</v>
      </c>
      <c r="F169" t="s">
        <v>69</v>
      </c>
      <c r="G169" t="s">
        <v>91</v>
      </c>
      <c r="H169" t="s">
        <v>96</v>
      </c>
      <c r="I169" t="str">
        <f t="shared" si="19"/>
        <v>G 12</v>
      </c>
      <c r="J169">
        <f>+COUNTIF($AC$2:$AC$1165,AC169)</f>
        <v>1</v>
      </c>
      <c r="K169" t="s">
        <v>173</v>
      </c>
      <c r="L169" t="s">
        <v>162</v>
      </c>
      <c r="N169" t="str">
        <f t="shared" si="20"/>
        <v/>
      </c>
      <c r="O169" t="str">
        <f>IF(B169&lt;&gt;0,B169,"")</f>
        <v/>
      </c>
      <c r="P169" t="str">
        <f>+IF(AD169="Sub1",C169,"")</f>
        <v/>
      </c>
      <c r="Q169" t="str">
        <f>+IF(AD169="Sub2",D169,"")</f>
        <v/>
      </c>
      <c r="R169" t="str">
        <f>+IF(AD169="Graph",SUBSTITUTE(E169,"Gráfica","G"),"")</f>
        <v/>
      </c>
      <c r="S169" t="str">
        <f>TRIM(CLEAN(_xlfn.TEXTJOIN(" ",TRUE,C169:F169)))</f>
        <v>(Milímetros)</v>
      </c>
      <c r="T169" t="b">
        <f>+AND(AC169=AC170)</f>
        <v>0</v>
      </c>
      <c r="U169" t="b">
        <f t="shared" si="17"/>
        <v>0</v>
      </c>
      <c r="V169" t="b">
        <f>+AND(J169&lt;&gt;1,J170&lt;&gt;1)</f>
        <v>0</v>
      </c>
      <c r="W169" t="b">
        <f>+OR(AD169="Sub1",AD169="Sub2",AD169="Graph")</f>
        <v>0</v>
      </c>
      <c r="X169" t="str">
        <f>+IF(AND(T169,U169,V169),_xlfn.CONCAT(S169,S170),IF(AND(J169=1,AD169="Title"),S169,""))</f>
        <v/>
      </c>
      <c r="Y169" t="str">
        <f>+IF(AD170="units",S170,"")</f>
        <v/>
      </c>
      <c r="Z169" t="str">
        <f t="shared" si="18"/>
        <v/>
      </c>
      <c r="AB169" t="s">
        <v>128</v>
      </c>
      <c r="AC169" t="str">
        <f>+_xlfn.CONCAT(AB169,I169,AD169)</f>
        <v>05G 12units</v>
      </c>
      <c r="AD169" t="str">
        <f>+_xlfn.TEXTJOIN("",TRUE,K169:M169)</f>
        <v>units</v>
      </c>
      <c r="AE169" t="str">
        <f>+IF(B169=0,AE168,B169)</f>
        <v>1.6</v>
      </c>
      <c r="AF169" t="str">
        <f t="shared" si="21"/>
        <v>G 1.2</v>
      </c>
      <c r="AG169" t="str">
        <f t="shared" si="22"/>
        <v>Superficie estatal por tipo de clima R/</v>
      </c>
      <c r="AH169" t="str">
        <f t="shared" si="24"/>
        <v>Gráfica 1.2 Precipitación total promedio</v>
      </c>
      <c r="AI169" t="str">
        <f t="shared" si="23"/>
        <v/>
      </c>
    </row>
    <row r="170" spans="1:35" x14ac:dyDescent="0.25">
      <c r="A170" s="1">
        <v>42</v>
      </c>
      <c r="C170" t="s">
        <v>33</v>
      </c>
      <c r="D170" t="s">
        <v>71</v>
      </c>
      <c r="G170" t="s">
        <v>91</v>
      </c>
      <c r="H170" t="s">
        <v>96</v>
      </c>
      <c r="I170" t="str">
        <f t="shared" si="19"/>
        <v>164</v>
      </c>
      <c r="J170">
        <f>+COUNTIF($AC$2:$AC$1165,AC170)</f>
        <v>1</v>
      </c>
      <c r="K170" t="s">
        <v>173</v>
      </c>
      <c r="M170" t="s">
        <v>178</v>
      </c>
      <c r="N170" t="str">
        <f t="shared" si="20"/>
        <v>1.6.4</v>
      </c>
      <c r="O170" t="str">
        <f>IF(B170&lt;&gt;0,B170,"")</f>
        <v/>
      </c>
      <c r="P170" t="str">
        <f>+IF(AD170="Sub1",C170,"")</f>
        <v>1.6.4</v>
      </c>
      <c r="Q170" t="str">
        <f>+IF(AD170="Sub2",D170,"")</f>
        <v/>
      </c>
      <c r="R170" t="str">
        <f>+IF(AD170="Graph",SUBSTITUTE(E170,"Gráfica","G"),"")</f>
        <v/>
      </c>
      <c r="S170" t="str">
        <f>TRIM(CLEAN(_xlfn.TEXTJOIN(" ",TRUE,C170:F170)))</f>
        <v>1.6.4 Días con heladas</v>
      </c>
      <c r="T170" t="b">
        <f>+AND(AC170=AC171)</f>
        <v>0</v>
      </c>
      <c r="U170" t="b">
        <f t="shared" si="17"/>
        <v>0</v>
      </c>
      <c r="V170" t="b">
        <f>+AND(J170&lt;&gt;1,J171&lt;&gt;1)</f>
        <v>0</v>
      </c>
      <c r="W170" t="b">
        <f>+OR(AD170="Sub1",AD170="Sub2",AD170="Graph")</f>
        <v>1</v>
      </c>
      <c r="X170" t="str">
        <f>+IF(AND(T170,U170,V170),_xlfn.CONCAT(S170,S171),IF(AND(J170=1,AD170="Title"),S170,""))</f>
        <v/>
      </c>
      <c r="Y170" t="str">
        <f>+IF(AD171="units",S171,"")</f>
        <v/>
      </c>
      <c r="Z170" t="str">
        <f t="shared" si="18"/>
        <v>Días con heladas</v>
      </c>
      <c r="AB170" t="s">
        <v>128</v>
      </c>
      <c r="AC170" t="str">
        <f>+_xlfn.CONCAT(AB170,I170,AD170)</f>
        <v>05164Sub1</v>
      </c>
      <c r="AD170" t="str">
        <f>+_xlfn.TEXTJOIN("",TRUE,K170:M170)</f>
        <v>Sub1</v>
      </c>
      <c r="AE170" t="str">
        <f>+IF(B170=0,AE169,B170)</f>
        <v>1.6</v>
      </c>
      <c r="AF170" t="str">
        <f t="shared" si="21"/>
        <v>1.6.4</v>
      </c>
      <c r="AG170" t="str">
        <f t="shared" si="22"/>
        <v>Superficie estatal por tipo de clima R/</v>
      </c>
      <c r="AH170" t="str">
        <f t="shared" si="24"/>
        <v>Días con heladas</v>
      </c>
      <c r="AI170" t="str">
        <f t="shared" si="23"/>
        <v/>
      </c>
    </row>
    <row r="171" spans="1:35" x14ac:dyDescent="0.25">
      <c r="A171" s="1">
        <v>44</v>
      </c>
      <c r="B171" t="s">
        <v>14</v>
      </c>
      <c r="C171" t="s">
        <v>48</v>
      </c>
      <c r="G171" t="s">
        <v>91</v>
      </c>
      <c r="H171" t="s">
        <v>96</v>
      </c>
      <c r="I171" t="str">
        <f t="shared" si="19"/>
        <v>17</v>
      </c>
      <c r="J171">
        <f>+COUNTIF($AC$2:$AC$1165,AC171)</f>
        <v>1</v>
      </c>
      <c r="K171" t="s">
        <v>166</v>
      </c>
      <c r="N171" t="str">
        <f t="shared" si="20"/>
        <v>1.7</v>
      </c>
      <c r="O171" t="str">
        <f>IF(B171&lt;&gt;0,B171,"")</f>
        <v>1.7</v>
      </c>
      <c r="P171" t="str">
        <f>+IF(AD171="Sub1",C171,"")</f>
        <v/>
      </c>
      <c r="Q171" t="str">
        <f>+IF(AD171="Sub2",D171,"")</f>
        <v/>
      </c>
      <c r="R171" t="str">
        <f>+IF(AD171="Graph",SUBSTITUTE(E171,"Gráfica","G"),"")</f>
        <v/>
      </c>
      <c r="S171" t="str">
        <f>TRIM(CLEAN(_xlfn.TEXTJOIN(" ",TRUE,C171:F171)))</f>
        <v>Superficie estatal por región, cuenca y subcuenca hidrológica R/</v>
      </c>
      <c r="T171" t="b">
        <f>+AND(AC171=AC172)</f>
        <v>0</v>
      </c>
      <c r="U171" t="b">
        <f t="shared" si="17"/>
        <v>0</v>
      </c>
      <c r="V171" t="b">
        <f>+AND(J171&lt;&gt;1,J172&lt;&gt;1)</f>
        <v>0</v>
      </c>
      <c r="W171" t="b">
        <f>+OR(AD171="Sub1",AD171="Sub2",AD171="Graph")</f>
        <v>0</v>
      </c>
      <c r="X171" t="str">
        <f>+IF(AND(T171,U171,V171),_xlfn.CONCAT(S171,S172),IF(AND(J171=1,AD171="Title"),S171,""))</f>
        <v>Superficie estatal por región, cuenca y subcuenca hidrológica R/</v>
      </c>
      <c r="Y171" t="str">
        <f>+IF(AD172="units",S172,"")</f>
        <v>(Porcentaje)</v>
      </c>
      <c r="Z171" t="str">
        <f t="shared" si="18"/>
        <v/>
      </c>
      <c r="AB171" t="s">
        <v>128</v>
      </c>
      <c r="AC171" t="str">
        <f>+_xlfn.CONCAT(AB171,I171,AD171)</f>
        <v>0517Title</v>
      </c>
      <c r="AD171" t="str">
        <f>+_xlfn.TEXTJOIN("",TRUE,K171:M171)</f>
        <v>Title</v>
      </c>
      <c r="AE171" t="str">
        <f>+IF(B171=0,AE170,B171)</f>
        <v>1.7</v>
      </c>
      <c r="AF171" t="str">
        <f t="shared" si="21"/>
        <v>1.7</v>
      </c>
      <c r="AG171" t="str">
        <f t="shared" si="22"/>
        <v>Superficie estatal por región, cuenca y subcuenca hidrológica R/</v>
      </c>
      <c r="AH171" t="str">
        <f t="shared" si="24"/>
        <v/>
      </c>
      <c r="AI171" t="str">
        <f t="shared" si="23"/>
        <v>(Porcentaje)</v>
      </c>
    </row>
    <row r="172" spans="1:35" x14ac:dyDescent="0.25">
      <c r="A172" s="1">
        <v>45</v>
      </c>
      <c r="C172" t="s">
        <v>26</v>
      </c>
      <c r="G172" t="s">
        <v>91</v>
      </c>
      <c r="H172" t="s">
        <v>96</v>
      </c>
      <c r="I172" t="str">
        <f t="shared" si="19"/>
        <v>17</v>
      </c>
      <c r="J172">
        <f>+COUNTIF($AC$2:$AC$1165,AC172)</f>
        <v>1</v>
      </c>
      <c r="K172" t="s">
        <v>173</v>
      </c>
      <c r="L172" t="s">
        <v>162</v>
      </c>
      <c r="N172" t="str">
        <f t="shared" si="20"/>
        <v/>
      </c>
      <c r="O172" t="str">
        <f>IF(B172&lt;&gt;0,B172,"")</f>
        <v/>
      </c>
      <c r="P172" t="str">
        <f>+IF(AD172="Sub1",C172,"")</f>
        <v/>
      </c>
      <c r="Q172" t="str">
        <f>+IF(AD172="Sub2",D172,"")</f>
        <v/>
      </c>
      <c r="R172" t="str">
        <f>+IF(AD172="Graph",SUBSTITUTE(E172,"Gráfica","G"),"")</f>
        <v/>
      </c>
      <c r="S172" t="str">
        <f>TRIM(CLEAN(_xlfn.TEXTJOIN(" ",TRUE,C172:F172)))</f>
        <v>(Porcentaje)</v>
      </c>
      <c r="T172" t="b">
        <f>+AND(AC172=AC173)</f>
        <v>0</v>
      </c>
      <c r="U172" t="b">
        <f t="shared" si="17"/>
        <v>0</v>
      </c>
      <c r="V172" t="b">
        <f>+AND(J172&lt;&gt;1,J173&lt;&gt;1)</f>
        <v>0</v>
      </c>
      <c r="W172" t="b">
        <f>+OR(AD172="Sub1",AD172="Sub2",AD172="Graph")</f>
        <v>0</v>
      </c>
      <c r="X172" t="str">
        <f>+IF(AND(T172,U172,V172),_xlfn.CONCAT(S172,S173),IF(AND(J172=1,AD172="Title"),S172,""))</f>
        <v/>
      </c>
      <c r="Y172" t="str">
        <f>+IF(AD173="units",S173,"")</f>
        <v/>
      </c>
      <c r="Z172" t="str">
        <f t="shared" si="18"/>
        <v/>
      </c>
      <c r="AB172" t="s">
        <v>128</v>
      </c>
      <c r="AC172" t="str">
        <f>+_xlfn.CONCAT(AB172,I172,AD172)</f>
        <v>0517units</v>
      </c>
      <c r="AD172" t="str">
        <f>+_xlfn.TEXTJOIN("",TRUE,K172:M172)</f>
        <v>units</v>
      </c>
      <c r="AE172" t="str">
        <f>+IF(B172=0,AE171,B172)</f>
        <v>1.7</v>
      </c>
      <c r="AF172" t="str">
        <f t="shared" si="21"/>
        <v>1.7</v>
      </c>
      <c r="AG172" t="str">
        <f t="shared" si="22"/>
        <v>Superficie estatal por región, cuenca y subcuenca hidrológica R/</v>
      </c>
      <c r="AH172" t="str">
        <f t="shared" si="24"/>
        <v/>
      </c>
      <c r="AI172" t="str">
        <f t="shared" si="23"/>
        <v/>
      </c>
    </row>
    <row r="173" spans="1:35" x14ac:dyDescent="0.25">
      <c r="A173" s="1">
        <v>47</v>
      </c>
      <c r="C173" t="s">
        <v>35</v>
      </c>
      <c r="D173" t="s">
        <v>72</v>
      </c>
      <c r="G173" t="s">
        <v>91</v>
      </c>
      <c r="H173" t="s">
        <v>96</v>
      </c>
      <c r="I173" t="str">
        <f t="shared" si="19"/>
        <v>171</v>
      </c>
      <c r="J173">
        <f>+COUNTIF($AC$2:$AC$1165,AC173)</f>
        <v>1</v>
      </c>
      <c r="K173" t="s">
        <v>173</v>
      </c>
      <c r="M173" t="s">
        <v>178</v>
      </c>
      <c r="N173" t="str">
        <f t="shared" si="20"/>
        <v>1.7.1</v>
      </c>
      <c r="O173" t="str">
        <f>IF(B173&lt;&gt;0,B173,"")</f>
        <v/>
      </c>
      <c r="P173" t="str">
        <f>+IF(AD173="Sub1",C173,"")</f>
        <v>1.7.1</v>
      </c>
      <c r="Q173" t="str">
        <f>+IF(AD173="Sub2",D173,"")</f>
        <v/>
      </c>
      <c r="R173" t="str">
        <f>+IF(AD173="Graph",SUBSTITUTE(E173,"Gráfica","G"),"")</f>
        <v/>
      </c>
      <c r="S173" t="str">
        <f>TRIM(CLEAN(_xlfn.TEXTJOIN(" ",TRUE,C173:F173)))</f>
        <v>1.7.1 Principales corrientes y cuerpos de agua</v>
      </c>
      <c r="T173" t="b">
        <f>+AND(AC173=AC174)</f>
        <v>0</v>
      </c>
      <c r="U173" t="b">
        <f t="shared" si="17"/>
        <v>0</v>
      </c>
      <c r="V173" t="b">
        <f>+AND(J173&lt;&gt;1,J174&lt;&gt;1)</f>
        <v>0</v>
      </c>
      <c r="W173" t="b">
        <f>+OR(AD173="Sub1",AD173="Sub2",AD173="Graph")</f>
        <v>1</v>
      </c>
      <c r="X173" t="str">
        <f>+IF(AND(T173,U173,V173),_xlfn.CONCAT(S173,S174),IF(AND(J173=1,AD173="Title"),S173,""))</f>
        <v/>
      </c>
      <c r="Y173" t="str">
        <f>+IF(AD174="units",S174,"")</f>
        <v/>
      </c>
      <c r="Z173" t="str">
        <f t="shared" si="18"/>
        <v>Principales corrientes y cuerpos de agua</v>
      </c>
      <c r="AB173" t="s">
        <v>128</v>
      </c>
      <c r="AC173" t="str">
        <f>+_xlfn.CONCAT(AB173,I173,AD173)</f>
        <v>05171Sub1</v>
      </c>
      <c r="AD173" t="str">
        <f>+_xlfn.TEXTJOIN("",TRUE,K173:M173)</f>
        <v>Sub1</v>
      </c>
      <c r="AE173" t="str">
        <f>+IF(B173=0,AE172,B173)</f>
        <v>1.7</v>
      </c>
      <c r="AF173" t="str">
        <f t="shared" si="21"/>
        <v>1.7.1</v>
      </c>
      <c r="AG173" t="str">
        <f t="shared" si="22"/>
        <v>Superficie estatal por región, cuenca y subcuenca hidrológica R/</v>
      </c>
      <c r="AH173" t="str">
        <f t="shared" si="24"/>
        <v>Principales corrientes y cuerpos de agua</v>
      </c>
      <c r="AI173" t="str">
        <f t="shared" si="23"/>
        <v/>
      </c>
    </row>
    <row r="174" spans="1:35" x14ac:dyDescent="0.25">
      <c r="A174" s="1">
        <v>49</v>
      </c>
      <c r="B174" t="s">
        <v>15</v>
      </c>
      <c r="C174" t="s">
        <v>49</v>
      </c>
      <c r="G174" t="s">
        <v>91</v>
      </c>
      <c r="H174" t="s">
        <v>96</v>
      </c>
      <c r="I174" t="str">
        <f t="shared" si="19"/>
        <v>18</v>
      </c>
      <c r="J174">
        <f>+COUNTIF($AC$2:$AC$1165,AC174)</f>
        <v>1</v>
      </c>
      <c r="K174" t="s">
        <v>166</v>
      </c>
      <c r="N174" t="str">
        <f t="shared" si="20"/>
        <v>1.8</v>
      </c>
      <c r="O174" t="str">
        <f>IF(B174&lt;&gt;0,B174,"")</f>
        <v>1.8</v>
      </c>
      <c r="P174" t="str">
        <f>+IF(AD174="Sub1",C174,"")</f>
        <v/>
      </c>
      <c r="Q174" t="str">
        <f>+IF(AD174="Sub2",D174,"")</f>
        <v/>
      </c>
      <c r="R174" t="str">
        <f>+IF(AD174="Graph",SUBSTITUTE(E174,"Gráfica","G"),"")</f>
        <v/>
      </c>
      <c r="S174" t="str">
        <f>TRIM(CLEAN(_xlfn.TEXTJOIN(" ",TRUE,C174:F174)))</f>
        <v>Superficie estatal por tipo de suelo dominante R/</v>
      </c>
      <c r="T174" t="b">
        <f>+AND(AC174=AC175)</f>
        <v>0</v>
      </c>
      <c r="U174" t="b">
        <f t="shared" si="17"/>
        <v>0</v>
      </c>
      <c r="V174" t="b">
        <f>+AND(J174&lt;&gt;1,J175&lt;&gt;1)</f>
        <v>0</v>
      </c>
      <c r="W174" t="b">
        <f>+OR(AD174="Sub1",AD174="Sub2",AD174="Graph")</f>
        <v>0</v>
      </c>
      <c r="X174" t="str">
        <f>+IF(AND(T174,U174,V174),_xlfn.CONCAT(S174,S175),IF(AND(J174=1,AD174="Title"),S174,""))</f>
        <v>Superficie estatal por tipo de suelo dominante R/</v>
      </c>
      <c r="Y174" t="str">
        <f>+IF(AD175="units",S175,"")</f>
        <v>(Porcentaje)</v>
      </c>
      <c r="Z174" t="str">
        <f t="shared" si="18"/>
        <v/>
      </c>
      <c r="AB174" t="s">
        <v>128</v>
      </c>
      <c r="AC174" t="str">
        <f>+_xlfn.CONCAT(AB174,I174,AD174)</f>
        <v>0518Title</v>
      </c>
      <c r="AD174" t="str">
        <f>+_xlfn.TEXTJOIN("",TRUE,K174:M174)</f>
        <v>Title</v>
      </c>
      <c r="AE174" t="str">
        <f>+IF(B174=0,AE173,B174)</f>
        <v>1.8</v>
      </c>
      <c r="AF174" t="str">
        <f t="shared" si="21"/>
        <v>1.8</v>
      </c>
      <c r="AG174" t="str">
        <f t="shared" si="22"/>
        <v>Superficie estatal por tipo de suelo dominante R/</v>
      </c>
      <c r="AH174" t="str">
        <f t="shared" si="24"/>
        <v/>
      </c>
      <c r="AI174" t="str">
        <f t="shared" si="23"/>
        <v>(Porcentaje)</v>
      </c>
    </row>
    <row r="175" spans="1:35" x14ac:dyDescent="0.25">
      <c r="A175" s="1">
        <v>50</v>
      </c>
      <c r="C175" t="s">
        <v>26</v>
      </c>
      <c r="G175" t="s">
        <v>91</v>
      </c>
      <c r="H175" t="s">
        <v>96</v>
      </c>
      <c r="I175" t="str">
        <f t="shared" si="19"/>
        <v>18</v>
      </c>
      <c r="J175">
        <f>+COUNTIF($AC$2:$AC$1165,AC175)</f>
        <v>1</v>
      </c>
      <c r="K175" t="s">
        <v>173</v>
      </c>
      <c r="L175" t="s">
        <v>162</v>
      </c>
      <c r="N175" t="str">
        <f t="shared" si="20"/>
        <v/>
      </c>
      <c r="O175" t="str">
        <f>IF(B175&lt;&gt;0,B175,"")</f>
        <v/>
      </c>
      <c r="P175" t="str">
        <f>+IF(AD175="Sub1",C175,"")</f>
        <v/>
      </c>
      <c r="Q175" t="str">
        <f>+IF(AD175="Sub2",D175,"")</f>
        <v/>
      </c>
      <c r="R175" t="str">
        <f>+IF(AD175="Graph",SUBSTITUTE(E175,"Gráfica","G"),"")</f>
        <v/>
      </c>
      <c r="S175" t="str">
        <f>TRIM(CLEAN(_xlfn.TEXTJOIN(" ",TRUE,C175:F175)))</f>
        <v>(Porcentaje)</v>
      </c>
      <c r="T175" t="b">
        <f>+AND(AC175=AC176)</f>
        <v>0</v>
      </c>
      <c r="U175" t="b">
        <f t="shared" si="17"/>
        <v>0</v>
      </c>
      <c r="V175" t="b">
        <f>+AND(J175&lt;&gt;1,J176&lt;&gt;1)</f>
        <v>0</v>
      </c>
      <c r="W175" t="b">
        <f>+OR(AD175="Sub1",AD175="Sub2",AD175="Graph")</f>
        <v>0</v>
      </c>
      <c r="X175" t="str">
        <f>+IF(AND(T175,U175,V175),_xlfn.CONCAT(S175,S176),IF(AND(J175=1,AD175="Title"),S175,""))</f>
        <v/>
      </c>
      <c r="Y175" t="str">
        <f>+IF(AD176="units",S176,"")</f>
        <v/>
      </c>
      <c r="Z175" t="str">
        <f t="shared" si="18"/>
        <v/>
      </c>
      <c r="AB175" t="s">
        <v>128</v>
      </c>
      <c r="AC175" t="str">
        <f>+_xlfn.CONCAT(AB175,I175,AD175)</f>
        <v>0518units</v>
      </c>
      <c r="AD175" t="str">
        <f>+_xlfn.TEXTJOIN("",TRUE,K175:M175)</f>
        <v>units</v>
      </c>
      <c r="AE175" t="str">
        <f>+IF(B175=0,AE174,B175)</f>
        <v>1.8</v>
      </c>
      <c r="AF175" t="str">
        <f t="shared" si="21"/>
        <v>1.8</v>
      </c>
      <c r="AG175" t="str">
        <f t="shared" si="22"/>
        <v>Superficie estatal por tipo de suelo dominante R/</v>
      </c>
      <c r="AH175" t="str">
        <f t="shared" si="24"/>
        <v/>
      </c>
      <c r="AI175" t="str">
        <f t="shared" si="23"/>
        <v/>
      </c>
    </row>
    <row r="176" spans="1:35" x14ac:dyDescent="0.25">
      <c r="A176" s="1">
        <v>52</v>
      </c>
      <c r="B176" t="s">
        <v>16</v>
      </c>
      <c r="C176" t="s">
        <v>50</v>
      </c>
      <c r="G176" t="s">
        <v>91</v>
      </c>
      <c r="H176" t="s">
        <v>96</v>
      </c>
      <c r="I176" t="str">
        <f t="shared" si="19"/>
        <v>19</v>
      </c>
      <c r="J176">
        <f>+COUNTIF($AC$2:$AC$1165,AC176)</f>
        <v>1</v>
      </c>
      <c r="K176" t="s">
        <v>166</v>
      </c>
      <c r="N176" t="str">
        <f t="shared" si="20"/>
        <v>1.9</v>
      </c>
      <c r="O176" t="str">
        <f>IF(B176&lt;&gt;0,B176,"")</f>
        <v>1.9</v>
      </c>
      <c r="P176" t="str">
        <f>+IF(AD176="Sub1",C176,"")</f>
        <v/>
      </c>
      <c r="Q176" t="str">
        <f>+IF(AD176="Sub2",D176,"")</f>
        <v/>
      </c>
      <c r="R176" t="str">
        <f>+IF(AD176="Graph",SUBSTITUTE(E176,"Gráfica","G"),"")</f>
        <v/>
      </c>
      <c r="S176" t="str">
        <f>TRIM(CLEAN(_xlfn.TEXTJOIN(" ",TRUE,C176:F176)))</f>
        <v>Principales especies vegetales por grupo de vegetación R/</v>
      </c>
      <c r="T176" t="b">
        <f>+AND(AC176=AC177)</f>
        <v>0</v>
      </c>
      <c r="U176" t="b">
        <f t="shared" si="17"/>
        <v>1</v>
      </c>
      <c r="V176" t="b">
        <f>+AND(J176&lt;&gt;1,J177&lt;&gt;1)</f>
        <v>0</v>
      </c>
      <c r="W176" t="b">
        <f>+OR(AD176="Sub1",AD176="Sub2",AD176="Graph")</f>
        <v>0</v>
      </c>
      <c r="X176" t="str">
        <f>+IF(AND(T176,U176,V176),_xlfn.CONCAT(S176,S177),IF(AND(J176=1,AD176="Title"),S176,""))</f>
        <v>Principales especies vegetales por grupo de vegetación R/</v>
      </c>
      <c r="Y176" t="str">
        <f>+IF(AD177="units",S177,"")</f>
        <v/>
      </c>
      <c r="Z176" t="str">
        <f t="shared" si="18"/>
        <v/>
      </c>
      <c r="AB176" t="s">
        <v>128</v>
      </c>
      <c r="AC176" t="str">
        <f>+_xlfn.CONCAT(AB176,I176,AD176)</f>
        <v>0519Title</v>
      </c>
      <c r="AD176" t="str">
        <f>+_xlfn.TEXTJOIN("",TRUE,K176:M176)</f>
        <v>Title</v>
      </c>
      <c r="AE176" t="str">
        <f>+IF(B176=0,AE175,B176)</f>
        <v>1.9</v>
      </c>
      <c r="AF176" t="str">
        <f t="shared" si="21"/>
        <v>1.9</v>
      </c>
      <c r="AG176" t="str">
        <f t="shared" si="22"/>
        <v>Principales especies vegetales por grupo de vegetación R/</v>
      </c>
      <c r="AH176" t="str">
        <f t="shared" si="24"/>
        <v/>
      </c>
      <c r="AI176" t="str">
        <f t="shared" si="23"/>
        <v/>
      </c>
    </row>
    <row r="177" spans="1:35" x14ac:dyDescent="0.25">
      <c r="A177" s="1">
        <v>54</v>
      </c>
      <c r="B177" t="s">
        <v>17</v>
      </c>
      <c r="C177" t="s">
        <v>38</v>
      </c>
      <c r="G177" t="s">
        <v>91</v>
      </c>
      <c r="H177" t="s">
        <v>96</v>
      </c>
      <c r="I177" t="str">
        <f t="shared" si="19"/>
        <v>110</v>
      </c>
      <c r="J177">
        <f>+COUNTIF($AC$2:$AC$1165,AC177)</f>
        <v>1</v>
      </c>
      <c r="K177" t="s">
        <v>166</v>
      </c>
      <c r="N177" t="str">
        <f t="shared" si="20"/>
        <v>1.10</v>
      </c>
      <c r="O177" t="str">
        <f>IF(B177&lt;&gt;0,B177,"")</f>
        <v>1.10</v>
      </c>
      <c r="P177" t="str">
        <f>+IF(AD177="Sub1",C177,"")</f>
        <v/>
      </c>
      <c r="Q177" t="str">
        <f>+IF(AD177="Sub2",D177,"")</f>
        <v/>
      </c>
      <c r="R177" t="str">
        <f>+IF(AD177="Graph",SUBSTITUTE(E177,"Gráfica","G"),"")</f>
        <v/>
      </c>
      <c r="S177" t="str">
        <f>TRIM(CLEAN(_xlfn.TEXTJOIN(" ",TRUE,C177:F177)))</f>
        <v>Superficie estatal de uso potencial agrícola y pecuario</v>
      </c>
      <c r="T177" t="b">
        <f>+AND(AC177=AC178)</f>
        <v>0</v>
      </c>
      <c r="U177" t="b">
        <f t="shared" si="17"/>
        <v>0</v>
      </c>
      <c r="V177" t="b">
        <f>+AND(J177&lt;&gt;1,J178&lt;&gt;1)</f>
        <v>0</v>
      </c>
      <c r="W177" t="b">
        <f>+OR(AD177="Sub1",AD177="Sub2",AD177="Graph")</f>
        <v>0</v>
      </c>
      <c r="X177" t="str">
        <f>+IF(AND(T177,U177,V177),_xlfn.CONCAT(S177,S178),IF(AND(J177=1,AD177="Title"),S177,""))</f>
        <v>Superficie estatal de uso potencial agrícola y pecuario</v>
      </c>
      <c r="Y177" t="str">
        <f>+IF(AD178="units",S178,"")</f>
        <v>(Porcentaje)</v>
      </c>
      <c r="Z177" t="str">
        <f t="shared" si="18"/>
        <v/>
      </c>
      <c r="AB177" t="s">
        <v>128</v>
      </c>
      <c r="AC177" t="str">
        <f>+_xlfn.CONCAT(AB177,I177,AD177)</f>
        <v>05110Title</v>
      </c>
      <c r="AD177" t="str">
        <f>+_xlfn.TEXTJOIN("",TRUE,K177:M177)</f>
        <v>Title</v>
      </c>
      <c r="AE177" t="str">
        <f>+IF(B177=0,AE176,B177)</f>
        <v>1.10</v>
      </c>
      <c r="AF177" t="str">
        <f t="shared" si="21"/>
        <v>1.10</v>
      </c>
      <c r="AG177" t="str">
        <f t="shared" si="22"/>
        <v>Superficie estatal de uso potencial agrícola y pecuario</v>
      </c>
      <c r="AH177" t="str">
        <f t="shared" si="24"/>
        <v/>
      </c>
      <c r="AI177" t="str">
        <f t="shared" si="23"/>
        <v>(Porcentaje)</v>
      </c>
    </row>
    <row r="178" spans="1:35" x14ac:dyDescent="0.25">
      <c r="A178" s="1">
        <v>55</v>
      </c>
      <c r="C178" t="s">
        <v>26</v>
      </c>
      <c r="G178" t="s">
        <v>91</v>
      </c>
      <c r="H178" t="s">
        <v>96</v>
      </c>
      <c r="I178" t="str">
        <f t="shared" si="19"/>
        <v>110</v>
      </c>
      <c r="J178">
        <f>+COUNTIF($AC$2:$AC$1165,AC178)</f>
        <v>1</v>
      </c>
      <c r="K178" t="s">
        <v>173</v>
      </c>
      <c r="L178" t="s">
        <v>162</v>
      </c>
      <c r="N178" t="str">
        <f t="shared" si="20"/>
        <v/>
      </c>
      <c r="O178" t="str">
        <f>IF(B178&lt;&gt;0,B178,"")</f>
        <v/>
      </c>
      <c r="P178" t="str">
        <f>+IF(AD178="Sub1",C178,"")</f>
        <v/>
      </c>
      <c r="Q178" t="str">
        <f>+IF(AD178="Sub2",D178,"")</f>
        <v/>
      </c>
      <c r="R178" t="str">
        <f>+IF(AD178="Graph",SUBSTITUTE(E178,"Gráfica","G"),"")</f>
        <v/>
      </c>
      <c r="S178" t="str">
        <f>TRIM(CLEAN(_xlfn.TEXTJOIN(" ",TRUE,C178:F178)))</f>
        <v>(Porcentaje)</v>
      </c>
      <c r="T178" t="b">
        <f>+AND(AC178=AC179)</f>
        <v>0</v>
      </c>
      <c r="U178" t="b">
        <f t="shared" si="17"/>
        <v>0</v>
      </c>
      <c r="V178" t="b">
        <f>+AND(J178&lt;&gt;1,J179&lt;&gt;1)</f>
        <v>0</v>
      </c>
      <c r="W178" t="b">
        <f>+OR(AD178="Sub1",AD178="Sub2",AD178="Graph")</f>
        <v>0</v>
      </c>
      <c r="X178" t="str">
        <f>+IF(AND(T178,U178,V178),_xlfn.CONCAT(S178,S179),IF(AND(J178=1,AD178="Title"),S178,""))</f>
        <v/>
      </c>
      <c r="Y178" t="str">
        <f>+IF(AD179="units",S179,"")</f>
        <v/>
      </c>
      <c r="Z178" t="str">
        <f t="shared" si="18"/>
        <v/>
      </c>
      <c r="AB178" t="s">
        <v>128</v>
      </c>
      <c r="AC178" t="str">
        <f>+_xlfn.CONCAT(AB178,I178,AD178)</f>
        <v>05110units</v>
      </c>
      <c r="AD178" t="str">
        <f>+_xlfn.TEXTJOIN("",TRUE,K178:M178)</f>
        <v>units</v>
      </c>
      <c r="AE178" t="str">
        <f>+IF(B178=0,AE177,B178)</f>
        <v>1.10</v>
      </c>
      <c r="AF178" t="str">
        <f t="shared" si="21"/>
        <v>1.10</v>
      </c>
      <c r="AG178" t="str">
        <f t="shared" si="22"/>
        <v>Superficie estatal de uso potencial agrícola y pecuario</v>
      </c>
      <c r="AH178" t="str">
        <f t="shared" si="24"/>
        <v/>
      </c>
      <c r="AI178" t="str">
        <f t="shared" si="23"/>
        <v/>
      </c>
    </row>
    <row r="179" spans="1:35" x14ac:dyDescent="0.25">
      <c r="A179" s="1">
        <v>57</v>
      </c>
      <c r="B179" t="s">
        <v>18</v>
      </c>
      <c r="C179" t="s">
        <v>39</v>
      </c>
      <c r="G179" t="s">
        <v>91</v>
      </c>
      <c r="H179" t="s">
        <v>96</v>
      </c>
      <c r="I179" t="str">
        <f t="shared" si="19"/>
        <v>111</v>
      </c>
      <c r="J179">
        <f>+COUNTIF($AC$2:$AC$1165,AC179)</f>
        <v>1</v>
      </c>
      <c r="K179" t="s">
        <v>166</v>
      </c>
      <c r="N179" t="str">
        <f t="shared" si="20"/>
        <v>1.11</v>
      </c>
      <c r="O179" t="str">
        <f>IF(B179&lt;&gt;0,B179,"")</f>
        <v>1.11</v>
      </c>
      <c r="P179" t="str">
        <f>+IF(AD179="Sub1",C179,"")</f>
        <v/>
      </c>
      <c r="Q179" t="str">
        <f>+IF(AD179="Sub2",D179,"")</f>
        <v/>
      </c>
      <c r="R179" t="str">
        <f>+IF(AD179="Graph",SUBSTITUTE(E179,"Gráfica","G"),"")</f>
        <v/>
      </c>
      <c r="S179" t="str">
        <f>TRIM(CLEAN(_xlfn.TEXTJOIN(" ",TRUE,C179:F179)))</f>
        <v>Sitios Ramsar</v>
      </c>
      <c r="T179" t="b">
        <f>+AND(AC179=AC180)</f>
        <v>0</v>
      </c>
      <c r="U179" t="b">
        <f t="shared" si="17"/>
        <v>0</v>
      </c>
      <c r="V179" t="b">
        <f>+AND(J179&lt;&gt;1,J180&lt;&gt;1)</f>
        <v>0</v>
      </c>
      <c r="W179" t="b">
        <f>+OR(AD179="Sub1",AD179="Sub2",AD179="Graph")</f>
        <v>0</v>
      </c>
      <c r="X179" t="str">
        <f>+IF(AND(T179,U179,V179),_xlfn.CONCAT(S179,S180),IF(AND(J179=1,AD179="Title"),S179,""))</f>
        <v>Sitios Ramsar</v>
      </c>
      <c r="Y179" t="str">
        <f>+IF(AD180="units",S180,"")</f>
        <v/>
      </c>
      <c r="Z179" t="str">
        <f t="shared" si="18"/>
        <v/>
      </c>
      <c r="AB179" t="s">
        <v>128</v>
      </c>
      <c r="AC179" t="str">
        <f>+_xlfn.CONCAT(AB179,I179,AD179)</f>
        <v>05111Title</v>
      </c>
      <c r="AD179" t="str">
        <f>+_xlfn.TEXTJOIN("",TRUE,K179:M179)</f>
        <v>Title</v>
      </c>
      <c r="AE179" t="str">
        <f>+IF(B179=0,AE178,B179)</f>
        <v>1.11</v>
      </c>
      <c r="AF179" t="str">
        <f t="shared" si="21"/>
        <v>1.11</v>
      </c>
      <c r="AG179" t="str">
        <f t="shared" si="22"/>
        <v>Sitios Ramsar</v>
      </c>
      <c r="AH179" t="str">
        <f t="shared" si="24"/>
        <v/>
      </c>
      <c r="AI179" t="str">
        <f t="shared" si="23"/>
        <v/>
      </c>
    </row>
    <row r="180" spans="1:35" x14ac:dyDescent="0.25">
      <c r="A180" s="1">
        <v>58</v>
      </c>
      <c r="C180" t="s">
        <v>51</v>
      </c>
      <c r="G180" t="s">
        <v>91</v>
      </c>
      <c r="H180" t="s">
        <v>96</v>
      </c>
      <c r="I180" t="str">
        <f t="shared" si="19"/>
        <v>111</v>
      </c>
      <c r="J180">
        <f>+COUNTIF($AC$2:$AC$1165,AC180)</f>
        <v>1</v>
      </c>
      <c r="K180" t="s">
        <v>168</v>
      </c>
      <c r="N180" t="str">
        <f t="shared" si="20"/>
        <v/>
      </c>
      <c r="O180" t="str">
        <f>IF(B180&lt;&gt;0,B180,"")</f>
        <v/>
      </c>
      <c r="P180" t="str">
        <f>+IF(AD180="Sub1",C180,"")</f>
        <v/>
      </c>
      <c r="Q180" t="str">
        <f>+IF(AD180="Sub2",D180,"")</f>
        <v/>
      </c>
      <c r="R180" t="str">
        <f>+IF(AD180="Graph",SUBSTITUTE(E180,"Gráfica","G"),"")</f>
        <v/>
      </c>
      <c r="S180" t="str">
        <f>TRIM(CLEAN(_xlfn.TEXTJOIN(" ",TRUE,C180:F180)))</f>
        <v>Al 31 de diciembre de 2016 R/</v>
      </c>
      <c r="T180" t="b">
        <f>+AND(AC180=AC181)</f>
        <v>0</v>
      </c>
      <c r="U180" t="b">
        <f t="shared" si="17"/>
        <v>0</v>
      </c>
      <c r="V180" t="b">
        <f>+AND(J180&lt;&gt;1,J181&lt;&gt;1)</f>
        <v>0</v>
      </c>
      <c r="W180" t="b">
        <f>+OR(AD180="Sub1",AD180="Sub2",AD180="Graph")</f>
        <v>0</v>
      </c>
      <c r="X180" t="str">
        <f>+IF(AND(T180,U180,V180),_xlfn.CONCAT(S180,S181),IF(AND(J180=1,AD180="Title"),S180,""))</f>
        <v/>
      </c>
      <c r="Y180" t="str">
        <f>+IF(AD181="units",S181,"")</f>
        <v/>
      </c>
      <c r="Z180" t="str">
        <f t="shared" si="18"/>
        <v/>
      </c>
      <c r="AB180" t="s">
        <v>128</v>
      </c>
      <c r="AC180" t="str">
        <f>+_xlfn.CONCAT(AB180,I180,AD180)</f>
        <v>05111date</v>
      </c>
      <c r="AD180" t="str">
        <f>+_xlfn.TEXTJOIN("",TRUE,K180:M180)</f>
        <v>date</v>
      </c>
      <c r="AE180" t="str">
        <f>+IF(B180=0,AE179,B180)</f>
        <v>1.11</v>
      </c>
      <c r="AF180" t="str">
        <f t="shared" si="21"/>
        <v>1.11</v>
      </c>
      <c r="AG180" t="str">
        <f t="shared" si="22"/>
        <v>Sitios Ramsar</v>
      </c>
      <c r="AH180" t="str">
        <f t="shared" si="24"/>
        <v/>
      </c>
      <c r="AI180" t="str">
        <f t="shared" si="23"/>
        <v/>
      </c>
    </row>
    <row r="181" spans="1:35" x14ac:dyDescent="0.25">
      <c r="A181" s="1">
        <v>1</v>
      </c>
      <c r="B181" t="s">
        <v>8</v>
      </c>
      <c r="C181" t="s">
        <v>21</v>
      </c>
      <c r="G181" t="s">
        <v>91</v>
      </c>
      <c r="H181" t="s">
        <v>97</v>
      </c>
      <c r="I181" t="str">
        <f t="shared" si="19"/>
        <v>11</v>
      </c>
      <c r="J181">
        <f>+COUNTIF($AC$2:$AC$1165,AC181)</f>
        <v>1</v>
      </c>
      <c r="K181" t="s">
        <v>166</v>
      </c>
      <c r="N181" t="str">
        <f t="shared" si="20"/>
        <v>1.1</v>
      </c>
      <c r="O181" t="str">
        <f>IF(B181&lt;&gt;0,B181,"")</f>
        <v>1.1</v>
      </c>
      <c r="P181" t="str">
        <f>+IF(AD181="Sub1",C181,"")</f>
        <v/>
      </c>
      <c r="Q181" t="str">
        <f>+IF(AD181="Sub2",D181,"")</f>
        <v/>
      </c>
      <c r="R181" t="str">
        <f>+IF(AD181="Graph",SUBSTITUTE(E181,"Gráfica","G"),"")</f>
        <v/>
      </c>
      <c r="S181" t="str">
        <f>TRIM(CLEAN(_xlfn.TEXTJOIN(" ",TRUE,C181:F181)))</f>
        <v>Ubicación geográfica</v>
      </c>
      <c r="T181" t="b">
        <f>+AND(AC181=AC182)</f>
        <v>0</v>
      </c>
      <c r="U181" t="b">
        <f t="shared" si="17"/>
        <v>1</v>
      </c>
      <c r="V181" t="b">
        <f>+AND(J181&lt;&gt;1,J182&lt;&gt;1)</f>
        <v>0</v>
      </c>
      <c r="W181" t="b">
        <f>+OR(AD181="Sub1",AD181="Sub2",AD181="Graph")</f>
        <v>0</v>
      </c>
      <c r="X181" t="str">
        <f>+IF(AND(T181,U181,V181),_xlfn.CONCAT(S181,S182),IF(AND(J181=1,AD181="Title"),S181,""))</f>
        <v>Ubicación geográfica</v>
      </c>
      <c r="Y181" t="str">
        <f>+IF(AD182="units",S182,"")</f>
        <v/>
      </c>
      <c r="Z181" t="str">
        <f t="shared" si="18"/>
        <v/>
      </c>
      <c r="AB181" t="s">
        <v>129</v>
      </c>
      <c r="AC181" t="str">
        <f>+_xlfn.CONCAT(AB181,I181,AD181)</f>
        <v>0611Title</v>
      </c>
      <c r="AD181" t="str">
        <f>+_xlfn.TEXTJOIN("",TRUE,K181:M181)</f>
        <v>Title</v>
      </c>
      <c r="AE181" t="str">
        <f>+IF(B181=0,AE180,B181)</f>
        <v>1.1</v>
      </c>
      <c r="AF181" t="str">
        <f t="shared" si="21"/>
        <v>1.1</v>
      </c>
      <c r="AG181" t="str">
        <f t="shared" si="22"/>
        <v>Ubicación geográfica</v>
      </c>
      <c r="AH181" t="str">
        <f t="shared" si="24"/>
        <v/>
      </c>
      <c r="AI181" t="str">
        <f t="shared" si="23"/>
        <v/>
      </c>
    </row>
    <row r="182" spans="1:35" x14ac:dyDescent="0.25">
      <c r="A182" s="1">
        <v>3</v>
      </c>
      <c r="B182" t="s">
        <v>9</v>
      </c>
      <c r="C182" t="s">
        <v>22</v>
      </c>
      <c r="G182" t="s">
        <v>91</v>
      </c>
      <c r="H182" t="s">
        <v>97</v>
      </c>
      <c r="I182" t="str">
        <f t="shared" si="19"/>
        <v>12</v>
      </c>
      <c r="J182">
        <f>+COUNTIF($AC$2:$AC$1165,AC182)</f>
        <v>2</v>
      </c>
      <c r="K182" t="s">
        <v>166</v>
      </c>
      <c r="N182" t="str">
        <f t="shared" si="20"/>
        <v>1.2</v>
      </c>
      <c r="O182" t="str">
        <f>IF(B182&lt;&gt;0,B182,"")</f>
        <v>1.2</v>
      </c>
      <c r="P182" t="str">
        <f>+IF(AD182="Sub1",C182,"")</f>
        <v/>
      </c>
      <c r="Q182" t="str">
        <f>+IF(AD182="Sub2",D182,"")</f>
        <v/>
      </c>
      <c r="R182" t="str">
        <f>+IF(AD182="Graph",SUBSTITUTE(E182,"Gráfica","G"),"")</f>
        <v/>
      </c>
      <c r="S182" t="str">
        <f>TRIM(CLEAN(_xlfn.TEXTJOIN(" ",TRUE,C182:F182)))</f>
        <v>División geoestadística municipal, coordenadas geográficas</v>
      </c>
      <c r="T182" t="b">
        <f>+AND(AC182=AC183)</f>
        <v>1</v>
      </c>
      <c r="U182" t="b">
        <f t="shared" si="17"/>
        <v>1</v>
      </c>
      <c r="V182" t="b">
        <f>+AND(J182&lt;&gt;1,J183&lt;&gt;1)</f>
        <v>1</v>
      </c>
      <c r="W182" t="b">
        <f>+OR(AD182="Sub1",AD182="Sub2",AD182="Graph")</f>
        <v>0</v>
      </c>
      <c r="X182" t="str">
        <f>+IF(AND(T182,U182,V182),_xlfn.CONCAT(S182,S183),IF(AND(J182=1,AD182="Title"),S182,""))</f>
        <v>División geoestadística municipal, coordenadas geográficasy altitud de las cabeceras municipales</v>
      </c>
      <c r="Y182" t="str">
        <f>+IF(AD183="units",S183,"")</f>
        <v/>
      </c>
      <c r="Z182" t="str">
        <f t="shared" si="18"/>
        <v/>
      </c>
      <c r="AB182" t="s">
        <v>129</v>
      </c>
      <c r="AC182" t="str">
        <f>+_xlfn.CONCAT(AB182,I182,AD182)</f>
        <v>0612Title</v>
      </c>
      <c r="AD182" t="str">
        <f>+_xlfn.TEXTJOIN("",TRUE,K182:M182)</f>
        <v>Title</v>
      </c>
      <c r="AE182" t="str">
        <f>+IF(B182=0,AE181,B182)</f>
        <v>1.2</v>
      </c>
      <c r="AF182" t="str">
        <f t="shared" si="21"/>
        <v>1.2</v>
      </c>
      <c r="AG182" t="str">
        <f t="shared" si="22"/>
        <v>División geoestadística municipal, coordenadas geográficasy altitud de las cabeceras municipales</v>
      </c>
      <c r="AH182" t="str">
        <f t="shared" si="24"/>
        <v/>
      </c>
      <c r="AI182" t="str">
        <f t="shared" si="23"/>
        <v/>
      </c>
    </row>
    <row r="183" spans="1:35" x14ac:dyDescent="0.25">
      <c r="A183" s="1">
        <v>4</v>
      </c>
      <c r="C183" t="s">
        <v>23</v>
      </c>
      <c r="G183" t="s">
        <v>91</v>
      </c>
      <c r="H183" t="s">
        <v>97</v>
      </c>
      <c r="I183" t="str">
        <f t="shared" si="19"/>
        <v>12</v>
      </c>
      <c r="J183">
        <f>+COUNTIF($AC$2:$AC$1165,AC183)</f>
        <v>2</v>
      </c>
      <c r="K183" t="s">
        <v>166</v>
      </c>
      <c r="N183" t="str">
        <f t="shared" si="20"/>
        <v/>
      </c>
      <c r="O183" t="str">
        <f>IF(B183&lt;&gt;0,B183,"")</f>
        <v/>
      </c>
      <c r="P183" t="str">
        <f>+IF(AD183="Sub1",C183,"")</f>
        <v/>
      </c>
      <c r="Q183" t="str">
        <f>+IF(AD183="Sub2",D183,"")</f>
        <v/>
      </c>
      <c r="R183" t="str">
        <f>+IF(AD183="Graph",SUBSTITUTE(E183,"Gráfica","G"),"")</f>
        <v/>
      </c>
      <c r="S183" t="str">
        <f>TRIM(CLEAN(_xlfn.TEXTJOIN(" ",TRUE,C183:F183)))</f>
        <v>y altitud de las cabeceras municipales</v>
      </c>
      <c r="T183" t="b">
        <f>+AND(AC183=AC184)</f>
        <v>0</v>
      </c>
      <c r="U183" t="b">
        <f t="shared" si="17"/>
        <v>1</v>
      </c>
      <c r="V183" t="b">
        <f>+AND(J183&lt;&gt;1,J184&lt;&gt;1)</f>
        <v>0</v>
      </c>
      <c r="W183" t="b">
        <f>+OR(AD183="Sub1",AD183="Sub2",AD183="Graph")</f>
        <v>0</v>
      </c>
      <c r="X183" t="str">
        <f>+IF(AND(T183,U183,V183),_xlfn.CONCAT(S183,S184),IF(AND(J183=1,AD183="Title"),S183,""))</f>
        <v/>
      </c>
      <c r="Y183" t="str">
        <f>+IF(AD184="units",S184,"")</f>
        <v/>
      </c>
      <c r="Z183" t="str">
        <f t="shared" si="18"/>
        <v/>
      </c>
      <c r="AB183" t="s">
        <v>129</v>
      </c>
      <c r="AC183" t="str">
        <f>+_xlfn.CONCAT(AB183,I183,AD183)</f>
        <v>0612Title</v>
      </c>
      <c r="AD183" t="str">
        <f>+_xlfn.TEXTJOIN("",TRUE,K183:M183)</f>
        <v>Title</v>
      </c>
      <c r="AE183" t="str">
        <f>+IF(B183=0,AE182,B183)</f>
        <v>1.2</v>
      </c>
      <c r="AF183" t="str">
        <f t="shared" si="21"/>
        <v>1.2</v>
      </c>
      <c r="AG183" t="str">
        <f t="shared" si="22"/>
        <v>División geoestadística municipal, coordenadas geográficasy altitud de las cabeceras municipales</v>
      </c>
      <c r="AH183" t="str">
        <f t="shared" si="24"/>
        <v/>
      </c>
      <c r="AI183" t="str">
        <f t="shared" si="23"/>
        <v/>
      </c>
    </row>
    <row r="184" spans="1:35" x14ac:dyDescent="0.25">
      <c r="A184" s="1">
        <v>6</v>
      </c>
      <c r="B184" t="s">
        <v>10</v>
      </c>
      <c r="C184" t="s">
        <v>24</v>
      </c>
      <c r="G184" t="s">
        <v>91</v>
      </c>
      <c r="H184" t="s">
        <v>97</v>
      </c>
      <c r="I184" t="str">
        <f t="shared" si="19"/>
        <v>13</v>
      </c>
      <c r="J184">
        <f>+COUNTIF($AC$2:$AC$1165,AC184)</f>
        <v>1</v>
      </c>
      <c r="K184" t="s">
        <v>166</v>
      </c>
      <c r="N184" t="str">
        <f t="shared" si="20"/>
        <v>1.3</v>
      </c>
      <c r="O184" t="str">
        <f>IF(B184&lt;&gt;0,B184,"")</f>
        <v>1.3</v>
      </c>
      <c r="P184" t="str">
        <f>+IF(AD184="Sub1",C184,"")</f>
        <v/>
      </c>
      <c r="Q184" t="str">
        <f>+IF(AD184="Sub2",D184,"")</f>
        <v/>
      </c>
      <c r="R184" t="str">
        <f>+IF(AD184="Graph",SUBSTITUTE(E184,"Gráfica","G"),"")</f>
        <v/>
      </c>
      <c r="S184" t="str">
        <f>TRIM(CLEAN(_xlfn.TEXTJOIN(" ",TRUE,C184:F184)))</f>
        <v>Elevaciones principales</v>
      </c>
      <c r="T184" t="b">
        <f>+AND(AC184=AC185)</f>
        <v>0</v>
      </c>
      <c r="U184" t="b">
        <f t="shared" si="17"/>
        <v>1</v>
      </c>
      <c r="V184" t="b">
        <f>+AND(J184&lt;&gt;1,J185&lt;&gt;1)</f>
        <v>0</v>
      </c>
      <c r="W184" t="b">
        <f>+OR(AD184="Sub1",AD184="Sub2",AD184="Graph")</f>
        <v>0</v>
      </c>
      <c r="X184" t="str">
        <f>+IF(AND(T184,U184,V184),_xlfn.CONCAT(S184,S185),IF(AND(J184=1,AD184="Title"),S184,""))</f>
        <v>Elevaciones principales</v>
      </c>
      <c r="Y184" t="str">
        <f>+IF(AD185="units",S185,"")</f>
        <v/>
      </c>
      <c r="Z184" t="str">
        <f t="shared" si="18"/>
        <v/>
      </c>
      <c r="AB184" t="s">
        <v>129</v>
      </c>
      <c r="AC184" t="str">
        <f>+_xlfn.CONCAT(AB184,I184,AD184)</f>
        <v>0613Title</v>
      </c>
      <c r="AD184" t="str">
        <f>+_xlfn.TEXTJOIN("",TRUE,K184:M184)</f>
        <v>Title</v>
      </c>
      <c r="AE184" t="str">
        <f>+IF(B184=0,AE183,B184)</f>
        <v>1.3</v>
      </c>
      <c r="AF184" t="str">
        <f t="shared" si="21"/>
        <v>1.3</v>
      </c>
      <c r="AG184" t="str">
        <f t="shared" si="22"/>
        <v>Elevaciones principales</v>
      </c>
      <c r="AH184" t="str">
        <f t="shared" si="24"/>
        <v/>
      </c>
      <c r="AI184" t="str">
        <f t="shared" si="23"/>
        <v/>
      </c>
    </row>
    <row r="185" spans="1:35" x14ac:dyDescent="0.25">
      <c r="A185" s="1">
        <v>8</v>
      </c>
      <c r="B185" t="s">
        <v>11</v>
      </c>
      <c r="C185" t="s">
        <v>25</v>
      </c>
      <c r="G185" t="s">
        <v>91</v>
      </c>
      <c r="H185" t="s">
        <v>97</v>
      </c>
      <c r="I185" t="str">
        <f t="shared" si="19"/>
        <v>14</v>
      </c>
      <c r="J185">
        <f>+COUNTIF($AC$2:$AC$1165,AC185)</f>
        <v>1</v>
      </c>
      <c r="K185" t="s">
        <v>166</v>
      </c>
      <c r="N185" t="str">
        <f t="shared" si="20"/>
        <v>1.4</v>
      </c>
      <c r="O185" t="str">
        <f>IF(B185&lt;&gt;0,B185,"")</f>
        <v>1.4</v>
      </c>
      <c r="P185" t="str">
        <f>+IF(AD185="Sub1",C185,"")</f>
        <v/>
      </c>
      <c r="Q185" t="str">
        <f>+IF(AD185="Sub2",D185,"")</f>
        <v/>
      </c>
      <c r="R185" t="str">
        <f>+IF(AD185="Graph",SUBSTITUTE(E185,"Gráfica","G"),"")</f>
        <v/>
      </c>
      <c r="S185" t="str">
        <f>TRIM(CLEAN(_xlfn.TEXTJOIN(" ",TRUE,C185:F185)))</f>
        <v>Superficie estatal por tipo de fisiografía</v>
      </c>
      <c r="T185" t="b">
        <f>+AND(AC185=AC186)</f>
        <v>0</v>
      </c>
      <c r="U185" t="b">
        <f t="shared" si="17"/>
        <v>0</v>
      </c>
      <c r="V185" t="b">
        <f>+AND(J185&lt;&gt;1,J186&lt;&gt;1)</f>
        <v>0</v>
      </c>
      <c r="W185" t="b">
        <f>+OR(AD185="Sub1",AD185="Sub2",AD185="Graph")</f>
        <v>0</v>
      </c>
      <c r="X185" t="str">
        <f>+IF(AND(T185,U185,V185),_xlfn.CONCAT(S185,S186),IF(AND(J185=1,AD185="Title"),S185,""))</f>
        <v>Superficie estatal por tipo de fisiografía</v>
      </c>
      <c r="Y185" t="str">
        <f>+IF(AD186="units",S186,"")</f>
        <v>(Porcentaje)</v>
      </c>
      <c r="Z185" t="str">
        <f t="shared" si="18"/>
        <v/>
      </c>
      <c r="AB185" t="s">
        <v>129</v>
      </c>
      <c r="AC185" t="str">
        <f>+_xlfn.CONCAT(AB185,I185,AD185)</f>
        <v>0614Title</v>
      </c>
      <c r="AD185" t="str">
        <f>+_xlfn.TEXTJOIN("",TRUE,K185:M185)</f>
        <v>Title</v>
      </c>
      <c r="AE185" t="str">
        <f>+IF(B185=0,AE184,B185)</f>
        <v>1.4</v>
      </c>
      <c r="AF185" t="str">
        <f t="shared" si="21"/>
        <v>1.4</v>
      </c>
      <c r="AG185" t="str">
        <f t="shared" si="22"/>
        <v>Superficie estatal por tipo de fisiografía</v>
      </c>
      <c r="AH185" t="str">
        <f t="shared" si="24"/>
        <v/>
      </c>
      <c r="AI185" t="str">
        <f t="shared" si="23"/>
        <v>(Porcentaje)</v>
      </c>
    </row>
    <row r="186" spans="1:35" x14ac:dyDescent="0.25">
      <c r="A186" s="1">
        <v>9</v>
      </c>
      <c r="C186" t="s">
        <v>26</v>
      </c>
      <c r="G186" t="s">
        <v>91</v>
      </c>
      <c r="H186" t="s">
        <v>97</v>
      </c>
      <c r="I186" t="str">
        <f t="shared" si="19"/>
        <v>14</v>
      </c>
      <c r="J186">
        <f>+COUNTIF($AC$2:$AC$1165,AC186)</f>
        <v>1</v>
      </c>
      <c r="K186" t="s">
        <v>173</v>
      </c>
      <c r="L186" t="s">
        <v>162</v>
      </c>
      <c r="N186" t="str">
        <f t="shared" si="20"/>
        <v/>
      </c>
      <c r="O186" t="str">
        <f>IF(B186&lt;&gt;0,B186,"")</f>
        <v/>
      </c>
      <c r="P186" t="str">
        <f>+IF(AD186="Sub1",C186,"")</f>
        <v/>
      </c>
      <c r="Q186" t="str">
        <f>+IF(AD186="Sub2",D186,"")</f>
        <v/>
      </c>
      <c r="R186" t="str">
        <f>+IF(AD186="Graph",SUBSTITUTE(E186,"Gráfica","G"),"")</f>
        <v/>
      </c>
      <c r="S186" t="str">
        <f>TRIM(CLEAN(_xlfn.TEXTJOIN(" ",TRUE,C186:F186)))</f>
        <v>(Porcentaje)</v>
      </c>
      <c r="T186" t="b">
        <f>+AND(AC186=AC187)</f>
        <v>0</v>
      </c>
      <c r="U186" t="b">
        <f t="shared" si="17"/>
        <v>0</v>
      </c>
      <c r="V186" t="b">
        <f>+AND(J186&lt;&gt;1,J187&lt;&gt;1)</f>
        <v>0</v>
      </c>
      <c r="W186" t="b">
        <f>+OR(AD186="Sub1",AD186="Sub2",AD186="Graph")</f>
        <v>0</v>
      </c>
      <c r="X186" t="str">
        <f>+IF(AND(T186,U186,V186),_xlfn.CONCAT(S186,S187),IF(AND(J186=1,AD186="Title"),S186,""))</f>
        <v/>
      </c>
      <c r="Y186" t="str">
        <f>+IF(AD187="units",S187,"")</f>
        <v/>
      </c>
      <c r="Z186" t="str">
        <f t="shared" si="18"/>
        <v/>
      </c>
      <c r="AB186" t="s">
        <v>129</v>
      </c>
      <c r="AC186" t="str">
        <f>+_xlfn.CONCAT(AB186,I186,AD186)</f>
        <v>0614units</v>
      </c>
      <c r="AD186" t="str">
        <f>+_xlfn.TEXTJOIN("",TRUE,K186:M186)</f>
        <v>units</v>
      </c>
      <c r="AE186" t="str">
        <f>+IF(B186=0,AE185,B186)</f>
        <v>1.4</v>
      </c>
      <c r="AF186" t="str">
        <f t="shared" si="21"/>
        <v>1.4</v>
      </c>
      <c r="AG186" t="str">
        <f t="shared" si="22"/>
        <v>Superficie estatal por tipo de fisiografía</v>
      </c>
      <c r="AH186" t="str">
        <f t="shared" si="24"/>
        <v/>
      </c>
      <c r="AI186" t="str">
        <f t="shared" si="23"/>
        <v/>
      </c>
    </row>
    <row r="187" spans="1:35" x14ac:dyDescent="0.25">
      <c r="A187" s="1">
        <v>11</v>
      </c>
      <c r="B187" t="s">
        <v>12</v>
      </c>
      <c r="C187" t="s">
        <v>27</v>
      </c>
      <c r="G187" t="s">
        <v>91</v>
      </c>
      <c r="H187" t="s">
        <v>97</v>
      </c>
      <c r="I187" t="str">
        <f t="shared" si="19"/>
        <v>15</v>
      </c>
      <c r="J187">
        <f>+COUNTIF($AC$2:$AC$1165,AC187)</f>
        <v>1</v>
      </c>
      <c r="K187" t="s">
        <v>166</v>
      </c>
      <c r="N187" t="str">
        <f t="shared" si="20"/>
        <v>1.5</v>
      </c>
      <c r="O187" t="str">
        <f>IF(B187&lt;&gt;0,B187,"")</f>
        <v>1.5</v>
      </c>
      <c r="P187" t="str">
        <f>+IF(AD187="Sub1",C187,"")</f>
        <v/>
      </c>
      <c r="Q187" t="str">
        <f>+IF(AD187="Sub2",D187,"")</f>
        <v/>
      </c>
      <c r="R187" t="str">
        <f>+IF(AD187="Graph",SUBSTITUTE(E187,"Gráfica","G"),"")</f>
        <v/>
      </c>
      <c r="S187" t="str">
        <f>TRIM(CLEAN(_xlfn.TEXTJOIN(" ",TRUE,C187:F187)))</f>
        <v>Superficie estatal por tipo de geología</v>
      </c>
      <c r="T187" t="b">
        <f>+AND(AC187=AC188)</f>
        <v>0</v>
      </c>
      <c r="U187" t="b">
        <f t="shared" si="17"/>
        <v>0</v>
      </c>
      <c r="V187" t="b">
        <f>+AND(J187&lt;&gt;1,J188&lt;&gt;1)</f>
        <v>0</v>
      </c>
      <c r="W187" t="b">
        <f>+OR(AD187="Sub1",AD187="Sub2",AD187="Graph")</f>
        <v>0</v>
      </c>
      <c r="X187" t="str">
        <f>+IF(AND(T187,U187,V187),_xlfn.CONCAT(S187,S188),IF(AND(J187=1,AD187="Title"),S187,""))</f>
        <v>Superficie estatal por tipo de geología</v>
      </c>
      <c r="Y187" t="str">
        <f>+IF(AD188="units",S188,"")</f>
        <v>(Porcentaje)</v>
      </c>
      <c r="Z187" t="str">
        <f t="shared" si="18"/>
        <v/>
      </c>
      <c r="AB187" t="s">
        <v>129</v>
      </c>
      <c r="AC187" t="str">
        <f>+_xlfn.CONCAT(AB187,I187,AD187)</f>
        <v>0615Title</v>
      </c>
      <c r="AD187" t="str">
        <f>+_xlfn.TEXTJOIN("",TRUE,K187:M187)</f>
        <v>Title</v>
      </c>
      <c r="AE187" t="str">
        <f>+IF(B187=0,AE186,B187)</f>
        <v>1.5</v>
      </c>
      <c r="AF187" t="str">
        <f t="shared" si="21"/>
        <v>1.5</v>
      </c>
      <c r="AG187" t="str">
        <f t="shared" si="22"/>
        <v>Superficie estatal por tipo de geología</v>
      </c>
      <c r="AH187" t="str">
        <f t="shared" si="24"/>
        <v/>
      </c>
      <c r="AI187" t="str">
        <f t="shared" si="23"/>
        <v>(Porcentaje)</v>
      </c>
    </row>
    <row r="188" spans="1:35" x14ac:dyDescent="0.25">
      <c r="A188" s="1">
        <v>12</v>
      </c>
      <c r="C188" t="s">
        <v>26</v>
      </c>
      <c r="G188" t="s">
        <v>91</v>
      </c>
      <c r="H188" t="s">
        <v>97</v>
      </c>
      <c r="I188" t="str">
        <f t="shared" si="19"/>
        <v>15</v>
      </c>
      <c r="J188">
        <f>+COUNTIF($AC$2:$AC$1165,AC188)</f>
        <v>1</v>
      </c>
      <c r="K188" t="s">
        <v>173</v>
      </c>
      <c r="L188" t="s">
        <v>162</v>
      </c>
      <c r="N188" t="str">
        <f t="shared" si="20"/>
        <v/>
      </c>
      <c r="O188" t="str">
        <f>IF(B188&lt;&gt;0,B188,"")</f>
        <v/>
      </c>
      <c r="P188" t="str">
        <f>+IF(AD188="Sub1",C188,"")</f>
        <v/>
      </c>
      <c r="Q188" t="str">
        <f>+IF(AD188="Sub2",D188,"")</f>
        <v/>
      </c>
      <c r="R188" t="str">
        <f>+IF(AD188="Graph",SUBSTITUTE(E188,"Gráfica","G"),"")</f>
        <v/>
      </c>
      <c r="S188" t="str">
        <f>TRIM(CLEAN(_xlfn.TEXTJOIN(" ",TRUE,C188:F188)))</f>
        <v>(Porcentaje)</v>
      </c>
      <c r="T188" t="b">
        <f>+AND(AC188=AC189)</f>
        <v>0</v>
      </c>
      <c r="U188" t="b">
        <f t="shared" si="17"/>
        <v>0</v>
      </c>
      <c r="V188" t="b">
        <f>+AND(J188&lt;&gt;1,J189&lt;&gt;1)</f>
        <v>0</v>
      </c>
      <c r="W188" t="b">
        <f>+OR(AD188="Sub1",AD188="Sub2",AD188="Graph")</f>
        <v>0</v>
      </c>
      <c r="X188" t="str">
        <f>+IF(AND(T188,U188,V188),_xlfn.CONCAT(S188,S189),IF(AND(J188=1,AD188="Title"),S188,""))</f>
        <v/>
      </c>
      <c r="Y188" t="str">
        <f>+IF(AD189="units",S189,"")</f>
        <v/>
      </c>
      <c r="Z188" t="str">
        <f t="shared" si="18"/>
        <v/>
      </c>
      <c r="AB188" t="s">
        <v>129</v>
      </c>
      <c r="AC188" t="str">
        <f>+_xlfn.CONCAT(AB188,I188,AD188)</f>
        <v>0615units</v>
      </c>
      <c r="AD188" t="str">
        <f>+_xlfn.TEXTJOIN("",TRUE,K188:M188)</f>
        <v>units</v>
      </c>
      <c r="AE188" t="str">
        <f>+IF(B188=0,AE187,B188)</f>
        <v>1.5</v>
      </c>
      <c r="AF188" t="str">
        <f t="shared" si="21"/>
        <v>1.5</v>
      </c>
      <c r="AG188" t="str">
        <f t="shared" si="22"/>
        <v>Superficie estatal por tipo de geología</v>
      </c>
      <c r="AH188" t="str">
        <f t="shared" si="24"/>
        <v/>
      </c>
      <c r="AI188" t="str">
        <f t="shared" si="23"/>
        <v/>
      </c>
    </row>
    <row r="189" spans="1:35" x14ac:dyDescent="0.25">
      <c r="A189" s="1">
        <v>14</v>
      </c>
      <c r="C189" t="s">
        <v>28</v>
      </c>
      <c r="D189" t="s">
        <v>62</v>
      </c>
      <c r="G189" t="s">
        <v>91</v>
      </c>
      <c r="H189" t="s">
        <v>97</v>
      </c>
      <c r="I189" t="str">
        <f t="shared" si="19"/>
        <v>151</v>
      </c>
      <c r="J189">
        <f>+COUNTIF($AC$2:$AC$1165,AC189)</f>
        <v>1</v>
      </c>
      <c r="K189" t="s">
        <v>173</v>
      </c>
      <c r="M189" t="s">
        <v>178</v>
      </c>
      <c r="N189" t="str">
        <f t="shared" si="20"/>
        <v>1.5.1</v>
      </c>
      <c r="O189" t="str">
        <f>IF(B189&lt;&gt;0,B189,"")</f>
        <v/>
      </c>
      <c r="P189" t="str">
        <f>+IF(AD189="Sub1",C189,"")</f>
        <v>1.5.1</v>
      </c>
      <c r="Q189" t="str">
        <f>+IF(AD189="Sub2",D189,"")</f>
        <v/>
      </c>
      <c r="R189" t="str">
        <f>+IF(AD189="Graph",SUBSTITUTE(E189,"Gráfica","G"),"")</f>
        <v/>
      </c>
      <c r="S189" t="str">
        <f>TRIM(CLEAN(_xlfn.TEXTJOIN(" ",TRUE,C189:F189)))</f>
        <v>1.5.1 Sitios de interés geológico</v>
      </c>
      <c r="T189" t="b">
        <f>+AND(AC189=AC190)</f>
        <v>0</v>
      </c>
      <c r="U189" t="b">
        <f t="shared" si="17"/>
        <v>0</v>
      </c>
      <c r="V189" t="b">
        <f>+AND(J189&lt;&gt;1,J190&lt;&gt;1)</f>
        <v>0</v>
      </c>
      <c r="W189" t="b">
        <f>+OR(AD189="Sub1",AD189="Sub2",AD189="Graph")</f>
        <v>1</v>
      </c>
      <c r="X189" t="str">
        <f>+IF(AND(T189,U189,V189),_xlfn.CONCAT(S189,S190),IF(AND(J189=1,AD189="Title"),S189,""))</f>
        <v/>
      </c>
      <c r="Y189" t="str">
        <f>+IF(AD190="units",S190,"")</f>
        <v/>
      </c>
      <c r="Z189" t="str">
        <f t="shared" si="18"/>
        <v>Sitios de interés geológico</v>
      </c>
      <c r="AB189" t="s">
        <v>129</v>
      </c>
      <c r="AC189" t="str">
        <f>+_xlfn.CONCAT(AB189,I189,AD189)</f>
        <v>06151Sub1</v>
      </c>
      <c r="AD189" t="str">
        <f>+_xlfn.TEXTJOIN("",TRUE,K189:M189)</f>
        <v>Sub1</v>
      </c>
      <c r="AE189" t="str">
        <f>+IF(B189=0,AE188,B189)</f>
        <v>1.5</v>
      </c>
      <c r="AF189" t="str">
        <f t="shared" si="21"/>
        <v>1.5.1</v>
      </c>
      <c r="AG189" t="str">
        <f t="shared" si="22"/>
        <v>Superficie estatal por tipo de geología</v>
      </c>
      <c r="AH189" t="str">
        <f t="shared" si="24"/>
        <v>Sitios de interés geológico</v>
      </c>
      <c r="AI189" t="str">
        <f t="shared" si="23"/>
        <v/>
      </c>
    </row>
    <row r="190" spans="1:35" x14ac:dyDescent="0.25">
      <c r="A190" s="1">
        <v>16</v>
      </c>
      <c r="B190" t="s">
        <v>13</v>
      </c>
      <c r="C190" t="s">
        <v>29</v>
      </c>
      <c r="G190" t="s">
        <v>91</v>
      </c>
      <c r="H190" t="s">
        <v>97</v>
      </c>
      <c r="I190" t="str">
        <f t="shared" si="19"/>
        <v>16</v>
      </c>
      <c r="J190">
        <f>+COUNTIF($AC$2:$AC$1165,AC190)</f>
        <v>1</v>
      </c>
      <c r="K190" t="s">
        <v>166</v>
      </c>
      <c r="N190" t="str">
        <f t="shared" si="20"/>
        <v>1.6</v>
      </c>
      <c r="O190" t="str">
        <f>IF(B190&lt;&gt;0,B190,"")</f>
        <v>1.6</v>
      </c>
      <c r="P190" t="str">
        <f>+IF(AD190="Sub1",C190,"")</f>
        <v/>
      </c>
      <c r="Q190" t="str">
        <f>+IF(AD190="Sub2",D190,"")</f>
        <v/>
      </c>
      <c r="R190" t="str">
        <f>+IF(AD190="Graph",SUBSTITUTE(E190,"Gráfica","G"),"")</f>
        <v/>
      </c>
      <c r="S190" t="str">
        <f>TRIM(CLEAN(_xlfn.TEXTJOIN(" ",TRUE,C190:F190)))</f>
        <v>Superficie estatal por tipo de clima</v>
      </c>
      <c r="T190" t="b">
        <f>+AND(AC190=AC191)</f>
        <v>0</v>
      </c>
      <c r="U190" t="b">
        <f t="shared" si="17"/>
        <v>0</v>
      </c>
      <c r="V190" t="b">
        <f>+AND(J190&lt;&gt;1,J191&lt;&gt;1)</f>
        <v>0</v>
      </c>
      <c r="W190" t="b">
        <f>+OR(AD190="Sub1",AD190="Sub2",AD190="Graph")</f>
        <v>0</v>
      </c>
      <c r="X190" t="str">
        <f>+IF(AND(T190,U190,V190),_xlfn.CONCAT(S190,S191),IF(AND(J190=1,AD190="Title"),S190,""))</f>
        <v>Superficie estatal por tipo de clima</v>
      </c>
      <c r="Y190" t="str">
        <f>+IF(AD191="units",S191,"")</f>
        <v>(Porcentaje)</v>
      </c>
      <c r="Z190" t="str">
        <f t="shared" si="18"/>
        <v/>
      </c>
      <c r="AB190" t="s">
        <v>129</v>
      </c>
      <c r="AC190" t="str">
        <f>+_xlfn.CONCAT(AB190,I190,AD190)</f>
        <v>0616Title</v>
      </c>
      <c r="AD190" t="str">
        <f>+_xlfn.TEXTJOIN("",TRUE,K190:M190)</f>
        <v>Title</v>
      </c>
      <c r="AE190" t="str">
        <f>+IF(B190=0,AE189,B190)</f>
        <v>1.6</v>
      </c>
      <c r="AF190" t="str">
        <f t="shared" si="21"/>
        <v>1.6</v>
      </c>
      <c r="AG190" t="str">
        <f t="shared" si="22"/>
        <v>Superficie estatal por tipo de clima</v>
      </c>
      <c r="AH190" t="str">
        <f t="shared" si="24"/>
        <v/>
      </c>
      <c r="AI190" t="str">
        <f t="shared" si="23"/>
        <v>(Porcentaje)</v>
      </c>
    </row>
    <row r="191" spans="1:35" x14ac:dyDescent="0.25">
      <c r="A191" s="1">
        <v>17</v>
      </c>
      <c r="C191" t="s">
        <v>26</v>
      </c>
      <c r="G191" t="s">
        <v>91</v>
      </c>
      <c r="H191" t="s">
        <v>97</v>
      </c>
      <c r="I191" t="str">
        <f t="shared" si="19"/>
        <v>16</v>
      </c>
      <c r="J191">
        <f>+COUNTIF($AC$2:$AC$1165,AC191)</f>
        <v>1</v>
      </c>
      <c r="K191" t="s">
        <v>173</v>
      </c>
      <c r="L191" t="s">
        <v>162</v>
      </c>
      <c r="N191" t="str">
        <f t="shared" si="20"/>
        <v/>
      </c>
      <c r="O191" t="str">
        <f>IF(B191&lt;&gt;0,B191,"")</f>
        <v/>
      </c>
      <c r="P191" t="str">
        <f>+IF(AD191="Sub1",C191,"")</f>
        <v/>
      </c>
      <c r="Q191" t="str">
        <f>+IF(AD191="Sub2",D191,"")</f>
        <v/>
      </c>
      <c r="R191" t="str">
        <f>+IF(AD191="Graph",SUBSTITUTE(E191,"Gráfica","G"),"")</f>
        <v/>
      </c>
      <c r="S191" t="str">
        <f>TRIM(CLEAN(_xlfn.TEXTJOIN(" ",TRUE,C191:F191)))</f>
        <v>(Porcentaje)</v>
      </c>
      <c r="T191" t="b">
        <f>+AND(AC191=AC192)</f>
        <v>0</v>
      </c>
      <c r="U191" t="b">
        <f t="shared" si="17"/>
        <v>0</v>
      </c>
      <c r="V191" t="b">
        <f>+AND(J191&lt;&gt;1,J192&lt;&gt;1)</f>
        <v>0</v>
      </c>
      <c r="W191" t="b">
        <f>+OR(AD191="Sub1",AD191="Sub2",AD191="Graph")</f>
        <v>0</v>
      </c>
      <c r="X191" t="str">
        <f>+IF(AND(T191,U191,V191),_xlfn.CONCAT(S191,S192),IF(AND(J191=1,AD191="Title"),S191,""))</f>
        <v/>
      </c>
      <c r="Y191" t="str">
        <f>+IF(AD192="units",S192,"")</f>
        <v/>
      </c>
      <c r="Z191" t="str">
        <f t="shared" si="18"/>
        <v/>
      </c>
      <c r="AB191" t="s">
        <v>129</v>
      </c>
      <c r="AC191" t="str">
        <f>+_xlfn.CONCAT(AB191,I191,AD191)</f>
        <v>0616units</v>
      </c>
      <c r="AD191" t="str">
        <f>+_xlfn.TEXTJOIN("",TRUE,K191:M191)</f>
        <v>units</v>
      </c>
      <c r="AE191" t="str">
        <f>+IF(B191=0,AE190,B191)</f>
        <v>1.6</v>
      </c>
      <c r="AF191" t="str">
        <f t="shared" si="21"/>
        <v>1.6</v>
      </c>
      <c r="AG191" t="str">
        <f t="shared" si="22"/>
        <v>Superficie estatal por tipo de clima</v>
      </c>
      <c r="AH191" t="str">
        <f t="shared" si="24"/>
        <v/>
      </c>
      <c r="AI191" t="str">
        <f t="shared" si="23"/>
        <v/>
      </c>
    </row>
    <row r="192" spans="1:35" x14ac:dyDescent="0.25">
      <c r="A192" s="1">
        <v>19</v>
      </c>
      <c r="C192" t="s">
        <v>30</v>
      </c>
      <c r="D192" t="s">
        <v>63</v>
      </c>
      <c r="G192" t="s">
        <v>91</v>
      </c>
      <c r="H192" t="s">
        <v>97</v>
      </c>
      <c r="I192" t="str">
        <f t="shared" si="19"/>
        <v>161</v>
      </c>
      <c r="J192">
        <f>+COUNTIF($AC$2:$AC$1165,AC192)</f>
        <v>1</v>
      </c>
      <c r="K192" t="s">
        <v>173</v>
      </c>
      <c r="M192" t="s">
        <v>178</v>
      </c>
      <c r="N192" t="str">
        <f t="shared" si="20"/>
        <v>1.6.1</v>
      </c>
      <c r="O192" t="str">
        <f>IF(B192&lt;&gt;0,B192,"")</f>
        <v/>
      </c>
      <c r="P192" t="str">
        <f>+IF(AD192="Sub1",C192,"")</f>
        <v>1.6.1</v>
      </c>
      <c r="Q192" t="str">
        <f>+IF(AD192="Sub2",D192,"")</f>
        <v/>
      </c>
      <c r="R192" t="str">
        <f>+IF(AD192="Graph",SUBSTITUTE(E192,"Gráfica","G"),"")</f>
        <v/>
      </c>
      <c r="S192" t="str">
        <f>TRIM(CLEAN(_xlfn.TEXTJOIN(" ",TRUE,C192:F192)))</f>
        <v>1.6.1 Estaciones meteorológicas</v>
      </c>
      <c r="T192" t="b">
        <f>+AND(AC192=AC193)</f>
        <v>0</v>
      </c>
      <c r="U192" t="b">
        <f t="shared" si="17"/>
        <v>0</v>
      </c>
      <c r="V192" t="b">
        <f>+AND(J192&lt;&gt;1,J193&lt;&gt;1)</f>
        <v>0</v>
      </c>
      <c r="W192" t="b">
        <f>+OR(AD192="Sub1",AD192="Sub2",AD192="Graph")</f>
        <v>1</v>
      </c>
      <c r="X192" t="str">
        <f>+IF(AND(T192,U192,V192),_xlfn.CONCAT(S192,S193),IF(AND(J192=1,AD192="Title"),S192,""))</f>
        <v/>
      </c>
      <c r="Y192" t="str">
        <f>+IF(AD193="units",S193,"")</f>
        <v/>
      </c>
      <c r="Z192" t="str">
        <f t="shared" si="18"/>
        <v>Estaciones meteorológicas</v>
      </c>
      <c r="AB192" t="s">
        <v>129</v>
      </c>
      <c r="AC192" t="str">
        <f>+_xlfn.CONCAT(AB192,I192,AD192)</f>
        <v>06161Sub1</v>
      </c>
      <c r="AD192" t="str">
        <f>+_xlfn.TEXTJOIN("",TRUE,K192:M192)</f>
        <v>Sub1</v>
      </c>
      <c r="AE192" t="str">
        <f>+IF(B192=0,AE191,B192)</f>
        <v>1.6</v>
      </c>
      <c r="AF192" t="str">
        <f t="shared" si="21"/>
        <v>1.6.1</v>
      </c>
      <c r="AG192" t="str">
        <f t="shared" si="22"/>
        <v>Superficie estatal por tipo de clima</v>
      </c>
      <c r="AH192" t="str">
        <f t="shared" si="24"/>
        <v>Estaciones meteorológicas</v>
      </c>
      <c r="AI192" t="str">
        <f t="shared" si="23"/>
        <v/>
      </c>
    </row>
    <row r="193" spans="1:35" x14ac:dyDescent="0.25">
      <c r="A193" s="1">
        <v>21</v>
      </c>
      <c r="C193" t="s">
        <v>31</v>
      </c>
      <c r="D193" t="s">
        <v>64</v>
      </c>
      <c r="G193" t="s">
        <v>91</v>
      </c>
      <c r="H193" t="s">
        <v>97</v>
      </c>
      <c r="I193" t="str">
        <f t="shared" si="19"/>
        <v>162</v>
      </c>
      <c r="J193">
        <f>+COUNTIF($AC$2:$AC$1165,AC193)</f>
        <v>1</v>
      </c>
      <c r="K193" t="s">
        <v>173</v>
      </c>
      <c r="M193" t="s">
        <v>178</v>
      </c>
      <c r="N193" t="str">
        <f t="shared" si="20"/>
        <v>1.6.2</v>
      </c>
      <c r="O193" t="str">
        <f>IF(B193&lt;&gt;0,B193,"")</f>
        <v/>
      </c>
      <c r="P193" t="str">
        <f>+IF(AD193="Sub1",C193,"")</f>
        <v>1.6.2</v>
      </c>
      <c r="Q193" t="str">
        <f>+IF(AD193="Sub2",D193,"")</f>
        <v/>
      </c>
      <c r="R193" t="str">
        <f>+IF(AD193="Graph",SUBSTITUTE(E193,"Gráfica","G"),"")</f>
        <v/>
      </c>
      <c r="S193" t="str">
        <f>TRIM(CLEAN(_xlfn.TEXTJOIN(" ",TRUE,C193:F193)))</f>
        <v>1.6.2 Temperatura media anual</v>
      </c>
      <c r="T193" t="b">
        <f>+AND(AC193=AC194)</f>
        <v>0</v>
      </c>
      <c r="U193" t="b">
        <f t="shared" si="17"/>
        <v>0</v>
      </c>
      <c r="V193" t="b">
        <f>+AND(J193&lt;&gt;1,J194&lt;&gt;1)</f>
        <v>0</v>
      </c>
      <c r="W193" t="b">
        <f>+OR(AD193="Sub1",AD193="Sub2",AD193="Graph")</f>
        <v>1</v>
      </c>
      <c r="X193" t="str">
        <f>+IF(AND(T193,U193,V193),_xlfn.CONCAT(S193,S194),IF(AND(J193=1,AD193="Title"),S193,""))</f>
        <v/>
      </c>
      <c r="Y193" t="str">
        <f>+IF(AD194="units",S194,"")</f>
        <v>(Grados Celsius)</v>
      </c>
      <c r="Z193" t="str">
        <f t="shared" si="18"/>
        <v>Temperatura media anual</v>
      </c>
      <c r="AB193" t="s">
        <v>129</v>
      </c>
      <c r="AC193" t="str">
        <f>+_xlfn.CONCAT(AB193,I193,AD193)</f>
        <v>06162Sub1</v>
      </c>
      <c r="AD193" t="str">
        <f>+_xlfn.TEXTJOIN("",TRUE,K193:M193)</f>
        <v>Sub1</v>
      </c>
      <c r="AE193" t="str">
        <f>+IF(B193=0,AE192,B193)</f>
        <v>1.6</v>
      </c>
      <c r="AF193" t="str">
        <f t="shared" si="21"/>
        <v>1.6.2</v>
      </c>
      <c r="AG193" t="str">
        <f t="shared" si="22"/>
        <v>Superficie estatal por tipo de clima</v>
      </c>
      <c r="AH193" t="str">
        <f t="shared" si="24"/>
        <v>Temperatura media anual</v>
      </c>
      <c r="AI193" t="str">
        <f t="shared" si="23"/>
        <v>(Grados Celsius)</v>
      </c>
    </row>
    <row r="194" spans="1:35" x14ac:dyDescent="0.25">
      <c r="A194" s="1">
        <v>22</v>
      </c>
      <c r="D194" t="s">
        <v>65</v>
      </c>
      <c r="G194" t="s">
        <v>91</v>
      </c>
      <c r="H194" t="s">
        <v>97</v>
      </c>
      <c r="I194" t="str">
        <f t="shared" si="19"/>
        <v>162</v>
      </c>
      <c r="J194">
        <f>+COUNTIF($AC$2:$AC$1165,AC194)</f>
        <v>1</v>
      </c>
      <c r="K194" t="s">
        <v>173</v>
      </c>
      <c r="L194" t="s">
        <v>162</v>
      </c>
      <c r="N194" t="str">
        <f t="shared" si="20"/>
        <v/>
      </c>
      <c r="O194" t="str">
        <f>IF(B194&lt;&gt;0,B194,"")</f>
        <v/>
      </c>
      <c r="P194" t="str">
        <f>+IF(AD194="Sub1",C194,"")</f>
        <v/>
      </c>
      <c r="Q194" t="str">
        <f>+IF(AD194="Sub2",D194,"")</f>
        <v/>
      </c>
      <c r="R194" t="str">
        <f>+IF(AD194="Graph",SUBSTITUTE(E194,"Gráfica","G"),"")</f>
        <v/>
      </c>
      <c r="S194" t="str">
        <f>TRIM(CLEAN(_xlfn.TEXTJOIN(" ",TRUE,C194:F194)))</f>
        <v>(Grados Celsius)</v>
      </c>
      <c r="T194" t="b">
        <f>+AND(AC194=AC195)</f>
        <v>0</v>
      </c>
      <c r="U194" t="b">
        <f t="shared" ref="U194:U257" si="25">+AND(K194="Title",K195="Title")</f>
        <v>0</v>
      </c>
      <c r="V194" t="b">
        <f>+AND(J194&lt;&gt;1,J195&lt;&gt;1)</f>
        <v>0</v>
      </c>
      <c r="W194" t="b">
        <f>+OR(AD194="Sub1",AD194="Sub2",AD194="Graph")</f>
        <v>0</v>
      </c>
      <c r="X194" t="str">
        <f>+IF(AND(T194,U194,V194),_xlfn.CONCAT(S194,S195),IF(AND(J194=1,AD194="Title"),S194,""))</f>
        <v/>
      </c>
      <c r="Y194" t="str">
        <f>+IF(AD195="units",S195,"")</f>
        <v/>
      </c>
      <c r="Z194" t="str">
        <f t="shared" ref="Z194:Z257" si="26">IF(W194,TRIM(CLEAN(SUBSTITUTE(S194,AF194,""))),"")</f>
        <v/>
      </c>
      <c r="AB194" t="s">
        <v>129</v>
      </c>
      <c r="AC194" t="str">
        <f>+_xlfn.CONCAT(AB194,I194,AD194)</f>
        <v>06162units</v>
      </c>
      <c r="AD194" t="str">
        <f>+_xlfn.TEXTJOIN("",TRUE,K194:M194)</f>
        <v>units</v>
      </c>
      <c r="AE194" t="str">
        <f>+IF(B194=0,AE193,B194)</f>
        <v>1.6</v>
      </c>
      <c r="AF194" t="str">
        <f t="shared" si="21"/>
        <v>1.6.2</v>
      </c>
      <c r="AG194" t="str">
        <f t="shared" si="22"/>
        <v>Superficie estatal por tipo de clima</v>
      </c>
      <c r="AH194" t="str">
        <f t="shared" si="24"/>
        <v>Temperatura media anual</v>
      </c>
      <c r="AI194" t="str">
        <f t="shared" si="23"/>
        <v/>
      </c>
    </row>
    <row r="195" spans="1:35" x14ac:dyDescent="0.25">
      <c r="A195" s="1">
        <v>24</v>
      </c>
      <c r="D195" t="s">
        <v>66</v>
      </c>
      <c r="E195" t="s">
        <v>82</v>
      </c>
      <c r="G195" t="s">
        <v>91</v>
      </c>
      <c r="H195" t="s">
        <v>97</v>
      </c>
      <c r="I195" t="str">
        <f t="shared" ref="I195:I258" si="27">+SUBSTITUTE(AF195,".","")</f>
        <v>1621</v>
      </c>
      <c r="J195">
        <f>+COUNTIF($AC$2:$AC$1165,AC195)</f>
        <v>1</v>
      </c>
      <c r="K195" t="s">
        <v>173</v>
      </c>
      <c r="M195" t="s">
        <v>179</v>
      </c>
      <c r="N195" t="str">
        <f t="shared" ref="N195:N258" si="28">+_xlfn.TEXTJOIN("",TRUE,O195:R195)</f>
        <v>1.6.2.1</v>
      </c>
      <c r="O195" t="str">
        <f>IF(B195&lt;&gt;0,B195,"")</f>
        <v/>
      </c>
      <c r="P195" t="str">
        <f>+IF(AD195="Sub1",C195,"")</f>
        <v/>
      </c>
      <c r="Q195" t="str">
        <f>+IF(AD195="Sub2",D195,"")</f>
        <v>1.6.2.1</v>
      </c>
      <c r="R195" t="str">
        <f>+IF(AD195="Graph",SUBSTITUTE(E195,"Gráfica","G"),"")</f>
        <v/>
      </c>
      <c r="S195" t="str">
        <f>TRIM(CLEAN(_xlfn.TEXTJOIN(" ",TRUE,C195:F195)))</f>
        <v>1.6.2.1 Temperatura media mensual</v>
      </c>
      <c r="T195" t="b">
        <f>+AND(AC195=AC196)</f>
        <v>0</v>
      </c>
      <c r="U195" t="b">
        <f t="shared" si="25"/>
        <v>0</v>
      </c>
      <c r="V195" t="b">
        <f>+AND(J195&lt;&gt;1,J196&lt;&gt;1)</f>
        <v>0</v>
      </c>
      <c r="W195" t="b">
        <f>+OR(AD195="Sub1",AD195="Sub2",AD195="Graph")</f>
        <v>1</v>
      </c>
      <c r="X195" t="str">
        <f>+IF(AND(T195,U195,V195),_xlfn.CONCAT(S195,S196),IF(AND(J195=1,AD195="Title"),S195,""))</f>
        <v/>
      </c>
      <c r="Y195" t="str">
        <f>+IF(AD196="units",S196,"")</f>
        <v>(Grados Celsius)</v>
      </c>
      <c r="Z195" t="str">
        <f t="shared" si="26"/>
        <v>Temperatura media mensual</v>
      </c>
      <c r="AB195" t="s">
        <v>129</v>
      </c>
      <c r="AC195" t="str">
        <f>+_xlfn.CONCAT(AB195,I195,AD195)</f>
        <v>061621Sub2</v>
      </c>
      <c r="AD195" t="str">
        <f>+_xlfn.TEXTJOIN("",TRUE,K195:M195)</f>
        <v>Sub2</v>
      </c>
      <c r="AE195" t="str">
        <f>+IF(B195=0,AE194,B195)</f>
        <v>1.6</v>
      </c>
      <c r="AF195" t="str">
        <f t="shared" ref="AF195:AF258" si="29">+IF(N195="",AF194,N195)</f>
        <v>1.6.2.1</v>
      </c>
      <c r="AG195" t="str">
        <f t="shared" ref="AG195:AG258" si="30">+IF(X195="",AG194,X195)</f>
        <v>Superficie estatal por tipo de clima</v>
      </c>
      <c r="AH195" t="str">
        <f t="shared" si="24"/>
        <v>Temperatura media mensual</v>
      </c>
      <c r="AI195" t="str">
        <f t="shared" ref="AI195:AI258" si="31">+IF(AD196="Units",S196,"")</f>
        <v>(Grados Celsius)</v>
      </c>
    </row>
    <row r="196" spans="1:35" x14ac:dyDescent="0.25">
      <c r="A196" s="1">
        <v>25</v>
      </c>
      <c r="E196" t="s">
        <v>65</v>
      </c>
      <c r="G196" t="s">
        <v>91</v>
      </c>
      <c r="H196" t="s">
        <v>97</v>
      </c>
      <c r="I196" t="str">
        <f t="shared" si="27"/>
        <v>1621</v>
      </c>
      <c r="J196">
        <f>+COUNTIF($AC$2:$AC$1165,AC196)</f>
        <v>1</v>
      </c>
      <c r="K196" t="s">
        <v>173</v>
      </c>
      <c r="L196" t="s">
        <v>162</v>
      </c>
      <c r="N196" t="str">
        <f t="shared" si="28"/>
        <v/>
      </c>
      <c r="O196" t="str">
        <f>IF(B196&lt;&gt;0,B196,"")</f>
        <v/>
      </c>
      <c r="P196" t="str">
        <f>+IF(AD196="Sub1",C196,"")</f>
        <v/>
      </c>
      <c r="Q196" t="str">
        <f>+IF(AD196="Sub2",D196,"")</f>
        <v/>
      </c>
      <c r="R196" t="str">
        <f>+IF(AD196="Graph",SUBSTITUTE(E196,"Gráfica","G"),"")</f>
        <v/>
      </c>
      <c r="S196" t="str">
        <f>TRIM(CLEAN(_xlfn.TEXTJOIN(" ",TRUE,C196:F196)))</f>
        <v>(Grados Celsius)</v>
      </c>
      <c r="T196" t="b">
        <f>+AND(AC196=AC197)</f>
        <v>0</v>
      </c>
      <c r="U196" t="b">
        <f t="shared" si="25"/>
        <v>0</v>
      </c>
      <c r="V196" t="b">
        <f>+AND(J196&lt;&gt;1,J197&lt;&gt;1)</f>
        <v>0</v>
      </c>
      <c r="W196" t="b">
        <f>+OR(AD196="Sub1",AD196="Sub2",AD196="Graph")</f>
        <v>0</v>
      </c>
      <c r="X196" t="str">
        <f>+IF(AND(T196,U196,V196),_xlfn.CONCAT(S196,S197),IF(AND(J196=1,AD196="Title"),S196,""))</f>
        <v/>
      </c>
      <c r="Y196" t="str">
        <f>+IF(AD197="units",S197,"")</f>
        <v/>
      </c>
      <c r="Z196" t="str">
        <f t="shared" si="26"/>
        <v/>
      </c>
      <c r="AB196" t="s">
        <v>129</v>
      </c>
      <c r="AC196" t="str">
        <f>+_xlfn.CONCAT(AB196,I196,AD196)</f>
        <v>061621units</v>
      </c>
      <c r="AD196" t="str">
        <f>+_xlfn.TEXTJOIN("",TRUE,K196:M196)</f>
        <v>units</v>
      </c>
      <c r="AE196" t="str">
        <f>+IF(B196=0,AE195,B196)</f>
        <v>1.6</v>
      </c>
      <c r="AF196" t="str">
        <f t="shared" si="29"/>
        <v>1.6.2.1</v>
      </c>
      <c r="AG196" t="str">
        <f t="shared" si="30"/>
        <v>Superficie estatal por tipo de clima</v>
      </c>
      <c r="AH196" t="str">
        <f t="shared" si="24"/>
        <v>Temperatura media mensual</v>
      </c>
      <c r="AI196" t="str">
        <f t="shared" si="31"/>
        <v/>
      </c>
    </row>
    <row r="197" spans="1:35" x14ac:dyDescent="0.25">
      <c r="A197" s="1">
        <v>27</v>
      </c>
      <c r="E197" t="s">
        <v>83</v>
      </c>
      <c r="F197" t="s">
        <v>87</v>
      </c>
      <c r="G197" t="s">
        <v>91</v>
      </c>
      <c r="H197" t="s">
        <v>97</v>
      </c>
      <c r="I197" t="str">
        <f t="shared" si="27"/>
        <v>G 11</v>
      </c>
      <c r="J197">
        <f>+COUNTIF($AC$2:$AC$1165,AC197)</f>
        <v>1</v>
      </c>
      <c r="K197" t="s">
        <v>173</v>
      </c>
      <c r="M197" t="s">
        <v>167</v>
      </c>
      <c r="N197" t="str">
        <f t="shared" si="28"/>
        <v>G 1.1</v>
      </c>
      <c r="O197" t="str">
        <f>IF(B197&lt;&gt;0,B197,"")</f>
        <v/>
      </c>
      <c r="P197" t="str">
        <f>+IF(AD197="Sub1",C197,"")</f>
        <v/>
      </c>
      <c r="Q197" t="str">
        <f>+IF(AD197="Sub2",D197,"")</f>
        <v/>
      </c>
      <c r="R197" t="str">
        <f>+IF(AD197="Graph",SUBSTITUTE(E197,"Gráfica","G"),"")</f>
        <v>G 1.1</v>
      </c>
      <c r="S197" t="str">
        <f>TRIM(CLEAN(_xlfn.TEXTJOIN(" ",TRUE,C197:F197)))</f>
        <v>Gráfica 1.1 Temperatura promedio</v>
      </c>
      <c r="T197" t="b">
        <f>+AND(AC197=AC198)</f>
        <v>0</v>
      </c>
      <c r="U197" t="b">
        <f t="shared" si="25"/>
        <v>0</v>
      </c>
      <c r="V197" t="b">
        <f>+AND(J197&lt;&gt;1,J198&lt;&gt;1)</f>
        <v>0</v>
      </c>
      <c r="W197" t="b">
        <f>+OR(AD197="Sub1",AD197="Sub2",AD197="Graph")</f>
        <v>1</v>
      </c>
      <c r="X197" t="str">
        <f>+IF(AND(T197,U197,V197),_xlfn.CONCAT(S197,S198),IF(AND(J197=1,AD197="Title"),S197,""))</f>
        <v/>
      </c>
      <c r="Y197" t="str">
        <f>+IF(AD198="units",S198,"")</f>
        <v>(Grados centígrados)</v>
      </c>
      <c r="Z197" t="str">
        <f t="shared" si="26"/>
        <v>Gráfica 1.1 Temperatura promedio</v>
      </c>
      <c r="AB197" t="s">
        <v>129</v>
      </c>
      <c r="AC197" t="str">
        <f>+_xlfn.CONCAT(AB197,I197,AD197)</f>
        <v>06G 11Graph</v>
      </c>
      <c r="AD197" t="str">
        <f>+_xlfn.TEXTJOIN("",TRUE,K197:M197)</f>
        <v>Graph</v>
      </c>
      <c r="AE197" t="str">
        <f>+IF(B197=0,AE196,B197)</f>
        <v>1.6</v>
      </c>
      <c r="AF197" t="str">
        <f t="shared" si="29"/>
        <v>G 1.1</v>
      </c>
      <c r="AG197" t="str">
        <f t="shared" si="30"/>
        <v>Superficie estatal por tipo de clima</v>
      </c>
      <c r="AH197" t="str">
        <f t="shared" si="24"/>
        <v>Gráfica 1.1 Temperatura promedio</v>
      </c>
      <c r="AI197" t="str">
        <f t="shared" si="31"/>
        <v>(Grados centígrados)</v>
      </c>
    </row>
    <row r="198" spans="1:35" x14ac:dyDescent="0.25">
      <c r="A198" s="1">
        <v>28</v>
      </c>
      <c r="F198" t="s">
        <v>89</v>
      </c>
      <c r="G198" t="s">
        <v>91</v>
      </c>
      <c r="H198" t="s">
        <v>97</v>
      </c>
      <c r="I198" t="str">
        <f t="shared" si="27"/>
        <v>G 11</v>
      </c>
      <c r="J198">
        <f>+COUNTIF($AC$2:$AC$1165,AC198)</f>
        <v>1</v>
      </c>
      <c r="K198" t="s">
        <v>173</v>
      </c>
      <c r="L198" t="s">
        <v>162</v>
      </c>
      <c r="N198" t="str">
        <f t="shared" si="28"/>
        <v/>
      </c>
      <c r="O198" t="str">
        <f>IF(B198&lt;&gt;0,B198,"")</f>
        <v/>
      </c>
      <c r="P198" t="str">
        <f>+IF(AD198="Sub1",C198,"")</f>
        <v/>
      </c>
      <c r="Q198" t="str">
        <f>+IF(AD198="Sub2",D198,"")</f>
        <v/>
      </c>
      <c r="R198" t="str">
        <f>+IF(AD198="Graph",SUBSTITUTE(E198,"Gráfica","G"),"")</f>
        <v/>
      </c>
      <c r="S198" t="str">
        <f>TRIM(CLEAN(_xlfn.TEXTJOIN(" ",TRUE,C198:F198)))</f>
        <v>(Grados centígrados)</v>
      </c>
      <c r="T198" t="b">
        <f>+AND(AC198=AC199)</f>
        <v>0</v>
      </c>
      <c r="U198" t="b">
        <f t="shared" si="25"/>
        <v>0</v>
      </c>
      <c r="V198" t="b">
        <f>+AND(J198&lt;&gt;1,J199&lt;&gt;1)</f>
        <v>0</v>
      </c>
      <c r="W198" t="b">
        <f>+OR(AD198="Sub1",AD198="Sub2",AD198="Graph")</f>
        <v>0</v>
      </c>
      <c r="X198" t="str">
        <f>+IF(AND(T198,U198,V198),_xlfn.CONCAT(S198,S199),IF(AND(J198=1,AD198="Title"),S198,""))</f>
        <v/>
      </c>
      <c r="Y198" t="str">
        <f>+IF(AD199="units",S199,"")</f>
        <v/>
      </c>
      <c r="Z198" t="str">
        <f t="shared" si="26"/>
        <v/>
      </c>
      <c r="AB198" t="s">
        <v>129</v>
      </c>
      <c r="AC198" t="str">
        <f>+_xlfn.CONCAT(AB198,I198,AD198)</f>
        <v>06G 11units</v>
      </c>
      <c r="AD198" t="str">
        <f>+_xlfn.TEXTJOIN("",TRUE,K198:M198)</f>
        <v>units</v>
      </c>
      <c r="AE198" t="str">
        <f>+IF(B198=0,AE197,B198)</f>
        <v>1.6</v>
      </c>
      <c r="AF198" t="str">
        <f t="shared" si="29"/>
        <v>G 1.1</v>
      </c>
      <c r="AG198" t="str">
        <f t="shared" si="30"/>
        <v>Superficie estatal por tipo de clima</v>
      </c>
      <c r="AH198" t="str">
        <f t="shared" si="24"/>
        <v>Gráfica 1.1 Temperatura promedio</v>
      </c>
      <c r="AI198" t="str">
        <f t="shared" si="31"/>
        <v/>
      </c>
    </row>
    <row r="199" spans="1:35" x14ac:dyDescent="0.25">
      <c r="A199" s="1">
        <v>30</v>
      </c>
      <c r="D199" t="s">
        <v>67</v>
      </c>
      <c r="E199" t="s">
        <v>84</v>
      </c>
      <c r="G199" t="s">
        <v>91</v>
      </c>
      <c r="H199" t="s">
        <v>97</v>
      </c>
      <c r="I199" t="str">
        <f t="shared" si="27"/>
        <v>1622</v>
      </c>
      <c r="J199">
        <f>+COUNTIF($AC$2:$AC$1165,AC199)</f>
        <v>1</v>
      </c>
      <c r="K199" t="s">
        <v>173</v>
      </c>
      <c r="M199" t="s">
        <v>179</v>
      </c>
      <c r="N199" t="str">
        <f t="shared" si="28"/>
        <v>1.6.2.2</v>
      </c>
      <c r="O199" t="str">
        <f>IF(B199&lt;&gt;0,B199,"")</f>
        <v/>
      </c>
      <c r="P199" t="str">
        <f>+IF(AD199="Sub1",C199,"")</f>
        <v/>
      </c>
      <c r="Q199" t="str">
        <f>+IF(AD199="Sub2",D199,"")</f>
        <v>1.6.2.2</v>
      </c>
      <c r="R199" t="str">
        <f>+IF(AD199="Graph",SUBSTITUTE(E199,"Gráfica","G"),"")</f>
        <v/>
      </c>
      <c r="S199" t="str">
        <f>TRIM(CLEAN(_xlfn.TEXTJOIN(" ",TRUE,C199:F199)))</f>
        <v>1.6.2.2 Temperatura extrema en el mes</v>
      </c>
      <c r="T199" t="b">
        <f>+AND(AC199=AC200)</f>
        <v>0</v>
      </c>
      <c r="U199" t="b">
        <f t="shared" si="25"/>
        <v>0</v>
      </c>
      <c r="V199" t="b">
        <f>+AND(J199&lt;&gt;1,J200&lt;&gt;1)</f>
        <v>0</v>
      </c>
      <c r="W199" t="b">
        <f>+OR(AD199="Sub1",AD199="Sub2",AD199="Graph")</f>
        <v>1</v>
      </c>
      <c r="X199" t="str">
        <f>+IF(AND(T199,U199,V199),_xlfn.CONCAT(S199,S200),IF(AND(J199=1,AD199="Title"),S199,""))</f>
        <v/>
      </c>
      <c r="Y199" t="str">
        <f>+IF(AD200="units",S200,"")</f>
        <v>(Grados Celsius)</v>
      </c>
      <c r="Z199" t="str">
        <f t="shared" si="26"/>
        <v>Temperatura extrema en el mes</v>
      </c>
      <c r="AB199" t="s">
        <v>129</v>
      </c>
      <c r="AC199" t="str">
        <f>+_xlfn.CONCAT(AB199,I199,AD199)</f>
        <v>061622Sub2</v>
      </c>
      <c r="AD199" t="str">
        <f>+_xlfn.TEXTJOIN("",TRUE,K199:M199)</f>
        <v>Sub2</v>
      </c>
      <c r="AE199" t="str">
        <f>+IF(B199=0,AE198,B199)</f>
        <v>1.6</v>
      </c>
      <c r="AF199" t="str">
        <f t="shared" si="29"/>
        <v>1.6.2.2</v>
      </c>
      <c r="AG199" t="str">
        <f t="shared" si="30"/>
        <v>Superficie estatal por tipo de clima</v>
      </c>
      <c r="AH199" t="str">
        <f t="shared" si="24"/>
        <v>Temperatura extrema en el mes</v>
      </c>
      <c r="AI199" t="str">
        <f t="shared" si="31"/>
        <v>(Grados Celsius)</v>
      </c>
    </row>
    <row r="200" spans="1:35" x14ac:dyDescent="0.25">
      <c r="A200" s="1">
        <v>31</v>
      </c>
      <c r="E200" t="s">
        <v>65</v>
      </c>
      <c r="G200" t="s">
        <v>91</v>
      </c>
      <c r="H200" t="s">
        <v>97</v>
      </c>
      <c r="I200" t="str">
        <f t="shared" si="27"/>
        <v>1622</v>
      </c>
      <c r="J200">
        <f>+COUNTIF($AC$2:$AC$1165,AC200)</f>
        <v>1</v>
      </c>
      <c r="K200" t="s">
        <v>173</v>
      </c>
      <c r="L200" t="s">
        <v>162</v>
      </c>
      <c r="N200" t="str">
        <f t="shared" si="28"/>
        <v/>
      </c>
      <c r="O200" t="str">
        <f>IF(B200&lt;&gt;0,B200,"")</f>
        <v/>
      </c>
      <c r="P200" t="str">
        <f>+IF(AD200="Sub1",C200,"")</f>
        <v/>
      </c>
      <c r="Q200" t="str">
        <f>+IF(AD200="Sub2",D200,"")</f>
        <v/>
      </c>
      <c r="R200" t="str">
        <f>+IF(AD200="Graph",SUBSTITUTE(E200,"Gráfica","G"),"")</f>
        <v/>
      </c>
      <c r="S200" t="str">
        <f>TRIM(CLEAN(_xlfn.TEXTJOIN(" ",TRUE,C200:F200)))</f>
        <v>(Grados Celsius)</v>
      </c>
      <c r="T200" t="b">
        <f>+AND(AC200=AC201)</f>
        <v>0</v>
      </c>
      <c r="U200" t="b">
        <f t="shared" si="25"/>
        <v>0</v>
      </c>
      <c r="V200" t="b">
        <f>+AND(J200&lt;&gt;1,J201&lt;&gt;1)</f>
        <v>0</v>
      </c>
      <c r="W200" t="b">
        <f>+OR(AD200="Sub1",AD200="Sub2",AD200="Graph")</f>
        <v>0</v>
      </c>
      <c r="X200" t="str">
        <f>+IF(AND(T200,U200,V200),_xlfn.CONCAT(S200,S201),IF(AND(J200=1,AD200="Title"),S200,""))</f>
        <v/>
      </c>
      <c r="Y200" t="str">
        <f>+IF(AD201="units",S201,"")</f>
        <v/>
      </c>
      <c r="Z200" t="str">
        <f t="shared" si="26"/>
        <v/>
      </c>
      <c r="AB200" t="s">
        <v>129</v>
      </c>
      <c r="AC200" t="str">
        <f>+_xlfn.CONCAT(AB200,I200,AD200)</f>
        <v>061622units</v>
      </c>
      <c r="AD200" t="str">
        <f>+_xlfn.TEXTJOIN("",TRUE,K200:M200)</f>
        <v>units</v>
      </c>
      <c r="AE200" t="str">
        <f>+IF(B200=0,AE199,B200)</f>
        <v>1.6</v>
      </c>
      <c r="AF200" t="str">
        <f t="shared" si="29"/>
        <v>1.6.2.2</v>
      </c>
      <c r="AG200" t="str">
        <f t="shared" si="30"/>
        <v>Superficie estatal por tipo de clima</v>
      </c>
      <c r="AH200" t="str">
        <f t="shared" si="24"/>
        <v>Temperatura extrema en el mes</v>
      </c>
      <c r="AI200" t="str">
        <f t="shared" si="31"/>
        <v/>
      </c>
    </row>
    <row r="201" spans="1:35" x14ac:dyDescent="0.25">
      <c r="A201" s="1">
        <v>33</v>
      </c>
      <c r="C201" t="s">
        <v>32</v>
      </c>
      <c r="D201" t="s">
        <v>68</v>
      </c>
      <c r="G201" t="s">
        <v>91</v>
      </c>
      <c r="H201" t="s">
        <v>97</v>
      </c>
      <c r="I201" t="str">
        <f t="shared" si="27"/>
        <v>163</v>
      </c>
      <c r="J201">
        <f>+COUNTIF($AC$2:$AC$1165,AC201)</f>
        <v>1</v>
      </c>
      <c r="K201" t="s">
        <v>173</v>
      </c>
      <c r="M201" t="s">
        <v>178</v>
      </c>
      <c r="N201" t="str">
        <f t="shared" si="28"/>
        <v>1.6.3</v>
      </c>
      <c r="O201" t="str">
        <f>IF(B201&lt;&gt;0,B201,"")</f>
        <v/>
      </c>
      <c r="P201" t="str">
        <f>+IF(AD201="Sub1",C201,"")</f>
        <v>1.6.3</v>
      </c>
      <c r="Q201" t="str">
        <f>+IF(AD201="Sub2",D201,"")</f>
        <v/>
      </c>
      <c r="R201" t="str">
        <f>+IF(AD201="Graph",SUBSTITUTE(E201,"Gráfica","G"),"")</f>
        <v/>
      </c>
      <c r="S201" t="str">
        <f>TRIM(CLEAN(_xlfn.TEXTJOIN(" ",TRUE,C201:F201)))</f>
        <v>1.6.3 Precipitación total anual</v>
      </c>
      <c r="T201" t="b">
        <f>+AND(AC201=AC202)</f>
        <v>0</v>
      </c>
      <c r="U201" t="b">
        <f t="shared" si="25"/>
        <v>0</v>
      </c>
      <c r="V201" t="b">
        <f>+AND(J201&lt;&gt;1,J202&lt;&gt;1)</f>
        <v>0</v>
      </c>
      <c r="W201" t="b">
        <f>+OR(AD201="Sub1",AD201="Sub2",AD201="Graph")</f>
        <v>1</v>
      </c>
      <c r="X201" t="str">
        <f>+IF(AND(T201,U201,V201),_xlfn.CONCAT(S201,S202),IF(AND(J201=1,AD201="Title"),S201,""))</f>
        <v/>
      </c>
      <c r="Y201" t="str">
        <f>+IF(AD202="units",S202,"")</f>
        <v>(Milímetros)</v>
      </c>
      <c r="Z201" t="str">
        <f t="shared" si="26"/>
        <v>Precipitación total anual</v>
      </c>
      <c r="AB201" t="s">
        <v>129</v>
      </c>
      <c r="AC201" t="str">
        <f>+_xlfn.CONCAT(AB201,I201,AD201)</f>
        <v>06163Sub1</v>
      </c>
      <c r="AD201" t="str">
        <f>+_xlfn.TEXTJOIN("",TRUE,K201:M201)</f>
        <v>Sub1</v>
      </c>
      <c r="AE201" t="str">
        <f>+IF(B201=0,AE200,B201)</f>
        <v>1.6</v>
      </c>
      <c r="AF201" t="str">
        <f t="shared" si="29"/>
        <v>1.6.3</v>
      </c>
      <c r="AG201" t="str">
        <f t="shared" si="30"/>
        <v>Superficie estatal por tipo de clima</v>
      </c>
      <c r="AH201" t="str">
        <f t="shared" si="24"/>
        <v>Precipitación total anual</v>
      </c>
      <c r="AI201" t="str">
        <f t="shared" si="31"/>
        <v>(Milímetros)</v>
      </c>
    </row>
    <row r="202" spans="1:35" x14ac:dyDescent="0.25">
      <c r="A202" s="1">
        <v>34</v>
      </c>
      <c r="D202" t="s">
        <v>69</v>
      </c>
      <c r="G202" t="s">
        <v>91</v>
      </c>
      <c r="H202" t="s">
        <v>97</v>
      </c>
      <c r="I202" t="str">
        <f t="shared" si="27"/>
        <v>163</v>
      </c>
      <c r="J202">
        <f>+COUNTIF($AC$2:$AC$1165,AC202)</f>
        <v>1</v>
      </c>
      <c r="K202" t="s">
        <v>173</v>
      </c>
      <c r="L202" t="s">
        <v>162</v>
      </c>
      <c r="N202" t="str">
        <f t="shared" si="28"/>
        <v/>
      </c>
      <c r="O202" t="str">
        <f>IF(B202&lt;&gt;0,B202,"")</f>
        <v/>
      </c>
      <c r="P202" t="str">
        <f>+IF(AD202="Sub1",C202,"")</f>
        <v/>
      </c>
      <c r="Q202" t="str">
        <f>+IF(AD202="Sub2",D202,"")</f>
        <v/>
      </c>
      <c r="R202" t="str">
        <f>+IF(AD202="Graph",SUBSTITUTE(E202,"Gráfica","G"),"")</f>
        <v/>
      </c>
      <c r="S202" t="str">
        <f>TRIM(CLEAN(_xlfn.TEXTJOIN(" ",TRUE,C202:F202)))</f>
        <v>(Milímetros)</v>
      </c>
      <c r="T202" t="b">
        <f>+AND(AC202=AC203)</f>
        <v>0</v>
      </c>
      <c r="U202" t="b">
        <f t="shared" si="25"/>
        <v>0</v>
      </c>
      <c r="V202" t="b">
        <f>+AND(J202&lt;&gt;1,J203&lt;&gt;1)</f>
        <v>0</v>
      </c>
      <c r="W202" t="b">
        <f>+OR(AD202="Sub1",AD202="Sub2",AD202="Graph")</f>
        <v>0</v>
      </c>
      <c r="X202" t="str">
        <f>+IF(AND(T202,U202,V202),_xlfn.CONCAT(S202,S203),IF(AND(J202=1,AD202="Title"),S202,""))</f>
        <v/>
      </c>
      <c r="Y202" t="str">
        <f>+IF(AD203="units",S203,"")</f>
        <v/>
      </c>
      <c r="Z202" t="str">
        <f t="shared" si="26"/>
        <v/>
      </c>
      <c r="AB202" t="s">
        <v>129</v>
      </c>
      <c r="AC202" t="str">
        <f>+_xlfn.CONCAT(AB202,I202,AD202)</f>
        <v>06163units</v>
      </c>
      <c r="AD202" t="str">
        <f>+_xlfn.TEXTJOIN("",TRUE,K202:M202)</f>
        <v>units</v>
      </c>
      <c r="AE202" t="str">
        <f>+IF(B202=0,AE201,B202)</f>
        <v>1.6</v>
      </c>
      <c r="AF202" t="str">
        <f t="shared" si="29"/>
        <v>1.6.3</v>
      </c>
      <c r="AG202" t="str">
        <f t="shared" si="30"/>
        <v>Superficie estatal por tipo de clima</v>
      </c>
      <c r="AH202" t="str">
        <f t="shared" si="24"/>
        <v>Precipitación total anual</v>
      </c>
      <c r="AI202" t="str">
        <f t="shared" si="31"/>
        <v/>
      </c>
    </row>
    <row r="203" spans="1:35" x14ac:dyDescent="0.25">
      <c r="A203" s="1">
        <v>36</v>
      </c>
      <c r="D203" t="s">
        <v>70</v>
      </c>
      <c r="E203" t="s">
        <v>85</v>
      </c>
      <c r="G203" t="s">
        <v>91</v>
      </c>
      <c r="H203" t="s">
        <v>97</v>
      </c>
      <c r="I203" t="str">
        <f t="shared" si="27"/>
        <v>1631</v>
      </c>
      <c r="J203">
        <f>+COUNTIF($AC$2:$AC$1165,AC203)</f>
        <v>1</v>
      </c>
      <c r="K203" t="s">
        <v>173</v>
      </c>
      <c r="M203" t="s">
        <v>179</v>
      </c>
      <c r="N203" t="str">
        <f t="shared" si="28"/>
        <v>1.6.3.1</v>
      </c>
      <c r="O203" t="str">
        <f>IF(B203&lt;&gt;0,B203,"")</f>
        <v/>
      </c>
      <c r="P203" t="str">
        <f>+IF(AD203="Sub1",C203,"")</f>
        <v/>
      </c>
      <c r="Q203" t="str">
        <f>+IF(AD203="Sub2",D203,"")</f>
        <v>1.6.3.1</v>
      </c>
      <c r="R203" t="str">
        <f>+IF(AD203="Graph",SUBSTITUTE(E203,"Gráfica","G"),"")</f>
        <v/>
      </c>
      <c r="S203" t="str">
        <f>TRIM(CLEAN(_xlfn.TEXTJOIN(" ",TRUE,C203:F203)))</f>
        <v>1.6.3.1 Precipitación total mensual</v>
      </c>
      <c r="T203" t="b">
        <f>+AND(AC203=AC204)</f>
        <v>0</v>
      </c>
      <c r="U203" t="b">
        <f t="shared" si="25"/>
        <v>0</v>
      </c>
      <c r="V203" t="b">
        <f>+AND(J203&lt;&gt;1,J204&lt;&gt;1)</f>
        <v>0</v>
      </c>
      <c r="W203" t="b">
        <f>+OR(AD203="Sub1",AD203="Sub2",AD203="Graph")</f>
        <v>1</v>
      </c>
      <c r="X203" t="str">
        <f>+IF(AND(T203,U203,V203),_xlfn.CONCAT(S203,S204),IF(AND(J203=1,AD203="Title"),S203,""))</f>
        <v/>
      </c>
      <c r="Y203" t="str">
        <f>+IF(AD204="units",S204,"")</f>
        <v>(Milímetros)</v>
      </c>
      <c r="Z203" t="str">
        <f t="shared" si="26"/>
        <v>Precipitación total mensual</v>
      </c>
      <c r="AB203" t="s">
        <v>129</v>
      </c>
      <c r="AC203" t="str">
        <f>+_xlfn.CONCAT(AB203,I203,AD203)</f>
        <v>061631Sub2</v>
      </c>
      <c r="AD203" t="str">
        <f>+_xlfn.TEXTJOIN("",TRUE,K203:M203)</f>
        <v>Sub2</v>
      </c>
      <c r="AE203" t="str">
        <f>+IF(B203=0,AE202,B203)</f>
        <v>1.6</v>
      </c>
      <c r="AF203" t="str">
        <f t="shared" si="29"/>
        <v>1.6.3.1</v>
      </c>
      <c r="AG203" t="str">
        <f t="shared" si="30"/>
        <v>Superficie estatal por tipo de clima</v>
      </c>
      <c r="AH203" t="str">
        <f t="shared" ref="AH203:AH266" si="32">+IF(AD203="Title","",IF(Z203="",AH202,Z203))</f>
        <v>Precipitación total mensual</v>
      </c>
      <c r="AI203" t="str">
        <f t="shared" si="31"/>
        <v>(Milímetros)</v>
      </c>
    </row>
    <row r="204" spans="1:35" x14ac:dyDescent="0.25">
      <c r="A204" s="1">
        <v>37</v>
      </c>
      <c r="E204" t="s">
        <v>69</v>
      </c>
      <c r="G204" t="s">
        <v>91</v>
      </c>
      <c r="H204" t="s">
        <v>97</v>
      </c>
      <c r="I204" t="str">
        <f t="shared" si="27"/>
        <v>1631</v>
      </c>
      <c r="J204">
        <f>+COUNTIF($AC$2:$AC$1165,AC204)</f>
        <v>1</v>
      </c>
      <c r="K204" t="s">
        <v>173</v>
      </c>
      <c r="L204" t="s">
        <v>162</v>
      </c>
      <c r="N204" t="str">
        <f t="shared" si="28"/>
        <v/>
      </c>
      <c r="O204" t="str">
        <f>IF(B204&lt;&gt;0,B204,"")</f>
        <v/>
      </c>
      <c r="P204" t="str">
        <f>+IF(AD204="Sub1",C204,"")</f>
        <v/>
      </c>
      <c r="Q204" t="str">
        <f>+IF(AD204="Sub2",D204,"")</f>
        <v/>
      </c>
      <c r="R204" t="str">
        <f>+IF(AD204="Graph",SUBSTITUTE(E204,"Gráfica","G"),"")</f>
        <v/>
      </c>
      <c r="S204" t="str">
        <f>TRIM(CLEAN(_xlfn.TEXTJOIN(" ",TRUE,C204:F204)))</f>
        <v>(Milímetros)</v>
      </c>
      <c r="T204" t="b">
        <f>+AND(AC204=AC205)</f>
        <v>0</v>
      </c>
      <c r="U204" t="b">
        <f t="shared" si="25"/>
        <v>0</v>
      </c>
      <c r="V204" t="b">
        <f>+AND(J204&lt;&gt;1,J205&lt;&gt;1)</f>
        <v>0</v>
      </c>
      <c r="W204" t="b">
        <f>+OR(AD204="Sub1",AD204="Sub2",AD204="Graph")</f>
        <v>0</v>
      </c>
      <c r="X204" t="str">
        <f>+IF(AND(T204,U204,V204),_xlfn.CONCAT(S204,S205),IF(AND(J204=1,AD204="Title"),S204,""))</f>
        <v/>
      </c>
      <c r="Y204" t="str">
        <f>+IF(AD205="units",S205,"")</f>
        <v/>
      </c>
      <c r="Z204" t="str">
        <f t="shared" si="26"/>
        <v/>
      </c>
      <c r="AB204" t="s">
        <v>129</v>
      </c>
      <c r="AC204" t="str">
        <f>+_xlfn.CONCAT(AB204,I204,AD204)</f>
        <v>061631units</v>
      </c>
      <c r="AD204" t="str">
        <f>+_xlfn.TEXTJOIN("",TRUE,K204:M204)</f>
        <v>units</v>
      </c>
      <c r="AE204" t="str">
        <f>+IF(B204=0,AE203,B204)</f>
        <v>1.6</v>
      </c>
      <c r="AF204" t="str">
        <f t="shared" si="29"/>
        <v>1.6.3.1</v>
      </c>
      <c r="AG204" t="str">
        <f t="shared" si="30"/>
        <v>Superficie estatal por tipo de clima</v>
      </c>
      <c r="AH204" t="str">
        <f t="shared" si="32"/>
        <v>Precipitación total mensual</v>
      </c>
      <c r="AI204" t="str">
        <f t="shared" si="31"/>
        <v/>
      </c>
    </row>
    <row r="205" spans="1:35" x14ac:dyDescent="0.25">
      <c r="A205" s="1">
        <v>39</v>
      </c>
      <c r="E205" t="s">
        <v>86</v>
      </c>
      <c r="F205" t="s">
        <v>88</v>
      </c>
      <c r="G205" t="s">
        <v>91</v>
      </c>
      <c r="H205" t="s">
        <v>97</v>
      </c>
      <c r="I205" t="str">
        <f t="shared" si="27"/>
        <v>G 12</v>
      </c>
      <c r="J205">
        <f>+COUNTIF($AC$2:$AC$1165,AC205)</f>
        <v>1</v>
      </c>
      <c r="K205" t="s">
        <v>173</v>
      </c>
      <c r="M205" t="s">
        <v>167</v>
      </c>
      <c r="N205" t="str">
        <f t="shared" si="28"/>
        <v>G 1.2</v>
      </c>
      <c r="O205" t="str">
        <f>IF(B205&lt;&gt;0,B205,"")</f>
        <v/>
      </c>
      <c r="P205" t="str">
        <f>+IF(AD205="Sub1",C205,"")</f>
        <v/>
      </c>
      <c r="Q205" t="str">
        <f>+IF(AD205="Sub2",D205,"")</f>
        <v/>
      </c>
      <c r="R205" t="str">
        <f>+IF(AD205="Graph",SUBSTITUTE(E205,"Gráfica","G"),"")</f>
        <v>G 1.2</v>
      </c>
      <c r="S205" t="str">
        <f>TRIM(CLEAN(_xlfn.TEXTJOIN(" ",TRUE,C205:F205)))</f>
        <v>Gráfica 1.2 Precipitación total promedio</v>
      </c>
      <c r="T205" t="b">
        <f>+AND(AC205=AC206)</f>
        <v>0</v>
      </c>
      <c r="U205" t="b">
        <f t="shared" si="25"/>
        <v>0</v>
      </c>
      <c r="V205" t="b">
        <f>+AND(J205&lt;&gt;1,J206&lt;&gt;1)</f>
        <v>0</v>
      </c>
      <c r="W205" t="b">
        <f>+OR(AD205="Sub1",AD205="Sub2",AD205="Graph")</f>
        <v>1</v>
      </c>
      <c r="X205" t="str">
        <f>+IF(AND(T205,U205,V205),_xlfn.CONCAT(S205,S206),IF(AND(J205=1,AD205="Title"),S205,""))</f>
        <v/>
      </c>
      <c r="Y205" t="str">
        <f>+IF(AD206="units",S206,"")</f>
        <v>(Milímetros)</v>
      </c>
      <c r="Z205" t="str">
        <f t="shared" si="26"/>
        <v>Gráfica 1.2 Precipitación total promedio</v>
      </c>
      <c r="AB205" t="s">
        <v>129</v>
      </c>
      <c r="AC205" t="str">
        <f>+_xlfn.CONCAT(AB205,I205,AD205)</f>
        <v>06G 12Graph</v>
      </c>
      <c r="AD205" t="str">
        <f>+_xlfn.TEXTJOIN("",TRUE,K205:M205)</f>
        <v>Graph</v>
      </c>
      <c r="AE205" t="str">
        <f>+IF(B205=0,AE204,B205)</f>
        <v>1.6</v>
      </c>
      <c r="AF205" t="str">
        <f t="shared" si="29"/>
        <v>G 1.2</v>
      </c>
      <c r="AG205" t="str">
        <f t="shared" si="30"/>
        <v>Superficie estatal por tipo de clima</v>
      </c>
      <c r="AH205" t="str">
        <f t="shared" si="32"/>
        <v>Gráfica 1.2 Precipitación total promedio</v>
      </c>
      <c r="AI205" t="str">
        <f t="shared" si="31"/>
        <v>(Milímetros)</v>
      </c>
    </row>
    <row r="206" spans="1:35" x14ac:dyDescent="0.25">
      <c r="A206" s="1">
        <v>40</v>
      </c>
      <c r="F206" t="s">
        <v>69</v>
      </c>
      <c r="G206" t="s">
        <v>91</v>
      </c>
      <c r="H206" t="s">
        <v>97</v>
      </c>
      <c r="I206" t="str">
        <f t="shared" si="27"/>
        <v>G 12</v>
      </c>
      <c r="J206">
        <f>+COUNTIF($AC$2:$AC$1165,AC206)</f>
        <v>1</v>
      </c>
      <c r="K206" t="s">
        <v>173</v>
      </c>
      <c r="L206" t="s">
        <v>162</v>
      </c>
      <c r="N206" t="str">
        <f t="shared" si="28"/>
        <v/>
      </c>
      <c r="O206" t="str">
        <f>IF(B206&lt;&gt;0,B206,"")</f>
        <v/>
      </c>
      <c r="P206" t="str">
        <f>+IF(AD206="Sub1",C206,"")</f>
        <v/>
      </c>
      <c r="Q206" t="str">
        <f>+IF(AD206="Sub2",D206,"")</f>
        <v/>
      </c>
      <c r="R206" t="str">
        <f>+IF(AD206="Graph",SUBSTITUTE(E206,"Gráfica","G"),"")</f>
        <v/>
      </c>
      <c r="S206" t="str">
        <f>TRIM(CLEAN(_xlfn.TEXTJOIN(" ",TRUE,C206:F206)))</f>
        <v>(Milímetros)</v>
      </c>
      <c r="T206" t="b">
        <f>+AND(AC206=AC207)</f>
        <v>0</v>
      </c>
      <c r="U206" t="b">
        <f t="shared" si="25"/>
        <v>0</v>
      </c>
      <c r="V206" t="b">
        <f>+AND(J206&lt;&gt;1,J207&lt;&gt;1)</f>
        <v>0</v>
      </c>
      <c r="W206" t="b">
        <f>+OR(AD206="Sub1",AD206="Sub2",AD206="Graph")</f>
        <v>0</v>
      </c>
      <c r="X206" t="str">
        <f>+IF(AND(T206,U206,V206),_xlfn.CONCAT(S206,S207),IF(AND(J206=1,AD206="Title"),S206,""))</f>
        <v/>
      </c>
      <c r="Y206" t="str">
        <f>+IF(AD207="units",S207,"")</f>
        <v/>
      </c>
      <c r="Z206" t="str">
        <f t="shared" si="26"/>
        <v/>
      </c>
      <c r="AB206" t="s">
        <v>129</v>
      </c>
      <c r="AC206" t="str">
        <f>+_xlfn.CONCAT(AB206,I206,AD206)</f>
        <v>06G 12units</v>
      </c>
      <c r="AD206" t="str">
        <f>+_xlfn.TEXTJOIN("",TRUE,K206:M206)</f>
        <v>units</v>
      </c>
      <c r="AE206" t="str">
        <f>+IF(B206=0,AE205,B206)</f>
        <v>1.6</v>
      </c>
      <c r="AF206" t="str">
        <f t="shared" si="29"/>
        <v>G 1.2</v>
      </c>
      <c r="AG206" t="str">
        <f t="shared" si="30"/>
        <v>Superficie estatal por tipo de clima</v>
      </c>
      <c r="AH206" t="str">
        <f t="shared" si="32"/>
        <v>Gráfica 1.2 Precipitación total promedio</v>
      </c>
      <c r="AI206" t="str">
        <f t="shared" si="31"/>
        <v/>
      </c>
    </row>
    <row r="207" spans="1:35" x14ac:dyDescent="0.25">
      <c r="A207" s="1">
        <v>42</v>
      </c>
      <c r="B207" t="s">
        <v>14</v>
      </c>
      <c r="C207" t="s">
        <v>34</v>
      </c>
      <c r="G207" t="s">
        <v>91</v>
      </c>
      <c r="H207" t="s">
        <v>97</v>
      </c>
      <c r="I207" t="str">
        <f t="shared" si="27"/>
        <v>17</v>
      </c>
      <c r="J207">
        <f>+COUNTIF($AC$2:$AC$1165,AC207)</f>
        <v>1</v>
      </c>
      <c r="K207" t="s">
        <v>166</v>
      </c>
      <c r="N207" t="str">
        <f t="shared" si="28"/>
        <v>1.7</v>
      </c>
      <c r="O207" t="str">
        <f>IF(B207&lt;&gt;0,B207,"")</f>
        <v>1.7</v>
      </c>
      <c r="P207" t="str">
        <f>+IF(AD207="Sub1",C207,"")</f>
        <v/>
      </c>
      <c r="Q207" t="str">
        <f>+IF(AD207="Sub2",D207,"")</f>
        <v/>
      </c>
      <c r="R207" t="str">
        <f>+IF(AD207="Graph",SUBSTITUTE(E207,"Gráfica","G"),"")</f>
        <v/>
      </c>
      <c r="S207" t="str">
        <f>TRIM(CLEAN(_xlfn.TEXTJOIN(" ",TRUE,C207:F207)))</f>
        <v>Superficie estatal por región, cuenca y subcuenca hidrológica</v>
      </c>
      <c r="T207" t="b">
        <f>+AND(AC207=AC208)</f>
        <v>0</v>
      </c>
      <c r="U207" t="b">
        <f t="shared" si="25"/>
        <v>0</v>
      </c>
      <c r="V207" t="b">
        <f>+AND(J207&lt;&gt;1,J208&lt;&gt;1)</f>
        <v>0</v>
      </c>
      <c r="W207" t="b">
        <f>+OR(AD207="Sub1",AD207="Sub2",AD207="Graph")</f>
        <v>0</v>
      </c>
      <c r="X207" t="str">
        <f>+IF(AND(T207,U207,V207),_xlfn.CONCAT(S207,S208),IF(AND(J207=1,AD207="Title"),S207,""))</f>
        <v>Superficie estatal por región, cuenca y subcuenca hidrológica</v>
      </c>
      <c r="Y207" t="str">
        <f>+IF(AD208="units",S208,"")</f>
        <v>(Porcentaje)</v>
      </c>
      <c r="Z207" t="str">
        <f t="shared" si="26"/>
        <v/>
      </c>
      <c r="AB207" t="s">
        <v>129</v>
      </c>
      <c r="AC207" t="str">
        <f>+_xlfn.CONCAT(AB207,I207,AD207)</f>
        <v>0617Title</v>
      </c>
      <c r="AD207" t="str">
        <f>+_xlfn.TEXTJOIN("",TRUE,K207:M207)</f>
        <v>Title</v>
      </c>
      <c r="AE207" t="str">
        <f>+IF(B207=0,AE206,B207)</f>
        <v>1.7</v>
      </c>
      <c r="AF207" t="str">
        <f t="shared" si="29"/>
        <v>1.7</v>
      </c>
      <c r="AG207" t="str">
        <f t="shared" si="30"/>
        <v>Superficie estatal por región, cuenca y subcuenca hidrológica</v>
      </c>
      <c r="AH207" t="str">
        <f t="shared" si="32"/>
        <v/>
      </c>
      <c r="AI207" t="str">
        <f t="shared" si="31"/>
        <v>(Porcentaje)</v>
      </c>
    </row>
    <row r="208" spans="1:35" x14ac:dyDescent="0.25">
      <c r="A208" s="1">
        <v>43</v>
      </c>
      <c r="C208" t="s">
        <v>26</v>
      </c>
      <c r="G208" t="s">
        <v>91</v>
      </c>
      <c r="H208" t="s">
        <v>97</v>
      </c>
      <c r="I208" t="str">
        <f t="shared" si="27"/>
        <v>17</v>
      </c>
      <c r="J208">
        <f>+COUNTIF($AC$2:$AC$1165,AC208)</f>
        <v>1</v>
      </c>
      <c r="K208" t="s">
        <v>173</v>
      </c>
      <c r="L208" t="s">
        <v>162</v>
      </c>
      <c r="N208" t="str">
        <f t="shared" si="28"/>
        <v/>
      </c>
      <c r="O208" t="str">
        <f>IF(B208&lt;&gt;0,B208,"")</f>
        <v/>
      </c>
      <c r="P208" t="str">
        <f>+IF(AD208="Sub1",C208,"")</f>
        <v/>
      </c>
      <c r="Q208" t="str">
        <f>+IF(AD208="Sub2",D208,"")</f>
        <v/>
      </c>
      <c r="R208" t="str">
        <f>+IF(AD208="Graph",SUBSTITUTE(E208,"Gráfica","G"),"")</f>
        <v/>
      </c>
      <c r="S208" t="str">
        <f>TRIM(CLEAN(_xlfn.TEXTJOIN(" ",TRUE,C208:F208)))</f>
        <v>(Porcentaje)</v>
      </c>
      <c r="T208" t="b">
        <f>+AND(AC208=AC209)</f>
        <v>0</v>
      </c>
      <c r="U208" t="b">
        <f t="shared" si="25"/>
        <v>0</v>
      </c>
      <c r="V208" t="b">
        <f>+AND(J208&lt;&gt;1,J209&lt;&gt;1)</f>
        <v>0</v>
      </c>
      <c r="W208" t="b">
        <f>+OR(AD208="Sub1",AD208="Sub2",AD208="Graph")</f>
        <v>0</v>
      </c>
      <c r="X208" t="str">
        <f>+IF(AND(T208,U208,V208),_xlfn.CONCAT(S208,S209),IF(AND(J208=1,AD208="Title"),S208,""))</f>
        <v/>
      </c>
      <c r="Y208" t="str">
        <f>+IF(AD209="units",S209,"")</f>
        <v/>
      </c>
      <c r="Z208" t="str">
        <f t="shared" si="26"/>
        <v/>
      </c>
      <c r="AB208" t="s">
        <v>129</v>
      </c>
      <c r="AC208" t="str">
        <f>+_xlfn.CONCAT(AB208,I208,AD208)</f>
        <v>0617units</v>
      </c>
      <c r="AD208" t="str">
        <f>+_xlfn.TEXTJOIN("",TRUE,K208:M208)</f>
        <v>units</v>
      </c>
      <c r="AE208" t="str">
        <f>+IF(B208=0,AE207,B208)</f>
        <v>1.7</v>
      </c>
      <c r="AF208" t="str">
        <f t="shared" si="29"/>
        <v>1.7</v>
      </c>
      <c r="AG208" t="str">
        <f t="shared" si="30"/>
        <v>Superficie estatal por región, cuenca y subcuenca hidrológica</v>
      </c>
      <c r="AH208" t="str">
        <f t="shared" si="32"/>
        <v/>
      </c>
      <c r="AI208" t="str">
        <f t="shared" si="31"/>
        <v/>
      </c>
    </row>
    <row r="209" spans="1:35" x14ac:dyDescent="0.25">
      <c r="A209" s="1">
        <v>45</v>
      </c>
      <c r="C209" t="s">
        <v>35</v>
      </c>
      <c r="D209" t="s">
        <v>72</v>
      </c>
      <c r="G209" t="s">
        <v>91</v>
      </c>
      <c r="H209" t="s">
        <v>97</v>
      </c>
      <c r="I209" t="str">
        <f t="shared" si="27"/>
        <v>171</v>
      </c>
      <c r="J209">
        <f>+COUNTIF($AC$2:$AC$1165,AC209)</f>
        <v>1</v>
      </c>
      <c r="K209" t="s">
        <v>173</v>
      </c>
      <c r="M209" t="s">
        <v>178</v>
      </c>
      <c r="N209" t="str">
        <f t="shared" si="28"/>
        <v>1.7.1</v>
      </c>
      <c r="O209" t="str">
        <f>IF(B209&lt;&gt;0,B209,"")</f>
        <v/>
      </c>
      <c r="P209" t="str">
        <f>+IF(AD209="Sub1",C209,"")</f>
        <v>1.7.1</v>
      </c>
      <c r="Q209" t="str">
        <f>+IF(AD209="Sub2",D209,"")</f>
        <v/>
      </c>
      <c r="R209" t="str">
        <f>+IF(AD209="Graph",SUBSTITUTE(E209,"Gráfica","G"),"")</f>
        <v/>
      </c>
      <c r="S209" t="str">
        <f>TRIM(CLEAN(_xlfn.TEXTJOIN(" ",TRUE,C209:F209)))</f>
        <v>1.7.1 Principales corrientes y cuerpos de agua</v>
      </c>
      <c r="T209" t="b">
        <f>+AND(AC209=AC210)</f>
        <v>0</v>
      </c>
      <c r="U209" t="b">
        <f t="shared" si="25"/>
        <v>0</v>
      </c>
      <c r="V209" t="b">
        <f>+AND(J209&lt;&gt;1,J210&lt;&gt;1)</f>
        <v>0</v>
      </c>
      <c r="W209" t="b">
        <f>+OR(AD209="Sub1",AD209="Sub2",AD209="Graph")</f>
        <v>1</v>
      </c>
      <c r="X209" t="str">
        <f>+IF(AND(T209,U209,V209),_xlfn.CONCAT(S209,S210),IF(AND(J209=1,AD209="Title"),S209,""))</f>
        <v/>
      </c>
      <c r="Y209" t="str">
        <f>+IF(AD210="units",S210,"")</f>
        <v/>
      </c>
      <c r="Z209" t="str">
        <f t="shared" si="26"/>
        <v>Principales corrientes y cuerpos de agua</v>
      </c>
      <c r="AB209" t="s">
        <v>129</v>
      </c>
      <c r="AC209" t="str">
        <f>+_xlfn.CONCAT(AB209,I209,AD209)</f>
        <v>06171Sub1</v>
      </c>
      <c r="AD209" t="str">
        <f>+_xlfn.TEXTJOIN("",TRUE,K209:M209)</f>
        <v>Sub1</v>
      </c>
      <c r="AE209" t="str">
        <f>+IF(B209=0,AE208,B209)</f>
        <v>1.7</v>
      </c>
      <c r="AF209" t="str">
        <f t="shared" si="29"/>
        <v>1.7.1</v>
      </c>
      <c r="AG209" t="str">
        <f t="shared" si="30"/>
        <v>Superficie estatal por región, cuenca y subcuenca hidrológica</v>
      </c>
      <c r="AH209" t="str">
        <f t="shared" si="32"/>
        <v>Principales corrientes y cuerpos de agua</v>
      </c>
      <c r="AI209" t="str">
        <f t="shared" si="31"/>
        <v/>
      </c>
    </row>
    <row r="210" spans="1:35" x14ac:dyDescent="0.25">
      <c r="A210" s="1">
        <v>47</v>
      </c>
      <c r="B210" t="s">
        <v>15</v>
      </c>
      <c r="C210" t="s">
        <v>36</v>
      </c>
      <c r="G210" t="s">
        <v>91</v>
      </c>
      <c r="H210" t="s">
        <v>97</v>
      </c>
      <c r="I210" t="str">
        <f t="shared" si="27"/>
        <v>18</v>
      </c>
      <c r="J210">
        <f>+COUNTIF($AC$2:$AC$1165,AC210)</f>
        <v>1</v>
      </c>
      <c r="K210" t="s">
        <v>166</v>
      </c>
      <c r="N210" t="str">
        <f t="shared" si="28"/>
        <v>1.8</v>
      </c>
      <c r="O210" t="str">
        <f>IF(B210&lt;&gt;0,B210,"")</f>
        <v>1.8</v>
      </c>
      <c r="P210" t="str">
        <f>+IF(AD210="Sub1",C210,"")</f>
        <v/>
      </c>
      <c r="Q210" t="str">
        <f>+IF(AD210="Sub2",D210,"")</f>
        <v/>
      </c>
      <c r="R210" t="str">
        <f>+IF(AD210="Graph",SUBSTITUTE(E210,"Gráfica","G"),"")</f>
        <v/>
      </c>
      <c r="S210" t="str">
        <f>TRIM(CLEAN(_xlfn.TEXTJOIN(" ",TRUE,C210:F210)))</f>
        <v>Superficie estatal por tipo de suelo dominante</v>
      </c>
      <c r="T210" t="b">
        <f>+AND(AC210=AC211)</f>
        <v>0</v>
      </c>
      <c r="U210" t="b">
        <f t="shared" si="25"/>
        <v>0</v>
      </c>
      <c r="V210" t="b">
        <f>+AND(J210&lt;&gt;1,J211&lt;&gt;1)</f>
        <v>0</v>
      </c>
      <c r="W210" t="b">
        <f>+OR(AD210="Sub1",AD210="Sub2",AD210="Graph")</f>
        <v>0</v>
      </c>
      <c r="X210" t="str">
        <f>+IF(AND(T210,U210,V210),_xlfn.CONCAT(S210,S211),IF(AND(J210=1,AD210="Title"),S210,""))</f>
        <v>Superficie estatal por tipo de suelo dominante</v>
      </c>
      <c r="Y210" t="str">
        <f>+IF(AD211="units",S211,"")</f>
        <v>(Porcentaje)</v>
      </c>
      <c r="Z210" t="str">
        <f t="shared" si="26"/>
        <v/>
      </c>
      <c r="AB210" t="s">
        <v>129</v>
      </c>
      <c r="AC210" t="str">
        <f>+_xlfn.CONCAT(AB210,I210,AD210)</f>
        <v>0618Title</v>
      </c>
      <c r="AD210" t="str">
        <f>+_xlfn.TEXTJOIN("",TRUE,K210:M210)</f>
        <v>Title</v>
      </c>
      <c r="AE210" t="str">
        <f>+IF(B210=0,AE209,B210)</f>
        <v>1.8</v>
      </c>
      <c r="AF210" t="str">
        <f t="shared" si="29"/>
        <v>1.8</v>
      </c>
      <c r="AG210" t="str">
        <f t="shared" si="30"/>
        <v>Superficie estatal por tipo de suelo dominante</v>
      </c>
      <c r="AH210" t="str">
        <f t="shared" si="32"/>
        <v/>
      </c>
      <c r="AI210" t="str">
        <f t="shared" si="31"/>
        <v>(Porcentaje)</v>
      </c>
    </row>
    <row r="211" spans="1:35" x14ac:dyDescent="0.25">
      <c r="A211" s="1">
        <v>48</v>
      </c>
      <c r="C211" t="s">
        <v>26</v>
      </c>
      <c r="G211" t="s">
        <v>91</v>
      </c>
      <c r="H211" t="s">
        <v>97</v>
      </c>
      <c r="I211" t="str">
        <f t="shared" si="27"/>
        <v>18</v>
      </c>
      <c r="J211">
        <f>+COUNTIF($AC$2:$AC$1165,AC211)</f>
        <v>1</v>
      </c>
      <c r="K211" t="s">
        <v>173</v>
      </c>
      <c r="L211" t="s">
        <v>162</v>
      </c>
      <c r="N211" t="str">
        <f t="shared" si="28"/>
        <v/>
      </c>
      <c r="O211" t="str">
        <f>IF(B211&lt;&gt;0,B211,"")</f>
        <v/>
      </c>
      <c r="P211" t="str">
        <f>+IF(AD211="Sub1",C211,"")</f>
        <v/>
      </c>
      <c r="Q211" t="str">
        <f>+IF(AD211="Sub2",D211,"")</f>
        <v/>
      </c>
      <c r="R211" t="str">
        <f>+IF(AD211="Graph",SUBSTITUTE(E211,"Gráfica","G"),"")</f>
        <v/>
      </c>
      <c r="S211" t="str">
        <f>TRIM(CLEAN(_xlfn.TEXTJOIN(" ",TRUE,C211:F211)))</f>
        <v>(Porcentaje)</v>
      </c>
      <c r="T211" t="b">
        <f>+AND(AC211=AC212)</f>
        <v>0</v>
      </c>
      <c r="U211" t="b">
        <f t="shared" si="25"/>
        <v>0</v>
      </c>
      <c r="V211" t="b">
        <f>+AND(J211&lt;&gt;1,J212&lt;&gt;1)</f>
        <v>0</v>
      </c>
      <c r="W211" t="b">
        <f>+OR(AD211="Sub1",AD211="Sub2",AD211="Graph")</f>
        <v>0</v>
      </c>
      <c r="X211" t="str">
        <f>+IF(AND(T211,U211,V211),_xlfn.CONCAT(S211,S212),IF(AND(J211=1,AD211="Title"),S211,""))</f>
        <v/>
      </c>
      <c r="Y211" t="str">
        <f>+IF(AD212="units",S212,"")</f>
        <v/>
      </c>
      <c r="Z211" t="str">
        <f t="shared" si="26"/>
        <v/>
      </c>
      <c r="AB211" t="s">
        <v>129</v>
      </c>
      <c r="AC211" t="str">
        <f>+_xlfn.CONCAT(AB211,I211,AD211)</f>
        <v>0618units</v>
      </c>
      <c r="AD211" t="str">
        <f>+_xlfn.TEXTJOIN("",TRUE,K211:M211)</f>
        <v>units</v>
      </c>
      <c r="AE211" t="str">
        <f>+IF(B211=0,AE210,B211)</f>
        <v>1.8</v>
      </c>
      <c r="AF211" t="str">
        <f t="shared" si="29"/>
        <v>1.8</v>
      </c>
      <c r="AG211" t="str">
        <f t="shared" si="30"/>
        <v>Superficie estatal por tipo de suelo dominante</v>
      </c>
      <c r="AH211" t="str">
        <f t="shared" si="32"/>
        <v/>
      </c>
      <c r="AI211" t="str">
        <f t="shared" si="31"/>
        <v/>
      </c>
    </row>
    <row r="212" spans="1:35" x14ac:dyDescent="0.25">
      <c r="A212" s="1">
        <v>50</v>
      </c>
      <c r="B212" t="s">
        <v>16</v>
      </c>
      <c r="C212" t="s">
        <v>37</v>
      </c>
      <c r="G212" t="s">
        <v>91</v>
      </c>
      <c r="H212" t="s">
        <v>97</v>
      </c>
      <c r="I212" t="str">
        <f t="shared" si="27"/>
        <v>19</v>
      </c>
      <c r="J212">
        <f>+COUNTIF($AC$2:$AC$1165,AC212)</f>
        <v>1</v>
      </c>
      <c r="K212" t="s">
        <v>166</v>
      </c>
      <c r="N212" t="str">
        <f t="shared" si="28"/>
        <v>1.9</v>
      </c>
      <c r="O212" t="str">
        <f>IF(B212&lt;&gt;0,B212,"")</f>
        <v>1.9</v>
      </c>
      <c r="P212" t="str">
        <f>+IF(AD212="Sub1",C212,"")</f>
        <v/>
      </c>
      <c r="Q212" t="str">
        <f>+IF(AD212="Sub2",D212,"")</f>
        <v/>
      </c>
      <c r="R212" t="str">
        <f>+IF(AD212="Graph",SUBSTITUTE(E212,"Gráfica","G"),"")</f>
        <v/>
      </c>
      <c r="S212" t="str">
        <f>TRIM(CLEAN(_xlfn.TEXTJOIN(" ",TRUE,C212:F212)))</f>
        <v>Principales especies vegetales por grupo de vegetación</v>
      </c>
      <c r="T212" t="b">
        <f>+AND(AC212=AC213)</f>
        <v>0</v>
      </c>
      <c r="U212" t="b">
        <f t="shared" si="25"/>
        <v>1</v>
      </c>
      <c r="V212" t="b">
        <f>+AND(J212&lt;&gt;1,J213&lt;&gt;1)</f>
        <v>0</v>
      </c>
      <c r="W212" t="b">
        <f>+OR(AD212="Sub1",AD212="Sub2",AD212="Graph")</f>
        <v>0</v>
      </c>
      <c r="X212" t="str">
        <f>+IF(AND(T212,U212,V212),_xlfn.CONCAT(S212,S213),IF(AND(J212=1,AD212="Title"),S212,""))</f>
        <v>Principales especies vegetales por grupo de vegetación</v>
      </c>
      <c r="Y212" t="str">
        <f>+IF(AD213="units",S213,"")</f>
        <v/>
      </c>
      <c r="Z212" t="str">
        <f t="shared" si="26"/>
        <v/>
      </c>
      <c r="AB212" t="s">
        <v>129</v>
      </c>
      <c r="AC212" t="str">
        <f>+_xlfn.CONCAT(AB212,I212,AD212)</f>
        <v>0619Title</v>
      </c>
      <c r="AD212" t="str">
        <f>+_xlfn.TEXTJOIN("",TRUE,K212:M212)</f>
        <v>Title</v>
      </c>
      <c r="AE212" t="str">
        <f>+IF(B212=0,AE211,B212)</f>
        <v>1.9</v>
      </c>
      <c r="AF212" t="str">
        <f t="shared" si="29"/>
        <v>1.9</v>
      </c>
      <c r="AG212" t="str">
        <f t="shared" si="30"/>
        <v>Principales especies vegetales por grupo de vegetación</v>
      </c>
      <c r="AH212" t="str">
        <f t="shared" si="32"/>
        <v/>
      </c>
      <c r="AI212" t="str">
        <f t="shared" si="31"/>
        <v/>
      </c>
    </row>
    <row r="213" spans="1:35" x14ac:dyDescent="0.25">
      <c r="A213" s="1">
        <v>52</v>
      </c>
      <c r="B213" t="s">
        <v>17</v>
      </c>
      <c r="C213" t="s">
        <v>38</v>
      </c>
      <c r="G213" t="s">
        <v>91</v>
      </c>
      <c r="H213" t="s">
        <v>97</v>
      </c>
      <c r="I213" t="str">
        <f t="shared" si="27"/>
        <v>110</v>
      </c>
      <c r="J213">
        <f>+COUNTIF($AC$2:$AC$1165,AC213)</f>
        <v>1</v>
      </c>
      <c r="K213" t="s">
        <v>166</v>
      </c>
      <c r="N213" t="str">
        <f t="shared" si="28"/>
        <v>1.10</v>
      </c>
      <c r="O213" t="str">
        <f>IF(B213&lt;&gt;0,B213,"")</f>
        <v>1.10</v>
      </c>
      <c r="P213" t="str">
        <f>+IF(AD213="Sub1",C213,"")</f>
        <v/>
      </c>
      <c r="Q213" t="str">
        <f>+IF(AD213="Sub2",D213,"")</f>
        <v/>
      </c>
      <c r="R213" t="str">
        <f>+IF(AD213="Graph",SUBSTITUTE(E213,"Gráfica","G"),"")</f>
        <v/>
      </c>
      <c r="S213" t="str">
        <f>TRIM(CLEAN(_xlfn.TEXTJOIN(" ",TRUE,C213:F213)))</f>
        <v>Superficie estatal de uso potencial agrícola y pecuario</v>
      </c>
      <c r="T213" t="b">
        <f>+AND(AC213=AC214)</f>
        <v>0</v>
      </c>
      <c r="U213" t="b">
        <f t="shared" si="25"/>
        <v>0</v>
      </c>
      <c r="V213" t="b">
        <f>+AND(J213&lt;&gt;1,J214&lt;&gt;1)</f>
        <v>0</v>
      </c>
      <c r="W213" t="b">
        <f>+OR(AD213="Sub1",AD213="Sub2",AD213="Graph")</f>
        <v>0</v>
      </c>
      <c r="X213" t="str">
        <f>+IF(AND(T213,U213,V213),_xlfn.CONCAT(S213,S214),IF(AND(J213=1,AD213="Title"),S213,""))</f>
        <v>Superficie estatal de uso potencial agrícola y pecuario</v>
      </c>
      <c r="Y213" t="str">
        <f>+IF(AD214="units",S214,"")</f>
        <v>(Porcentaje)</v>
      </c>
      <c r="Z213" t="str">
        <f t="shared" si="26"/>
        <v/>
      </c>
      <c r="AB213" t="s">
        <v>129</v>
      </c>
      <c r="AC213" t="str">
        <f>+_xlfn.CONCAT(AB213,I213,AD213)</f>
        <v>06110Title</v>
      </c>
      <c r="AD213" t="str">
        <f>+_xlfn.TEXTJOIN("",TRUE,K213:M213)</f>
        <v>Title</v>
      </c>
      <c r="AE213" t="str">
        <f>+IF(B213=0,AE212,B213)</f>
        <v>1.10</v>
      </c>
      <c r="AF213" t="str">
        <f t="shared" si="29"/>
        <v>1.10</v>
      </c>
      <c r="AG213" t="str">
        <f t="shared" si="30"/>
        <v>Superficie estatal de uso potencial agrícola y pecuario</v>
      </c>
      <c r="AH213" t="str">
        <f t="shared" si="32"/>
        <v/>
      </c>
      <c r="AI213" t="str">
        <f t="shared" si="31"/>
        <v>(Porcentaje)</v>
      </c>
    </row>
    <row r="214" spans="1:35" x14ac:dyDescent="0.25">
      <c r="A214" s="1">
        <v>53</v>
      </c>
      <c r="C214" t="s">
        <v>26</v>
      </c>
      <c r="G214" t="s">
        <v>91</v>
      </c>
      <c r="H214" t="s">
        <v>97</v>
      </c>
      <c r="I214" t="str">
        <f t="shared" si="27"/>
        <v>110</v>
      </c>
      <c r="J214">
        <f>+COUNTIF($AC$2:$AC$1165,AC214)</f>
        <v>1</v>
      </c>
      <c r="K214" t="s">
        <v>173</v>
      </c>
      <c r="L214" t="s">
        <v>162</v>
      </c>
      <c r="N214" t="str">
        <f t="shared" si="28"/>
        <v/>
      </c>
      <c r="O214" t="str">
        <f>IF(B214&lt;&gt;0,B214,"")</f>
        <v/>
      </c>
      <c r="P214" t="str">
        <f>+IF(AD214="Sub1",C214,"")</f>
        <v/>
      </c>
      <c r="Q214" t="str">
        <f>+IF(AD214="Sub2",D214,"")</f>
        <v/>
      </c>
      <c r="R214" t="str">
        <f>+IF(AD214="Graph",SUBSTITUTE(E214,"Gráfica","G"),"")</f>
        <v/>
      </c>
      <c r="S214" t="str">
        <f>TRIM(CLEAN(_xlfn.TEXTJOIN(" ",TRUE,C214:F214)))</f>
        <v>(Porcentaje)</v>
      </c>
      <c r="T214" t="b">
        <f>+AND(AC214=AC215)</f>
        <v>0</v>
      </c>
      <c r="U214" t="b">
        <f t="shared" si="25"/>
        <v>0</v>
      </c>
      <c r="V214" t="b">
        <f>+AND(J214&lt;&gt;1,J215&lt;&gt;1)</f>
        <v>0</v>
      </c>
      <c r="W214" t="b">
        <f>+OR(AD214="Sub1",AD214="Sub2",AD214="Graph")</f>
        <v>0</v>
      </c>
      <c r="X214" t="str">
        <f>+IF(AND(T214,U214,V214),_xlfn.CONCAT(S214,S215),IF(AND(J214=1,AD214="Title"),S214,""))</f>
        <v/>
      </c>
      <c r="Y214" t="str">
        <f>+IF(AD215="units",S215,"")</f>
        <v/>
      </c>
      <c r="Z214" t="str">
        <f t="shared" si="26"/>
        <v/>
      </c>
      <c r="AB214" t="s">
        <v>129</v>
      </c>
      <c r="AC214" t="str">
        <f>+_xlfn.CONCAT(AB214,I214,AD214)</f>
        <v>06110units</v>
      </c>
      <c r="AD214" t="str">
        <f>+_xlfn.TEXTJOIN("",TRUE,K214:M214)</f>
        <v>units</v>
      </c>
      <c r="AE214" t="str">
        <f>+IF(B214=0,AE213,B214)</f>
        <v>1.10</v>
      </c>
      <c r="AF214" t="str">
        <f t="shared" si="29"/>
        <v>1.10</v>
      </c>
      <c r="AG214" t="str">
        <f t="shared" si="30"/>
        <v>Superficie estatal de uso potencial agrícola y pecuario</v>
      </c>
      <c r="AH214" t="str">
        <f t="shared" si="32"/>
        <v/>
      </c>
      <c r="AI214" t="str">
        <f t="shared" si="31"/>
        <v/>
      </c>
    </row>
    <row r="215" spans="1:35" x14ac:dyDescent="0.25">
      <c r="A215" s="1">
        <v>55</v>
      </c>
      <c r="B215" t="s">
        <v>18</v>
      </c>
      <c r="C215" t="s">
        <v>39</v>
      </c>
      <c r="G215" t="s">
        <v>91</v>
      </c>
      <c r="H215" t="s">
        <v>97</v>
      </c>
      <c r="I215" t="str">
        <f t="shared" si="27"/>
        <v>111</v>
      </c>
      <c r="J215">
        <f>+COUNTIF($AC$2:$AC$1165,AC215)</f>
        <v>1</v>
      </c>
      <c r="K215" t="s">
        <v>166</v>
      </c>
      <c r="N215" t="str">
        <f t="shared" si="28"/>
        <v>1.11</v>
      </c>
      <c r="O215" t="str">
        <f>IF(B215&lt;&gt;0,B215,"")</f>
        <v>1.11</v>
      </c>
      <c r="P215" t="str">
        <f>+IF(AD215="Sub1",C215,"")</f>
        <v/>
      </c>
      <c r="Q215" t="str">
        <f>+IF(AD215="Sub2",D215,"")</f>
        <v/>
      </c>
      <c r="R215" t="str">
        <f>+IF(AD215="Graph",SUBSTITUTE(E215,"Gráfica","G"),"")</f>
        <v/>
      </c>
      <c r="S215" t="str">
        <f>TRIM(CLEAN(_xlfn.TEXTJOIN(" ",TRUE,C215:F215)))</f>
        <v>Sitios Ramsar</v>
      </c>
      <c r="T215" t="b">
        <f>+AND(AC215=AC216)</f>
        <v>0</v>
      </c>
      <c r="U215" t="b">
        <f t="shared" si="25"/>
        <v>0</v>
      </c>
      <c r="V215" t="b">
        <f>+AND(J215&lt;&gt;1,J216&lt;&gt;1)</f>
        <v>0</v>
      </c>
      <c r="W215" t="b">
        <f>+OR(AD215="Sub1",AD215="Sub2",AD215="Graph")</f>
        <v>0</v>
      </c>
      <c r="X215" t="str">
        <f>+IF(AND(T215,U215,V215),_xlfn.CONCAT(S215,S216),IF(AND(J215=1,AD215="Title"),S215,""))</f>
        <v>Sitios Ramsar</v>
      </c>
      <c r="Y215" t="str">
        <f>+IF(AD216="units",S216,"")</f>
        <v/>
      </c>
      <c r="Z215" t="str">
        <f t="shared" si="26"/>
        <v/>
      </c>
      <c r="AB215" t="s">
        <v>129</v>
      </c>
      <c r="AC215" t="str">
        <f>+_xlfn.CONCAT(AB215,I215,AD215)</f>
        <v>06111Title</v>
      </c>
      <c r="AD215" t="str">
        <f>+_xlfn.TEXTJOIN("",TRUE,K215:M215)</f>
        <v>Title</v>
      </c>
      <c r="AE215" t="str">
        <f>+IF(B215=0,AE214,B215)</f>
        <v>1.11</v>
      </c>
      <c r="AF215" t="str">
        <f t="shared" si="29"/>
        <v>1.11</v>
      </c>
      <c r="AG215" t="str">
        <f t="shared" si="30"/>
        <v>Sitios Ramsar</v>
      </c>
      <c r="AH215" t="str">
        <f t="shared" si="32"/>
        <v/>
      </c>
      <c r="AI215" t="str">
        <f t="shared" si="31"/>
        <v/>
      </c>
    </row>
    <row r="216" spans="1:35" x14ac:dyDescent="0.25">
      <c r="A216" s="1">
        <v>56</v>
      </c>
      <c r="C216" t="s">
        <v>40</v>
      </c>
      <c r="G216" t="s">
        <v>91</v>
      </c>
      <c r="H216" t="s">
        <v>97</v>
      </c>
      <c r="I216" t="str">
        <f t="shared" si="27"/>
        <v>111</v>
      </c>
      <c r="J216">
        <f>+COUNTIF($AC$2:$AC$1165,AC216)</f>
        <v>1</v>
      </c>
      <c r="K216" t="s">
        <v>168</v>
      </c>
      <c r="N216" t="str">
        <f t="shared" si="28"/>
        <v/>
      </c>
      <c r="O216" t="str">
        <f>IF(B216&lt;&gt;0,B216,"")</f>
        <v/>
      </c>
      <c r="P216" t="str">
        <f>+IF(AD216="Sub1",C216,"")</f>
        <v/>
      </c>
      <c r="Q216" t="str">
        <f>+IF(AD216="Sub2",D216,"")</f>
        <v/>
      </c>
      <c r="R216" t="str">
        <f>+IF(AD216="Graph",SUBSTITUTE(E216,"Gráfica","G"),"")</f>
        <v/>
      </c>
      <c r="S216" t="str">
        <f>TRIM(CLEAN(_xlfn.TEXTJOIN(" ",TRUE,C216:F216)))</f>
        <v>Al 31 de diciembre de 2016</v>
      </c>
      <c r="T216" t="b">
        <f>+AND(AC216=AC217)</f>
        <v>0</v>
      </c>
      <c r="U216" t="b">
        <f t="shared" si="25"/>
        <v>0</v>
      </c>
      <c r="V216" t="b">
        <f>+AND(J216&lt;&gt;1,J217&lt;&gt;1)</f>
        <v>0</v>
      </c>
      <c r="W216" t="b">
        <f>+OR(AD216="Sub1",AD216="Sub2",AD216="Graph")</f>
        <v>0</v>
      </c>
      <c r="X216" t="str">
        <f>+IF(AND(T216,U216,V216),_xlfn.CONCAT(S216,S217),IF(AND(J216=1,AD216="Title"),S216,""))</f>
        <v/>
      </c>
      <c r="Y216" t="str">
        <f>+IF(AD217="units",S217,"")</f>
        <v/>
      </c>
      <c r="Z216" t="str">
        <f t="shared" si="26"/>
        <v/>
      </c>
      <c r="AB216" t="s">
        <v>129</v>
      </c>
      <c r="AC216" t="str">
        <f>+_xlfn.CONCAT(AB216,I216,AD216)</f>
        <v>06111date</v>
      </c>
      <c r="AD216" t="str">
        <f>+_xlfn.TEXTJOIN("",TRUE,K216:M216)</f>
        <v>date</v>
      </c>
      <c r="AE216" t="str">
        <f>+IF(B216=0,AE215,B216)</f>
        <v>1.11</v>
      </c>
      <c r="AF216" t="str">
        <f t="shared" si="29"/>
        <v>1.11</v>
      </c>
      <c r="AG216" t="str">
        <f t="shared" si="30"/>
        <v>Sitios Ramsar</v>
      </c>
      <c r="AH216" t="str">
        <f t="shared" si="32"/>
        <v/>
      </c>
      <c r="AI216" t="str">
        <f t="shared" si="31"/>
        <v/>
      </c>
    </row>
    <row r="217" spans="1:35" x14ac:dyDescent="0.25">
      <c r="A217" s="1">
        <v>1</v>
      </c>
      <c r="B217" t="s">
        <v>8</v>
      </c>
      <c r="C217" t="s">
        <v>21</v>
      </c>
      <c r="G217" t="s">
        <v>91</v>
      </c>
      <c r="H217" t="s">
        <v>98</v>
      </c>
      <c r="I217" t="str">
        <f t="shared" si="27"/>
        <v>11</v>
      </c>
      <c r="J217">
        <f>+COUNTIF($AC$2:$AC$1165,AC217)</f>
        <v>1</v>
      </c>
      <c r="K217" t="s">
        <v>166</v>
      </c>
      <c r="N217" t="str">
        <f t="shared" si="28"/>
        <v>1.1</v>
      </c>
      <c r="O217" t="str">
        <f>IF(B217&lt;&gt;0,B217,"")</f>
        <v>1.1</v>
      </c>
      <c r="P217" t="str">
        <f>+IF(AD217="Sub1",C217,"")</f>
        <v/>
      </c>
      <c r="Q217" t="str">
        <f>+IF(AD217="Sub2",D217,"")</f>
        <v/>
      </c>
      <c r="R217" t="str">
        <f>+IF(AD217="Graph",SUBSTITUTE(E217,"Gráfica","G"),"")</f>
        <v/>
      </c>
      <c r="S217" t="str">
        <f>TRIM(CLEAN(_xlfn.TEXTJOIN(" ",TRUE,C217:F217)))</f>
        <v>Ubicación geográfica</v>
      </c>
      <c r="T217" t="b">
        <f>+AND(AC217=AC218)</f>
        <v>0</v>
      </c>
      <c r="U217" t="b">
        <f t="shared" si="25"/>
        <v>1</v>
      </c>
      <c r="V217" t="b">
        <f>+AND(J217&lt;&gt;1,J218&lt;&gt;1)</f>
        <v>0</v>
      </c>
      <c r="W217" t="b">
        <f>+OR(AD217="Sub1",AD217="Sub2",AD217="Graph")</f>
        <v>0</v>
      </c>
      <c r="X217" t="str">
        <f>+IF(AND(T217,U217,V217),_xlfn.CONCAT(S217,S218),IF(AND(J217=1,AD217="Title"),S217,""))</f>
        <v>Ubicación geográfica</v>
      </c>
      <c r="Y217" t="str">
        <f>+IF(AD218="units",S218,"")</f>
        <v/>
      </c>
      <c r="Z217" t="str">
        <f t="shared" si="26"/>
        <v/>
      </c>
      <c r="AB217" t="s">
        <v>130</v>
      </c>
      <c r="AC217" t="str">
        <f>+_xlfn.CONCAT(AB217,I217,AD217)</f>
        <v>0711Title</v>
      </c>
      <c r="AD217" t="str">
        <f>+_xlfn.TEXTJOIN("",TRUE,K217:M217)</f>
        <v>Title</v>
      </c>
      <c r="AE217" t="str">
        <f>+IF(B217=0,AE216,B217)</f>
        <v>1.1</v>
      </c>
      <c r="AF217" t="str">
        <f t="shared" si="29"/>
        <v>1.1</v>
      </c>
      <c r="AG217" t="str">
        <f t="shared" si="30"/>
        <v>Ubicación geográfica</v>
      </c>
      <c r="AH217" t="str">
        <f t="shared" si="32"/>
        <v/>
      </c>
      <c r="AI217" t="str">
        <f t="shared" si="31"/>
        <v/>
      </c>
    </row>
    <row r="218" spans="1:35" x14ac:dyDescent="0.25">
      <c r="A218" s="1">
        <v>3</v>
      </c>
      <c r="B218" t="s">
        <v>9</v>
      </c>
      <c r="C218" t="s">
        <v>22</v>
      </c>
      <c r="G218" t="s">
        <v>91</v>
      </c>
      <c r="H218" t="s">
        <v>98</v>
      </c>
      <c r="I218" t="str">
        <f t="shared" si="27"/>
        <v>12</v>
      </c>
      <c r="J218">
        <f>+COUNTIF($AC$2:$AC$1165,AC218)</f>
        <v>2</v>
      </c>
      <c r="K218" t="s">
        <v>166</v>
      </c>
      <c r="N218" t="str">
        <f t="shared" si="28"/>
        <v>1.2</v>
      </c>
      <c r="O218" t="str">
        <f>IF(B218&lt;&gt;0,B218,"")</f>
        <v>1.2</v>
      </c>
      <c r="P218" t="str">
        <f>+IF(AD218="Sub1",C218,"")</f>
        <v/>
      </c>
      <c r="Q218" t="str">
        <f>+IF(AD218="Sub2",D218,"")</f>
        <v/>
      </c>
      <c r="R218" t="str">
        <f>+IF(AD218="Graph",SUBSTITUTE(E218,"Gráfica","G"),"")</f>
        <v/>
      </c>
      <c r="S218" t="str">
        <f>TRIM(CLEAN(_xlfn.TEXTJOIN(" ",TRUE,C218:F218)))</f>
        <v>División geoestadística municipal, coordenadas geográficas</v>
      </c>
      <c r="T218" t="b">
        <f>+AND(AC218=AC219)</f>
        <v>1</v>
      </c>
      <c r="U218" t="b">
        <f t="shared" si="25"/>
        <v>1</v>
      </c>
      <c r="V218" t="b">
        <f>+AND(J218&lt;&gt;1,J219&lt;&gt;1)</f>
        <v>1</v>
      </c>
      <c r="W218" t="b">
        <f>+OR(AD218="Sub1",AD218="Sub2",AD218="Graph")</f>
        <v>0</v>
      </c>
      <c r="X218" t="str">
        <f>+IF(AND(T218,U218,V218),_xlfn.CONCAT(S218,S219),IF(AND(J218=1,AD218="Title"),S218,""))</f>
        <v>División geoestadística municipal, coordenadas geográficasy altitud de las cabeceras municipales</v>
      </c>
      <c r="Y218" t="str">
        <f>+IF(AD219="units",S219,"")</f>
        <v/>
      </c>
      <c r="Z218" t="str">
        <f t="shared" si="26"/>
        <v/>
      </c>
      <c r="AB218" t="s">
        <v>130</v>
      </c>
      <c r="AC218" t="str">
        <f>+_xlfn.CONCAT(AB218,I218,AD218)</f>
        <v>0712Title</v>
      </c>
      <c r="AD218" t="str">
        <f>+_xlfn.TEXTJOIN("",TRUE,K218:M218)</f>
        <v>Title</v>
      </c>
      <c r="AE218" t="str">
        <f>+IF(B218=0,AE217,B218)</f>
        <v>1.2</v>
      </c>
      <c r="AF218" t="str">
        <f t="shared" si="29"/>
        <v>1.2</v>
      </c>
      <c r="AG218" t="str">
        <f t="shared" si="30"/>
        <v>División geoestadística municipal, coordenadas geográficasy altitud de las cabeceras municipales</v>
      </c>
      <c r="AH218" t="str">
        <f t="shared" si="32"/>
        <v/>
      </c>
      <c r="AI218" t="str">
        <f t="shared" si="31"/>
        <v/>
      </c>
    </row>
    <row r="219" spans="1:35" x14ac:dyDescent="0.25">
      <c r="A219" s="1">
        <v>4</v>
      </c>
      <c r="C219" t="s">
        <v>23</v>
      </c>
      <c r="G219" t="s">
        <v>91</v>
      </c>
      <c r="H219" t="s">
        <v>98</v>
      </c>
      <c r="I219" t="str">
        <f t="shared" si="27"/>
        <v>12</v>
      </c>
      <c r="J219">
        <f>+COUNTIF($AC$2:$AC$1165,AC219)</f>
        <v>2</v>
      </c>
      <c r="K219" t="s">
        <v>166</v>
      </c>
      <c r="N219" t="str">
        <f t="shared" si="28"/>
        <v/>
      </c>
      <c r="O219" t="str">
        <f>IF(B219&lt;&gt;0,B219,"")</f>
        <v/>
      </c>
      <c r="P219" t="str">
        <f>+IF(AD219="Sub1",C219,"")</f>
        <v/>
      </c>
      <c r="Q219" t="str">
        <f>+IF(AD219="Sub2",D219,"")</f>
        <v/>
      </c>
      <c r="R219" t="str">
        <f>+IF(AD219="Graph",SUBSTITUTE(E219,"Gráfica","G"),"")</f>
        <v/>
      </c>
      <c r="S219" t="str">
        <f>TRIM(CLEAN(_xlfn.TEXTJOIN(" ",TRUE,C219:F219)))</f>
        <v>y altitud de las cabeceras municipales</v>
      </c>
      <c r="T219" t="b">
        <f>+AND(AC219=AC220)</f>
        <v>0</v>
      </c>
      <c r="U219" t="b">
        <f t="shared" si="25"/>
        <v>1</v>
      </c>
      <c r="V219" t="b">
        <f>+AND(J219&lt;&gt;1,J220&lt;&gt;1)</f>
        <v>0</v>
      </c>
      <c r="W219" t="b">
        <f>+OR(AD219="Sub1",AD219="Sub2",AD219="Graph")</f>
        <v>0</v>
      </c>
      <c r="X219" t="str">
        <f>+IF(AND(T219,U219,V219),_xlfn.CONCAT(S219,S220),IF(AND(J219=1,AD219="Title"),S219,""))</f>
        <v/>
      </c>
      <c r="Y219" t="str">
        <f>+IF(AD220="units",S220,"")</f>
        <v/>
      </c>
      <c r="Z219" t="str">
        <f t="shared" si="26"/>
        <v/>
      </c>
      <c r="AB219" t="s">
        <v>130</v>
      </c>
      <c r="AC219" t="str">
        <f>+_xlfn.CONCAT(AB219,I219,AD219)</f>
        <v>0712Title</v>
      </c>
      <c r="AD219" t="str">
        <f>+_xlfn.TEXTJOIN("",TRUE,K219:M219)</f>
        <v>Title</v>
      </c>
      <c r="AE219" t="str">
        <f>+IF(B219=0,AE218,B219)</f>
        <v>1.2</v>
      </c>
      <c r="AF219" t="str">
        <f t="shared" si="29"/>
        <v>1.2</v>
      </c>
      <c r="AG219" t="str">
        <f t="shared" si="30"/>
        <v>División geoestadística municipal, coordenadas geográficasy altitud de las cabeceras municipales</v>
      </c>
      <c r="AH219" t="str">
        <f t="shared" si="32"/>
        <v/>
      </c>
      <c r="AI219" t="str">
        <f t="shared" si="31"/>
        <v/>
      </c>
    </row>
    <row r="220" spans="1:35" x14ac:dyDescent="0.25">
      <c r="A220" s="1">
        <v>6</v>
      </c>
      <c r="B220" t="s">
        <v>10</v>
      </c>
      <c r="C220" t="s">
        <v>24</v>
      </c>
      <c r="G220" t="s">
        <v>91</v>
      </c>
      <c r="H220" t="s">
        <v>98</v>
      </c>
      <c r="I220" t="str">
        <f t="shared" si="27"/>
        <v>13</v>
      </c>
      <c r="J220">
        <f>+COUNTIF($AC$2:$AC$1165,AC220)</f>
        <v>1</v>
      </c>
      <c r="K220" t="s">
        <v>166</v>
      </c>
      <c r="N220" t="str">
        <f t="shared" si="28"/>
        <v>1.3</v>
      </c>
      <c r="O220" t="str">
        <f>IF(B220&lt;&gt;0,B220,"")</f>
        <v>1.3</v>
      </c>
      <c r="P220" t="str">
        <f>+IF(AD220="Sub1",C220,"")</f>
        <v/>
      </c>
      <c r="Q220" t="str">
        <f>+IF(AD220="Sub2",D220,"")</f>
        <v/>
      </c>
      <c r="R220" t="str">
        <f>+IF(AD220="Graph",SUBSTITUTE(E220,"Gráfica","G"),"")</f>
        <v/>
      </c>
      <c r="S220" t="str">
        <f>TRIM(CLEAN(_xlfn.TEXTJOIN(" ",TRUE,C220:F220)))</f>
        <v>Elevaciones principales</v>
      </c>
      <c r="T220" t="b">
        <f>+AND(AC220=AC221)</f>
        <v>0</v>
      </c>
      <c r="U220" t="b">
        <f t="shared" si="25"/>
        <v>1</v>
      </c>
      <c r="V220" t="b">
        <f>+AND(J220&lt;&gt;1,J221&lt;&gt;1)</f>
        <v>0</v>
      </c>
      <c r="W220" t="b">
        <f>+OR(AD220="Sub1",AD220="Sub2",AD220="Graph")</f>
        <v>0</v>
      </c>
      <c r="X220" t="str">
        <f>+IF(AND(T220,U220,V220),_xlfn.CONCAT(S220,S221),IF(AND(J220=1,AD220="Title"),S220,""))</f>
        <v>Elevaciones principales</v>
      </c>
      <c r="Y220" t="str">
        <f>+IF(AD221="units",S221,"")</f>
        <v/>
      </c>
      <c r="Z220" t="str">
        <f t="shared" si="26"/>
        <v/>
      </c>
      <c r="AB220" t="s">
        <v>130</v>
      </c>
      <c r="AC220" t="str">
        <f>+_xlfn.CONCAT(AB220,I220,AD220)</f>
        <v>0713Title</v>
      </c>
      <c r="AD220" t="str">
        <f>+_xlfn.TEXTJOIN("",TRUE,K220:M220)</f>
        <v>Title</v>
      </c>
      <c r="AE220" t="str">
        <f>+IF(B220=0,AE219,B220)</f>
        <v>1.3</v>
      </c>
      <c r="AF220" t="str">
        <f t="shared" si="29"/>
        <v>1.3</v>
      </c>
      <c r="AG220" t="str">
        <f t="shared" si="30"/>
        <v>Elevaciones principales</v>
      </c>
      <c r="AH220" t="str">
        <f t="shared" si="32"/>
        <v/>
      </c>
      <c r="AI220" t="str">
        <f t="shared" si="31"/>
        <v/>
      </c>
    </row>
    <row r="221" spans="1:35" x14ac:dyDescent="0.25">
      <c r="A221" s="1">
        <v>8</v>
      </c>
      <c r="B221" t="s">
        <v>11</v>
      </c>
      <c r="C221" t="s">
        <v>25</v>
      </c>
      <c r="G221" t="s">
        <v>91</v>
      </c>
      <c r="H221" t="s">
        <v>98</v>
      </c>
      <c r="I221" t="str">
        <f t="shared" si="27"/>
        <v>14</v>
      </c>
      <c r="J221">
        <f>+COUNTIF($AC$2:$AC$1165,AC221)</f>
        <v>1</v>
      </c>
      <c r="K221" t="s">
        <v>166</v>
      </c>
      <c r="N221" t="str">
        <f t="shared" si="28"/>
        <v>1.4</v>
      </c>
      <c r="O221" t="str">
        <f>IF(B221&lt;&gt;0,B221,"")</f>
        <v>1.4</v>
      </c>
      <c r="P221" t="str">
        <f>+IF(AD221="Sub1",C221,"")</f>
        <v/>
      </c>
      <c r="Q221" t="str">
        <f>+IF(AD221="Sub2",D221,"")</f>
        <v/>
      </c>
      <c r="R221" t="str">
        <f>+IF(AD221="Graph",SUBSTITUTE(E221,"Gráfica","G"),"")</f>
        <v/>
      </c>
      <c r="S221" t="str">
        <f>TRIM(CLEAN(_xlfn.TEXTJOIN(" ",TRUE,C221:F221)))</f>
        <v>Superficie estatal por tipo de fisiografía</v>
      </c>
      <c r="T221" t="b">
        <f>+AND(AC221=AC222)</f>
        <v>0</v>
      </c>
      <c r="U221" t="b">
        <f t="shared" si="25"/>
        <v>0</v>
      </c>
      <c r="V221" t="b">
        <f>+AND(J221&lt;&gt;1,J222&lt;&gt;1)</f>
        <v>0</v>
      </c>
      <c r="W221" t="b">
        <f>+OR(AD221="Sub1",AD221="Sub2",AD221="Graph")</f>
        <v>0</v>
      </c>
      <c r="X221" t="str">
        <f>+IF(AND(T221,U221,V221),_xlfn.CONCAT(S221,S222),IF(AND(J221=1,AD221="Title"),S221,""))</f>
        <v>Superficie estatal por tipo de fisiografía</v>
      </c>
      <c r="Y221" t="str">
        <f>+IF(AD222="units",S222,"")</f>
        <v>(Porcentaje)</v>
      </c>
      <c r="Z221" t="str">
        <f t="shared" si="26"/>
        <v/>
      </c>
      <c r="AB221" t="s">
        <v>130</v>
      </c>
      <c r="AC221" t="str">
        <f>+_xlfn.CONCAT(AB221,I221,AD221)</f>
        <v>0714Title</v>
      </c>
      <c r="AD221" t="str">
        <f>+_xlfn.TEXTJOIN("",TRUE,K221:M221)</f>
        <v>Title</v>
      </c>
      <c r="AE221" t="str">
        <f>+IF(B221=0,AE220,B221)</f>
        <v>1.4</v>
      </c>
      <c r="AF221" t="str">
        <f t="shared" si="29"/>
        <v>1.4</v>
      </c>
      <c r="AG221" t="str">
        <f t="shared" si="30"/>
        <v>Superficie estatal por tipo de fisiografía</v>
      </c>
      <c r="AH221" t="str">
        <f t="shared" si="32"/>
        <v/>
      </c>
      <c r="AI221" t="str">
        <f t="shared" si="31"/>
        <v>(Porcentaje)</v>
      </c>
    </row>
    <row r="222" spans="1:35" x14ac:dyDescent="0.25">
      <c r="A222" s="1">
        <v>9</v>
      </c>
      <c r="C222" t="s">
        <v>26</v>
      </c>
      <c r="G222" t="s">
        <v>91</v>
      </c>
      <c r="H222" t="s">
        <v>98</v>
      </c>
      <c r="I222" t="str">
        <f t="shared" si="27"/>
        <v>14</v>
      </c>
      <c r="J222">
        <f>+COUNTIF($AC$2:$AC$1165,AC222)</f>
        <v>1</v>
      </c>
      <c r="K222" t="s">
        <v>173</v>
      </c>
      <c r="L222" t="s">
        <v>162</v>
      </c>
      <c r="N222" t="str">
        <f t="shared" si="28"/>
        <v/>
      </c>
      <c r="O222" t="str">
        <f>IF(B222&lt;&gt;0,B222,"")</f>
        <v/>
      </c>
      <c r="P222" t="str">
        <f>+IF(AD222="Sub1",C222,"")</f>
        <v/>
      </c>
      <c r="Q222" t="str">
        <f>+IF(AD222="Sub2",D222,"")</f>
        <v/>
      </c>
      <c r="R222" t="str">
        <f>+IF(AD222="Graph",SUBSTITUTE(E222,"Gráfica","G"),"")</f>
        <v/>
      </c>
      <c r="S222" t="str">
        <f>TRIM(CLEAN(_xlfn.TEXTJOIN(" ",TRUE,C222:F222)))</f>
        <v>(Porcentaje)</v>
      </c>
      <c r="T222" t="b">
        <f>+AND(AC222=AC223)</f>
        <v>0</v>
      </c>
      <c r="U222" t="b">
        <f t="shared" si="25"/>
        <v>0</v>
      </c>
      <c r="V222" t="b">
        <f>+AND(J222&lt;&gt;1,J223&lt;&gt;1)</f>
        <v>0</v>
      </c>
      <c r="W222" t="b">
        <f>+OR(AD222="Sub1",AD222="Sub2",AD222="Graph")</f>
        <v>0</v>
      </c>
      <c r="X222" t="str">
        <f>+IF(AND(T222,U222,V222),_xlfn.CONCAT(S222,S223),IF(AND(J222=1,AD222="Title"),S222,""))</f>
        <v/>
      </c>
      <c r="Y222" t="str">
        <f>+IF(AD223="units",S223,"")</f>
        <v/>
      </c>
      <c r="Z222" t="str">
        <f t="shared" si="26"/>
        <v/>
      </c>
      <c r="AB222" t="s">
        <v>130</v>
      </c>
      <c r="AC222" t="str">
        <f>+_xlfn.CONCAT(AB222,I222,AD222)</f>
        <v>0714units</v>
      </c>
      <c r="AD222" t="str">
        <f>+_xlfn.TEXTJOIN("",TRUE,K222:M222)</f>
        <v>units</v>
      </c>
      <c r="AE222" t="str">
        <f>+IF(B222=0,AE221,B222)</f>
        <v>1.4</v>
      </c>
      <c r="AF222" t="str">
        <f t="shared" si="29"/>
        <v>1.4</v>
      </c>
      <c r="AG222" t="str">
        <f t="shared" si="30"/>
        <v>Superficie estatal por tipo de fisiografía</v>
      </c>
      <c r="AH222" t="str">
        <f t="shared" si="32"/>
        <v/>
      </c>
      <c r="AI222" t="str">
        <f t="shared" si="31"/>
        <v/>
      </c>
    </row>
    <row r="223" spans="1:35" x14ac:dyDescent="0.25">
      <c r="A223" s="1">
        <v>11</v>
      </c>
      <c r="B223" t="s">
        <v>12</v>
      </c>
      <c r="C223" t="s">
        <v>27</v>
      </c>
      <c r="G223" t="s">
        <v>91</v>
      </c>
      <c r="H223" t="s">
        <v>98</v>
      </c>
      <c r="I223" t="str">
        <f t="shared" si="27"/>
        <v>15</v>
      </c>
      <c r="J223">
        <f>+COUNTIF($AC$2:$AC$1165,AC223)</f>
        <v>1</v>
      </c>
      <c r="K223" t="s">
        <v>166</v>
      </c>
      <c r="N223" t="str">
        <f t="shared" si="28"/>
        <v>1.5</v>
      </c>
      <c r="O223" t="str">
        <f>IF(B223&lt;&gt;0,B223,"")</f>
        <v>1.5</v>
      </c>
      <c r="P223" t="str">
        <f>+IF(AD223="Sub1",C223,"")</f>
        <v/>
      </c>
      <c r="Q223" t="str">
        <f>+IF(AD223="Sub2",D223,"")</f>
        <v/>
      </c>
      <c r="R223" t="str">
        <f>+IF(AD223="Graph",SUBSTITUTE(E223,"Gráfica","G"),"")</f>
        <v/>
      </c>
      <c r="S223" t="str">
        <f>TRIM(CLEAN(_xlfn.TEXTJOIN(" ",TRUE,C223:F223)))</f>
        <v>Superficie estatal por tipo de geología</v>
      </c>
      <c r="T223" t="b">
        <f>+AND(AC223=AC224)</f>
        <v>0</v>
      </c>
      <c r="U223" t="b">
        <f t="shared" si="25"/>
        <v>0</v>
      </c>
      <c r="V223" t="b">
        <f>+AND(J223&lt;&gt;1,J224&lt;&gt;1)</f>
        <v>0</v>
      </c>
      <c r="W223" t="b">
        <f>+OR(AD223="Sub1",AD223="Sub2",AD223="Graph")</f>
        <v>0</v>
      </c>
      <c r="X223" t="str">
        <f>+IF(AND(T223,U223,V223),_xlfn.CONCAT(S223,S224),IF(AND(J223=1,AD223="Title"),S223,""))</f>
        <v>Superficie estatal por tipo de geología</v>
      </c>
      <c r="Y223" t="str">
        <f>+IF(AD224="units",S224,"")</f>
        <v>(Porcentaje)</v>
      </c>
      <c r="Z223" t="str">
        <f t="shared" si="26"/>
        <v/>
      </c>
      <c r="AB223" t="s">
        <v>130</v>
      </c>
      <c r="AC223" t="str">
        <f>+_xlfn.CONCAT(AB223,I223,AD223)</f>
        <v>0715Title</v>
      </c>
      <c r="AD223" t="str">
        <f>+_xlfn.TEXTJOIN("",TRUE,K223:M223)</f>
        <v>Title</v>
      </c>
      <c r="AE223" t="str">
        <f>+IF(B223=0,AE222,B223)</f>
        <v>1.5</v>
      </c>
      <c r="AF223" t="str">
        <f t="shared" si="29"/>
        <v>1.5</v>
      </c>
      <c r="AG223" t="str">
        <f t="shared" si="30"/>
        <v>Superficie estatal por tipo de geología</v>
      </c>
      <c r="AH223" t="str">
        <f t="shared" si="32"/>
        <v/>
      </c>
      <c r="AI223" t="str">
        <f t="shared" si="31"/>
        <v>(Porcentaje)</v>
      </c>
    </row>
    <row r="224" spans="1:35" x14ac:dyDescent="0.25">
      <c r="A224" s="1">
        <v>12</v>
      </c>
      <c r="C224" t="s">
        <v>26</v>
      </c>
      <c r="G224" t="s">
        <v>91</v>
      </c>
      <c r="H224" t="s">
        <v>98</v>
      </c>
      <c r="I224" t="str">
        <f t="shared" si="27"/>
        <v>15</v>
      </c>
      <c r="J224">
        <f>+COUNTIF($AC$2:$AC$1165,AC224)</f>
        <v>1</v>
      </c>
      <c r="K224" t="s">
        <v>173</v>
      </c>
      <c r="L224" t="s">
        <v>162</v>
      </c>
      <c r="N224" t="str">
        <f t="shared" si="28"/>
        <v/>
      </c>
      <c r="O224" t="str">
        <f>IF(B224&lt;&gt;0,B224,"")</f>
        <v/>
      </c>
      <c r="P224" t="str">
        <f>+IF(AD224="Sub1",C224,"")</f>
        <v/>
      </c>
      <c r="Q224" t="str">
        <f>+IF(AD224="Sub2",D224,"")</f>
        <v/>
      </c>
      <c r="R224" t="str">
        <f>+IF(AD224="Graph",SUBSTITUTE(E224,"Gráfica","G"),"")</f>
        <v/>
      </c>
      <c r="S224" t="str">
        <f>TRIM(CLEAN(_xlfn.TEXTJOIN(" ",TRUE,C224:F224)))</f>
        <v>(Porcentaje)</v>
      </c>
      <c r="T224" t="b">
        <f>+AND(AC224=AC225)</f>
        <v>0</v>
      </c>
      <c r="U224" t="b">
        <f t="shared" si="25"/>
        <v>0</v>
      </c>
      <c r="V224" t="b">
        <f>+AND(J224&lt;&gt;1,J225&lt;&gt;1)</f>
        <v>0</v>
      </c>
      <c r="W224" t="b">
        <f>+OR(AD224="Sub1",AD224="Sub2",AD224="Graph")</f>
        <v>0</v>
      </c>
      <c r="X224" t="str">
        <f>+IF(AND(T224,U224,V224),_xlfn.CONCAT(S224,S225),IF(AND(J224=1,AD224="Title"),S224,""))</f>
        <v/>
      </c>
      <c r="Y224" t="str">
        <f>+IF(AD225="units",S225,"")</f>
        <v/>
      </c>
      <c r="Z224" t="str">
        <f t="shared" si="26"/>
        <v/>
      </c>
      <c r="AB224" t="s">
        <v>130</v>
      </c>
      <c r="AC224" t="str">
        <f>+_xlfn.CONCAT(AB224,I224,AD224)</f>
        <v>0715units</v>
      </c>
      <c r="AD224" t="str">
        <f>+_xlfn.TEXTJOIN("",TRUE,K224:M224)</f>
        <v>units</v>
      </c>
      <c r="AE224" t="str">
        <f>+IF(B224=0,AE223,B224)</f>
        <v>1.5</v>
      </c>
      <c r="AF224" t="str">
        <f t="shared" si="29"/>
        <v>1.5</v>
      </c>
      <c r="AG224" t="str">
        <f t="shared" si="30"/>
        <v>Superficie estatal por tipo de geología</v>
      </c>
      <c r="AH224" t="str">
        <f t="shared" si="32"/>
        <v/>
      </c>
      <c r="AI224" t="str">
        <f t="shared" si="31"/>
        <v/>
      </c>
    </row>
    <row r="225" spans="1:35" x14ac:dyDescent="0.25">
      <c r="A225" s="1">
        <v>14</v>
      </c>
      <c r="C225" t="s">
        <v>28</v>
      </c>
      <c r="D225" t="s">
        <v>62</v>
      </c>
      <c r="G225" t="s">
        <v>91</v>
      </c>
      <c r="H225" t="s">
        <v>98</v>
      </c>
      <c r="I225" t="str">
        <f t="shared" si="27"/>
        <v>151</v>
      </c>
      <c r="J225">
        <f>+COUNTIF($AC$2:$AC$1165,AC225)</f>
        <v>1</v>
      </c>
      <c r="K225" t="s">
        <v>173</v>
      </c>
      <c r="M225" t="s">
        <v>178</v>
      </c>
      <c r="N225" t="str">
        <f t="shared" si="28"/>
        <v>1.5.1</v>
      </c>
      <c r="O225" t="str">
        <f>IF(B225&lt;&gt;0,B225,"")</f>
        <v/>
      </c>
      <c r="P225" t="str">
        <f>+IF(AD225="Sub1",C225,"")</f>
        <v>1.5.1</v>
      </c>
      <c r="Q225" t="str">
        <f>+IF(AD225="Sub2",D225,"")</f>
        <v/>
      </c>
      <c r="R225" t="str">
        <f>+IF(AD225="Graph",SUBSTITUTE(E225,"Gráfica","G"),"")</f>
        <v/>
      </c>
      <c r="S225" t="str">
        <f>TRIM(CLEAN(_xlfn.TEXTJOIN(" ",TRUE,C225:F225)))</f>
        <v>1.5.1 Sitios de interés geológico</v>
      </c>
      <c r="T225" t="b">
        <f>+AND(AC225=AC226)</f>
        <v>0</v>
      </c>
      <c r="U225" t="b">
        <f t="shared" si="25"/>
        <v>0</v>
      </c>
      <c r="V225" t="b">
        <f>+AND(J225&lt;&gt;1,J226&lt;&gt;1)</f>
        <v>0</v>
      </c>
      <c r="W225" t="b">
        <f>+OR(AD225="Sub1",AD225="Sub2",AD225="Graph")</f>
        <v>1</v>
      </c>
      <c r="X225" t="str">
        <f>+IF(AND(T225,U225,V225),_xlfn.CONCAT(S225,S226),IF(AND(J225=1,AD225="Title"),S225,""))</f>
        <v/>
      </c>
      <c r="Y225" t="str">
        <f>+IF(AD226="units",S226,"")</f>
        <v/>
      </c>
      <c r="Z225" t="str">
        <f t="shared" si="26"/>
        <v>Sitios de interés geológico</v>
      </c>
      <c r="AB225" t="s">
        <v>130</v>
      </c>
      <c r="AC225" t="str">
        <f>+_xlfn.CONCAT(AB225,I225,AD225)</f>
        <v>07151Sub1</v>
      </c>
      <c r="AD225" t="str">
        <f>+_xlfn.TEXTJOIN("",TRUE,K225:M225)</f>
        <v>Sub1</v>
      </c>
      <c r="AE225" t="str">
        <f>+IF(B225=0,AE224,B225)</f>
        <v>1.5</v>
      </c>
      <c r="AF225" t="str">
        <f t="shared" si="29"/>
        <v>1.5.1</v>
      </c>
      <c r="AG225" t="str">
        <f t="shared" si="30"/>
        <v>Superficie estatal por tipo de geología</v>
      </c>
      <c r="AH225" t="str">
        <f t="shared" si="32"/>
        <v>Sitios de interés geológico</v>
      </c>
      <c r="AI225" t="str">
        <f t="shared" si="31"/>
        <v/>
      </c>
    </row>
    <row r="226" spans="1:35" x14ac:dyDescent="0.25">
      <c r="A226" s="1">
        <v>16</v>
      </c>
      <c r="B226" t="s">
        <v>13</v>
      </c>
      <c r="C226" t="s">
        <v>29</v>
      </c>
      <c r="G226" t="s">
        <v>91</v>
      </c>
      <c r="H226" t="s">
        <v>98</v>
      </c>
      <c r="I226" t="str">
        <f t="shared" si="27"/>
        <v>16</v>
      </c>
      <c r="J226">
        <f>+COUNTIF($AC$2:$AC$1165,AC226)</f>
        <v>1</v>
      </c>
      <c r="K226" t="s">
        <v>166</v>
      </c>
      <c r="N226" t="str">
        <f t="shared" si="28"/>
        <v>1.6</v>
      </c>
      <c r="O226" t="str">
        <f>IF(B226&lt;&gt;0,B226,"")</f>
        <v>1.6</v>
      </c>
      <c r="P226" t="str">
        <f>+IF(AD226="Sub1",C226,"")</f>
        <v/>
      </c>
      <c r="Q226" t="str">
        <f>+IF(AD226="Sub2",D226,"")</f>
        <v/>
      </c>
      <c r="R226" t="str">
        <f>+IF(AD226="Graph",SUBSTITUTE(E226,"Gráfica","G"),"")</f>
        <v/>
      </c>
      <c r="S226" t="str">
        <f>TRIM(CLEAN(_xlfn.TEXTJOIN(" ",TRUE,C226:F226)))</f>
        <v>Superficie estatal por tipo de clima</v>
      </c>
      <c r="T226" t="b">
        <f>+AND(AC226=AC227)</f>
        <v>0</v>
      </c>
      <c r="U226" t="b">
        <f t="shared" si="25"/>
        <v>0</v>
      </c>
      <c r="V226" t="b">
        <f>+AND(J226&lt;&gt;1,J227&lt;&gt;1)</f>
        <v>0</v>
      </c>
      <c r="W226" t="b">
        <f>+OR(AD226="Sub1",AD226="Sub2",AD226="Graph")</f>
        <v>0</v>
      </c>
      <c r="X226" t="str">
        <f>+IF(AND(T226,U226,V226),_xlfn.CONCAT(S226,S227),IF(AND(J226=1,AD226="Title"),S226,""))</f>
        <v>Superficie estatal por tipo de clima</v>
      </c>
      <c r="Y226" t="str">
        <f>+IF(AD227="units",S227,"")</f>
        <v>(Porcentaje)</v>
      </c>
      <c r="Z226" t="str">
        <f t="shared" si="26"/>
        <v/>
      </c>
      <c r="AB226" t="s">
        <v>130</v>
      </c>
      <c r="AC226" t="str">
        <f>+_xlfn.CONCAT(AB226,I226,AD226)</f>
        <v>0716Title</v>
      </c>
      <c r="AD226" t="str">
        <f>+_xlfn.TEXTJOIN("",TRUE,K226:M226)</f>
        <v>Title</v>
      </c>
      <c r="AE226" t="str">
        <f>+IF(B226=0,AE225,B226)</f>
        <v>1.6</v>
      </c>
      <c r="AF226" t="str">
        <f t="shared" si="29"/>
        <v>1.6</v>
      </c>
      <c r="AG226" t="str">
        <f t="shared" si="30"/>
        <v>Superficie estatal por tipo de clima</v>
      </c>
      <c r="AH226" t="str">
        <f t="shared" si="32"/>
        <v/>
      </c>
      <c r="AI226" t="str">
        <f t="shared" si="31"/>
        <v>(Porcentaje)</v>
      </c>
    </row>
    <row r="227" spans="1:35" x14ac:dyDescent="0.25">
      <c r="A227" s="1">
        <v>17</v>
      </c>
      <c r="C227" t="s">
        <v>26</v>
      </c>
      <c r="G227" t="s">
        <v>91</v>
      </c>
      <c r="H227" t="s">
        <v>98</v>
      </c>
      <c r="I227" t="str">
        <f t="shared" si="27"/>
        <v>16</v>
      </c>
      <c r="J227">
        <f>+COUNTIF($AC$2:$AC$1165,AC227)</f>
        <v>1</v>
      </c>
      <c r="K227" t="s">
        <v>173</v>
      </c>
      <c r="L227" t="s">
        <v>162</v>
      </c>
      <c r="N227" t="str">
        <f t="shared" si="28"/>
        <v/>
      </c>
      <c r="O227" t="str">
        <f>IF(B227&lt;&gt;0,B227,"")</f>
        <v/>
      </c>
      <c r="P227" t="str">
        <f>+IF(AD227="Sub1",C227,"")</f>
        <v/>
      </c>
      <c r="Q227" t="str">
        <f>+IF(AD227="Sub2",D227,"")</f>
        <v/>
      </c>
      <c r="R227" t="str">
        <f>+IF(AD227="Graph",SUBSTITUTE(E227,"Gráfica","G"),"")</f>
        <v/>
      </c>
      <c r="S227" t="str">
        <f>TRIM(CLEAN(_xlfn.TEXTJOIN(" ",TRUE,C227:F227)))</f>
        <v>(Porcentaje)</v>
      </c>
      <c r="T227" t="b">
        <f>+AND(AC227=AC228)</f>
        <v>0</v>
      </c>
      <c r="U227" t="b">
        <f t="shared" si="25"/>
        <v>0</v>
      </c>
      <c r="V227" t="b">
        <f>+AND(J227&lt;&gt;1,J228&lt;&gt;1)</f>
        <v>0</v>
      </c>
      <c r="W227" t="b">
        <f>+OR(AD227="Sub1",AD227="Sub2",AD227="Graph")</f>
        <v>0</v>
      </c>
      <c r="X227" t="str">
        <f>+IF(AND(T227,U227,V227),_xlfn.CONCAT(S227,S228),IF(AND(J227=1,AD227="Title"),S227,""))</f>
        <v/>
      </c>
      <c r="Y227" t="str">
        <f>+IF(AD228="units",S228,"")</f>
        <v/>
      </c>
      <c r="Z227" t="str">
        <f t="shared" si="26"/>
        <v/>
      </c>
      <c r="AB227" t="s">
        <v>130</v>
      </c>
      <c r="AC227" t="str">
        <f>+_xlfn.CONCAT(AB227,I227,AD227)</f>
        <v>0716units</v>
      </c>
      <c r="AD227" t="str">
        <f>+_xlfn.TEXTJOIN("",TRUE,K227:M227)</f>
        <v>units</v>
      </c>
      <c r="AE227" t="str">
        <f>+IF(B227=0,AE226,B227)</f>
        <v>1.6</v>
      </c>
      <c r="AF227" t="str">
        <f t="shared" si="29"/>
        <v>1.6</v>
      </c>
      <c r="AG227" t="str">
        <f t="shared" si="30"/>
        <v>Superficie estatal por tipo de clima</v>
      </c>
      <c r="AH227" t="str">
        <f t="shared" si="32"/>
        <v/>
      </c>
      <c r="AI227" t="str">
        <f t="shared" si="31"/>
        <v/>
      </c>
    </row>
    <row r="228" spans="1:35" x14ac:dyDescent="0.25">
      <c r="A228" s="1">
        <v>19</v>
      </c>
      <c r="C228" t="s">
        <v>30</v>
      </c>
      <c r="D228" t="s">
        <v>63</v>
      </c>
      <c r="G228" t="s">
        <v>91</v>
      </c>
      <c r="H228" t="s">
        <v>98</v>
      </c>
      <c r="I228" t="str">
        <f t="shared" si="27"/>
        <v>161</v>
      </c>
      <c r="J228">
        <f>+COUNTIF($AC$2:$AC$1165,AC228)</f>
        <v>1</v>
      </c>
      <c r="K228" t="s">
        <v>173</v>
      </c>
      <c r="M228" t="s">
        <v>178</v>
      </c>
      <c r="N228" t="str">
        <f t="shared" si="28"/>
        <v>1.6.1</v>
      </c>
      <c r="O228" t="str">
        <f>IF(B228&lt;&gt;0,B228,"")</f>
        <v/>
      </c>
      <c r="P228" t="str">
        <f>+IF(AD228="Sub1",C228,"")</f>
        <v>1.6.1</v>
      </c>
      <c r="Q228" t="str">
        <f>+IF(AD228="Sub2",D228,"")</f>
        <v/>
      </c>
      <c r="R228" t="str">
        <f>+IF(AD228="Graph",SUBSTITUTE(E228,"Gráfica","G"),"")</f>
        <v/>
      </c>
      <c r="S228" t="str">
        <f>TRIM(CLEAN(_xlfn.TEXTJOIN(" ",TRUE,C228:F228)))</f>
        <v>1.6.1 Estaciones meteorológicas</v>
      </c>
      <c r="T228" t="b">
        <f>+AND(AC228=AC229)</f>
        <v>0</v>
      </c>
      <c r="U228" t="b">
        <f t="shared" si="25"/>
        <v>0</v>
      </c>
      <c r="V228" t="b">
        <f>+AND(J228&lt;&gt;1,J229&lt;&gt;1)</f>
        <v>0</v>
      </c>
      <c r="W228" t="b">
        <f>+OR(AD228="Sub1",AD228="Sub2",AD228="Graph")</f>
        <v>1</v>
      </c>
      <c r="X228" t="str">
        <f>+IF(AND(T228,U228,V228),_xlfn.CONCAT(S228,S229),IF(AND(J228=1,AD228="Title"),S228,""))</f>
        <v/>
      </c>
      <c r="Y228" t="str">
        <f>+IF(AD229="units",S229,"")</f>
        <v/>
      </c>
      <c r="Z228" t="str">
        <f t="shared" si="26"/>
        <v>Estaciones meteorológicas</v>
      </c>
      <c r="AB228" t="s">
        <v>130</v>
      </c>
      <c r="AC228" t="str">
        <f>+_xlfn.CONCAT(AB228,I228,AD228)</f>
        <v>07161Sub1</v>
      </c>
      <c r="AD228" t="str">
        <f>+_xlfn.TEXTJOIN("",TRUE,K228:M228)</f>
        <v>Sub1</v>
      </c>
      <c r="AE228" t="str">
        <f>+IF(B228=0,AE227,B228)</f>
        <v>1.6</v>
      </c>
      <c r="AF228" t="str">
        <f t="shared" si="29"/>
        <v>1.6.1</v>
      </c>
      <c r="AG228" t="str">
        <f t="shared" si="30"/>
        <v>Superficie estatal por tipo de clima</v>
      </c>
      <c r="AH228" t="str">
        <f t="shared" si="32"/>
        <v>Estaciones meteorológicas</v>
      </c>
      <c r="AI228" t="str">
        <f t="shared" si="31"/>
        <v/>
      </c>
    </row>
    <row r="229" spans="1:35" x14ac:dyDescent="0.25">
      <c r="A229" s="1">
        <v>21</v>
      </c>
      <c r="C229" t="s">
        <v>31</v>
      </c>
      <c r="D229" t="s">
        <v>64</v>
      </c>
      <c r="G229" t="s">
        <v>91</v>
      </c>
      <c r="H229" t="s">
        <v>98</v>
      </c>
      <c r="I229" t="str">
        <f t="shared" si="27"/>
        <v>162</v>
      </c>
      <c r="J229">
        <f>+COUNTIF($AC$2:$AC$1165,AC229)</f>
        <v>1</v>
      </c>
      <c r="K229" t="s">
        <v>173</v>
      </c>
      <c r="M229" t="s">
        <v>178</v>
      </c>
      <c r="N229" t="str">
        <f t="shared" si="28"/>
        <v>1.6.2</v>
      </c>
      <c r="O229" t="str">
        <f>IF(B229&lt;&gt;0,B229,"")</f>
        <v/>
      </c>
      <c r="P229" t="str">
        <f>+IF(AD229="Sub1",C229,"")</f>
        <v>1.6.2</v>
      </c>
      <c r="Q229" t="str">
        <f>+IF(AD229="Sub2",D229,"")</f>
        <v/>
      </c>
      <c r="R229" t="str">
        <f>+IF(AD229="Graph",SUBSTITUTE(E229,"Gráfica","G"),"")</f>
        <v/>
      </c>
      <c r="S229" t="str">
        <f>TRIM(CLEAN(_xlfn.TEXTJOIN(" ",TRUE,C229:F229)))</f>
        <v>1.6.2 Temperatura media anual</v>
      </c>
      <c r="T229" t="b">
        <f>+AND(AC229=AC230)</f>
        <v>0</v>
      </c>
      <c r="U229" t="b">
        <f t="shared" si="25"/>
        <v>0</v>
      </c>
      <c r="V229" t="b">
        <f>+AND(J229&lt;&gt;1,J230&lt;&gt;1)</f>
        <v>0</v>
      </c>
      <c r="W229" t="b">
        <f>+OR(AD229="Sub1",AD229="Sub2",AD229="Graph")</f>
        <v>1</v>
      </c>
      <c r="X229" t="str">
        <f>+IF(AND(T229,U229,V229),_xlfn.CONCAT(S229,S230),IF(AND(J229=1,AD229="Title"),S229,""))</f>
        <v/>
      </c>
      <c r="Y229" t="str">
        <f>+IF(AD230="units",S230,"")</f>
        <v>(Grados Celsius)</v>
      </c>
      <c r="Z229" t="str">
        <f t="shared" si="26"/>
        <v>Temperatura media anual</v>
      </c>
      <c r="AB229" t="s">
        <v>130</v>
      </c>
      <c r="AC229" t="str">
        <f>+_xlfn.CONCAT(AB229,I229,AD229)</f>
        <v>07162Sub1</v>
      </c>
      <c r="AD229" t="str">
        <f>+_xlfn.TEXTJOIN("",TRUE,K229:M229)</f>
        <v>Sub1</v>
      </c>
      <c r="AE229" t="str">
        <f>+IF(B229=0,AE228,B229)</f>
        <v>1.6</v>
      </c>
      <c r="AF229" t="str">
        <f t="shared" si="29"/>
        <v>1.6.2</v>
      </c>
      <c r="AG229" t="str">
        <f t="shared" si="30"/>
        <v>Superficie estatal por tipo de clima</v>
      </c>
      <c r="AH229" t="str">
        <f t="shared" si="32"/>
        <v>Temperatura media anual</v>
      </c>
      <c r="AI229" t="str">
        <f t="shared" si="31"/>
        <v>(Grados Celsius)</v>
      </c>
    </row>
    <row r="230" spans="1:35" x14ac:dyDescent="0.25">
      <c r="A230" s="1">
        <v>22</v>
      </c>
      <c r="D230" t="s">
        <v>65</v>
      </c>
      <c r="G230" t="s">
        <v>91</v>
      </c>
      <c r="H230" t="s">
        <v>98</v>
      </c>
      <c r="I230" t="str">
        <f t="shared" si="27"/>
        <v>162</v>
      </c>
      <c r="J230">
        <f>+COUNTIF($AC$2:$AC$1165,AC230)</f>
        <v>1</v>
      </c>
      <c r="K230" t="s">
        <v>173</v>
      </c>
      <c r="L230" t="s">
        <v>162</v>
      </c>
      <c r="N230" t="str">
        <f t="shared" si="28"/>
        <v/>
      </c>
      <c r="O230" t="str">
        <f>IF(B230&lt;&gt;0,B230,"")</f>
        <v/>
      </c>
      <c r="P230" t="str">
        <f>+IF(AD230="Sub1",C230,"")</f>
        <v/>
      </c>
      <c r="Q230" t="str">
        <f>+IF(AD230="Sub2",D230,"")</f>
        <v/>
      </c>
      <c r="R230" t="str">
        <f>+IF(AD230="Graph",SUBSTITUTE(E230,"Gráfica","G"),"")</f>
        <v/>
      </c>
      <c r="S230" t="str">
        <f>TRIM(CLEAN(_xlfn.TEXTJOIN(" ",TRUE,C230:F230)))</f>
        <v>(Grados Celsius)</v>
      </c>
      <c r="T230" t="b">
        <f>+AND(AC230=AC231)</f>
        <v>0</v>
      </c>
      <c r="U230" t="b">
        <f t="shared" si="25"/>
        <v>0</v>
      </c>
      <c r="V230" t="b">
        <f>+AND(J230&lt;&gt;1,J231&lt;&gt;1)</f>
        <v>0</v>
      </c>
      <c r="W230" t="b">
        <f>+OR(AD230="Sub1",AD230="Sub2",AD230="Graph")</f>
        <v>0</v>
      </c>
      <c r="X230" t="str">
        <f>+IF(AND(T230,U230,V230),_xlfn.CONCAT(S230,S231),IF(AND(J230=1,AD230="Title"),S230,""))</f>
        <v/>
      </c>
      <c r="Y230" t="str">
        <f>+IF(AD231="units",S231,"")</f>
        <v/>
      </c>
      <c r="Z230" t="str">
        <f t="shared" si="26"/>
        <v/>
      </c>
      <c r="AB230" t="s">
        <v>130</v>
      </c>
      <c r="AC230" t="str">
        <f>+_xlfn.CONCAT(AB230,I230,AD230)</f>
        <v>07162units</v>
      </c>
      <c r="AD230" t="str">
        <f>+_xlfn.TEXTJOIN("",TRUE,K230:M230)</f>
        <v>units</v>
      </c>
      <c r="AE230" t="str">
        <f>+IF(B230=0,AE229,B230)</f>
        <v>1.6</v>
      </c>
      <c r="AF230" t="str">
        <f t="shared" si="29"/>
        <v>1.6.2</v>
      </c>
      <c r="AG230" t="str">
        <f t="shared" si="30"/>
        <v>Superficie estatal por tipo de clima</v>
      </c>
      <c r="AH230" t="str">
        <f t="shared" si="32"/>
        <v>Temperatura media anual</v>
      </c>
      <c r="AI230" t="str">
        <f t="shared" si="31"/>
        <v/>
      </c>
    </row>
    <row r="231" spans="1:35" x14ac:dyDescent="0.25">
      <c r="A231" s="1">
        <v>24</v>
      </c>
      <c r="D231" t="s">
        <v>66</v>
      </c>
      <c r="E231" t="s">
        <v>82</v>
      </c>
      <c r="G231" t="s">
        <v>91</v>
      </c>
      <c r="H231" t="s">
        <v>98</v>
      </c>
      <c r="I231" t="str">
        <f t="shared" si="27"/>
        <v>1621</v>
      </c>
      <c r="J231">
        <f>+COUNTIF($AC$2:$AC$1165,AC231)</f>
        <v>1</v>
      </c>
      <c r="K231" t="s">
        <v>173</v>
      </c>
      <c r="M231" t="s">
        <v>179</v>
      </c>
      <c r="N231" t="str">
        <f t="shared" si="28"/>
        <v>1.6.2.1</v>
      </c>
      <c r="O231" t="str">
        <f>IF(B231&lt;&gt;0,B231,"")</f>
        <v/>
      </c>
      <c r="P231" t="str">
        <f>+IF(AD231="Sub1",C231,"")</f>
        <v/>
      </c>
      <c r="Q231" t="str">
        <f>+IF(AD231="Sub2",D231,"")</f>
        <v>1.6.2.1</v>
      </c>
      <c r="R231" t="str">
        <f>+IF(AD231="Graph",SUBSTITUTE(E231,"Gráfica","G"),"")</f>
        <v/>
      </c>
      <c r="S231" t="str">
        <f>TRIM(CLEAN(_xlfn.TEXTJOIN(" ",TRUE,C231:F231)))</f>
        <v>1.6.2.1 Temperatura media mensual</v>
      </c>
      <c r="T231" t="b">
        <f>+AND(AC231=AC232)</f>
        <v>0</v>
      </c>
      <c r="U231" t="b">
        <f t="shared" si="25"/>
        <v>0</v>
      </c>
      <c r="V231" t="b">
        <f>+AND(J231&lt;&gt;1,J232&lt;&gt;1)</f>
        <v>0</v>
      </c>
      <c r="W231" t="b">
        <f>+OR(AD231="Sub1",AD231="Sub2",AD231="Graph")</f>
        <v>1</v>
      </c>
      <c r="X231" t="str">
        <f>+IF(AND(T231,U231,V231),_xlfn.CONCAT(S231,S232),IF(AND(J231=1,AD231="Title"),S231,""))</f>
        <v/>
      </c>
      <c r="Y231" t="str">
        <f>+IF(AD232="units",S232,"")</f>
        <v>(Grados Celsius)</v>
      </c>
      <c r="Z231" t="str">
        <f t="shared" si="26"/>
        <v>Temperatura media mensual</v>
      </c>
      <c r="AB231" t="s">
        <v>130</v>
      </c>
      <c r="AC231" t="str">
        <f>+_xlfn.CONCAT(AB231,I231,AD231)</f>
        <v>071621Sub2</v>
      </c>
      <c r="AD231" t="str">
        <f>+_xlfn.TEXTJOIN("",TRUE,K231:M231)</f>
        <v>Sub2</v>
      </c>
      <c r="AE231" t="str">
        <f>+IF(B231=0,AE230,B231)</f>
        <v>1.6</v>
      </c>
      <c r="AF231" t="str">
        <f t="shared" si="29"/>
        <v>1.6.2.1</v>
      </c>
      <c r="AG231" t="str">
        <f t="shared" si="30"/>
        <v>Superficie estatal por tipo de clima</v>
      </c>
      <c r="AH231" t="str">
        <f t="shared" si="32"/>
        <v>Temperatura media mensual</v>
      </c>
      <c r="AI231" t="str">
        <f t="shared" si="31"/>
        <v>(Grados Celsius)</v>
      </c>
    </row>
    <row r="232" spans="1:35" x14ac:dyDescent="0.25">
      <c r="A232" s="1">
        <v>25</v>
      </c>
      <c r="E232" t="s">
        <v>65</v>
      </c>
      <c r="G232" t="s">
        <v>91</v>
      </c>
      <c r="H232" t="s">
        <v>98</v>
      </c>
      <c r="I232" t="str">
        <f t="shared" si="27"/>
        <v>1621</v>
      </c>
      <c r="J232">
        <f>+COUNTIF($AC$2:$AC$1165,AC232)</f>
        <v>1</v>
      </c>
      <c r="K232" t="s">
        <v>173</v>
      </c>
      <c r="L232" t="s">
        <v>162</v>
      </c>
      <c r="N232" t="str">
        <f t="shared" si="28"/>
        <v/>
      </c>
      <c r="O232" t="str">
        <f>IF(B232&lt;&gt;0,B232,"")</f>
        <v/>
      </c>
      <c r="P232" t="str">
        <f>+IF(AD232="Sub1",C232,"")</f>
        <v/>
      </c>
      <c r="Q232" t="str">
        <f>+IF(AD232="Sub2",D232,"")</f>
        <v/>
      </c>
      <c r="R232" t="str">
        <f>+IF(AD232="Graph",SUBSTITUTE(E232,"Gráfica","G"),"")</f>
        <v/>
      </c>
      <c r="S232" t="str">
        <f>TRIM(CLEAN(_xlfn.TEXTJOIN(" ",TRUE,C232:F232)))</f>
        <v>(Grados Celsius)</v>
      </c>
      <c r="T232" t="b">
        <f>+AND(AC232=AC233)</f>
        <v>0</v>
      </c>
      <c r="U232" t="b">
        <f t="shared" si="25"/>
        <v>0</v>
      </c>
      <c r="V232" t="b">
        <f>+AND(J232&lt;&gt;1,J233&lt;&gt;1)</f>
        <v>0</v>
      </c>
      <c r="W232" t="b">
        <f>+OR(AD232="Sub1",AD232="Sub2",AD232="Graph")</f>
        <v>0</v>
      </c>
      <c r="X232" t="str">
        <f>+IF(AND(T232,U232,V232),_xlfn.CONCAT(S232,S233),IF(AND(J232=1,AD232="Title"),S232,""))</f>
        <v/>
      </c>
      <c r="Y232" t="str">
        <f>+IF(AD233="units",S233,"")</f>
        <v/>
      </c>
      <c r="Z232" t="str">
        <f t="shared" si="26"/>
        <v/>
      </c>
      <c r="AB232" t="s">
        <v>130</v>
      </c>
      <c r="AC232" t="str">
        <f>+_xlfn.CONCAT(AB232,I232,AD232)</f>
        <v>071621units</v>
      </c>
      <c r="AD232" t="str">
        <f>+_xlfn.TEXTJOIN("",TRUE,K232:M232)</f>
        <v>units</v>
      </c>
      <c r="AE232" t="str">
        <f>+IF(B232=0,AE231,B232)</f>
        <v>1.6</v>
      </c>
      <c r="AF232" t="str">
        <f t="shared" si="29"/>
        <v>1.6.2.1</v>
      </c>
      <c r="AG232" t="str">
        <f t="shared" si="30"/>
        <v>Superficie estatal por tipo de clima</v>
      </c>
      <c r="AH232" t="str">
        <f t="shared" si="32"/>
        <v>Temperatura media mensual</v>
      </c>
      <c r="AI232" t="str">
        <f t="shared" si="31"/>
        <v/>
      </c>
    </row>
    <row r="233" spans="1:35" x14ac:dyDescent="0.25">
      <c r="A233" s="1">
        <v>27</v>
      </c>
      <c r="E233" t="s">
        <v>83</v>
      </c>
      <c r="F233" t="s">
        <v>87</v>
      </c>
      <c r="G233" t="s">
        <v>91</v>
      </c>
      <c r="H233" t="s">
        <v>98</v>
      </c>
      <c r="I233" t="str">
        <f t="shared" si="27"/>
        <v>G 11</v>
      </c>
      <c r="J233">
        <f>+COUNTIF($AC$2:$AC$1165,AC233)</f>
        <v>1</v>
      </c>
      <c r="K233" t="s">
        <v>173</v>
      </c>
      <c r="M233" t="s">
        <v>167</v>
      </c>
      <c r="N233" t="str">
        <f t="shared" si="28"/>
        <v>G 1.1</v>
      </c>
      <c r="O233" t="str">
        <f>IF(B233&lt;&gt;0,B233,"")</f>
        <v/>
      </c>
      <c r="P233" t="str">
        <f>+IF(AD233="Sub1",C233,"")</f>
        <v/>
      </c>
      <c r="Q233" t="str">
        <f>+IF(AD233="Sub2",D233,"")</f>
        <v/>
      </c>
      <c r="R233" t="str">
        <f>+IF(AD233="Graph",SUBSTITUTE(E233,"Gráfica","G"),"")</f>
        <v>G 1.1</v>
      </c>
      <c r="S233" t="str">
        <f>TRIM(CLEAN(_xlfn.TEXTJOIN(" ",TRUE,C233:F233)))</f>
        <v>Gráfica 1.1 Temperatura promedio</v>
      </c>
      <c r="T233" t="b">
        <f>+AND(AC233=AC234)</f>
        <v>0</v>
      </c>
      <c r="U233" t="b">
        <f t="shared" si="25"/>
        <v>0</v>
      </c>
      <c r="V233" t="b">
        <f>+AND(J233&lt;&gt;1,J234&lt;&gt;1)</f>
        <v>0</v>
      </c>
      <c r="W233" t="b">
        <f>+OR(AD233="Sub1",AD233="Sub2",AD233="Graph")</f>
        <v>1</v>
      </c>
      <c r="X233" t="str">
        <f>+IF(AND(T233,U233,V233),_xlfn.CONCAT(S233,S234),IF(AND(J233=1,AD233="Title"),S233,""))</f>
        <v/>
      </c>
      <c r="Y233" t="str">
        <f>+IF(AD234="units",S234,"")</f>
        <v>(Grados centígrados)</v>
      </c>
      <c r="Z233" t="str">
        <f t="shared" si="26"/>
        <v>Gráfica 1.1 Temperatura promedio</v>
      </c>
      <c r="AB233" t="s">
        <v>130</v>
      </c>
      <c r="AC233" t="str">
        <f>+_xlfn.CONCAT(AB233,I233,AD233)</f>
        <v>07G 11Graph</v>
      </c>
      <c r="AD233" t="str">
        <f>+_xlfn.TEXTJOIN("",TRUE,K233:M233)</f>
        <v>Graph</v>
      </c>
      <c r="AE233" t="str">
        <f>+IF(B233=0,AE232,B233)</f>
        <v>1.6</v>
      </c>
      <c r="AF233" t="str">
        <f t="shared" si="29"/>
        <v>G 1.1</v>
      </c>
      <c r="AG233" t="str">
        <f t="shared" si="30"/>
        <v>Superficie estatal por tipo de clima</v>
      </c>
      <c r="AH233" t="str">
        <f t="shared" si="32"/>
        <v>Gráfica 1.1 Temperatura promedio</v>
      </c>
      <c r="AI233" t="str">
        <f t="shared" si="31"/>
        <v>(Grados centígrados)</v>
      </c>
    </row>
    <row r="234" spans="1:35" x14ac:dyDescent="0.25">
      <c r="A234" s="1">
        <v>28</v>
      </c>
      <c r="F234" t="s">
        <v>89</v>
      </c>
      <c r="G234" t="s">
        <v>91</v>
      </c>
      <c r="H234" t="s">
        <v>98</v>
      </c>
      <c r="I234" t="str">
        <f t="shared" si="27"/>
        <v>G 11</v>
      </c>
      <c r="J234">
        <f>+COUNTIF($AC$2:$AC$1165,AC234)</f>
        <v>1</v>
      </c>
      <c r="K234" t="s">
        <v>173</v>
      </c>
      <c r="L234" t="s">
        <v>162</v>
      </c>
      <c r="N234" t="str">
        <f t="shared" si="28"/>
        <v/>
      </c>
      <c r="O234" t="str">
        <f>IF(B234&lt;&gt;0,B234,"")</f>
        <v/>
      </c>
      <c r="P234" t="str">
        <f>+IF(AD234="Sub1",C234,"")</f>
        <v/>
      </c>
      <c r="Q234" t="str">
        <f>+IF(AD234="Sub2",D234,"")</f>
        <v/>
      </c>
      <c r="R234" t="str">
        <f>+IF(AD234="Graph",SUBSTITUTE(E234,"Gráfica","G"),"")</f>
        <v/>
      </c>
      <c r="S234" t="str">
        <f>TRIM(CLEAN(_xlfn.TEXTJOIN(" ",TRUE,C234:F234)))</f>
        <v>(Grados centígrados)</v>
      </c>
      <c r="T234" t="b">
        <f>+AND(AC234=AC235)</f>
        <v>0</v>
      </c>
      <c r="U234" t="b">
        <f t="shared" si="25"/>
        <v>0</v>
      </c>
      <c r="V234" t="b">
        <f>+AND(J234&lt;&gt;1,J235&lt;&gt;1)</f>
        <v>0</v>
      </c>
      <c r="W234" t="b">
        <f>+OR(AD234="Sub1",AD234="Sub2",AD234="Graph")</f>
        <v>0</v>
      </c>
      <c r="X234" t="str">
        <f>+IF(AND(T234,U234,V234),_xlfn.CONCAT(S234,S235),IF(AND(J234=1,AD234="Title"),S234,""))</f>
        <v/>
      </c>
      <c r="Y234" t="str">
        <f>+IF(AD235="units",S235,"")</f>
        <v/>
      </c>
      <c r="Z234" t="str">
        <f t="shared" si="26"/>
        <v/>
      </c>
      <c r="AB234" t="s">
        <v>130</v>
      </c>
      <c r="AC234" t="str">
        <f>+_xlfn.CONCAT(AB234,I234,AD234)</f>
        <v>07G 11units</v>
      </c>
      <c r="AD234" t="str">
        <f>+_xlfn.TEXTJOIN("",TRUE,K234:M234)</f>
        <v>units</v>
      </c>
      <c r="AE234" t="str">
        <f>+IF(B234=0,AE233,B234)</f>
        <v>1.6</v>
      </c>
      <c r="AF234" t="str">
        <f t="shared" si="29"/>
        <v>G 1.1</v>
      </c>
      <c r="AG234" t="str">
        <f t="shared" si="30"/>
        <v>Superficie estatal por tipo de clima</v>
      </c>
      <c r="AH234" t="str">
        <f t="shared" si="32"/>
        <v>Gráfica 1.1 Temperatura promedio</v>
      </c>
      <c r="AI234" t="str">
        <f t="shared" si="31"/>
        <v/>
      </c>
    </row>
    <row r="235" spans="1:35" x14ac:dyDescent="0.25">
      <c r="A235" s="1">
        <v>30</v>
      </c>
      <c r="D235" t="s">
        <v>67</v>
      </c>
      <c r="E235" t="s">
        <v>84</v>
      </c>
      <c r="G235" t="s">
        <v>91</v>
      </c>
      <c r="H235" t="s">
        <v>98</v>
      </c>
      <c r="I235" t="str">
        <f t="shared" si="27"/>
        <v>1622</v>
      </c>
      <c r="J235">
        <f>+COUNTIF($AC$2:$AC$1165,AC235)</f>
        <v>1</v>
      </c>
      <c r="K235" t="s">
        <v>173</v>
      </c>
      <c r="M235" t="s">
        <v>179</v>
      </c>
      <c r="N235" t="str">
        <f t="shared" si="28"/>
        <v>1.6.2.2</v>
      </c>
      <c r="O235" t="str">
        <f>IF(B235&lt;&gt;0,B235,"")</f>
        <v/>
      </c>
      <c r="P235" t="str">
        <f>+IF(AD235="Sub1",C235,"")</f>
        <v/>
      </c>
      <c r="Q235" t="str">
        <f>+IF(AD235="Sub2",D235,"")</f>
        <v>1.6.2.2</v>
      </c>
      <c r="R235" t="str">
        <f>+IF(AD235="Graph",SUBSTITUTE(E235,"Gráfica","G"),"")</f>
        <v/>
      </c>
      <c r="S235" t="str">
        <f>TRIM(CLEAN(_xlfn.TEXTJOIN(" ",TRUE,C235:F235)))</f>
        <v>1.6.2.2 Temperatura extrema en el mes</v>
      </c>
      <c r="T235" t="b">
        <f>+AND(AC235=AC236)</f>
        <v>0</v>
      </c>
      <c r="U235" t="b">
        <f t="shared" si="25"/>
        <v>0</v>
      </c>
      <c r="V235" t="b">
        <f>+AND(J235&lt;&gt;1,J236&lt;&gt;1)</f>
        <v>0</v>
      </c>
      <c r="W235" t="b">
        <f>+OR(AD235="Sub1",AD235="Sub2",AD235="Graph")</f>
        <v>1</v>
      </c>
      <c r="X235" t="str">
        <f>+IF(AND(T235,U235,V235),_xlfn.CONCAT(S235,S236),IF(AND(J235=1,AD235="Title"),S235,""))</f>
        <v/>
      </c>
      <c r="Y235" t="str">
        <f>+IF(AD236="units",S236,"")</f>
        <v>(Grados Celsius)</v>
      </c>
      <c r="Z235" t="str">
        <f t="shared" si="26"/>
        <v>Temperatura extrema en el mes</v>
      </c>
      <c r="AB235" t="s">
        <v>130</v>
      </c>
      <c r="AC235" t="str">
        <f>+_xlfn.CONCAT(AB235,I235,AD235)</f>
        <v>071622Sub2</v>
      </c>
      <c r="AD235" t="str">
        <f>+_xlfn.TEXTJOIN("",TRUE,K235:M235)</f>
        <v>Sub2</v>
      </c>
      <c r="AE235" t="str">
        <f>+IF(B235=0,AE234,B235)</f>
        <v>1.6</v>
      </c>
      <c r="AF235" t="str">
        <f t="shared" si="29"/>
        <v>1.6.2.2</v>
      </c>
      <c r="AG235" t="str">
        <f t="shared" si="30"/>
        <v>Superficie estatal por tipo de clima</v>
      </c>
      <c r="AH235" t="str">
        <f t="shared" si="32"/>
        <v>Temperatura extrema en el mes</v>
      </c>
      <c r="AI235" t="str">
        <f t="shared" si="31"/>
        <v>(Grados Celsius)</v>
      </c>
    </row>
    <row r="236" spans="1:35" x14ac:dyDescent="0.25">
      <c r="A236" s="1">
        <v>31</v>
      </c>
      <c r="E236" t="s">
        <v>65</v>
      </c>
      <c r="G236" t="s">
        <v>91</v>
      </c>
      <c r="H236" t="s">
        <v>98</v>
      </c>
      <c r="I236" t="str">
        <f t="shared" si="27"/>
        <v>1622</v>
      </c>
      <c r="J236">
        <f>+COUNTIF($AC$2:$AC$1165,AC236)</f>
        <v>1</v>
      </c>
      <c r="K236" t="s">
        <v>173</v>
      </c>
      <c r="L236" t="s">
        <v>162</v>
      </c>
      <c r="N236" t="str">
        <f t="shared" si="28"/>
        <v/>
      </c>
      <c r="O236" t="str">
        <f>IF(B236&lt;&gt;0,B236,"")</f>
        <v/>
      </c>
      <c r="P236" t="str">
        <f>+IF(AD236="Sub1",C236,"")</f>
        <v/>
      </c>
      <c r="Q236" t="str">
        <f>+IF(AD236="Sub2",D236,"")</f>
        <v/>
      </c>
      <c r="R236" t="str">
        <f>+IF(AD236="Graph",SUBSTITUTE(E236,"Gráfica","G"),"")</f>
        <v/>
      </c>
      <c r="S236" t="str">
        <f>TRIM(CLEAN(_xlfn.TEXTJOIN(" ",TRUE,C236:F236)))</f>
        <v>(Grados Celsius)</v>
      </c>
      <c r="T236" t="b">
        <f>+AND(AC236=AC237)</f>
        <v>0</v>
      </c>
      <c r="U236" t="b">
        <f t="shared" si="25"/>
        <v>0</v>
      </c>
      <c r="V236" t="b">
        <f>+AND(J236&lt;&gt;1,J237&lt;&gt;1)</f>
        <v>0</v>
      </c>
      <c r="W236" t="b">
        <f>+OR(AD236="Sub1",AD236="Sub2",AD236="Graph")</f>
        <v>0</v>
      </c>
      <c r="X236" t="str">
        <f>+IF(AND(T236,U236,V236),_xlfn.CONCAT(S236,S237),IF(AND(J236=1,AD236="Title"),S236,""))</f>
        <v/>
      </c>
      <c r="Y236" t="str">
        <f>+IF(AD237="units",S237,"")</f>
        <v/>
      </c>
      <c r="Z236" t="str">
        <f t="shared" si="26"/>
        <v/>
      </c>
      <c r="AB236" t="s">
        <v>130</v>
      </c>
      <c r="AC236" t="str">
        <f>+_xlfn.CONCAT(AB236,I236,AD236)</f>
        <v>071622units</v>
      </c>
      <c r="AD236" t="str">
        <f>+_xlfn.TEXTJOIN("",TRUE,K236:M236)</f>
        <v>units</v>
      </c>
      <c r="AE236" t="str">
        <f>+IF(B236=0,AE235,B236)</f>
        <v>1.6</v>
      </c>
      <c r="AF236" t="str">
        <f t="shared" si="29"/>
        <v>1.6.2.2</v>
      </c>
      <c r="AG236" t="str">
        <f t="shared" si="30"/>
        <v>Superficie estatal por tipo de clima</v>
      </c>
      <c r="AH236" t="str">
        <f t="shared" si="32"/>
        <v>Temperatura extrema en el mes</v>
      </c>
      <c r="AI236" t="str">
        <f t="shared" si="31"/>
        <v/>
      </c>
    </row>
    <row r="237" spans="1:35" x14ac:dyDescent="0.25">
      <c r="A237" s="1">
        <v>33</v>
      </c>
      <c r="C237" t="s">
        <v>32</v>
      </c>
      <c r="D237" t="s">
        <v>68</v>
      </c>
      <c r="G237" t="s">
        <v>91</v>
      </c>
      <c r="H237" t="s">
        <v>98</v>
      </c>
      <c r="I237" t="str">
        <f t="shared" si="27"/>
        <v>163</v>
      </c>
      <c r="J237">
        <f>+COUNTIF($AC$2:$AC$1165,AC237)</f>
        <v>1</v>
      </c>
      <c r="K237" t="s">
        <v>173</v>
      </c>
      <c r="M237" t="s">
        <v>178</v>
      </c>
      <c r="N237" t="str">
        <f t="shared" si="28"/>
        <v>1.6.3</v>
      </c>
      <c r="O237" t="str">
        <f>IF(B237&lt;&gt;0,B237,"")</f>
        <v/>
      </c>
      <c r="P237" t="str">
        <f>+IF(AD237="Sub1",C237,"")</f>
        <v>1.6.3</v>
      </c>
      <c r="Q237" t="str">
        <f>+IF(AD237="Sub2",D237,"")</f>
        <v/>
      </c>
      <c r="R237" t="str">
        <f>+IF(AD237="Graph",SUBSTITUTE(E237,"Gráfica","G"),"")</f>
        <v/>
      </c>
      <c r="S237" t="str">
        <f>TRIM(CLEAN(_xlfn.TEXTJOIN(" ",TRUE,C237:F237)))</f>
        <v>1.6.3 Precipitación total anual</v>
      </c>
      <c r="T237" t="b">
        <f>+AND(AC237=AC238)</f>
        <v>0</v>
      </c>
      <c r="U237" t="b">
        <f t="shared" si="25"/>
        <v>0</v>
      </c>
      <c r="V237" t="b">
        <f>+AND(J237&lt;&gt;1,J238&lt;&gt;1)</f>
        <v>0</v>
      </c>
      <c r="W237" t="b">
        <f>+OR(AD237="Sub1",AD237="Sub2",AD237="Graph")</f>
        <v>1</v>
      </c>
      <c r="X237" t="str">
        <f>+IF(AND(T237,U237,V237),_xlfn.CONCAT(S237,S238),IF(AND(J237=1,AD237="Title"),S237,""))</f>
        <v/>
      </c>
      <c r="Y237" t="str">
        <f>+IF(AD238="units",S238,"")</f>
        <v>(Milímetros)</v>
      </c>
      <c r="Z237" t="str">
        <f t="shared" si="26"/>
        <v>Precipitación total anual</v>
      </c>
      <c r="AB237" t="s">
        <v>130</v>
      </c>
      <c r="AC237" t="str">
        <f>+_xlfn.CONCAT(AB237,I237,AD237)</f>
        <v>07163Sub1</v>
      </c>
      <c r="AD237" t="str">
        <f>+_xlfn.TEXTJOIN("",TRUE,K237:M237)</f>
        <v>Sub1</v>
      </c>
      <c r="AE237" t="str">
        <f>+IF(B237=0,AE236,B237)</f>
        <v>1.6</v>
      </c>
      <c r="AF237" t="str">
        <f t="shared" si="29"/>
        <v>1.6.3</v>
      </c>
      <c r="AG237" t="str">
        <f t="shared" si="30"/>
        <v>Superficie estatal por tipo de clima</v>
      </c>
      <c r="AH237" t="str">
        <f t="shared" si="32"/>
        <v>Precipitación total anual</v>
      </c>
      <c r="AI237" t="str">
        <f t="shared" si="31"/>
        <v>(Milímetros)</v>
      </c>
    </row>
    <row r="238" spans="1:35" x14ac:dyDescent="0.25">
      <c r="A238" s="1">
        <v>34</v>
      </c>
      <c r="D238" t="s">
        <v>69</v>
      </c>
      <c r="G238" t="s">
        <v>91</v>
      </c>
      <c r="H238" t="s">
        <v>98</v>
      </c>
      <c r="I238" t="str">
        <f t="shared" si="27"/>
        <v>163</v>
      </c>
      <c r="J238">
        <f>+COUNTIF($AC$2:$AC$1165,AC238)</f>
        <v>1</v>
      </c>
      <c r="K238" t="s">
        <v>173</v>
      </c>
      <c r="L238" t="s">
        <v>162</v>
      </c>
      <c r="N238" t="str">
        <f t="shared" si="28"/>
        <v/>
      </c>
      <c r="O238" t="str">
        <f>IF(B238&lt;&gt;0,B238,"")</f>
        <v/>
      </c>
      <c r="P238" t="str">
        <f>+IF(AD238="Sub1",C238,"")</f>
        <v/>
      </c>
      <c r="Q238" t="str">
        <f>+IF(AD238="Sub2",D238,"")</f>
        <v/>
      </c>
      <c r="R238" t="str">
        <f>+IF(AD238="Graph",SUBSTITUTE(E238,"Gráfica","G"),"")</f>
        <v/>
      </c>
      <c r="S238" t="str">
        <f>TRIM(CLEAN(_xlfn.TEXTJOIN(" ",TRUE,C238:F238)))</f>
        <v>(Milímetros)</v>
      </c>
      <c r="T238" t="b">
        <f>+AND(AC238=AC239)</f>
        <v>0</v>
      </c>
      <c r="U238" t="b">
        <f t="shared" si="25"/>
        <v>0</v>
      </c>
      <c r="V238" t="b">
        <f>+AND(J238&lt;&gt;1,J239&lt;&gt;1)</f>
        <v>0</v>
      </c>
      <c r="W238" t="b">
        <f>+OR(AD238="Sub1",AD238="Sub2",AD238="Graph")</f>
        <v>0</v>
      </c>
      <c r="X238" t="str">
        <f>+IF(AND(T238,U238,V238),_xlfn.CONCAT(S238,S239),IF(AND(J238=1,AD238="Title"),S238,""))</f>
        <v/>
      </c>
      <c r="Y238" t="str">
        <f>+IF(AD239="units",S239,"")</f>
        <v/>
      </c>
      <c r="Z238" t="str">
        <f t="shared" si="26"/>
        <v/>
      </c>
      <c r="AB238" t="s">
        <v>130</v>
      </c>
      <c r="AC238" t="str">
        <f>+_xlfn.CONCAT(AB238,I238,AD238)</f>
        <v>07163units</v>
      </c>
      <c r="AD238" t="str">
        <f>+_xlfn.TEXTJOIN("",TRUE,K238:M238)</f>
        <v>units</v>
      </c>
      <c r="AE238" t="str">
        <f>+IF(B238=0,AE237,B238)</f>
        <v>1.6</v>
      </c>
      <c r="AF238" t="str">
        <f t="shared" si="29"/>
        <v>1.6.3</v>
      </c>
      <c r="AG238" t="str">
        <f t="shared" si="30"/>
        <v>Superficie estatal por tipo de clima</v>
      </c>
      <c r="AH238" t="str">
        <f t="shared" si="32"/>
        <v>Precipitación total anual</v>
      </c>
      <c r="AI238" t="str">
        <f t="shared" si="31"/>
        <v/>
      </c>
    </row>
    <row r="239" spans="1:35" x14ac:dyDescent="0.25">
      <c r="A239" s="1">
        <v>36</v>
      </c>
      <c r="D239" t="s">
        <v>70</v>
      </c>
      <c r="E239" t="s">
        <v>85</v>
      </c>
      <c r="G239" t="s">
        <v>91</v>
      </c>
      <c r="H239" t="s">
        <v>98</v>
      </c>
      <c r="I239" t="str">
        <f t="shared" si="27"/>
        <v>1631</v>
      </c>
      <c r="J239">
        <f>+COUNTIF($AC$2:$AC$1165,AC239)</f>
        <v>1</v>
      </c>
      <c r="K239" t="s">
        <v>173</v>
      </c>
      <c r="M239" t="s">
        <v>179</v>
      </c>
      <c r="N239" t="str">
        <f t="shared" si="28"/>
        <v>1.6.3.1</v>
      </c>
      <c r="O239" t="str">
        <f>IF(B239&lt;&gt;0,B239,"")</f>
        <v/>
      </c>
      <c r="P239" t="str">
        <f>+IF(AD239="Sub1",C239,"")</f>
        <v/>
      </c>
      <c r="Q239" t="str">
        <f>+IF(AD239="Sub2",D239,"")</f>
        <v>1.6.3.1</v>
      </c>
      <c r="R239" t="str">
        <f>+IF(AD239="Graph",SUBSTITUTE(E239,"Gráfica","G"),"")</f>
        <v/>
      </c>
      <c r="S239" t="str">
        <f>TRIM(CLEAN(_xlfn.TEXTJOIN(" ",TRUE,C239:F239)))</f>
        <v>1.6.3.1 Precipitación total mensual</v>
      </c>
      <c r="T239" t="b">
        <f>+AND(AC239=AC240)</f>
        <v>0</v>
      </c>
      <c r="U239" t="b">
        <f t="shared" si="25"/>
        <v>0</v>
      </c>
      <c r="V239" t="b">
        <f>+AND(J239&lt;&gt;1,J240&lt;&gt;1)</f>
        <v>0</v>
      </c>
      <c r="W239" t="b">
        <f>+OR(AD239="Sub1",AD239="Sub2",AD239="Graph")</f>
        <v>1</v>
      </c>
      <c r="X239" t="str">
        <f>+IF(AND(T239,U239,V239),_xlfn.CONCAT(S239,S240),IF(AND(J239=1,AD239="Title"),S239,""))</f>
        <v/>
      </c>
      <c r="Y239" t="str">
        <f>+IF(AD240="units",S240,"")</f>
        <v>(Milímetros)</v>
      </c>
      <c r="Z239" t="str">
        <f t="shared" si="26"/>
        <v>Precipitación total mensual</v>
      </c>
      <c r="AB239" t="s">
        <v>130</v>
      </c>
      <c r="AC239" t="str">
        <f>+_xlfn.CONCAT(AB239,I239,AD239)</f>
        <v>071631Sub2</v>
      </c>
      <c r="AD239" t="str">
        <f>+_xlfn.TEXTJOIN("",TRUE,K239:M239)</f>
        <v>Sub2</v>
      </c>
      <c r="AE239" t="str">
        <f>+IF(B239=0,AE238,B239)</f>
        <v>1.6</v>
      </c>
      <c r="AF239" t="str">
        <f t="shared" si="29"/>
        <v>1.6.3.1</v>
      </c>
      <c r="AG239" t="str">
        <f t="shared" si="30"/>
        <v>Superficie estatal por tipo de clima</v>
      </c>
      <c r="AH239" t="str">
        <f t="shared" si="32"/>
        <v>Precipitación total mensual</v>
      </c>
      <c r="AI239" t="str">
        <f t="shared" si="31"/>
        <v>(Milímetros)</v>
      </c>
    </row>
    <row r="240" spans="1:35" x14ac:dyDescent="0.25">
      <c r="A240" s="1">
        <v>37</v>
      </c>
      <c r="E240" t="s">
        <v>69</v>
      </c>
      <c r="G240" t="s">
        <v>91</v>
      </c>
      <c r="H240" t="s">
        <v>98</v>
      </c>
      <c r="I240" t="str">
        <f t="shared" si="27"/>
        <v>1631</v>
      </c>
      <c r="J240">
        <f>+COUNTIF($AC$2:$AC$1165,AC240)</f>
        <v>1</v>
      </c>
      <c r="K240" t="s">
        <v>173</v>
      </c>
      <c r="L240" t="s">
        <v>162</v>
      </c>
      <c r="N240" t="str">
        <f t="shared" si="28"/>
        <v/>
      </c>
      <c r="O240" t="str">
        <f>IF(B240&lt;&gt;0,B240,"")</f>
        <v/>
      </c>
      <c r="P240" t="str">
        <f>+IF(AD240="Sub1",C240,"")</f>
        <v/>
      </c>
      <c r="Q240" t="str">
        <f>+IF(AD240="Sub2",D240,"")</f>
        <v/>
      </c>
      <c r="R240" t="str">
        <f>+IF(AD240="Graph",SUBSTITUTE(E240,"Gráfica","G"),"")</f>
        <v/>
      </c>
      <c r="S240" t="str">
        <f>TRIM(CLEAN(_xlfn.TEXTJOIN(" ",TRUE,C240:F240)))</f>
        <v>(Milímetros)</v>
      </c>
      <c r="T240" t="b">
        <f>+AND(AC240=AC241)</f>
        <v>0</v>
      </c>
      <c r="U240" t="b">
        <f t="shared" si="25"/>
        <v>0</v>
      </c>
      <c r="V240" t="b">
        <f>+AND(J240&lt;&gt;1,J241&lt;&gt;1)</f>
        <v>0</v>
      </c>
      <c r="W240" t="b">
        <f>+OR(AD240="Sub1",AD240="Sub2",AD240="Graph")</f>
        <v>0</v>
      </c>
      <c r="X240" t="str">
        <f>+IF(AND(T240,U240,V240),_xlfn.CONCAT(S240,S241),IF(AND(J240=1,AD240="Title"),S240,""))</f>
        <v/>
      </c>
      <c r="Y240" t="str">
        <f>+IF(AD241="units",S241,"")</f>
        <v/>
      </c>
      <c r="Z240" t="str">
        <f t="shared" si="26"/>
        <v/>
      </c>
      <c r="AB240" t="s">
        <v>130</v>
      </c>
      <c r="AC240" t="str">
        <f>+_xlfn.CONCAT(AB240,I240,AD240)</f>
        <v>071631units</v>
      </c>
      <c r="AD240" t="str">
        <f>+_xlfn.TEXTJOIN("",TRUE,K240:M240)</f>
        <v>units</v>
      </c>
      <c r="AE240" t="str">
        <f>+IF(B240=0,AE239,B240)</f>
        <v>1.6</v>
      </c>
      <c r="AF240" t="str">
        <f t="shared" si="29"/>
        <v>1.6.3.1</v>
      </c>
      <c r="AG240" t="str">
        <f t="shared" si="30"/>
        <v>Superficie estatal por tipo de clima</v>
      </c>
      <c r="AH240" t="str">
        <f t="shared" si="32"/>
        <v>Precipitación total mensual</v>
      </c>
      <c r="AI240" t="str">
        <f t="shared" si="31"/>
        <v/>
      </c>
    </row>
    <row r="241" spans="1:35" x14ac:dyDescent="0.25">
      <c r="A241" s="1">
        <v>39</v>
      </c>
      <c r="E241" t="s">
        <v>86</v>
      </c>
      <c r="F241" t="s">
        <v>88</v>
      </c>
      <c r="G241" t="s">
        <v>91</v>
      </c>
      <c r="H241" t="s">
        <v>98</v>
      </c>
      <c r="I241" t="str">
        <f t="shared" si="27"/>
        <v>G 12</v>
      </c>
      <c r="J241">
        <f>+COUNTIF($AC$2:$AC$1165,AC241)</f>
        <v>1</v>
      </c>
      <c r="K241" t="s">
        <v>173</v>
      </c>
      <c r="M241" t="s">
        <v>167</v>
      </c>
      <c r="N241" t="str">
        <f t="shared" si="28"/>
        <v>G 1.2</v>
      </c>
      <c r="O241" t="str">
        <f>IF(B241&lt;&gt;0,B241,"")</f>
        <v/>
      </c>
      <c r="P241" t="str">
        <f>+IF(AD241="Sub1",C241,"")</f>
        <v/>
      </c>
      <c r="Q241" t="str">
        <f>+IF(AD241="Sub2",D241,"")</f>
        <v/>
      </c>
      <c r="R241" t="str">
        <f>+IF(AD241="Graph",SUBSTITUTE(E241,"Gráfica","G"),"")</f>
        <v>G 1.2</v>
      </c>
      <c r="S241" t="str">
        <f>TRIM(CLEAN(_xlfn.TEXTJOIN(" ",TRUE,C241:F241)))</f>
        <v>Gráfica 1.2 Precipitación total promedio</v>
      </c>
      <c r="T241" t="b">
        <f>+AND(AC241=AC242)</f>
        <v>0</v>
      </c>
      <c r="U241" t="b">
        <f t="shared" si="25"/>
        <v>0</v>
      </c>
      <c r="V241" t="b">
        <f>+AND(J241&lt;&gt;1,J242&lt;&gt;1)</f>
        <v>0</v>
      </c>
      <c r="W241" t="b">
        <f>+OR(AD241="Sub1",AD241="Sub2",AD241="Graph")</f>
        <v>1</v>
      </c>
      <c r="X241" t="str">
        <f>+IF(AND(T241,U241,V241),_xlfn.CONCAT(S241,S242),IF(AND(J241=1,AD241="Title"),S241,""))</f>
        <v/>
      </c>
      <c r="Y241" t="str">
        <f>+IF(AD242="units",S242,"")</f>
        <v>(Milímetros)</v>
      </c>
      <c r="Z241" t="str">
        <f t="shared" si="26"/>
        <v>Gráfica 1.2 Precipitación total promedio</v>
      </c>
      <c r="AB241" t="s">
        <v>130</v>
      </c>
      <c r="AC241" t="str">
        <f>+_xlfn.CONCAT(AB241,I241,AD241)</f>
        <v>07G 12Graph</v>
      </c>
      <c r="AD241" t="str">
        <f>+_xlfn.TEXTJOIN("",TRUE,K241:M241)</f>
        <v>Graph</v>
      </c>
      <c r="AE241" t="str">
        <f>+IF(B241=0,AE240,B241)</f>
        <v>1.6</v>
      </c>
      <c r="AF241" t="str">
        <f t="shared" si="29"/>
        <v>G 1.2</v>
      </c>
      <c r="AG241" t="str">
        <f t="shared" si="30"/>
        <v>Superficie estatal por tipo de clima</v>
      </c>
      <c r="AH241" t="str">
        <f t="shared" si="32"/>
        <v>Gráfica 1.2 Precipitación total promedio</v>
      </c>
      <c r="AI241" t="str">
        <f t="shared" si="31"/>
        <v>(Milímetros)</v>
      </c>
    </row>
    <row r="242" spans="1:35" x14ac:dyDescent="0.25">
      <c r="A242" s="1">
        <v>40</v>
      </c>
      <c r="F242" t="s">
        <v>69</v>
      </c>
      <c r="G242" t="s">
        <v>91</v>
      </c>
      <c r="H242" t="s">
        <v>98</v>
      </c>
      <c r="I242" t="str">
        <f t="shared" si="27"/>
        <v>G 12</v>
      </c>
      <c r="J242">
        <f>+COUNTIF($AC$2:$AC$1165,AC242)</f>
        <v>1</v>
      </c>
      <c r="K242" t="s">
        <v>173</v>
      </c>
      <c r="L242" t="s">
        <v>162</v>
      </c>
      <c r="N242" t="str">
        <f t="shared" si="28"/>
        <v/>
      </c>
      <c r="O242" t="str">
        <f>IF(B242&lt;&gt;0,B242,"")</f>
        <v/>
      </c>
      <c r="P242" t="str">
        <f>+IF(AD242="Sub1",C242,"")</f>
        <v/>
      </c>
      <c r="Q242" t="str">
        <f>+IF(AD242="Sub2",D242,"")</f>
        <v/>
      </c>
      <c r="R242" t="str">
        <f>+IF(AD242="Graph",SUBSTITUTE(E242,"Gráfica","G"),"")</f>
        <v/>
      </c>
      <c r="S242" t="str">
        <f>TRIM(CLEAN(_xlfn.TEXTJOIN(" ",TRUE,C242:F242)))</f>
        <v>(Milímetros)</v>
      </c>
      <c r="T242" t="b">
        <f>+AND(AC242=AC243)</f>
        <v>0</v>
      </c>
      <c r="U242" t="b">
        <f t="shared" si="25"/>
        <v>0</v>
      </c>
      <c r="V242" t="b">
        <f>+AND(J242&lt;&gt;1,J243&lt;&gt;1)</f>
        <v>0</v>
      </c>
      <c r="W242" t="b">
        <f>+OR(AD242="Sub1",AD242="Sub2",AD242="Graph")</f>
        <v>0</v>
      </c>
      <c r="X242" t="str">
        <f>+IF(AND(T242,U242,V242),_xlfn.CONCAT(S242,S243),IF(AND(J242=1,AD242="Title"),S242,""))</f>
        <v/>
      </c>
      <c r="Y242" t="str">
        <f>+IF(AD243="units",S243,"")</f>
        <v/>
      </c>
      <c r="Z242" t="str">
        <f t="shared" si="26"/>
        <v/>
      </c>
      <c r="AB242" t="s">
        <v>130</v>
      </c>
      <c r="AC242" t="str">
        <f>+_xlfn.CONCAT(AB242,I242,AD242)</f>
        <v>07G 12units</v>
      </c>
      <c r="AD242" t="str">
        <f>+_xlfn.TEXTJOIN("",TRUE,K242:M242)</f>
        <v>units</v>
      </c>
      <c r="AE242" t="str">
        <f>+IF(B242=0,AE241,B242)</f>
        <v>1.6</v>
      </c>
      <c r="AF242" t="str">
        <f t="shared" si="29"/>
        <v>G 1.2</v>
      </c>
      <c r="AG242" t="str">
        <f t="shared" si="30"/>
        <v>Superficie estatal por tipo de clima</v>
      </c>
      <c r="AH242" t="str">
        <f t="shared" si="32"/>
        <v>Gráfica 1.2 Precipitación total promedio</v>
      </c>
      <c r="AI242" t="str">
        <f t="shared" si="31"/>
        <v/>
      </c>
    </row>
    <row r="243" spans="1:35" x14ac:dyDescent="0.25">
      <c r="A243" s="1">
        <v>42</v>
      </c>
      <c r="C243" t="s">
        <v>33</v>
      </c>
      <c r="D243" t="s">
        <v>71</v>
      </c>
      <c r="G243" t="s">
        <v>91</v>
      </c>
      <c r="H243" t="s">
        <v>98</v>
      </c>
      <c r="I243" t="str">
        <f t="shared" si="27"/>
        <v>164</v>
      </c>
      <c r="J243">
        <f>+COUNTIF($AC$2:$AC$1165,AC243)</f>
        <v>1</v>
      </c>
      <c r="K243" t="s">
        <v>173</v>
      </c>
      <c r="M243" t="s">
        <v>178</v>
      </c>
      <c r="N243" t="str">
        <f t="shared" si="28"/>
        <v>1.6.4</v>
      </c>
      <c r="O243" t="str">
        <f>IF(B243&lt;&gt;0,B243,"")</f>
        <v/>
      </c>
      <c r="P243" t="str">
        <f>+IF(AD243="Sub1",C243,"")</f>
        <v>1.6.4</v>
      </c>
      <c r="Q243" t="str">
        <f>+IF(AD243="Sub2",D243,"")</f>
        <v/>
      </c>
      <c r="R243" t="str">
        <f>+IF(AD243="Graph",SUBSTITUTE(E243,"Gráfica","G"),"")</f>
        <v/>
      </c>
      <c r="S243" t="str">
        <f>TRIM(CLEAN(_xlfn.TEXTJOIN(" ",TRUE,C243:F243)))</f>
        <v>1.6.4 Días con heladas</v>
      </c>
      <c r="T243" t="b">
        <f>+AND(AC243=AC244)</f>
        <v>0</v>
      </c>
      <c r="U243" t="b">
        <f t="shared" si="25"/>
        <v>0</v>
      </c>
      <c r="V243" t="b">
        <f>+AND(J243&lt;&gt;1,J244&lt;&gt;1)</f>
        <v>0</v>
      </c>
      <c r="W243" t="b">
        <f>+OR(AD243="Sub1",AD243="Sub2",AD243="Graph")</f>
        <v>1</v>
      </c>
      <c r="X243" t="str">
        <f>+IF(AND(T243,U243,V243),_xlfn.CONCAT(S243,S244),IF(AND(J243=1,AD243="Title"),S243,""))</f>
        <v/>
      </c>
      <c r="Y243" t="str">
        <f>+IF(AD244="units",S244,"")</f>
        <v/>
      </c>
      <c r="Z243" t="str">
        <f t="shared" si="26"/>
        <v>Días con heladas</v>
      </c>
      <c r="AB243" t="s">
        <v>130</v>
      </c>
      <c r="AC243" t="str">
        <f>+_xlfn.CONCAT(AB243,I243,AD243)</f>
        <v>07164Sub1</v>
      </c>
      <c r="AD243" t="str">
        <f>+_xlfn.TEXTJOIN("",TRUE,K243:M243)</f>
        <v>Sub1</v>
      </c>
      <c r="AE243" t="str">
        <f>+IF(B243=0,AE242,B243)</f>
        <v>1.6</v>
      </c>
      <c r="AF243" t="str">
        <f t="shared" si="29"/>
        <v>1.6.4</v>
      </c>
      <c r="AG243" t="str">
        <f t="shared" si="30"/>
        <v>Superficie estatal por tipo de clima</v>
      </c>
      <c r="AH243" t="str">
        <f t="shared" si="32"/>
        <v>Días con heladas</v>
      </c>
      <c r="AI243" t="str">
        <f t="shared" si="31"/>
        <v/>
      </c>
    </row>
    <row r="244" spans="1:35" x14ac:dyDescent="0.25">
      <c r="A244" s="1">
        <v>44</v>
      </c>
      <c r="B244" t="s">
        <v>14</v>
      </c>
      <c r="C244" t="s">
        <v>34</v>
      </c>
      <c r="G244" t="s">
        <v>91</v>
      </c>
      <c r="H244" t="s">
        <v>98</v>
      </c>
      <c r="I244" t="str">
        <f t="shared" si="27"/>
        <v>17</v>
      </c>
      <c r="J244">
        <f>+COUNTIF($AC$2:$AC$1165,AC244)</f>
        <v>1</v>
      </c>
      <c r="K244" t="s">
        <v>166</v>
      </c>
      <c r="N244" t="str">
        <f t="shared" si="28"/>
        <v>1.7</v>
      </c>
      <c r="O244" t="str">
        <f>IF(B244&lt;&gt;0,B244,"")</f>
        <v>1.7</v>
      </c>
      <c r="P244" t="str">
        <f>+IF(AD244="Sub1",C244,"")</f>
        <v/>
      </c>
      <c r="Q244" t="str">
        <f>+IF(AD244="Sub2",D244,"")</f>
        <v/>
      </c>
      <c r="R244" t="str">
        <f>+IF(AD244="Graph",SUBSTITUTE(E244,"Gráfica","G"),"")</f>
        <v/>
      </c>
      <c r="S244" t="str">
        <f>TRIM(CLEAN(_xlfn.TEXTJOIN(" ",TRUE,C244:F244)))</f>
        <v>Superficie estatal por región, cuenca y subcuenca hidrológica</v>
      </c>
      <c r="T244" t="b">
        <f>+AND(AC244=AC245)</f>
        <v>0</v>
      </c>
      <c r="U244" t="b">
        <f t="shared" si="25"/>
        <v>0</v>
      </c>
      <c r="V244" t="b">
        <f>+AND(J244&lt;&gt;1,J245&lt;&gt;1)</f>
        <v>0</v>
      </c>
      <c r="W244" t="b">
        <f>+OR(AD244="Sub1",AD244="Sub2",AD244="Graph")</f>
        <v>0</v>
      </c>
      <c r="X244" t="str">
        <f>+IF(AND(T244,U244,V244),_xlfn.CONCAT(S244,S245),IF(AND(J244=1,AD244="Title"),S244,""))</f>
        <v>Superficie estatal por región, cuenca y subcuenca hidrológica</v>
      </c>
      <c r="Y244" t="str">
        <f>+IF(AD245="units",S245,"")</f>
        <v>(Porcentaje)</v>
      </c>
      <c r="Z244" t="str">
        <f t="shared" si="26"/>
        <v/>
      </c>
      <c r="AB244" t="s">
        <v>130</v>
      </c>
      <c r="AC244" t="str">
        <f>+_xlfn.CONCAT(AB244,I244,AD244)</f>
        <v>0717Title</v>
      </c>
      <c r="AD244" t="str">
        <f>+_xlfn.TEXTJOIN("",TRUE,K244:M244)</f>
        <v>Title</v>
      </c>
      <c r="AE244" t="str">
        <f>+IF(B244=0,AE243,B244)</f>
        <v>1.7</v>
      </c>
      <c r="AF244" t="str">
        <f t="shared" si="29"/>
        <v>1.7</v>
      </c>
      <c r="AG244" t="str">
        <f t="shared" si="30"/>
        <v>Superficie estatal por región, cuenca y subcuenca hidrológica</v>
      </c>
      <c r="AH244" t="str">
        <f t="shared" si="32"/>
        <v/>
      </c>
      <c r="AI244" t="str">
        <f t="shared" si="31"/>
        <v>(Porcentaje)</v>
      </c>
    </row>
    <row r="245" spans="1:35" x14ac:dyDescent="0.25">
      <c r="A245" s="1">
        <v>45</v>
      </c>
      <c r="C245" t="s">
        <v>26</v>
      </c>
      <c r="G245" t="s">
        <v>91</v>
      </c>
      <c r="H245" t="s">
        <v>98</v>
      </c>
      <c r="I245" t="str">
        <f t="shared" si="27"/>
        <v>17</v>
      </c>
      <c r="J245">
        <f>+COUNTIF($AC$2:$AC$1165,AC245)</f>
        <v>1</v>
      </c>
      <c r="K245" t="s">
        <v>173</v>
      </c>
      <c r="L245" t="s">
        <v>162</v>
      </c>
      <c r="N245" t="str">
        <f t="shared" si="28"/>
        <v/>
      </c>
      <c r="O245" t="str">
        <f>IF(B245&lt;&gt;0,B245,"")</f>
        <v/>
      </c>
      <c r="P245" t="str">
        <f>+IF(AD245="Sub1",C245,"")</f>
        <v/>
      </c>
      <c r="Q245" t="str">
        <f>+IF(AD245="Sub2",D245,"")</f>
        <v/>
      </c>
      <c r="R245" t="str">
        <f>+IF(AD245="Graph",SUBSTITUTE(E245,"Gráfica","G"),"")</f>
        <v/>
      </c>
      <c r="S245" t="str">
        <f>TRIM(CLEAN(_xlfn.TEXTJOIN(" ",TRUE,C245:F245)))</f>
        <v>(Porcentaje)</v>
      </c>
      <c r="T245" t="b">
        <f>+AND(AC245=AC246)</f>
        <v>0</v>
      </c>
      <c r="U245" t="b">
        <f t="shared" si="25"/>
        <v>0</v>
      </c>
      <c r="V245" t="b">
        <f>+AND(J245&lt;&gt;1,J246&lt;&gt;1)</f>
        <v>0</v>
      </c>
      <c r="W245" t="b">
        <f>+OR(AD245="Sub1",AD245="Sub2",AD245="Graph")</f>
        <v>0</v>
      </c>
      <c r="X245" t="str">
        <f>+IF(AND(T245,U245,V245),_xlfn.CONCAT(S245,S246),IF(AND(J245=1,AD245="Title"),S245,""))</f>
        <v/>
      </c>
      <c r="Y245" t="str">
        <f>+IF(AD246="units",S246,"")</f>
        <v/>
      </c>
      <c r="Z245" t="str">
        <f t="shared" si="26"/>
        <v/>
      </c>
      <c r="AB245" t="s">
        <v>130</v>
      </c>
      <c r="AC245" t="str">
        <f>+_xlfn.CONCAT(AB245,I245,AD245)</f>
        <v>0717units</v>
      </c>
      <c r="AD245" t="str">
        <f>+_xlfn.TEXTJOIN("",TRUE,K245:M245)</f>
        <v>units</v>
      </c>
      <c r="AE245" t="str">
        <f>+IF(B245=0,AE244,B245)</f>
        <v>1.7</v>
      </c>
      <c r="AF245" t="str">
        <f t="shared" si="29"/>
        <v>1.7</v>
      </c>
      <c r="AG245" t="str">
        <f t="shared" si="30"/>
        <v>Superficie estatal por región, cuenca y subcuenca hidrológica</v>
      </c>
      <c r="AH245" t="str">
        <f t="shared" si="32"/>
        <v/>
      </c>
      <c r="AI245" t="str">
        <f t="shared" si="31"/>
        <v/>
      </c>
    </row>
    <row r="246" spans="1:35" x14ac:dyDescent="0.25">
      <c r="A246" s="1">
        <v>47</v>
      </c>
      <c r="C246" t="s">
        <v>35</v>
      </c>
      <c r="D246" t="s">
        <v>72</v>
      </c>
      <c r="G246" t="s">
        <v>91</v>
      </c>
      <c r="H246" t="s">
        <v>98</v>
      </c>
      <c r="I246" t="str">
        <f t="shared" si="27"/>
        <v>171</v>
      </c>
      <c r="J246">
        <f>+COUNTIF($AC$2:$AC$1165,AC246)</f>
        <v>1</v>
      </c>
      <c r="K246" t="s">
        <v>173</v>
      </c>
      <c r="M246" t="s">
        <v>178</v>
      </c>
      <c r="N246" t="str">
        <f t="shared" si="28"/>
        <v>1.7.1</v>
      </c>
      <c r="O246" t="str">
        <f>IF(B246&lt;&gt;0,B246,"")</f>
        <v/>
      </c>
      <c r="P246" t="str">
        <f>+IF(AD246="Sub1",C246,"")</f>
        <v>1.7.1</v>
      </c>
      <c r="Q246" t="str">
        <f>+IF(AD246="Sub2",D246,"")</f>
        <v/>
      </c>
      <c r="R246" t="str">
        <f>+IF(AD246="Graph",SUBSTITUTE(E246,"Gráfica","G"),"")</f>
        <v/>
      </c>
      <c r="S246" t="str">
        <f>TRIM(CLEAN(_xlfn.TEXTJOIN(" ",TRUE,C246:F246)))</f>
        <v>1.7.1 Principales corrientes y cuerpos de agua</v>
      </c>
      <c r="T246" t="b">
        <f>+AND(AC246=AC247)</f>
        <v>0</v>
      </c>
      <c r="U246" t="b">
        <f t="shared" si="25"/>
        <v>0</v>
      </c>
      <c r="V246" t="b">
        <f>+AND(J246&lt;&gt;1,J247&lt;&gt;1)</f>
        <v>0</v>
      </c>
      <c r="W246" t="b">
        <f>+OR(AD246="Sub1",AD246="Sub2",AD246="Graph")</f>
        <v>1</v>
      </c>
      <c r="X246" t="str">
        <f>+IF(AND(T246,U246,V246),_xlfn.CONCAT(S246,S247),IF(AND(J246=1,AD246="Title"),S246,""))</f>
        <v/>
      </c>
      <c r="Y246" t="str">
        <f>+IF(AD247="units",S247,"")</f>
        <v/>
      </c>
      <c r="Z246" t="str">
        <f t="shared" si="26"/>
        <v>Principales corrientes y cuerpos de agua</v>
      </c>
      <c r="AB246" t="s">
        <v>130</v>
      </c>
      <c r="AC246" t="str">
        <f>+_xlfn.CONCAT(AB246,I246,AD246)</f>
        <v>07171Sub1</v>
      </c>
      <c r="AD246" t="str">
        <f>+_xlfn.TEXTJOIN("",TRUE,K246:M246)</f>
        <v>Sub1</v>
      </c>
      <c r="AE246" t="str">
        <f>+IF(B246=0,AE245,B246)</f>
        <v>1.7</v>
      </c>
      <c r="AF246" t="str">
        <f t="shared" si="29"/>
        <v>1.7.1</v>
      </c>
      <c r="AG246" t="str">
        <f t="shared" si="30"/>
        <v>Superficie estatal por región, cuenca y subcuenca hidrológica</v>
      </c>
      <c r="AH246" t="str">
        <f t="shared" si="32"/>
        <v>Principales corrientes y cuerpos de agua</v>
      </c>
      <c r="AI246" t="str">
        <f t="shared" si="31"/>
        <v/>
      </c>
    </row>
    <row r="247" spans="1:35" x14ac:dyDescent="0.25">
      <c r="A247" s="1">
        <v>49</v>
      </c>
      <c r="B247" t="s">
        <v>15</v>
      </c>
      <c r="C247" t="s">
        <v>36</v>
      </c>
      <c r="G247" t="s">
        <v>91</v>
      </c>
      <c r="H247" t="s">
        <v>98</v>
      </c>
      <c r="I247" t="str">
        <f t="shared" si="27"/>
        <v>18</v>
      </c>
      <c r="J247">
        <f>+COUNTIF($AC$2:$AC$1165,AC247)</f>
        <v>1</v>
      </c>
      <c r="K247" t="s">
        <v>166</v>
      </c>
      <c r="N247" t="str">
        <f t="shared" si="28"/>
        <v>1.8</v>
      </c>
      <c r="O247" t="str">
        <f>IF(B247&lt;&gt;0,B247,"")</f>
        <v>1.8</v>
      </c>
      <c r="P247" t="str">
        <f>+IF(AD247="Sub1",C247,"")</f>
        <v/>
      </c>
      <c r="Q247" t="str">
        <f>+IF(AD247="Sub2",D247,"")</f>
        <v/>
      </c>
      <c r="R247" t="str">
        <f>+IF(AD247="Graph",SUBSTITUTE(E247,"Gráfica","G"),"")</f>
        <v/>
      </c>
      <c r="S247" t="str">
        <f>TRIM(CLEAN(_xlfn.TEXTJOIN(" ",TRUE,C247:F247)))</f>
        <v>Superficie estatal por tipo de suelo dominante</v>
      </c>
      <c r="T247" t="b">
        <f>+AND(AC247=AC248)</f>
        <v>0</v>
      </c>
      <c r="U247" t="b">
        <f t="shared" si="25"/>
        <v>0</v>
      </c>
      <c r="V247" t="b">
        <f>+AND(J247&lt;&gt;1,J248&lt;&gt;1)</f>
        <v>0</v>
      </c>
      <c r="W247" t="b">
        <f>+OR(AD247="Sub1",AD247="Sub2",AD247="Graph")</f>
        <v>0</v>
      </c>
      <c r="X247" t="str">
        <f>+IF(AND(T247,U247,V247),_xlfn.CONCAT(S247,S248),IF(AND(J247=1,AD247="Title"),S247,""))</f>
        <v>Superficie estatal por tipo de suelo dominante</v>
      </c>
      <c r="Y247" t="str">
        <f>+IF(AD248="units",S248,"")</f>
        <v>(Porcentaje)</v>
      </c>
      <c r="Z247" t="str">
        <f t="shared" si="26"/>
        <v/>
      </c>
      <c r="AB247" t="s">
        <v>130</v>
      </c>
      <c r="AC247" t="str">
        <f>+_xlfn.CONCAT(AB247,I247,AD247)</f>
        <v>0718Title</v>
      </c>
      <c r="AD247" t="str">
        <f>+_xlfn.TEXTJOIN("",TRUE,K247:M247)</f>
        <v>Title</v>
      </c>
      <c r="AE247" t="str">
        <f>+IF(B247=0,AE246,B247)</f>
        <v>1.8</v>
      </c>
      <c r="AF247" t="str">
        <f t="shared" si="29"/>
        <v>1.8</v>
      </c>
      <c r="AG247" t="str">
        <f t="shared" si="30"/>
        <v>Superficie estatal por tipo de suelo dominante</v>
      </c>
      <c r="AH247" t="str">
        <f t="shared" si="32"/>
        <v/>
      </c>
      <c r="AI247" t="str">
        <f t="shared" si="31"/>
        <v>(Porcentaje)</v>
      </c>
    </row>
    <row r="248" spans="1:35" x14ac:dyDescent="0.25">
      <c r="A248" s="1">
        <v>50</v>
      </c>
      <c r="C248" t="s">
        <v>26</v>
      </c>
      <c r="G248" t="s">
        <v>91</v>
      </c>
      <c r="H248" t="s">
        <v>98</v>
      </c>
      <c r="I248" t="str">
        <f t="shared" si="27"/>
        <v>18</v>
      </c>
      <c r="J248">
        <f>+COUNTIF($AC$2:$AC$1165,AC248)</f>
        <v>1</v>
      </c>
      <c r="K248" t="s">
        <v>173</v>
      </c>
      <c r="L248" t="s">
        <v>162</v>
      </c>
      <c r="N248" t="str">
        <f t="shared" si="28"/>
        <v/>
      </c>
      <c r="O248" t="str">
        <f>IF(B248&lt;&gt;0,B248,"")</f>
        <v/>
      </c>
      <c r="P248" t="str">
        <f>+IF(AD248="Sub1",C248,"")</f>
        <v/>
      </c>
      <c r="Q248" t="str">
        <f>+IF(AD248="Sub2",D248,"")</f>
        <v/>
      </c>
      <c r="R248" t="str">
        <f>+IF(AD248="Graph",SUBSTITUTE(E248,"Gráfica","G"),"")</f>
        <v/>
      </c>
      <c r="S248" t="str">
        <f>TRIM(CLEAN(_xlfn.TEXTJOIN(" ",TRUE,C248:F248)))</f>
        <v>(Porcentaje)</v>
      </c>
      <c r="T248" t="b">
        <f>+AND(AC248=AC249)</f>
        <v>0</v>
      </c>
      <c r="U248" t="b">
        <f t="shared" si="25"/>
        <v>0</v>
      </c>
      <c r="V248" t="b">
        <f>+AND(J248&lt;&gt;1,J249&lt;&gt;1)</f>
        <v>0</v>
      </c>
      <c r="W248" t="b">
        <f>+OR(AD248="Sub1",AD248="Sub2",AD248="Graph")</f>
        <v>0</v>
      </c>
      <c r="X248" t="str">
        <f>+IF(AND(T248,U248,V248),_xlfn.CONCAT(S248,S249),IF(AND(J248=1,AD248="Title"),S248,""))</f>
        <v/>
      </c>
      <c r="Y248" t="str">
        <f>+IF(AD249="units",S249,"")</f>
        <v/>
      </c>
      <c r="Z248" t="str">
        <f t="shared" si="26"/>
        <v/>
      </c>
      <c r="AB248" t="s">
        <v>130</v>
      </c>
      <c r="AC248" t="str">
        <f>+_xlfn.CONCAT(AB248,I248,AD248)</f>
        <v>0718units</v>
      </c>
      <c r="AD248" t="str">
        <f>+_xlfn.TEXTJOIN("",TRUE,K248:M248)</f>
        <v>units</v>
      </c>
      <c r="AE248" t="str">
        <f>+IF(B248=0,AE247,B248)</f>
        <v>1.8</v>
      </c>
      <c r="AF248" t="str">
        <f t="shared" si="29"/>
        <v>1.8</v>
      </c>
      <c r="AG248" t="str">
        <f t="shared" si="30"/>
        <v>Superficie estatal por tipo de suelo dominante</v>
      </c>
      <c r="AH248" t="str">
        <f t="shared" si="32"/>
        <v/>
      </c>
      <c r="AI248" t="str">
        <f t="shared" si="31"/>
        <v/>
      </c>
    </row>
    <row r="249" spans="1:35" x14ac:dyDescent="0.25">
      <c r="A249" s="1">
        <v>52</v>
      </c>
      <c r="B249" t="s">
        <v>16</v>
      </c>
      <c r="C249" t="s">
        <v>37</v>
      </c>
      <c r="G249" t="s">
        <v>91</v>
      </c>
      <c r="H249" t="s">
        <v>98</v>
      </c>
      <c r="I249" t="str">
        <f t="shared" si="27"/>
        <v>19</v>
      </c>
      <c r="J249">
        <f>+COUNTIF($AC$2:$AC$1165,AC249)</f>
        <v>1</v>
      </c>
      <c r="K249" t="s">
        <v>166</v>
      </c>
      <c r="N249" t="str">
        <f t="shared" si="28"/>
        <v>1.9</v>
      </c>
      <c r="O249" t="str">
        <f>IF(B249&lt;&gt;0,B249,"")</f>
        <v>1.9</v>
      </c>
      <c r="P249" t="str">
        <f>+IF(AD249="Sub1",C249,"")</f>
        <v/>
      </c>
      <c r="Q249" t="str">
        <f>+IF(AD249="Sub2",D249,"")</f>
        <v/>
      </c>
      <c r="R249" t="str">
        <f>+IF(AD249="Graph",SUBSTITUTE(E249,"Gráfica","G"),"")</f>
        <v/>
      </c>
      <c r="S249" t="str">
        <f>TRIM(CLEAN(_xlfn.TEXTJOIN(" ",TRUE,C249:F249)))</f>
        <v>Principales especies vegetales por grupo de vegetación</v>
      </c>
      <c r="T249" t="b">
        <f>+AND(AC249=AC250)</f>
        <v>0</v>
      </c>
      <c r="U249" t="b">
        <f t="shared" si="25"/>
        <v>1</v>
      </c>
      <c r="V249" t="b">
        <f>+AND(J249&lt;&gt;1,J250&lt;&gt;1)</f>
        <v>0</v>
      </c>
      <c r="W249" t="b">
        <f>+OR(AD249="Sub1",AD249="Sub2",AD249="Graph")</f>
        <v>0</v>
      </c>
      <c r="X249" t="str">
        <f>+IF(AND(T249,U249,V249),_xlfn.CONCAT(S249,S250),IF(AND(J249=1,AD249="Title"),S249,""))</f>
        <v>Principales especies vegetales por grupo de vegetación</v>
      </c>
      <c r="Y249" t="str">
        <f>+IF(AD250="units",S250,"")</f>
        <v/>
      </c>
      <c r="Z249" t="str">
        <f t="shared" si="26"/>
        <v/>
      </c>
      <c r="AB249" t="s">
        <v>130</v>
      </c>
      <c r="AC249" t="str">
        <f>+_xlfn.CONCAT(AB249,I249,AD249)</f>
        <v>0719Title</v>
      </c>
      <c r="AD249" t="str">
        <f>+_xlfn.TEXTJOIN("",TRUE,K249:M249)</f>
        <v>Title</v>
      </c>
      <c r="AE249" t="str">
        <f>+IF(B249=0,AE248,B249)</f>
        <v>1.9</v>
      </c>
      <c r="AF249" t="str">
        <f t="shared" si="29"/>
        <v>1.9</v>
      </c>
      <c r="AG249" t="str">
        <f t="shared" si="30"/>
        <v>Principales especies vegetales por grupo de vegetación</v>
      </c>
      <c r="AH249" t="str">
        <f t="shared" si="32"/>
        <v/>
      </c>
      <c r="AI249" t="str">
        <f t="shared" si="31"/>
        <v/>
      </c>
    </row>
    <row r="250" spans="1:35" x14ac:dyDescent="0.25">
      <c r="A250" s="1">
        <v>54</v>
      </c>
      <c r="B250" t="s">
        <v>17</v>
      </c>
      <c r="C250" t="s">
        <v>38</v>
      </c>
      <c r="G250" t="s">
        <v>91</v>
      </c>
      <c r="H250" t="s">
        <v>98</v>
      </c>
      <c r="I250" t="str">
        <f t="shared" si="27"/>
        <v>110</v>
      </c>
      <c r="J250">
        <f>+COUNTIF($AC$2:$AC$1165,AC250)</f>
        <v>1</v>
      </c>
      <c r="K250" t="s">
        <v>166</v>
      </c>
      <c r="N250" t="str">
        <f t="shared" si="28"/>
        <v>1.10</v>
      </c>
      <c r="O250" t="str">
        <f>IF(B250&lt;&gt;0,B250,"")</f>
        <v>1.10</v>
      </c>
      <c r="P250" t="str">
        <f>+IF(AD250="Sub1",C250,"")</f>
        <v/>
      </c>
      <c r="Q250" t="str">
        <f>+IF(AD250="Sub2",D250,"")</f>
        <v/>
      </c>
      <c r="R250" t="str">
        <f>+IF(AD250="Graph",SUBSTITUTE(E250,"Gráfica","G"),"")</f>
        <v/>
      </c>
      <c r="S250" t="str">
        <f>TRIM(CLEAN(_xlfn.TEXTJOIN(" ",TRUE,C250:F250)))</f>
        <v>Superficie estatal de uso potencial agrícola y pecuario</v>
      </c>
      <c r="T250" t="b">
        <f>+AND(AC250=AC251)</f>
        <v>0</v>
      </c>
      <c r="U250" t="b">
        <f t="shared" si="25"/>
        <v>0</v>
      </c>
      <c r="V250" t="b">
        <f>+AND(J250&lt;&gt;1,J251&lt;&gt;1)</f>
        <v>0</v>
      </c>
      <c r="W250" t="b">
        <f>+OR(AD250="Sub1",AD250="Sub2",AD250="Graph")</f>
        <v>0</v>
      </c>
      <c r="X250" t="str">
        <f>+IF(AND(T250,U250,V250),_xlfn.CONCAT(S250,S251),IF(AND(J250=1,AD250="Title"),S250,""))</f>
        <v>Superficie estatal de uso potencial agrícola y pecuario</v>
      </c>
      <c r="Y250" t="str">
        <f>+IF(AD251="units",S251,"")</f>
        <v>(Porcentaje)</v>
      </c>
      <c r="Z250" t="str">
        <f t="shared" si="26"/>
        <v/>
      </c>
      <c r="AB250" t="s">
        <v>130</v>
      </c>
      <c r="AC250" t="str">
        <f>+_xlfn.CONCAT(AB250,I250,AD250)</f>
        <v>07110Title</v>
      </c>
      <c r="AD250" t="str">
        <f>+_xlfn.TEXTJOIN("",TRUE,K250:M250)</f>
        <v>Title</v>
      </c>
      <c r="AE250" t="str">
        <f>+IF(B250=0,AE249,B250)</f>
        <v>1.10</v>
      </c>
      <c r="AF250" t="str">
        <f t="shared" si="29"/>
        <v>1.10</v>
      </c>
      <c r="AG250" t="str">
        <f t="shared" si="30"/>
        <v>Superficie estatal de uso potencial agrícola y pecuario</v>
      </c>
      <c r="AH250" t="str">
        <f t="shared" si="32"/>
        <v/>
      </c>
      <c r="AI250" t="str">
        <f t="shared" si="31"/>
        <v>(Porcentaje)</v>
      </c>
    </row>
    <row r="251" spans="1:35" x14ac:dyDescent="0.25">
      <c r="A251" s="1">
        <v>55</v>
      </c>
      <c r="C251" t="s">
        <v>26</v>
      </c>
      <c r="G251" t="s">
        <v>91</v>
      </c>
      <c r="H251" t="s">
        <v>98</v>
      </c>
      <c r="I251" t="str">
        <f t="shared" si="27"/>
        <v>110</v>
      </c>
      <c r="J251">
        <f>+COUNTIF($AC$2:$AC$1165,AC251)</f>
        <v>1</v>
      </c>
      <c r="K251" t="s">
        <v>173</v>
      </c>
      <c r="L251" t="s">
        <v>162</v>
      </c>
      <c r="N251" t="str">
        <f t="shared" si="28"/>
        <v/>
      </c>
      <c r="O251" t="str">
        <f>IF(B251&lt;&gt;0,B251,"")</f>
        <v/>
      </c>
      <c r="P251" t="str">
        <f>+IF(AD251="Sub1",C251,"")</f>
        <v/>
      </c>
      <c r="Q251" t="str">
        <f>+IF(AD251="Sub2",D251,"")</f>
        <v/>
      </c>
      <c r="R251" t="str">
        <f>+IF(AD251="Graph",SUBSTITUTE(E251,"Gráfica","G"),"")</f>
        <v/>
      </c>
      <c r="S251" t="str">
        <f>TRIM(CLEAN(_xlfn.TEXTJOIN(" ",TRUE,C251:F251)))</f>
        <v>(Porcentaje)</v>
      </c>
      <c r="T251" t="b">
        <f>+AND(AC251=AC252)</f>
        <v>0</v>
      </c>
      <c r="U251" t="b">
        <f t="shared" si="25"/>
        <v>0</v>
      </c>
      <c r="V251" t="b">
        <f>+AND(J251&lt;&gt;1,J252&lt;&gt;1)</f>
        <v>0</v>
      </c>
      <c r="W251" t="b">
        <f>+OR(AD251="Sub1",AD251="Sub2",AD251="Graph")</f>
        <v>0</v>
      </c>
      <c r="X251" t="str">
        <f>+IF(AND(T251,U251,V251),_xlfn.CONCAT(S251,S252),IF(AND(J251=1,AD251="Title"),S251,""))</f>
        <v/>
      </c>
      <c r="Y251" t="str">
        <f>+IF(AD252="units",S252,"")</f>
        <v/>
      </c>
      <c r="Z251" t="str">
        <f t="shared" si="26"/>
        <v/>
      </c>
      <c r="AB251" t="s">
        <v>130</v>
      </c>
      <c r="AC251" t="str">
        <f>+_xlfn.CONCAT(AB251,I251,AD251)</f>
        <v>07110units</v>
      </c>
      <c r="AD251" t="str">
        <f>+_xlfn.TEXTJOIN("",TRUE,K251:M251)</f>
        <v>units</v>
      </c>
      <c r="AE251" t="str">
        <f>+IF(B251=0,AE250,B251)</f>
        <v>1.10</v>
      </c>
      <c r="AF251" t="str">
        <f t="shared" si="29"/>
        <v>1.10</v>
      </c>
      <c r="AG251" t="str">
        <f t="shared" si="30"/>
        <v>Superficie estatal de uso potencial agrícola y pecuario</v>
      </c>
      <c r="AH251" t="str">
        <f t="shared" si="32"/>
        <v/>
      </c>
      <c r="AI251" t="str">
        <f t="shared" si="31"/>
        <v/>
      </c>
    </row>
    <row r="252" spans="1:35" x14ac:dyDescent="0.25">
      <c r="A252" s="1">
        <v>57</v>
      </c>
      <c r="B252" t="s">
        <v>18</v>
      </c>
      <c r="C252" t="s">
        <v>39</v>
      </c>
      <c r="G252" t="s">
        <v>91</v>
      </c>
      <c r="H252" t="s">
        <v>98</v>
      </c>
      <c r="I252" t="str">
        <f t="shared" si="27"/>
        <v>111</v>
      </c>
      <c r="J252">
        <f>+COUNTIF($AC$2:$AC$1165,AC252)</f>
        <v>1</v>
      </c>
      <c r="K252" t="s">
        <v>166</v>
      </c>
      <c r="N252" t="str">
        <f t="shared" si="28"/>
        <v>1.11</v>
      </c>
      <c r="O252" t="str">
        <f>IF(B252&lt;&gt;0,B252,"")</f>
        <v>1.11</v>
      </c>
      <c r="P252" t="str">
        <f>+IF(AD252="Sub1",C252,"")</f>
        <v/>
      </c>
      <c r="Q252" t="str">
        <f>+IF(AD252="Sub2",D252,"")</f>
        <v/>
      </c>
      <c r="R252" t="str">
        <f>+IF(AD252="Graph",SUBSTITUTE(E252,"Gráfica","G"),"")</f>
        <v/>
      </c>
      <c r="S252" t="str">
        <f>TRIM(CLEAN(_xlfn.TEXTJOIN(" ",TRUE,C252:F252)))</f>
        <v>Sitios Ramsar</v>
      </c>
      <c r="T252" t="b">
        <f>+AND(AC252=AC253)</f>
        <v>0</v>
      </c>
      <c r="U252" t="b">
        <f t="shared" si="25"/>
        <v>0</v>
      </c>
      <c r="V252" t="b">
        <f>+AND(J252&lt;&gt;1,J253&lt;&gt;1)</f>
        <v>0</v>
      </c>
      <c r="W252" t="b">
        <f>+OR(AD252="Sub1",AD252="Sub2",AD252="Graph")</f>
        <v>0</v>
      </c>
      <c r="X252" t="str">
        <f>+IF(AND(T252,U252,V252),_xlfn.CONCAT(S252,S253),IF(AND(J252=1,AD252="Title"),S252,""))</f>
        <v>Sitios Ramsar</v>
      </c>
      <c r="Y252" t="str">
        <f>+IF(AD253="units",S253,"")</f>
        <v/>
      </c>
      <c r="Z252" t="str">
        <f t="shared" si="26"/>
        <v/>
      </c>
      <c r="AB252" t="s">
        <v>130</v>
      </c>
      <c r="AC252" t="str">
        <f>+_xlfn.CONCAT(AB252,I252,AD252)</f>
        <v>07111Title</v>
      </c>
      <c r="AD252" t="str">
        <f>+_xlfn.TEXTJOIN("",TRUE,K252:M252)</f>
        <v>Title</v>
      </c>
      <c r="AE252" t="str">
        <f>+IF(B252=0,AE251,B252)</f>
        <v>1.11</v>
      </c>
      <c r="AF252" t="str">
        <f t="shared" si="29"/>
        <v>1.11</v>
      </c>
      <c r="AG252" t="str">
        <f t="shared" si="30"/>
        <v>Sitios Ramsar</v>
      </c>
      <c r="AH252" t="str">
        <f t="shared" si="32"/>
        <v/>
      </c>
      <c r="AI252" t="str">
        <f t="shared" si="31"/>
        <v/>
      </c>
    </row>
    <row r="253" spans="1:35" x14ac:dyDescent="0.25">
      <c r="A253" s="1">
        <v>58</v>
      </c>
      <c r="C253" t="s">
        <v>40</v>
      </c>
      <c r="G253" t="s">
        <v>91</v>
      </c>
      <c r="H253" t="s">
        <v>98</v>
      </c>
      <c r="I253" t="str">
        <f t="shared" si="27"/>
        <v>111</v>
      </c>
      <c r="J253">
        <f>+COUNTIF($AC$2:$AC$1165,AC253)</f>
        <v>1</v>
      </c>
      <c r="K253" t="s">
        <v>168</v>
      </c>
      <c r="N253" t="str">
        <f t="shared" si="28"/>
        <v/>
      </c>
      <c r="O253" t="str">
        <f>IF(B253&lt;&gt;0,B253,"")</f>
        <v/>
      </c>
      <c r="P253" t="str">
        <f>+IF(AD253="Sub1",C253,"")</f>
        <v/>
      </c>
      <c r="Q253" t="str">
        <f>+IF(AD253="Sub2",D253,"")</f>
        <v/>
      </c>
      <c r="R253" t="str">
        <f>+IF(AD253="Graph",SUBSTITUTE(E253,"Gráfica","G"),"")</f>
        <v/>
      </c>
      <c r="S253" t="str">
        <f>TRIM(CLEAN(_xlfn.TEXTJOIN(" ",TRUE,C253:F253)))</f>
        <v>Al 31 de diciembre de 2016</v>
      </c>
      <c r="T253" t="b">
        <f>+AND(AC253=AC254)</f>
        <v>0</v>
      </c>
      <c r="U253" t="b">
        <f t="shared" si="25"/>
        <v>0</v>
      </c>
      <c r="V253" t="b">
        <f>+AND(J253&lt;&gt;1,J254&lt;&gt;1)</f>
        <v>0</v>
      </c>
      <c r="W253" t="b">
        <f>+OR(AD253="Sub1",AD253="Sub2",AD253="Graph")</f>
        <v>0</v>
      </c>
      <c r="X253" t="str">
        <f>+IF(AND(T253,U253,V253),_xlfn.CONCAT(S253,S254),IF(AND(J253=1,AD253="Title"),S253,""))</f>
        <v/>
      </c>
      <c r="Y253" t="str">
        <f>+IF(AD254="units",S254,"")</f>
        <v/>
      </c>
      <c r="Z253" t="str">
        <f t="shared" si="26"/>
        <v/>
      </c>
      <c r="AB253" t="s">
        <v>130</v>
      </c>
      <c r="AC253" t="str">
        <f>+_xlfn.CONCAT(AB253,I253,AD253)</f>
        <v>07111date</v>
      </c>
      <c r="AD253" t="str">
        <f>+_xlfn.TEXTJOIN("",TRUE,K253:M253)</f>
        <v>date</v>
      </c>
      <c r="AE253" t="str">
        <f>+IF(B253=0,AE252,B253)</f>
        <v>1.11</v>
      </c>
      <c r="AF253" t="str">
        <f t="shared" si="29"/>
        <v>1.11</v>
      </c>
      <c r="AG253" t="str">
        <f t="shared" si="30"/>
        <v>Sitios Ramsar</v>
      </c>
      <c r="AH253" t="str">
        <f t="shared" si="32"/>
        <v/>
      </c>
      <c r="AI253" t="str">
        <f t="shared" si="31"/>
        <v/>
      </c>
    </row>
    <row r="254" spans="1:35" x14ac:dyDescent="0.25">
      <c r="A254" s="1">
        <v>1</v>
      </c>
      <c r="B254" t="s">
        <v>8</v>
      </c>
      <c r="C254" t="s">
        <v>21</v>
      </c>
      <c r="G254" t="s">
        <v>91</v>
      </c>
      <c r="H254" t="s">
        <v>99</v>
      </c>
      <c r="I254" t="str">
        <f t="shared" si="27"/>
        <v>11</v>
      </c>
      <c r="J254">
        <f>+COUNTIF($AC$2:$AC$1165,AC254)</f>
        <v>1</v>
      </c>
      <c r="K254" t="s">
        <v>166</v>
      </c>
      <c r="N254" t="str">
        <f t="shared" si="28"/>
        <v>1.1</v>
      </c>
      <c r="O254" t="str">
        <f>IF(B254&lt;&gt;0,B254,"")</f>
        <v>1.1</v>
      </c>
      <c r="P254" t="str">
        <f>+IF(AD254="Sub1",C254,"")</f>
        <v/>
      </c>
      <c r="Q254" t="str">
        <f>+IF(AD254="Sub2",D254,"")</f>
        <v/>
      </c>
      <c r="R254" t="str">
        <f>+IF(AD254="Graph",SUBSTITUTE(E254,"Gráfica","G"),"")</f>
        <v/>
      </c>
      <c r="S254" t="str">
        <f>TRIM(CLEAN(_xlfn.TEXTJOIN(" ",TRUE,C254:F254)))</f>
        <v>Ubicación geográfica</v>
      </c>
      <c r="T254" t="b">
        <f>+AND(AC254=AC255)</f>
        <v>0</v>
      </c>
      <c r="U254" t="b">
        <f t="shared" si="25"/>
        <v>1</v>
      </c>
      <c r="V254" t="b">
        <f>+AND(J254&lt;&gt;1,J255&lt;&gt;1)</f>
        <v>0</v>
      </c>
      <c r="W254" t="b">
        <f>+OR(AD254="Sub1",AD254="Sub2",AD254="Graph")</f>
        <v>0</v>
      </c>
      <c r="X254" t="str">
        <f>+IF(AND(T254,U254,V254),_xlfn.CONCAT(S254,S255),IF(AND(J254=1,AD254="Title"),S254,""))</f>
        <v>Ubicación geográfica</v>
      </c>
      <c r="Y254" t="str">
        <f>+IF(AD255="units",S255,"")</f>
        <v/>
      </c>
      <c r="Z254" t="str">
        <f t="shared" si="26"/>
        <v/>
      </c>
      <c r="AB254" t="s">
        <v>131</v>
      </c>
      <c r="AC254" t="str">
        <f>+_xlfn.CONCAT(AB254,I254,AD254)</f>
        <v>0811Title</v>
      </c>
      <c r="AD254" t="str">
        <f>+_xlfn.TEXTJOIN("",TRUE,K254:M254)</f>
        <v>Title</v>
      </c>
      <c r="AE254" t="str">
        <f>+IF(B254=0,AE253,B254)</f>
        <v>1.1</v>
      </c>
      <c r="AF254" t="str">
        <f t="shared" si="29"/>
        <v>1.1</v>
      </c>
      <c r="AG254" t="str">
        <f t="shared" si="30"/>
        <v>Ubicación geográfica</v>
      </c>
      <c r="AH254" t="str">
        <f t="shared" si="32"/>
        <v/>
      </c>
      <c r="AI254" t="str">
        <f t="shared" si="31"/>
        <v/>
      </c>
    </row>
    <row r="255" spans="1:35" x14ac:dyDescent="0.25">
      <c r="A255" s="1">
        <v>3</v>
      </c>
      <c r="B255" t="s">
        <v>9</v>
      </c>
      <c r="C255" t="s">
        <v>22</v>
      </c>
      <c r="G255" t="s">
        <v>91</v>
      </c>
      <c r="H255" t="s">
        <v>99</v>
      </c>
      <c r="I255" t="str">
        <f t="shared" si="27"/>
        <v>12</v>
      </c>
      <c r="J255">
        <f>+COUNTIF($AC$2:$AC$1165,AC255)</f>
        <v>2</v>
      </c>
      <c r="K255" t="s">
        <v>166</v>
      </c>
      <c r="N255" t="str">
        <f t="shared" si="28"/>
        <v>1.2</v>
      </c>
      <c r="O255" t="str">
        <f>IF(B255&lt;&gt;0,B255,"")</f>
        <v>1.2</v>
      </c>
      <c r="P255" t="str">
        <f>+IF(AD255="Sub1",C255,"")</f>
        <v/>
      </c>
      <c r="Q255" t="str">
        <f>+IF(AD255="Sub2",D255,"")</f>
        <v/>
      </c>
      <c r="R255" t="str">
        <f>+IF(AD255="Graph",SUBSTITUTE(E255,"Gráfica","G"),"")</f>
        <v/>
      </c>
      <c r="S255" t="str">
        <f>TRIM(CLEAN(_xlfn.TEXTJOIN(" ",TRUE,C255:F255)))</f>
        <v>División geoestadística municipal, coordenadas geográficas</v>
      </c>
      <c r="T255" t="b">
        <f>+AND(AC255=AC256)</f>
        <v>1</v>
      </c>
      <c r="U255" t="b">
        <f t="shared" si="25"/>
        <v>1</v>
      </c>
      <c r="V255" t="b">
        <f>+AND(J255&lt;&gt;1,J256&lt;&gt;1)</f>
        <v>1</v>
      </c>
      <c r="W255" t="b">
        <f>+OR(AD255="Sub1",AD255="Sub2",AD255="Graph")</f>
        <v>0</v>
      </c>
      <c r="X255" t="str">
        <f>+IF(AND(T255,U255,V255),_xlfn.CONCAT(S255,S256),IF(AND(J255=1,AD255="Title"),S255,""))</f>
        <v>División geoestadística municipal, coordenadas geográficasy altitud de las cabeceras municipales</v>
      </c>
      <c r="Y255" t="str">
        <f>+IF(AD256="units",S256,"")</f>
        <v/>
      </c>
      <c r="Z255" t="str">
        <f t="shared" si="26"/>
        <v/>
      </c>
      <c r="AB255" t="s">
        <v>131</v>
      </c>
      <c r="AC255" t="str">
        <f>+_xlfn.CONCAT(AB255,I255,AD255)</f>
        <v>0812Title</v>
      </c>
      <c r="AD255" t="str">
        <f>+_xlfn.TEXTJOIN("",TRUE,K255:M255)</f>
        <v>Title</v>
      </c>
      <c r="AE255" t="str">
        <f>+IF(B255=0,AE254,B255)</f>
        <v>1.2</v>
      </c>
      <c r="AF255" t="str">
        <f t="shared" si="29"/>
        <v>1.2</v>
      </c>
      <c r="AG255" t="str">
        <f t="shared" si="30"/>
        <v>División geoestadística municipal, coordenadas geográficasy altitud de las cabeceras municipales</v>
      </c>
      <c r="AH255" t="str">
        <f t="shared" si="32"/>
        <v/>
      </c>
      <c r="AI255" t="str">
        <f t="shared" si="31"/>
        <v/>
      </c>
    </row>
    <row r="256" spans="1:35" x14ac:dyDescent="0.25">
      <c r="A256" s="1">
        <v>4</v>
      </c>
      <c r="C256" t="s">
        <v>23</v>
      </c>
      <c r="G256" t="s">
        <v>91</v>
      </c>
      <c r="H256" t="s">
        <v>99</v>
      </c>
      <c r="I256" t="str">
        <f t="shared" si="27"/>
        <v>12</v>
      </c>
      <c r="J256">
        <f>+COUNTIF($AC$2:$AC$1165,AC256)</f>
        <v>2</v>
      </c>
      <c r="K256" t="s">
        <v>166</v>
      </c>
      <c r="N256" t="str">
        <f t="shared" si="28"/>
        <v/>
      </c>
      <c r="O256" t="str">
        <f>IF(B256&lt;&gt;0,B256,"")</f>
        <v/>
      </c>
      <c r="P256" t="str">
        <f>+IF(AD256="Sub1",C256,"")</f>
        <v/>
      </c>
      <c r="Q256" t="str">
        <f>+IF(AD256="Sub2",D256,"")</f>
        <v/>
      </c>
      <c r="R256" t="str">
        <f>+IF(AD256="Graph",SUBSTITUTE(E256,"Gráfica","G"),"")</f>
        <v/>
      </c>
      <c r="S256" t="str">
        <f>TRIM(CLEAN(_xlfn.TEXTJOIN(" ",TRUE,C256:F256)))</f>
        <v>y altitud de las cabeceras municipales</v>
      </c>
      <c r="T256" t="b">
        <f>+AND(AC256=AC257)</f>
        <v>0</v>
      </c>
      <c r="U256" t="b">
        <f t="shared" si="25"/>
        <v>1</v>
      </c>
      <c r="V256" t="b">
        <f>+AND(J256&lt;&gt;1,J257&lt;&gt;1)</f>
        <v>0</v>
      </c>
      <c r="W256" t="b">
        <f>+OR(AD256="Sub1",AD256="Sub2",AD256="Graph")</f>
        <v>0</v>
      </c>
      <c r="X256" t="str">
        <f>+IF(AND(T256,U256,V256),_xlfn.CONCAT(S256,S257),IF(AND(J256=1,AD256="Title"),S256,""))</f>
        <v/>
      </c>
      <c r="Y256" t="str">
        <f>+IF(AD257="units",S257,"")</f>
        <v/>
      </c>
      <c r="Z256" t="str">
        <f t="shared" si="26"/>
        <v/>
      </c>
      <c r="AB256" t="s">
        <v>131</v>
      </c>
      <c r="AC256" t="str">
        <f>+_xlfn.CONCAT(AB256,I256,AD256)</f>
        <v>0812Title</v>
      </c>
      <c r="AD256" t="str">
        <f>+_xlfn.TEXTJOIN("",TRUE,K256:M256)</f>
        <v>Title</v>
      </c>
      <c r="AE256" t="str">
        <f>+IF(B256=0,AE255,B256)</f>
        <v>1.2</v>
      </c>
      <c r="AF256" t="str">
        <f t="shared" si="29"/>
        <v>1.2</v>
      </c>
      <c r="AG256" t="str">
        <f t="shared" si="30"/>
        <v>División geoestadística municipal, coordenadas geográficasy altitud de las cabeceras municipales</v>
      </c>
      <c r="AH256" t="str">
        <f t="shared" si="32"/>
        <v/>
      </c>
      <c r="AI256" t="str">
        <f t="shared" si="31"/>
        <v/>
      </c>
    </row>
    <row r="257" spans="1:35" x14ac:dyDescent="0.25">
      <c r="A257" s="1">
        <v>6</v>
      </c>
      <c r="B257" t="s">
        <v>10</v>
      </c>
      <c r="C257" t="s">
        <v>24</v>
      </c>
      <c r="G257" t="s">
        <v>91</v>
      </c>
      <c r="H257" t="s">
        <v>99</v>
      </c>
      <c r="I257" t="str">
        <f t="shared" si="27"/>
        <v>13</v>
      </c>
      <c r="J257">
        <f>+COUNTIF($AC$2:$AC$1165,AC257)</f>
        <v>1</v>
      </c>
      <c r="K257" t="s">
        <v>166</v>
      </c>
      <c r="N257" t="str">
        <f t="shared" si="28"/>
        <v>1.3</v>
      </c>
      <c r="O257" t="str">
        <f>IF(B257&lt;&gt;0,B257,"")</f>
        <v>1.3</v>
      </c>
      <c r="P257" t="str">
        <f>+IF(AD257="Sub1",C257,"")</f>
        <v/>
      </c>
      <c r="Q257" t="str">
        <f>+IF(AD257="Sub2",D257,"")</f>
        <v/>
      </c>
      <c r="R257" t="str">
        <f>+IF(AD257="Graph",SUBSTITUTE(E257,"Gráfica","G"),"")</f>
        <v/>
      </c>
      <c r="S257" t="str">
        <f>TRIM(CLEAN(_xlfn.TEXTJOIN(" ",TRUE,C257:F257)))</f>
        <v>Elevaciones principales</v>
      </c>
      <c r="T257" t="b">
        <f>+AND(AC257=AC258)</f>
        <v>0</v>
      </c>
      <c r="U257" t="b">
        <f t="shared" si="25"/>
        <v>1</v>
      </c>
      <c r="V257" t="b">
        <f>+AND(J257&lt;&gt;1,J258&lt;&gt;1)</f>
        <v>0</v>
      </c>
      <c r="W257" t="b">
        <f>+OR(AD257="Sub1",AD257="Sub2",AD257="Graph")</f>
        <v>0</v>
      </c>
      <c r="X257" t="str">
        <f>+IF(AND(T257,U257,V257),_xlfn.CONCAT(S257,S258),IF(AND(J257=1,AD257="Title"),S257,""))</f>
        <v>Elevaciones principales</v>
      </c>
      <c r="Y257" t="str">
        <f>+IF(AD258="units",S258,"")</f>
        <v/>
      </c>
      <c r="Z257" t="str">
        <f t="shared" si="26"/>
        <v/>
      </c>
      <c r="AB257" t="s">
        <v>131</v>
      </c>
      <c r="AC257" t="str">
        <f>+_xlfn.CONCAT(AB257,I257,AD257)</f>
        <v>0813Title</v>
      </c>
      <c r="AD257" t="str">
        <f>+_xlfn.TEXTJOIN("",TRUE,K257:M257)</f>
        <v>Title</v>
      </c>
      <c r="AE257" t="str">
        <f>+IF(B257=0,AE256,B257)</f>
        <v>1.3</v>
      </c>
      <c r="AF257" t="str">
        <f t="shared" si="29"/>
        <v>1.3</v>
      </c>
      <c r="AG257" t="str">
        <f t="shared" si="30"/>
        <v>Elevaciones principales</v>
      </c>
      <c r="AH257" t="str">
        <f t="shared" si="32"/>
        <v/>
      </c>
      <c r="AI257" t="str">
        <f t="shared" si="31"/>
        <v/>
      </c>
    </row>
    <row r="258" spans="1:35" x14ac:dyDescent="0.25">
      <c r="A258" s="1">
        <v>8</v>
      </c>
      <c r="B258" t="s">
        <v>11</v>
      </c>
      <c r="C258" t="s">
        <v>25</v>
      </c>
      <c r="G258" t="s">
        <v>91</v>
      </c>
      <c r="H258" t="s">
        <v>99</v>
      </c>
      <c r="I258" t="str">
        <f t="shared" si="27"/>
        <v>14</v>
      </c>
      <c r="J258">
        <f>+COUNTIF($AC$2:$AC$1165,AC258)</f>
        <v>1</v>
      </c>
      <c r="K258" t="s">
        <v>166</v>
      </c>
      <c r="N258" t="str">
        <f t="shared" si="28"/>
        <v>1.4</v>
      </c>
      <c r="O258" t="str">
        <f>IF(B258&lt;&gt;0,B258,"")</f>
        <v>1.4</v>
      </c>
      <c r="P258" t="str">
        <f>+IF(AD258="Sub1",C258,"")</f>
        <v/>
      </c>
      <c r="Q258" t="str">
        <f>+IF(AD258="Sub2",D258,"")</f>
        <v/>
      </c>
      <c r="R258" t="str">
        <f>+IF(AD258="Graph",SUBSTITUTE(E258,"Gráfica","G"),"")</f>
        <v/>
      </c>
      <c r="S258" t="str">
        <f>TRIM(CLEAN(_xlfn.TEXTJOIN(" ",TRUE,C258:F258)))</f>
        <v>Superficie estatal por tipo de fisiografía</v>
      </c>
      <c r="T258" t="b">
        <f>+AND(AC258=AC259)</f>
        <v>0</v>
      </c>
      <c r="U258" t="b">
        <f t="shared" ref="U258:U321" si="33">+AND(K258="Title",K259="Title")</f>
        <v>0</v>
      </c>
      <c r="V258" t="b">
        <f>+AND(J258&lt;&gt;1,J259&lt;&gt;1)</f>
        <v>0</v>
      </c>
      <c r="W258" t="b">
        <f>+OR(AD258="Sub1",AD258="Sub2",AD258="Graph")</f>
        <v>0</v>
      </c>
      <c r="X258" t="str">
        <f>+IF(AND(T258,U258,V258),_xlfn.CONCAT(S258,S259),IF(AND(J258=1,AD258="Title"),S258,""))</f>
        <v>Superficie estatal por tipo de fisiografía</v>
      </c>
      <c r="Y258" t="str">
        <f>+IF(AD259="units",S259,"")</f>
        <v>(Porcentaje)</v>
      </c>
      <c r="Z258" t="str">
        <f t="shared" ref="Z258:Z321" si="34">IF(W258,TRIM(CLEAN(SUBSTITUTE(S258,AF258,""))),"")</f>
        <v/>
      </c>
      <c r="AB258" t="s">
        <v>131</v>
      </c>
      <c r="AC258" t="str">
        <f>+_xlfn.CONCAT(AB258,I258,AD258)</f>
        <v>0814Title</v>
      </c>
      <c r="AD258" t="str">
        <f>+_xlfn.TEXTJOIN("",TRUE,K258:M258)</f>
        <v>Title</v>
      </c>
      <c r="AE258" t="str">
        <f>+IF(B258=0,AE257,B258)</f>
        <v>1.4</v>
      </c>
      <c r="AF258" t="str">
        <f t="shared" si="29"/>
        <v>1.4</v>
      </c>
      <c r="AG258" t="str">
        <f t="shared" si="30"/>
        <v>Superficie estatal por tipo de fisiografía</v>
      </c>
      <c r="AH258" t="str">
        <f t="shared" si="32"/>
        <v/>
      </c>
      <c r="AI258" t="str">
        <f t="shared" si="31"/>
        <v>(Porcentaje)</v>
      </c>
    </row>
    <row r="259" spans="1:35" x14ac:dyDescent="0.25">
      <c r="A259" s="1">
        <v>9</v>
      </c>
      <c r="C259" t="s">
        <v>26</v>
      </c>
      <c r="G259" t="s">
        <v>91</v>
      </c>
      <c r="H259" t="s">
        <v>99</v>
      </c>
      <c r="I259" t="str">
        <f t="shared" ref="I259:I322" si="35">+SUBSTITUTE(AF259,".","")</f>
        <v>14</v>
      </c>
      <c r="J259">
        <f>+COUNTIF($AC$2:$AC$1165,AC259)</f>
        <v>1</v>
      </c>
      <c r="K259" t="s">
        <v>173</v>
      </c>
      <c r="L259" t="s">
        <v>162</v>
      </c>
      <c r="N259" t="str">
        <f t="shared" ref="N259:N322" si="36">+_xlfn.TEXTJOIN("",TRUE,O259:R259)</f>
        <v/>
      </c>
      <c r="O259" t="str">
        <f>IF(B259&lt;&gt;0,B259,"")</f>
        <v/>
      </c>
      <c r="P259" t="str">
        <f>+IF(AD259="Sub1",C259,"")</f>
        <v/>
      </c>
      <c r="Q259" t="str">
        <f>+IF(AD259="Sub2",D259,"")</f>
        <v/>
      </c>
      <c r="R259" t="str">
        <f>+IF(AD259="Graph",SUBSTITUTE(E259,"Gráfica","G"),"")</f>
        <v/>
      </c>
      <c r="S259" t="str">
        <f>TRIM(CLEAN(_xlfn.TEXTJOIN(" ",TRUE,C259:F259)))</f>
        <v>(Porcentaje)</v>
      </c>
      <c r="T259" t="b">
        <f>+AND(AC259=AC260)</f>
        <v>0</v>
      </c>
      <c r="U259" t="b">
        <f t="shared" si="33"/>
        <v>0</v>
      </c>
      <c r="V259" t="b">
        <f>+AND(J259&lt;&gt;1,J260&lt;&gt;1)</f>
        <v>0</v>
      </c>
      <c r="W259" t="b">
        <f>+OR(AD259="Sub1",AD259="Sub2",AD259="Graph")</f>
        <v>0</v>
      </c>
      <c r="X259" t="str">
        <f>+IF(AND(T259,U259,V259),_xlfn.CONCAT(S259,S260),IF(AND(J259=1,AD259="Title"),S259,""))</f>
        <v/>
      </c>
      <c r="Y259" t="str">
        <f>+IF(AD260="units",S260,"")</f>
        <v/>
      </c>
      <c r="Z259" t="str">
        <f t="shared" si="34"/>
        <v/>
      </c>
      <c r="AB259" t="s">
        <v>131</v>
      </c>
      <c r="AC259" t="str">
        <f>+_xlfn.CONCAT(AB259,I259,AD259)</f>
        <v>0814units</v>
      </c>
      <c r="AD259" t="str">
        <f>+_xlfn.TEXTJOIN("",TRUE,K259:M259)</f>
        <v>units</v>
      </c>
      <c r="AE259" t="str">
        <f>+IF(B259=0,AE258,B259)</f>
        <v>1.4</v>
      </c>
      <c r="AF259" t="str">
        <f t="shared" ref="AF259:AF322" si="37">+IF(N259="",AF258,N259)</f>
        <v>1.4</v>
      </c>
      <c r="AG259" t="str">
        <f t="shared" ref="AG259:AG322" si="38">+IF(X259="",AG258,X259)</f>
        <v>Superficie estatal por tipo de fisiografía</v>
      </c>
      <c r="AH259" t="str">
        <f t="shared" si="32"/>
        <v/>
      </c>
      <c r="AI259" t="str">
        <f t="shared" ref="AI259:AI322" si="39">+IF(AD260="Units",S260,"")</f>
        <v/>
      </c>
    </row>
    <row r="260" spans="1:35" x14ac:dyDescent="0.25">
      <c r="A260" s="1">
        <v>11</v>
      </c>
      <c r="B260" t="s">
        <v>12</v>
      </c>
      <c r="C260" t="s">
        <v>27</v>
      </c>
      <c r="G260" t="s">
        <v>91</v>
      </c>
      <c r="H260" t="s">
        <v>99</v>
      </c>
      <c r="I260" t="str">
        <f t="shared" si="35"/>
        <v>15</v>
      </c>
      <c r="J260">
        <f>+COUNTIF($AC$2:$AC$1165,AC260)</f>
        <v>1</v>
      </c>
      <c r="K260" t="s">
        <v>166</v>
      </c>
      <c r="N260" t="str">
        <f t="shared" si="36"/>
        <v>1.5</v>
      </c>
      <c r="O260" t="str">
        <f>IF(B260&lt;&gt;0,B260,"")</f>
        <v>1.5</v>
      </c>
      <c r="P260" t="str">
        <f>+IF(AD260="Sub1",C260,"")</f>
        <v/>
      </c>
      <c r="Q260" t="str">
        <f>+IF(AD260="Sub2",D260,"")</f>
        <v/>
      </c>
      <c r="R260" t="str">
        <f>+IF(AD260="Graph",SUBSTITUTE(E260,"Gráfica","G"),"")</f>
        <v/>
      </c>
      <c r="S260" t="str">
        <f>TRIM(CLEAN(_xlfn.TEXTJOIN(" ",TRUE,C260:F260)))</f>
        <v>Superficie estatal por tipo de geología</v>
      </c>
      <c r="T260" t="b">
        <f>+AND(AC260=AC261)</f>
        <v>0</v>
      </c>
      <c r="U260" t="b">
        <f t="shared" si="33"/>
        <v>0</v>
      </c>
      <c r="V260" t="b">
        <f>+AND(J260&lt;&gt;1,J261&lt;&gt;1)</f>
        <v>0</v>
      </c>
      <c r="W260" t="b">
        <f>+OR(AD260="Sub1",AD260="Sub2",AD260="Graph")</f>
        <v>0</v>
      </c>
      <c r="X260" t="str">
        <f>+IF(AND(T260,U260,V260),_xlfn.CONCAT(S260,S261),IF(AND(J260=1,AD260="Title"),S260,""))</f>
        <v>Superficie estatal por tipo de geología</v>
      </c>
      <c r="Y260" t="str">
        <f>+IF(AD261="units",S261,"")</f>
        <v>(Porcentaje)</v>
      </c>
      <c r="Z260" t="str">
        <f t="shared" si="34"/>
        <v/>
      </c>
      <c r="AB260" t="s">
        <v>131</v>
      </c>
      <c r="AC260" t="str">
        <f>+_xlfn.CONCAT(AB260,I260,AD260)</f>
        <v>0815Title</v>
      </c>
      <c r="AD260" t="str">
        <f>+_xlfn.TEXTJOIN("",TRUE,K260:M260)</f>
        <v>Title</v>
      </c>
      <c r="AE260" t="str">
        <f>+IF(B260=0,AE259,B260)</f>
        <v>1.5</v>
      </c>
      <c r="AF260" t="str">
        <f t="shared" si="37"/>
        <v>1.5</v>
      </c>
      <c r="AG260" t="str">
        <f t="shared" si="38"/>
        <v>Superficie estatal por tipo de geología</v>
      </c>
      <c r="AH260" t="str">
        <f t="shared" si="32"/>
        <v/>
      </c>
      <c r="AI260" t="str">
        <f t="shared" si="39"/>
        <v>(Porcentaje)</v>
      </c>
    </row>
    <row r="261" spans="1:35" x14ac:dyDescent="0.25">
      <c r="A261" s="1">
        <v>12</v>
      </c>
      <c r="C261" t="s">
        <v>26</v>
      </c>
      <c r="G261" t="s">
        <v>91</v>
      </c>
      <c r="H261" t="s">
        <v>99</v>
      </c>
      <c r="I261" t="str">
        <f t="shared" si="35"/>
        <v>15</v>
      </c>
      <c r="J261">
        <f>+COUNTIF($AC$2:$AC$1165,AC261)</f>
        <v>1</v>
      </c>
      <c r="K261" t="s">
        <v>173</v>
      </c>
      <c r="L261" t="s">
        <v>162</v>
      </c>
      <c r="N261" t="str">
        <f t="shared" si="36"/>
        <v/>
      </c>
      <c r="O261" t="str">
        <f>IF(B261&lt;&gt;0,B261,"")</f>
        <v/>
      </c>
      <c r="P261" t="str">
        <f>+IF(AD261="Sub1",C261,"")</f>
        <v/>
      </c>
      <c r="Q261" t="str">
        <f>+IF(AD261="Sub2",D261,"")</f>
        <v/>
      </c>
      <c r="R261" t="str">
        <f>+IF(AD261="Graph",SUBSTITUTE(E261,"Gráfica","G"),"")</f>
        <v/>
      </c>
      <c r="S261" t="str">
        <f>TRIM(CLEAN(_xlfn.TEXTJOIN(" ",TRUE,C261:F261)))</f>
        <v>(Porcentaje)</v>
      </c>
      <c r="T261" t="b">
        <f>+AND(AC261=AC262)</f>
        <v>0</v>
      </c>
      <c r="U261" t="b">
        <f t="shared" si="33"/>
        <v>0</v>
      </c>
      <c r="V261" t="b">
        <f>+AND(J261&lt;&gt;1,J262&lt;&gt;1)</f>
        <v>0</v>
      </c>
      <c r="W261" t="b">
        <f>+OR(AD261="Sub1",AD261="Sub2",AD261="Graph")</f>
        <v>0</v>
      </c>
      <c r="X261" t="str">
        <f>+IF(AND(T261,U261,V261),_xlfn.CONCAT(S261,S262),IF(AND(J261=1,AD261="Title"),S261,""))</f>
        <v/>
      </c>
      <c r="Y261" t="str">
        <f>+IF(AD262="units",S262,"")</f>
        <v/>
      </c>
      <c r="Z261" t="str">
        <f t="shared" si="34"/>
        <v/>
      </c>
      <c r="AB261" t="s">
        <v>131</v>
      </c>
      <c r="AC261" t="str">
        <f>+_xlfn.CONCAT(AB261,I261,AD261)</f>
        <v>0815units</v>
      </c>
      <c r="AD261" t="str">
        <f>+_xlfn.TEXTJOIN("",TRUE,K261:M261)</f>
        <v>units</v>
      </c>
      <c r="AE261" t="str">
        <f>+IF(B261=0,AE260,B261)</f>
        <v>1.5</v>
      </c>
      <c r="AF261" t="str">
        <f t="shared" si="37"/>
        <v>1.5</v>
      </c>
      <c r="AG261" t="str">
        <f t="shared" si="38"/>
        <v>Superficie estatal por tipo de geología</v>
      </c>
      <c r="AH261" t="str">
        <f t="shared" si="32"/>
        <v/>
      </c>
      <c r="AI261" t="str">
        <f t="shared" si="39"/>
        <v/>
      </c>
    </row>
    <row r="262" spans="1:35" x14ac:dyDescent="0.25">
      <c r="A262" s="1">
        <v>14</v>
      </c>
      <c r="C262" t="s">
        <v>28</v>
      </c>
      <c r="D262" s="6" t="s">
        <v>62</v>
      </c>
      <c r="G262" t="s">
        <v>91</v>
      </c>
      <c r="H262" t="s">
        <v>99</v>
      </c>
      <c r="I262" t="str">
        <f t="shared" si="35"/>
        <v>151</v>
      </c>
      <c r="J262">
        <f>+COUNTIF($AC$2:$AC$1165,AC262)</f>
        <v>1</v>
      </c>
      <c r="K262" t="s">
        <v>173</v>
      </c>
      <c r="M262" t="s">
        <v>178</v>
      </c>
      <c r="N262" t="str">
        <f t="shared" si="36"/>
        <v>1.5.1</v>
      </c>
      <c r="O262" t="str">
        <f>IF(B262&lt;&gt;0,B262,"")</f>
        <v/>
      </c>
      <c r="P262" t="str">
        <f>+IF(AD262="Sub1",C262,"")</f>
        <v>1.5.1</v>
      </c>
      <c r="Q262" t="str">
        <f>+IF(AD262="Sub2",D262,"")</f>
        <v/>
      </c>
      <c r="R262" t="str">
        <f>+IF(AD262="Graph",SUBSTITUTE(E262,"Gráfica","G"),"")</f>
        <v/>
      </c>
      <c r="S262" t="str">
        <f>TRIM(CLEAN(_xlfn.TEXTJOIN(" ",TRUE,C262:F262)))</f>
        <v>1.5.1 Sitios de interés geológico</v>
      </c>
      <c r="T262" t="b">
        <f>+AND(AC262=AC263)</f>
        <v>0</v>
      </c>
      <c r="U262" t="b">
        <f t="shared" si="33"/>
        <v>0</v>
      </c>
      <c r="V262" t="b">
        <f>+AND(J262&lt;&gt;1,J263&lt;&gt;1)</f>
        <v>0</v>
      </c>
      <c r="W262" t="b">
        <f>+OR(AD262="Sub1",AD262="Sub2",AD262="Graph")</f>
        <v>1</v>
      </c>
      <c r="X262" t="str">
        <f>+IF(AND(T262,U262,V262),_xlfn.CONCAT(S262,S263),IF(AND(J262=1,AD262="Title"),S262,""))</f>
        <v/>
      </c>
      <c r="Y262" t="str">
        <f>+IF(AD263="units",S263,"")</f>
        <v/>
      </c>
      <c r="Z262" t="str">
        <f t="shared" si="34"/>
        <v>Sitios de interés geológico</v>
      </c>
      <c r="AB262" t="s">
        <v>131</v>
      </c>
      <c r="AC262" t="str">
        <f>+_xlfn.CONCAT(AB262,I262,AD262)</f>
        <v>08151Sub1</v>
      </c>
      <c r="AD262" t="str">
        <f>+_xlfn.TEXTJOIN("",TRUE,K262:M262)</f>
        <v>Sub1</v>
      </c>
      <c r="AE262" t="str">
        <f>+IF(B262=0,AE261,B262)</f>
        <v>1.5</v>
      </c>
      <c r="AF262" t="str">
        <f t="shared" si="37"/>
        <v>1.5.1</v>
      </c>
      <c r="AG262" t="str">
        <f t="shared" si="38"/>
        <v>Superficie estatal por tipo de geología</v>
      </c>
      <c r="AH262" t="str">
        <f t="shared" si="32"/>
        <v>Sitios de interés geológico</v>
      </c>
      <c r="AI262" t="str">
        <f t="shared" si="39"/>
        <v/>
      </c>
    </row>
    <row r="263" spans="1:35" x14ac:dyDescent="0.25">
      <c r="A263" s="1">
        <v>16</v>
      </c>
      <c r="B263" t="s">
        <v>13</v>
      </c>
      <c r="C263" s="6" t="s">
        <v>29</v>
      </c>
      <c r="D263" s="6"/>
      <c r="G263" t="s">
        <v>91</v>
      </c>
      <c r="H263" t="s">
        <v>99</v>
      </c>
      <c r="I263" t="str">
        <f t="shared" si="35"/>
        <v>16Superficie estatal por tipo de clima</v>
      </c>
      <c r="J263">
        <f>+COUNTIF($AC$2:$AC$1165,AC263)</f>
        <v>1</v>
      </c>
      <c r="K263" t="s">
        <v>173</v>
      </c>
      <c r="M263" t="s">
        <v>178</v>
      </c>
      <c r="N263" t="str">
        <f t="shared" si="36"/>
        <v>1.6Superficie estatal por tipo de clima</v>
      </c>
      <c r="O263" t="str">
        <f>IF(B263&lt;&gt;0,B263,"")</f>
        <v>1.6</v>
      </c>
      <c r="P263" t="str">
        <f>+IF(AD263="Sub1",C263,"")</f>
        <v>Superficie estatal por tipo de clima</v>
      </c>
      <c r="Q263" t="str">
        <f>+IF(AD263="Sub2",D263,"")</f>
        <v/>
      </c>
      <c r="R263" t="str">
        <f>+IF(AD263="Graph",SUBSTITUTE(E263,"Gráfica","G"),"")</f>
        <v/>
      </c>
      <c r="S263" t="str">
        <f>TRIM(CLEAN(_xlfn.TEXTJOIN(" ",TRUE,C263:F263)))</f>
        <v>Superficie estatal por tipo de clima</v>
      </c>
      <c r="T263" t="b">
        <f>+AND(AC263=AC264)</f>
        <v>0</v>
      </c>
      <c r="U263" t="b">
        <f t="shared" si="33"/>
        <v>0</v>
      </c>
      <c r="V263" t="b">
        <f>+AND(J263&lt;&gt;1,J264&lt;&gt;1)</f>
        <v>0</v>
      </c>
      <c r="W263" t="b">
        <f>+OR(AD263="Sub1",AD263="Sub2",AD263="Graph")</f>
        <v>1</v>
      </c>
      <c r="X263" t="str">
        <f>+IF(AND(T263,U263,V263),_xlfn.CONCAT(S263,S264),IF(AND(J263=1,AD263="Title"),S263,""))</f>
        <v/>
      </c>
      <c r="Y263" t="str">
        <f>+IF(AD264="units",S264,"")</f>
        <v>(Porcentaje)</v>
      </c>
      <c r="Z263" t="str">
        <f t="shared" si="34"/>
        <v>Superficie estatal por tipo de clima</v>
      </c>
      <c r="AB263" t="s">
        <v>131</v>
      </c>
      <c r="AC263" t="str">
        <f>+_xlfn.CONCAT(AB263,I263,AD263)</f>
        <v>0816Superficie estatal por tipo de climaSub1</v>
      </c>
      <c r="AD263" t="str">
        <f>+_xlfn.TEXTJOIN("",TRUE,K263:M263)</f>
        <v>Sub1</v>
      </c>
      <c r="AE263" t="str">
        <f>+IF(B263=0,AE262,B263)</f>
        <v>1.6</v>
      </c>
      <c r="AF263" t="str">
        <f t="shared" si="37"/>
        <v>1.6Superficie estatal por tipo de clima</v>
      </c>
      <c r="AG263" t="str">
        <f t="shared" si="38"/>
        <v>Superficie estatal por tipo de geología</v>
      </c>
      <c r="AH263" t="str">
        <f t="shared" si="32"/>
        <v>Superficie estatal por tipo de clima</v>
      </c>
      <c r="AI263" t="str">
        <f t="shared" si="39"/>
        <v>(Porcentaje)</v>
      </c>
    </row>
    <row r="264" spans="1:35" x14ac:dyDescent="0.25">
      <c r="A264" s="1">
        <v>17</v>
      </c>
      <c r="C264" t="s">
        <v>26</v>
      </c>
      <c r="G264" t="s">
        <v>91</v>
      </c>
      <c r="H264" t="s">
        <v>99</v>
      </c>
      <c r="I264" t="str">
        <f t="shared" si="35"/>
        <v>16Superficie estatal por tipo de clima</v>
      </c>
      <c r="J264">
        <f>+COUNTIF($AC$2:$AC$1165,AC264)</f>
        <v>1</v>
      </c>
      <c r="K264" t="s">
        <v>173</v>
      </c>
      <c r="L264" t="s">
        <v>162</v>
      </c>
      <c r="N264" t="str">
        <f t="shared" si="36"/>
        <v/>
      </c>
      <c r="O264" t="str">
        <f>IF(B264&lt;&gt;0,B264,"")</f>
        <v/>
      </c>
      <c r="P264" t="str">
        <f>+IF(AD264="Sub1",C264,"")</f>
        <v/>
      </c>
      <c r="Q264" t="str">
        <f>+IF(AD264="Sub2",D264,"")</f>
        <v/>
      </c>
      <c r="R264" t="str">
        <f>+IF(AD264="Graph",SUBSTITUTE(E264,"Gráfica","G"),"")</f>
        <v/>
      </c>
      <c r="S264" t="str">
        <f>TRIM(CLEAN(_xlfn.TEXTJOIN(" ",TRUE,C264:F264)))</f>
        <v>(Porcentaje)</v>
      </c>
      <c r="T264" t="b">
        <f>+AND(AC264=AC265)</f>
        <v>0</v>
      </c>
      <c r="U264" t="b">
        <f t="shared" si="33"/>
        <v>0</v>
      </c>
      <c r="V264" t="b">
        <f>+AND(J264&lt;&gt;1,J265&lt;&gt;1)</f>
        <v>0</v>
      </c>
      <c r="W264" t="b">
        <f>+OR(AD264="Sub1",AD264="Sub2",AD264="Graph")</f>
        <v>0</v>
      </c>
      <c r="X264" t="str">
        <f>+IF(AND(T264,U264,V264),_xlfn.CONCAT(S264,S265),IF(AND(J264=1,AD264="Title"),S264,""))</f>
        <v/>
      </c>
      <c r="Y264" t="str">
        <f>+IF(AD265="units",S265,"")</f>
        <v/>
      </c>
      <c r="Z264" t="str">
        <f t="shared" si="34"/>
        <v/>
      </c>
      <c r="AB264" t="s">
        <v>131</v>
      </c>
      <c r="AC264" t="str">
        <f>+_xlfn.CONCAT(AB264,I264,AD264)</f>
        <v>0816Superficie estatal por tipo de climaunits</v>
      </c>
      <c r="AD264" t="str">
        <f>+_xlfn.TEXTJOIN("",TRUE,K264:M264)</f>
        <v>units</v>
      </c>
      <c r="AE264" t="str">
        <f>+IF(B264=0,AE263,B264)</f>
        <v>1.6</v>
      </c>
      <c r="AF264" t="str">
        <f t="shared" si="37"/>
        <v>1.6Superficie estatal por tipo de clima</v>
      </c>
      <c r="AG264" t="str">
        <f t="shared" si="38"/>
        <v>Superficie estatal por tipo de geología</v>
      </c>
      <c r="AH264" t="str">
        <f t="shared" si="32"/>
        <v>Superficie estatal por tipo de clima</v>
      </c>
      <c r="AI264" t="str">
        <f t="shared" si="39"/>
        <v/>
      </c>
    </row>
    <row r="265" spans="1:35" x14ac:dyDescent="0.25">
      <c r="A265" s="1">
        <v>19</v>
      </c>
      <c r="C265" t="s">
        <v>30</v>
      </c>
      <c r="D265" s="6" t="s">
        <v>63</v>
      </c>
      <c r="G265" t="s">
        <v>91</v>
      </c>
      <c r="H265" t="s">
        <v>99</v>
      </c>
      <c r="I265" t="str">
        <f t="shared" si="35"/>
        <v>161</v>
      </c>
      <c r="J265">
        <f>+COUNTIF($AC$2:$AC$1165,AC265)</f>
        <v>1</v>
      </c>
      <c r="K265" t="s">
        <v>173</v>
      </c>
      <c r="M265" t="s">
        <v>178</v>
      </c>
      <c r="N265" t="str">
        <f t="shared" si="36"/>
        <v>1.6.1</v>
      </c>
      <c r="O265" t="str">
        <f>IF(B265&lt;&gt;0,B265,"")</f>
        <v/>
      </c>
      <c r="P265" t="str">
        <f>+IF(AD265="Sub1",C265,"")</f>
        <v>1.6.1</v>
      </c>
      <c r="Q265" t="str">
        <f>+IF(AD265="Sub2",D265,"")</f>
        <v/>
      </c>
      <c r="R265" t="str">
        <f>+IF(AD265="Graph",SUBSTITUTE(E265,"Gráfica","G"),"")</f>
        <v/>
      </c>
      <c r="S265" t="str">
        <f>TRIM(CLEAN(_xlfn.TEXTJOIN(" ",TRUE,C265:F265)))</f>
        <v>1.6.1 Estaciones meteorológicas</v>
      </c>
      <c r="T265" t="b">
        <f>+AND(AC265=AC266)</f>
        <v>0</v>
      </c>
      <c r="U265" t="b">
        <f t="shared" si="33"/>
        <v>0</v>
      </c>
      <c r="V265" t="b">
        <f>+AND(J265&lt;&gt;1,J266&lt;&gt;1)</f>
        <v>0</v>
      </c>
      <c r="W265" t="b">
        <f>+OR(AD265="Sub1",AD265="Sub2",AD265="Graph")</f>
        <v>1</v>
      </c>
      <c r="X265" t="str">
        <f>+IF(AND(T265,U265,V265),_xlfn.CONCAT(S265,S266),IF(AND(J265=1,AD265="Title"),S265,""))</f>
        <v/>
      </c>
      <c r="Y265" t="str">
        <f>+IF(AD266="units",S266,"")</f>
        <v/>
      </c>
      <c r="Z265" t="str">
        <f t="shared" si="34"/>
        <v>Estaciones meteorológicas</v>
      </c>
      <c r="AB265" t="s">
        <v>131</v>
      </c>
      <c r="AC265" t="str">
        <f>+_xlfn.CONCAT(AB265,I265,AD265)</f>
        <v>08161Sub1</v>
      </c>
      <c r="AD265" t="str">
        <f>+_xlfn.TEXTJOIN("",TRUE,K265:M265)</f>
        <v>Sub1</v>
      </c>
      <c r="AE265" t="str">
        <f>+IF(B265=0,AE264,B265)</f>
        <v>1.6</v>
      </c>
      <c r="AF265" t="str">
        <f t="shared" si="37"/>
        <v>1.6.1</v>
      </c>
      <c r="AG265" t="str">
        <f t="shared" si="38"/>
        <v>Superficie estatal por tipo de geología</v>
      </c>
      <c r="AH265" t="str">
        <f t="shared" si="32"/>
        <v>Estaciones meteorológicas</v>
      </c>
      <c r="AI265" t="str">
        <f t="shared" si="39"/>
        <v/>
      </c>
    </row>
    <row r="266" spans="1:35" x14ac:dyDescent="0.25">
      <c r="A266" s="1">
        <v>21</v>
      </c>
      <c r="C266" t="s">
        <v>31</v>
      </c>
      <c r="D266" s="6" t="s">
        <v>64</v>
      </c>
      <c r="G266" t="s">
        <v>91</v>
      </c>
      <c r="H266" t="s">
        <v>99</v>
      </c>
      <c r="I266" t="str">
        <f t="shared" si="35"/>
        <v>162</v>
      </c>
      <c r="J266">
        <f>+COUNTIF($AC$2:$AC$1165,AC266)</f>
        <v>1</v>
      </c>
      <c r="K266" t="s">
        <v>173</v>
      </c>
      <c r="M266" t="s">
        <v>178</v>
      </c>
      <c r="N266" t="str">
        <f t="shared" si="36"/>
        <v>1.6.2</v>
      </c>
      <c r="O266" t="str">
        <f>IF(B266&lt;&gt;0,B266,"")</f>
        <v/>
      </c>
      <c r="P266" t="str">
        <f>+IF(AD266="Sub1",C266,"")</f>
        <v>1.6.2</v>
      </c>
      <c r="Q266" t="str">
        <f>+IF(AD266="Sub2",D266,"")</f>
        <v/>
      </c>
      <c r="R266" t="str">
        <f>+IF(AD266="Graph",SUBSTITUTE(E266,"Gráfica","G"),"")</f>
        <v/>
      </c>
      <c r="S266" t="str">
        <f>TRIM(CLEAN(_xlfn.TEXTJOIN(" ",TRUE,C266:F266)))</f>
        <v>1.6.2 Temperatura media anual</v>
      </c>
      <c r="T266" t="b">
        <f>+AND(AC266=AC267)</f>
        <v>0</v>
      </c>
      <c r="U266" t="b">
        <f t="shared" si="33"/>
        <v>0</v>
      </c>
      <c r="V266" t="b">
        <f>+AND(J266&lt;&gt;1,J267&lt;&gt;1)</f>
        <v>0</v>
      </c>
      <c r="W266" t="b">
        <f>+OR(AD266="Sub1",AD266="Sub2",AD266="Graph")</f>
        <v>1</v>
      </c>
      <c r="X266" t="str">
        <f>+IF(AND(T266,U266,V266),_xlfn.CONCAT(S266,S267),IF(AND(J266=1,AD266="Title"),S266,""))</f>
        <v/>
      </c>
      <c r="Y266" t="str">
        <f>+IF(AD267="units",S267,"")</f>
        <v>(Grados Celsius)</v>
      </c>
      <c r="Z266" t="str">
        <f t="shared" si="34"/>
        <v>Temperatura media anual</v>
      </c>
      <c r="AB266" t="s">
        <v>131</v>
      </c>
      <c r="AC266" t="str">
        <f>+_xlfn.CONCAT(AB266,I266,AD266)</f>
        <v>08162Sub1</v>
      </c>
      <c r="AD266" t="str">
        <f>+_xlfn.TEXTJOIN("",TRUE,K266:M266)</f>
        <v>Sub1</v>
      </c>
      <c r="AE266" t="str">
        <f>+IF(B266=0,AE265,B266)</f>
        <v>1.6</v>
      </c>
      <c r="AF266" t="str">
        <f t="shared" si="37"/>
        <v>1.6.2</v>
      </c>
      <c r="AG266" t="str">
        <f t="shared" si="38"/>
        <v>Superficie estatal por tipo de geología</v>
      </c>
      <c r="AH266" t="str">
        <f t="shared" si="32"/>
        <v>Temperatura media anual</v>
      </c>
      <c r="AI266" t="str">
        <f t="shared" si="39"/>
        <v>(Grados Celsius)</v>
      </c>
    </row>
    <row r="267" spans="1:35" x14ac:dyDescent="0.25">
      <c r="A267" s="1">
        <v>22</v>
      </c>
      <c r="D267" t="s">
        <v>65</v>
      </c>
      <c r="G267" t="s">
        <v>91</v>
      </c>
      <c r="H267" t="s">
        <v>99</v>
      </c>
      <c r="I267" t="str">
        <f t="shared" si="35"/>
        <v>162</v>
      </c>
      <c r="J267">
        <f>+COUNTIF($AC$2:$AC$1165,AC267)</f>
        <v>1</v>
      </c>
      <c r="K267" t="s">
        <v>173</v>
      </c>
      <c r="L267" t="s">
        <v>162</v>
      </c>
      <c r="N267" t="str">
        <f t="shared" si="36"/>
        <v/>
      </c>
      <c r="O267" t="str">
        <f>IF(B267&lt;&gt;0,B267,"")</f>
        <v/>
      </c>
      <c r="P267" t="str">
        <f>+IF(AD267="Sub1",C267,"")</f>
        <v/>
      </c>
      <c r="Q267" t="str">
        <f>+IF(AD267="Sub2",D267,"")</f>
        <v/>
      </c>
      <c r="R267" t="str">
        <f>+IF(AD267="Graph",SUBSTITUTE(E267,"Gráfica","G"),"")</f>
        <v/>
      </c>
      <c r="S267" t="str">
        <f>TRIM(CLEAN(_xlfn.TEXTJOIN(" ",TRUE,C267:F267)))</f>
        <v>(Grados Celsius)</v>
      </c>
      <c r="T267" t="b">
        <f>+AND(AC267=AC268)</f>
        <v>0</v>
      </c>
      <c r="U267" t="b">
        <f t="shared" si="33"/>
        <v>0</v>
      </c>
      <c r="V267" t="b">
        <f>+AND(J267&lt;&gt;1,J268&lt;&gt;1)</f>
        <v>0</v>
      </c>
      <c r="W267" t="b">
        <f>+OR(AD267="Sub1",AD267="Sub2",AD267="Graph")</f>
        <v>0</v>
      </c>
      <c r="X267" t="str">
        <f>+IF(AND(T267,U267,V267),_xlfn.CONCAT(S267,S268),IF(AND(J267=1,AD267="Title"),S267,""))</f>
        <v/>
      </c>
      <c r="Y267" t="str">
        <f>+IF(AD268="units",S268,"")</f>
        <v/>
      </c>
      <c r="Z267" t="str">
        <f t="shared" si="34"/>
        <v/>
      </c>
      <c r="AB267" t="s">
        <v>131</v>
      </c>
      <c r="AC267" t="str">
        <f>+_xlfn.CONCAT(AB267,I267,AD267)</f>
        <v>08162units</v>
      </c>
      <c r="AD267" t="str">
        <f>+_xlfn.TEXTJOIN("",TRUE,K267:M267)</f>
        <v>units</v>
      </c>
      <c r="AE267" t="str">
        <f>+IF(B267=0,AE266,B267)</f>
        <v>1.6</v>
      </c>
      <c r="AF267" t="str">
        <f t="shared" si="37"/>
        <v>1.6.2</v>
      </c>
      <c r="AG267" t="str">
        <f t="shared" si="38"/>
        <v>Superficie estatal por tipo de geología</v>
      </c>
      <c r="AH267" t="str">
        <f t="shared" ref="AH267:AH330" si="40">+IF(AD267="Title","",IF(Z267="",AH266,Z267))</f>
        <v>Temperatura media anual</v>
      </c>
      <c r="AI267" t="str">
        <f t="shared" si="39"/>
        <v/>
      </c>
    </row>
    <row r="268" spans="1:35" x14ac:dyDescent="0.25">
      <c r="A268" s="1">
        <v>24</v>
      </c>
      <c r="D268" t="s">
        <v>66</v>
      </c>
      <c r="E268" t="s">
        <v>82</v>
      </c>
      <c r="G268" t="s">
        <v>91</v>
      </c>
      <c r="H268" t="s">
        <v>99</v>
      </c>
      <c r="I268" t="str">
        <f t="shared" si="35"/>
        <v>1621</v>
      </c>
      <c r="J268">
        <f>+COUNTIF($AC$2:$AC$1165,AC268)</f>
        <v>1</v>
      </c>
      <c r="K268" t="s">
        <v>173</v>
      </c>
      <c r="M268" t="s">
        <v>179</v>
      </c>
      <c r="N268" t="str">
        <f t="shared" si="36"/>
        <v>1.6.2.1</v>
      </c>
      <c r="O268" t="str">
        <f>IF(B268&lt;&gt;0,B268,"")</f>
        <v/>
      </c>
      <c r="P268" t="str">
        <f>+IF(AD268="Sub1",C268,"")</f>
        <v/>
      </c>
      <c r="Q268" t="str">
        <f>+IF(AD268="Sub2",D268,"")</f>
        <v>1.6.2.1</v>
      </c>
      <c r="R268" t="str">
        <f>+IF(AD268="Graph",SUBSTITUTE(E268,"Gráfica","G"),"")</f>
        <v/>
      </c>
      <c r="S268" t="str">
        <f>TRIM(CLEAN(_xlfn.TEXTJOIN(" ",TRUE,C268:F268)))</f>
        <v>1.6.2.1 Temperatura media mensual</v>
      </c>
      <c r="T268" t="b">
        <f>+AND(AC268=AC269)</f>
        <v>0</v>
      </c>
      <c r="U268" t="b">
        <f t="shared" si="33"/>
        <v>0</v>
      </c>
      <c r="V268" t="b">
        <f>+AND(J268&lt;&gt;1,J269&lt;&gt;1)</f>
        <v>0</v>
      </c>
      <c r="W268" t="b">
        <f>+OR(AD268="Sub1",AD268="Sub2",AD268="Graph")</f>
        <v>1</v>
      </c>
      <c r="X268" t="str">
        <f>+IF(AND(T268,U268,V268),_xlfn.CONCAT(S268,S269),IF(AND(J268=1,AD268="Title"),S268,""))</f>
        <v/>
      </c>
      <c r="Y268" t="str">
        <f>+IF(AD269="units",S269,"")</f>
        <v>(Grados Celsius)</v>
      </c>
      <c r="Z268" t="str">
        <f t="shared" si="34"/>
        <v>Temperatura media mensual</v>
      </c>
      <c r="AB268" t="s">
        <v>131</v>
      </c>
      <c r="AC268" t="str">
        <f>+_xlfn.CONCAT(AB268,I268,AD268)</f>
        <v>081621Sub2</v>
      </c>
      <c r="AD268" t="str">
        <f>+_xlfn.TEXTJOIN("",TRUE,K268:M268)</f>
        <v>Sub2</v>
      </c>
      <c r="AE268" t="str">
        <f>+IF(B268=0,AE267,B268)</f>
        <v>1.6</v>
      </c>
      <c r="AF268" t="str">
        <f t="shared" si="37"/>
        <v>1.6.2.1</v>
      </c>
      <c r="AG268" t="str">
        <f t="shared" si="38"/>
        <v>Superficie estatal por tipo de geología</v>
      </c>
      <c r="AH268" t="str">
        <f t="shared" si="40"/>
        <v>Temperatura media mensual</v>
      </c>
      <c r="AI268" t="str">
        <f t="shared" si="39"/>
        <v>(Grados Celsius)</v>
      </c>
    </row>
    <row r="269" spans="1:35" x14ac:dyDescent="0.25">
      <c r="A269" s="1">
        <v>25</v>
      </c>
      <c r="E269" t="s">
        <v>65</v>
      </c>
      <c r="G269" t="s">
        <v>91</v>
      </c>
      <c r="H269" t="s">
        <v>99</v>
      </c>
      <c r="I269" t="str">
        <f t="shared" si="35"/>
        <v>1621</v>
      </c>
      <c r="J269">
        <f>+COUNTIF($AC$2:$AC$1165,AC269)</f>
        <v>1</v>
      </c>
      <c r="K269" t="s">
        <v>173</v>
      </c>
      <c r="L269" t="s">
        <v>162</v>
      </c>
      <c r="N269" t="str">
        <f t="shared" si="36"/>
        <v/>
      </c>
      <c r="O269" t="str">
        <f>IF(B269&lt;&gt;0,B269,"")</f>
        <v/>
      </c>
      <c r="P269" t="str">
        <f>+IF(AD269="Sub1",C269,"")</f>
        <v/>
      </c>
      <c r="Q269" t="str">
        <f>+IF(AD269="Sub2",D269,"")</f>
        <v/>
      </c>
      <c r="R269" t="str">
        <f>+IF(AD269="Graph",SUBSTITUTE(E269,"Gráfica","G"),"")</f>
        <v/>
      </c>
      <c r="S269" t="str">
        <f>TRIM(CLEAN(_xlfn.TEXTJOIN(" ",TRUE,C269:F269)))</f>
        <v>(Grados Celsius)</v>
      </c>
      <c r="T269" t="b">
        <f>+AND(AC269=AC270)</f>
        <v>0</v>
      </c>
      <c r="U269" t="b">
        <f t="shared" si="33"/>
        <v>0</v>
      </c>
      <c r="V269" t="b">
        <f>+AND(J269&lt;&gt;1,J270&lt;&gt;1)</f>
        <v>0</v>
      </c>
      <c r="W269" t="b">
        <f>+OR(AD269="Sub1",AD269="Sub2",AD269="Graph")</f>
        <v>0</v>
      </c>
      <c r="X269" t="str">
        <f>+IF(AND(T269,U269,V269),_xlfn.CONCAT(S269,S270),IF(AND(J269=1,AD269="Title"),S269,""))</f>
        <v/>
      </c>
      <c r="Y269" t="str">
        <f>+IF(AD270="units",S270,"")</f>
        <v/>
      </c>
      <c r="Z269" t="str">
        <f t="shared" si="34"/>
        <v/>
      </c>
      <c r="AB269" t="s">
        <v>131</v>
      </c>
      <c r="AC269" t="str">
        <f>+_xlfn.CONCAT(AB269,I269,AD269)</f>
        <v>081621units</v>
      </c>
      <c r="AD269" t="str">
        <f>+_xlfn.TEXTJOIN("",TRUE,K269:M269)</f>
        <v>units</v>
      </c>
      <c r="AE269" t="str">
        <f>+IF(B269=0,AE268,B269)</f>
        <v>1.6</v>
      </c>
      <c r="AF269" t="str">
        <f t="shared" si="37"/>
        <v>1.6.2.1</v>
      </c>
      <c r="AG269" t="str">
        <f t="shared" si="38"/>
        <v>Superficie estatal por tipo de geología</v>
      </c>
      <c r="AH269" t="str">
        <f t="shared" si="40"/>
        <v>Temperatura media mensual</v>
      </c>
      <c r="AI269" t="str">
        <f t="shared" si="39"/>
        <v/>
      </c>
    </row>
    <row r="270" spans="1:35" x14ac:dyDescent="0.25">
      <c r="A270" s="1">
        <v>27</v>
      </c>
      <c r="E270" t="s">
        <v>83</v>
      </c>
      <c r="F270" t="s">
        <v>87</v>
      </c>
      <c r="G270" t="s">
        <v>91</v>
      </c>
      <c r="H270" t="s">
        <v>99</v>
      </c>
      <c r="I270" t="str">
        <f t="shared" si="35"/>
        <v>G 11</v>
      </c>
      <c r="J270">
        <f>+COUNTIF($AC$2:$AC$1165,AC270)</f>
        <v>1</v>
      </c>
      <c r="K270" t="s">
        <v>173</v>
      </c>
      <c r="M270" t="s">
        <v>167</v>
      </c>
      <c r="N270" t="str">
        <f t="shared" si="36"/>
        <v>G 1.1</v>
      </c>
      <c r="O270" t="str">
        <f>IF(B270&lt;&gt;0,B270,"")</f>
        <v/>
      </c>
      <c r="P270" t="str">
        <f>+IF(AD270="Sub1",C270,"")</f>
        <v/>
      </c>
      <c r="Q270" t="str">
        <f>+IF(AD270="Sub2",D270,"")</f>
        <v/>
      </c>
      <c r="R270" t="str">
        <f>+IF(AD270="Graph",SUBSTITUTE(E270,"Gráfica","G"),"")</f>
        <v>G 1.1</v>
      </c>
      <c r="S270" t="str">
        <f>TRIM(CLEAN(_xlfn.TEXTJOIN(" ",TRUE,C270:F270)))</f>
        <v>Gráfica 1.1 Temperatura promedio</v>
      </c>
      <c r="T270" t="b">
        <f>+AND(AC270=AC271)</f>
        <v>0</v>
      </c>
      <c r="U270" t="b">
        <f t="shared" si="33"/>
        <v>0</v>
      </c>
      <c r="V270" t="b">
        <f>+AND(J270&lt;&gt;1,J271&lt;&gt;1)</f>
        <v>0</v>
      </c>
      <c r="W270" t="b">
        <f>+OR(AD270="Sub1",AD270="Sub2",AD270="Graph")</f>
        <v>1</v>
      </c>
      <c r="X270" t="str">
        <f>+IF(AND(T270,U270,V270),_xlfn.CONCAT(S270,S271),IF(AND(J270=1,AD270="Title"),S270,""))</f>
        <v/>
      </c>
      <c r="Y270" t="str">
        <f>+IF(AD271="units",S271,"")</f>
        <v>(Grados centígrados)</v>
      </c>
      <c r="Z270" t="str">
        <f t="shared" si="34"/>
        <v>Gráfica 1.1 Temperatura promedio</v>
      </c>
      <c r="AB270" t="s">
        <v>131</v>
      </c>
      <c r="AC270" t="str">
        <f>+_xlfn.CONCAT(AB270,I270,AD270)</f>
        <v>08G 11Graph</v>
      </c>
      <c r="AD270" t="str">
        <f>+_xlfn.TEXTJOIN("",TRUE,K270:M270)</f>
        <v>Graph</v>
      </c>
      <c r="AE270" t="str">
        <f>+IF(B270=0,AE269,B270)</f>
        <v>1.6</v>
      </c>
      <c r="AF270" t="str">
        <f t="shared" si="37"/>
        <v>G 1.1</v>
      </c>
      <c r="AG270" t="str">
        <f t="shared" si="38"/>
        <v>Superficie estatal por tipo de geología</v>
      </c>
      <c r="AH270" t="str">
        <f t="shared" si="40"/>
        <v>Gráfica 1.1 Temperatura promedio</v>
      </c>
      <c r="AI270" t="str">
        <f t="shared" si="39"/>
        <v>(Grados centígrados)</v>
      </c>
    </row>
    <row r="271" spans="1:35" x14ac:dyDescent="0.25">
      <c r="A271" s="1">
        <v>28</v>
      </c>
      <c r="F271" t="s">
        <v>89</v>
      </c>
      <c r="G271" t="s">
        <v>91</v>
      </c>
      <c r="H271" t="s">
        <v>99</v>
      </c>
      <c r="I271" t="str">
        <f t="shared" si="35"/>
        <v>G 11</v>
      </c>
      <c r="J271">
        <f>+COUNTIF($AC$2:$AC$1165,AC271)</f>
        <v>1</v>
      </c>
      <c r="K271" t="s">
        <v>173</v>
      </c>
      <c r="L271" t="s">
        <v>162</v>
      </c>
      <c r="N271" t="str">
        <f t="shared" si="36"/>
        <v/>
      </c>
      <c r="O271" t="str">
        <f>IF(B271&lt;&gt;0,B271,"")</f>
        <v/>
      </c>
      <c r="P271" t="str">
        <f>+IF(AD271="Sub1",C271,"")</f>
        <v/>
      </c>
      <c r="Q271" t="str">
        <f>+IF(AD271="Sub2",D271,"")</f>
        <v/>
      </c>
      <c r="R271" t="str">
        <f>+IF(AD271="Graph",SUBSTITUTE(E271,"Gráfica","G"),"")</f>
        <v/>
      </c>
      <c r="S271" t="str">
        <f>TRIM(CLEAN(_xlfn.TEXTJOIN(" ",TRUE,C271:F271)))</f>
        <v>(Grados centígrados)</v>
      </c>
      <c r="T271" t="b">
        <f>+AND(AC271=AC272)</f>
        <v>0</v>
      </c>
      <c r="U271" t="b">
        <f t="shared" si="33"/>
        <v>0</v>
      </c>
      <c r="V271" t="b">
        <f>+AND(J271&lt;&gt;1,J272&lt;&gt;1)</f>
        <v>0</v>
      </c>
      <c r="W271" t="b">
        <f>+OR(AD271="Sub1",AD271="Sub2",AD271="Graph")</f>
        <v>0</v>
      </c>
      <c r="X271" t="str">
        <f>+IF(AND(T271,U271,V271),_xlfn.CONCAT(S271,S272),IF(AND(J271=1,AD271="Title"),S271,""))</f>
        <v/>
      </c>
      <c r="Y271" t="str">
        <f>+IF(AD272="units",S272,"")</f>
        <v/>
      </c>
      <c r="Z271" t="str">
        <f t="shared" si="34"/>
        <v/>
      </c>
      <c r="AB271" t="s">
        <v>131</v>
      </c>
      <c r="AC271" t="str">
        <f>+_xlfn.CONCAT(AB271,I271,AD271)</f>
        <v>08G 11units</v>
      </c>
      <c r="AD271" t="str">
        <f>+_xlfn.TEXTJOIN("",TRUE,K271:M271)</f>
        <v>units</v>
      </c>
      <c r="AE271" t="str">
        <f>+IF(B271=0,AE270,B271)</f>
        <v>1.6</v>
      </c>
      <c r="AF271" t="str">
        <f t="shared" si="37"/>
        <v>G 1.1</v>
      </c>
      <c r="AG271" t="str">
        <f t="shared" si="38"/>
        <v>Superficie estatal por tipo de geología</v>
      </c>
      <c r="AH271" t="str">
        <f t="shared" si="40"/>
        <v>Gráfica 1.1 Temperatura promedio</v>
      </c>
      <c r="AI271" t="str">
        <f t="shared" si="39"/>
        <v/>
      </c>
    </row>
    <row r="272" spans="1:35" x14ac:dyDescent="0.25">
      <c r="A272" s="1">
        <v>30</v>
      </c>
      <c r="D272" t="s">
        <v>67</v>
      </c>
      <c r="E272" t="s">
        <v>84</v>
      </c>
      <c r="G272" t="s">
        <v>91</v>
      </c>
      <c r="H272" t="s">
        <v>99</v>
      </c>
      <c r="I272" t="str">
        <f t="shared" si="35"/>
        <v>1622</v>
      </c>
      <c r="J272">
        <f>+COUNTIF($AC$2:$AC$1165,AC272)</f>
        <v>1</v>
      </c>
      <c r="K272" t="s">
        <v>173</v>
      </c>
      <c r="M272" t="s">
        <v>179</v>
      </c>
      <c r="N272" t="str">
        <f t="shared" si="36"/>
        <v>1.6.2.2</v>
      </c>
      <c r="O272" t="str">
        <f>IF(B272&lt;&gt;0,B272,"")</f>
        <v/>
      </c>
      <c r="P272" t="str">
        <f>+IF(AD272="Sub1",C272,"")</f>
        <v/>
      </c>
      <c r="Q272" t="str">
        <f>+IF(AD272="Sub2",D272,"")</f>
        <v>1.6.2.2</v>
      </c>
      <c r="R272" t="str">
        <f>+IF(AD272="Graph",SUBSTITUTE(E272,"Gráfica","G"),"")</f>
        <v/>
      </c>
      <c r="S272" t="str">
        <f>TRIM(CLEAN(_xlfn.TEXTJOIN(" ",TRUE,C272:F272)))</f>
        <v>1.6.2.2 Temperatura extrema en el mes</v>
      </c>
      <c r="T272" t="b">
        <f>+AND(AC272=AC273)</f>
        <v>0</v>
      </c>
      <c r="U272" t="b">
        <f t="shared" si="33"/>
        <v>0</v>
      </c>
      <c r="V272" t="b">
        <f>+AND(J272&lt;&gt;1,J273&lt;&gt;1)</f>
        <v>0</v>
      </c>
      <c r="W272" t="b">
        <f>+OR(AD272="Sub1",AD272="Sub2",AD272="Graph")</f>
        <v>1</v>
      </c>
      <c r="X272" t="str">
        <f>+IF(AND(T272,U272,V272),_xlfn.CONCAT(S272,S273),IF(AND(J272=1,AD272="Title"),S272,""))</f>
        <v/>
      </c>
      <c r="Y272" t="str">
        <f>+IF(AD273="units",S273,"")</f>
        <v>(Grados Celsius)</v>
      </c>
      <c r="Z272" t="str">
        <f t="shared" si="34"/>
        <v>Temperatura extrema en el mes</v>
      </c>
      <c r="AB272" t="s">
        <v>131</v>
      </c>
      <c r="AC272" t="str">
        <f>+_xlfn.CONCAT(AB272,I272,AD272)</f>
        <v>081622Sub2</v>
      </c>
      <c r="AD272" t="str">
        <f>+_xlfn.TEXTJOIN("",TRUE,K272:M272)</f>
        <v>Sub2</v>
      </c>
      <c r="AE272" t="str">
        <f>+IF(B272=0,AE271,B272)</f>
        <v>1.6</v>
      </c>
      <c r="AF272" t="str">
        <f t="shared" si="37"/>
        <v>1.6.2.2</v>
      </c>
      <c r="AG272" t="str">
        <f t="shared" si="38"/>
        <v>Superficie estatal por tipo de geología</v>
      </c>
      <c r="AH272" t="str">
        <f t="shared" si="40"/>
        <v>Temperatura extrema en el mes</v>
      </c>
      <c r="AI272" t="str">
        <f t="shared" si="39"/>
        <v>(Grados Celsius)</v>
      </c>
    </row>
    <row r="273" spans="1:35" x14ac:dyDescent="0.25">
      <c r="A273" s="1">
        <v>31</v>
      </c>
      <c r="E273" t="s">
        <v>65</v>
      </c>
      <c r="G273" t="s">
        <v>91</v>
      </c>
      <c r="H273" t="s">
        <v>99</v>
      </c>
      <c r="I273" t="str">
        <f t="shared" si="35"/>
        <v>1622</v>
      </c>
      <c r="J273">
        <f>+COUNTIF($AC$2:$AC$1165,AC273)</f>
        <v>1</v>
      </c>
      <c r="K273" t="s">
        <v>173</v>
      </c>
      <c r="L273" t="s">
        <v>162</v>
      </c>
      <c r="N273" t="str">
        <f t="shared" si="36"/>
        <v/>
      </c>
      <c r="O273" t="str">
        <f>IF(B273&lt;&gt;0,B273,"")</f>
        <v/>
      </c>
      <c r="P273" t="str">
        <f>+IF(AD273="Sub1",C273,"")</f>
        <v/>
      </c>
      <c r="Q273" t="str">
        <f>+IF(AD273="Sub2",D273,"")</f>
        <v/>
      </c>
      <c r="R273" t="str">
        <f>+IF(AD273="Graph",SUBSTITUTE(E273,"Gráfica","G"),"")</f>
        <v/>
      </c>
      <c r="S273" t="str">
        <f>TRIM(CLEAN(_xlfn.TEXTJOIN(" ",TRUE,C273:F273)))</f>
        <v>(Grados Celsius)</v>
      </c>
      <c r="T273" t="b">
        <f>+AND(AC273=AC274)</f>
        <v>0</v>
      </c>
      <c r="U273" t="b">
        <f t="shared" si="33"/>
        <v>0</v>
      </c>
      <c r="V273" t="b">
        <f>+AND(J273&lt;&gt;1,J274&lt;&gt;1)</f>
        <v>0</v>
      </c>
      <c r="W273" t="b">
        <f>+OR(AD273="Sub1",AD273="Sub2",AD273="Graph")</f>
        <v>0</v>
      </c>
      <c r="X273" t="str">
        <f>+IF(AND(T273,U273,V273),_xlfn.CONCAT(S273,S274),IF(AND(J273=1,AD273="Title"),S273,""))</f>
        <v/>
      </c>
      <c r="Y273" t="str">
        <f>+IF(AD274="units",S274,"")</f>
        <v/>
      </c>
      <c r="Z273" t="str">
        <f t="shared" si="34"/>
        <v/>
      </c>
      <c r="AB273" t="s">
        <v>131</v>
      </c>
      <c r="AC273" t="str">
        <f>+_xlfn.CONCAT(AB273,I273,AD273)</f>
        <v>081622units</v>
      </c>
      <c r="AD273" t="str">
        <f>+_xlfn.TEXTJOIN("",TRUE,K273:M273)</f>
        <v>units</v>
      </c>
      <c r="AE273" t="str">
        <f>+IF(B273=0,AE272,B273)</f>
        <v>1.6</v>
      </c>
      <c r="AF273" t="str">
        <f t="shared" si="37"/>
        <v>1.6.2.2</v>
      </c>
      <c r="AG273" t="str">
        <f t="shared" si="38"/>
        <v>Superficie estatal por tipo de geología</v>
      </c>
      <c r="AH273" t="str">
        <f t="shared" si="40"/>
        <v>Temperatura extrema en el mes</v>
      </c>
      <c r="AI273" t="str">
        <f t="shared" si="39"/>
        <v/>
      </c>
    </row>
    <row r="274" spans="1:35" x14ac:dyDescent="0.25">
      <c r="A274" s="1">
        <v>33</v>
      </c>
      <c r="C274" t="s">
        <v>32</v>
      </c>
      <c r="D274" s="6" t="s">
        <v>68</v>
      </c>
      <c r="G274" t="s">
        <v>91</v>
      </c>
      <c r="H274" t="s">
        <v>99</v>
      </c>
      <c r="I274" t="str">
        <f t="shared" si="35"/>
        <v>163</v>
      </c>
      <c r="J274">
        <f>+COUNTIF($AC$2:$AC$1165,AC274)</f>
        <v>1</v>
      </c>
      <c r="K274" t="s">
        <v>173</v>
      </c>
      <c r="M274" t="s">
        <v>178</v>
      </c>
      <c r="N274" t="str">
        <f t="shared" si="36"/>
        <v>1.6.3</v>
      </c>
      <c r="O274" t="str">
        <f>IF(B274&lt;&gt;0,B274,"")</f>
        <v/>
      </c>
      <c r="P274" t="str">
        <f>+IF(AD274="Sub1",C274,"")</f>
        <v>1.6.3</v>
      </c>
      <c r="Q274" t="str">
        <f>+IF(AD274="Sub2",D274,"")</f>
        <v/>
      </c>
      <c r="R274" t="str">
        <f>+IF(AD274="Graph",SUBSTITUTE(E274,"Gráfica","G"),"")</f>
        <v/>
      </c>
      <c r="S274" t="str">
        <f>TRIM(CLEAN(_xlfn.TEXTJOIN(" ",TRUE,C274:F274)))</f>
        <v>1.6.3 Precipitación total anual</v>
      </c>
      <c r="T274" t="b">
        <f>+AND(AC274=AC275)</f>
        <v>0</v>
      </c>
      <c r="U274" t="b">
        <f t="shared" si="33"/>
        <v>0</v>
      </c>
      <c r="V274" t="b">
        <f>+AND(J274&lt;&gt;1,J275&lt;&gt;1)</f>
        <v>0</v>
      </c>
      <c r="W274" t="b">
        <f>+OR(AD274="Sub1",AD274="Sub2",AD274="Graph")</f>
        <v>1</v>
      </c>
      <c r="X274" t="str">
        <f>+IF(AND(T274,U274,V274),_xlfn.CONCAT(S274,S275),IF(AND(J274=1,AD274="Title"),S274,""))</f>
        <v/>
      </c>
      <c r="Y274" t="str">
        <f>+IF(AD275="units",S275,"")</f>
        <v>(Milímetros)</v>
      </c>
      <c r="Z274" t="str">
        <f t="shared" si="34"/>
        <v>Precipitación total anual</v>
      </c>
      <c r="AB274" t="s">
        <v>131</v>
      </c>
      <c r="AC274" t="str">
        <f>+_xlfn.CONCAT(AB274,I274,AD274)</f>
        <v>08163Sub1</v>
      </c>
      <c r="AD274" t="str">
        <f>+_xlfn.TEXTJOIN("",TRUE,K274:M274)</f>
        <v>Sub1</v>
      </c>
      <c r="AE274" t="str">
        <f>+IF(B274=0,AE273,B274)</f>
        <v>1.6</v>
      </c>
      <c r="AF274" t="str">
        <f t="shared" si="37"/>
        <v>1.6.3</v>
      </c>
      <c r="AG274" t="str">
        <f t="shared" si="38"/>
        <v>Superficie estatal por tipo de geología</v>
      </c>
      <c r="AH274" t="str">
        <f t="shared" si="40"/>
        <v>Precipitación total anual</v>
      </c>
      <c r="AI274" t="str">
        <f t="shared" si="39"/>
        <v>(Milímetros)</v>
      </c>
    </row>
    <row r="275" spans="1:35" x14ac:dyDescent="0.25">
      <c r="A275" s="1">
        <v>34</v>
      </c>
      <c r="D275" t="s">
        <v>69</v>
      </c>
      <c r="G275" t="s">
        <v>91</v>
      </c>
      <c r="H275" t="s">
        <v>99</v>
      </c>
      <c r="I275" t="str">
        <f t="shared" si="35"/>
        <v>163</v>
      </c>
      <c r="J275">
        <f>+COUNTIF($AC$2:$AC$1165,AC275)</f>
        <v>1</v>
      </c>
      <c r="K275" t="s">
        <v>173</v>
      </c>
      <c r="L275" t="s">
        <v>162</v>
      </c>
      <c r="N275" t="str">
        <f t="shared" si="36"/>
        <v/>
      </c>
      <c r="O275" t="str">
        <f>IF(B275&lt;&gt;0,B275,"")</f>
        <v/>
      </c>
      <c r="P275" t="str">
        <f>+IF(AD275="Sub1",C275,"")</f>
        <v/>
      </c>
      <c r="Q275" t="str">
        <f>+IF(AD275="Sub2",D275,"")</f>
        <v/>
      </c>
      <c r="R275" t="str">
        <f>+IF(AD275="Graph",SUBSTITUTE(E275,"Gráfica","G"),"")</f>
        <v/>
      </c>
      <c r="S275" t="str">
        <f>TRIM(CLEAN(_xlfn.TEXTJOIN(" ",TRUE,C275:F275)))</f>
        <v>(Milímetros)</v>
      </c>
      <c r="T275" t="b">
        <f>+AND(AC275=AC276)</f>
        <v>0</v>
      </c>
      <c r="U275" t="b">
        <f t="shared" si="33"/>
        <v>0</v>
      </c>
      <c r="V275" t="b">
        <f>+AND(J275&lt;&gt;1,J276&lt;&gt;1)</f>
        <v>0</v>
      </c>
      <c r="W275" t="b">
        <f>+OR(AD275="Sub1",AD275="Sub2",AD275="Graph")</f>
        <v>0</v>
      </c>
      <c r="X275" t="str">
        <f>+IF(AND(T275,U275,V275),_xlfn.CONCAT(S275,S276),IF(AND(J275=1,AD275="Title"),S275,""))</f>
        <v/>
      </c>
      <c r="Y275" t="str">
        <f>+IF(AD276="units",S276,"")</f>
        <v/>
      </c>
      <c r="Z275" t="str">
        <f t="shared" si="34"/>
        <v/>
      </c>
      <c r="AB275" t="s">
        <v>131</v>
      </c>
      <c r="AC275" t="str">
        <f>+_xlfn.CONCAT(AB275,I275,AD275)</f>
        <v>08163units</v>
      </c>
      <c r="AD275" t="str">
        <f>+_xlfn.TEXTJOIN("",TRUE,K275:M275)</f>
        <v>units</v>
      </c>
      <c r="AE275" t="str">
        <f>+IF(B275=0,AE274,B275)</f>
        <v>1.6</v>
      </c>
      <c r="AF275" t="str">
        <f t="shared" si="37"/>
        <v>1.6.3</v>
      </c>
      <c r="AG275" t="str">
        <f t="shared" si="38"/>
        <v>Superficie estatal por tipo de geología</v>
      </c>
      <c r="AH275" t="str">
        <f t="shared" si="40"/>
        <v>Precipitación total anual</v>
      </c>
      <c r="AI275" t="str">
        <f t="shared" si="39"/>
        <v/>
      </c>
    </row>
    <row r="276" spans="1:35" x14ac:dyDescent="0.25">
      <c r="A276" s="1">
        <v>36</v>
      </c>
      <c r="D276" t="s">
        <v>70</v>
      </c>
      <c r="E276" t="s">
        <v>85</v>
      </c>
      <c r="G276" t="s">
        <v>91</v>
      </c>
      <c r="H276" t="s">
        <v>99</v>
      </c>
      <c r="I276" t="str">
        <f t="shared" si="35"/>
        <v>1631</v>
      </c>
      <c r="J276">
        <f>+COUNTIF($AC$2:$AC$1165,AC276)</f>
        <v>1</v>
      </c>
      <c r="K276" t="s">
        <v>173</v>
      </c>
      <c r="M276" t="s">
        <v>179</v>
      </c>
      <c r="N276" t="str">
        <f t="shared" si="36"/>
        <v>1.6.3.1</v>
      </c>
      <c r="O276" t="str">
        <f>IF(B276&lt;&gt;0,B276,"")</f>
        <v/>
      </c>
      <c r="P276" t="str">
        <f>+IF(AD276="Sub1",C276,"")</f>
        <v/>
      </c>
      <c r="Q276" t="str">
        <f>+IF(AD276="Sub2",D276,"")</f>
        <v>1.6.3.1</v>
      </c>
      <c r="R276" t="str">
        <f>+IF(AD276="Graph",SUBSTITUTE(E276,"Gráfica","G"),"")</f>
        <v/>
      </c>
      <c r="S276" t="str">
        <f>TRIM(CLEAN(_xlfn.TEXTJOIN(" ",TRUE,C276:F276)))</f>
        <v>1.6.3.1 Precipitación total mensual</v>
      </c>
      <c r="T276" t="b">
        <f>+AND(AC276=AC277)</f>
        <v>0</v>
      </c>
      <c r="U276" t="b">
        <f t="shared" si="33"/>
        <v>0</v>
      </c>
      <c r="V276" t="b">
        <f>+AND(J276&lt;&gt;1,J277&lt;&gt;1)</f>
        <v>0</v>
      </c>
      <c r="W276" t="b">
        <f>+OR(AD276="Sub1",AD276="Sub2",AD276="Graph")</f>
        <v>1</v>
      </c>
      <c r="X276" t="str">
        <f>+IF(AND(T276,U276,V276),_xlfn.CONCAT(S276,S277),IF(AND(J276=1,AD276="Title"),S276,""))</f>
        <v/>
      </c>
      <c r="Y276" t="str">
        <f>+IF(AD277="units",S277,"")</f>
        <v>(Milímetros)</v>
      </c>
      <c r="Z276" t="str">
        <f t="shared" si="34"/>
        <v>Precipitación total mensual</v>
      </c>
      <c r="AB276" t="s">
        <v>131</v>
      </c>
      <c r="AC276" t="str">
        <f>+_xlfn.CONCAT(AB276,I276,AD276)</f>
        <v>081631Sub2</v>
      </c>
      <c r="AD276" t="str">
        <f>+_xlfn.TEXTJOIN("",TRUE,K276:M276)</f>
        <v>Sub2</v>
      </c>
      <c r="AE276" t="str">
        <f>+IF(B276=0,AE275,B276)</f>
        <v>1.6</v>
      </c>
      <c r="AF276" t="str">
        <f t="shared" si="37"/>
        <v>1.6.3.1</v>
      </c>
      <c r="AG276" t="str">
        <f t="shared" si="38"/>
        <v>Superficie estatal por tipo de geología</v>
      </c>
      <c r="AH276" t="str">
        <f t="shared" si="40"/>
        <v>Precipitación total mensual</v>
      </c>
      <c r="AI276" t="str">
        <f t="shared" si="39"/>
        <v>(Milímetros)</v>
      </c>
    </row>
    <row r="277" spans="1:35" x14ac:dyDescent="0.25">
      <c r="A277" s="1">
        <v>37</v>
      </c>
      <c r="E277" t="s">
        <v>69</v>
      </c>
      <c r="G277" t="s">
        <v>91</v>
      </c>
      <c r="H277" t="s">
        <v>99</v>
      </c>
      <c r="I277" t="str">
        <f t="shared" si="35"/>
        <v>1631</v>
      </c>
      <c r="J277">
        <f>+COUNTIF($AC$2:$AC$1165,AC277)</f>
        <v>1</v>
      </c>
      <c r="K277" t="s">
        <v>173</v>
      </c>
      <c r="L277" t="s">
        <v>162</v>
      </c>
      <c r="N277" t="str">
        <f t="shared" si="36"/>
        <v/>
      </c>
      <c r="O277" t="str">
        <f>IF(B277&lt;&gt;0,B277,"")</f>
        <v/>
      </c>
      <c r="P277" t="str">
        <f>+IF(AD277="Sub1",C277,"")</f>
        <v/>
      </c>
      <c r="Q277" t="str">
        <f>+IF(AD277="Sub2",D277,"")</f>
        <v/>
      </c>
      <c r="R277" t="str">
        <f>+IF(AD277="Graph",SUBSTITUTE(E277,"Gráfica","G"),"")</f>
        <v/>
      </c>
      <c r="S277" t="str">
        <f>TRIM(CLEAN(_xlfn.TEXTJOIN(" ",TRUE,C277:F277)))</f>
        <v>(Milímetros)</v>
      </c>
      <c r="T277" t="b">
        <f>+AND(AC277=AC278)</f>
        <v>0</v>
      </c>
      <c r="U277" t="b">
        <f t="shared" si="33"/>
        <v>0</v>
      </c>
      <c r="V277" t="b">
        <f>+AND(J277&lt;&gt;1,J278&lt;&gt;1)</f>
        <v>0</v>
      </c>
      <c r="W277" t="b">
        <f>+OR(AD277="Sub1",AD277="Sub2",AD277="Graph")</f>
        <v>0</v>
      </c>
      <c r="X277" t="str">
        <f>+IF(AND(T277,U277,V277),_xlfn.CONCAT(S277,S278),IF(AND(J277=1,AD277="Title"),S277,""))</f>
        <v/>
      </c>
      <c r="Y277" t="str">
        <f>+IF(AD278="units",S278,"")</f>
        <v/>
      </c>
      <c r="Z277" t="str">
        <f t="shared" si="34"/>
        <v/>
      </c>
      <c r="AB277" t="s">
        <v>131</v>
      </c>
      <c r="AC277" t="str">
        <f>+_xlfn.CONCAT(AB277,I277,AD277)</f>
        <v>081631units</v>
      </c>
      <c r="AD277" t="str">
        <f>+_xlfn.TEXTJOIN("",TRUE,K277:M277)</f>
        <v>units</v>
      </c>
      <c r="AE277" t="str">
        <f>+IF(B277=0,AE276,B277)</f>
        <v>1.6</v>
      </c>
      <c r="AF277" t="str">
        <f t="shared" si="37"/>
        <v>1.6.3.1</v>
      </c>
      <c r="AG277" t="str">
        <f t="shared" si="38"/>
        <v>Superficie estatal por tipo de geología</v>
      </c>
      <c r="AH277" t="str">
        <f t="shared" si="40"/>
        <v>Precipitación total mensual</v>
      </c>
      <c r="AI277" t="str">
        <f t="shared" si="39"/>
        <v/>
      </c>
    </row>
    <row r="278" spans="1:35" x14ac:dyDescent="0.25">
      <c r="A278" s="1">
        <v>39</v>
      </c>
      <c r="E278" t="s">
        <v>86</v>
      </c>
      <c r="F278" t="s">
        <v>88</v>
      </c>
      <c r="G278" t="s">
        <v>91</v>
      </c>
      <c r="H278" t="s">
        <v>99</v>
      </c>
      <c r="I278" t="str">
        <f t="shared" si="35"/>
        <v>G 12</v>
      </c>
      <c r="J278">
        <f>+COUNTIF($AC$2:$AC$1165,AC278)</f>
        <v>1</v>
      </c>
      <c r="K278" t="s">
        <v>173</v>
      </c>
      <c r="M278" t="s">
        <v>167</v>
      </c>
      <c r="N278" t="str">
        <f t="shared" si="36"/>
        <v>G 1.2</v>
      </c>
      <c r="O278" t="str">
        <f>IF(B278&lt;&gt;0,B278,"")</f>
        <v/>
      </c>
      <c r="P278" t="str">
        <f>+IF(AD278="Sub1",C278,"")</f>
        <v/>
      </c>
      <c r="Q278" t="str">
        <f>+IF(AD278="Sub2",D278,"")</f>
        <v/>
      </c>
      <c r="R278" t="str">
        <f>+IF(AD278="Graph",SUBSTITUTE(E278,"Gráfica","G"),"")</f>
        <v>G 1.2</v>
      </c>
      <c r="S278" t="str">
        <f>TRIM(CLEAN(_xlfn.TEXTJOIN(" ",TRUE,C278:F278)))</f>
        <v>Gráfica 1.2 Precipitación total promedio</v>
      </c>
      <c r="T278" t="b">
        <f>+AND(AC278=AC279)</f>
        <v>0</v>
      </c>
      <c r="U278" t="b">
        <f t="shared" si="33"/>
        <v>0</v>
      </c>
      <c r="V278" t="b">
        <f>+AND(J278&lt;&gt;1,J279&lt;&gt;1)</f>
        <v>0</v>
      </c>
      <c r="W278" t="b">
        <f>+OR(AD278="Sub1",AD278="Sub2",AD278="Graph")</f>
        <v>1</v>
      </c>
      <c r="X278" t="str">
        <f>+IF(AND(T278,U278,V278),_xlfn.CONCAT(S278,S279),IF(AND(J278=1,AD278="Title"),S278,""))</f>
        <v/>
      </c>
      <c r="Y278" t="str">
        <f>+IF(AD279="units",S279,"")</f>
        <v>(Milímetros)</v>
      </c>
      <c r="Z278" t="str">
        <f t="shared" si="34"/>
        <v>Gráfica 1.2 Precipitación total promedio</v>
      </c>
      <c r="AB278" t="s">
        <v>131</v>
      </c>
      <c r="AC278" t="str">
        <f>+_xlfn.CONCAT(AB278,I278,AD278)</f>
        <v>08G 12Graph</v>
      </c>
      <c r="AD278" t="str">
        <f>+_xlfn.TEXTJOIN("",TRUE,K278:M278)</f>
        <v>Graph</v>
      </c>
      <c r="AE278" t="str">
        <f>+IF(B278=0,AE277,B278)</f>
        <v>1.6</v>
      </c>
      <c r="AF278" t="str">
        <f t="shared" si="37"/>
        <v>G 1.2</v>
      </c>
      <c r="AG278" t="str">
        <f t="shared" si="38"/>
        <v>Superficie estatal por tipo de geología</v>
      </c>
      <c r="AH278" t="str">
        <f t="shared" si="40"/>
        <v>Gráfica 1.2 Precipitación total promedio</v>
      </c>
      <c r="AI278" t="str">
        <f t="shared" si="39"/>
        <v>(Milímetros)</v>
      </c>
    </row>
    <row r="279" spans="1:35" x14ac:dyDescent="0.25">
      <c r="A279" s="1">
        <v>40</v>
      </c>
      <c r="F279" t="s">
        <v>69</v>
      </c>
      <c r="G279" t="s">
        <v>91</v>
      </c>
      <c r="H279" t="s">
        <v>99</v>
      </c>
      <c r="I279" t="str">
        <f t="shared" si="35"/>
        <v>G 12</v>
      </c>
      <c r="J279">
        <f>+COUNTIF($AC$2:$AC$1165,AC279)</f>
        <v>1</v>
      </c>
      <c r="K279" t="s">
        <v>173</v>
      </c>
      <c r="L279" t="s">
        <v>162</v>
      </c>
      <c r="N279" t="str">
        <f t="shared" si="36"/>
        <v/>
      </c>
      <c r="O279" t="str">
        <f>IF(B279&lt;&gt;0,B279,"")</f>
        <v/>
      </c>
      <c r="P279" t="str">
        <f>+IF(AD279="Sub1",C279,"")</f>
        <v/>
      </c>
      <c r="Q279" t="str">
        <f>+IF(AD279="Sub2",D279,"")</f>
        <v/>
      </c>
      <c r="R279" t="str">
        <f>+IF(AD279="Graph",SUBSTITUTE(E279,"Gráfica","G"),"")</f>
        <v/>
      </c>
      <c r="S279" t="str">
        <f>TRIM(CLEAN(_xlfn.TEXTJOIN(" ",TRUE,C279:F279)))</f>
        <v>(Milímetros)</v>
      </c>
      <c r="T279" t="b">
        <f>+AND(AC279=AC280)</f>
        <v>0</v>
      </c>
      <c r="U279" t="b">
        <f t="shared" si="33"/>
        <v>0</v>
      </c>
      <c r="V279" t="b">
        <f>+AND(J279&lt;&gt;1,J280&lt;&gt;1)</f>
        <v>0</v>
      </c>
      <c r="W279" t="b">
        <f>+OR(AD279="Sub1",AD279="Sub2",AD279="Graph")</f>
        <v>0</v>
      </c>
      <c r="X279" t="str">
        <f>+IF(AND(T279,U279,V279),_xlfn.CONCAT(S279,S280),IF(AND(J279=1,AD279="Title"),S279,""))</f>
        <v/>
      </c>
      <c r="Y279" t="str">
        <f>+IF(AD280="units",S280,"")</f>
        <v/>
      </c>
      <c r="Z279" t="str">
        <f t="shared" si="34"/>
        <v/>
      </c>
      <c r="AB279" t="s">
        <v>131</v>
      </c>
      <c r="AC279" t="str">
        <f>+_xlfn.CONCAT(AB279,I279,AD279)</f>
        <v>08G 12units</v>
      </c>
      <c r="AD279" t="str">
        <f>+_xlfn.TEXTJOIN("",TRUE,K279:M279)</f>
        <v>units</v>
      </c>
      <c r="AE279" t="str">
        <f>+IF(B279=0,AE278,B279)</f>
        <v>1.6</v>
      </c>
      <c r="AF279" t="str">
        <f t="shared" si="37"/>
        <v>G 1.2</v>
      </c>
      <c r="AG279" t="str">
        <f t="shared" si="38"/>
        <v>Superficie estatal por tipo de geología</v>
      </c>
      <c r="AH279" t="str">
        <f t="shared" si="40"/>
        <v>Gráfica 1.2 Precipitación total promedio</v>
      </c>
      <c r="AI279" t="str">
        <f t="shared" si="39"/>
        <v/>
      </c>
    </row>
    <row r="280" spans="1:35" x14ac:dyDescent="0.25">
      <c r="A280" s="1">
        <v>42</v>
      </c>
      <c r="C280" t="s">
        <v>33</v>
      </c>
      <c r="D280" s="6" t="s">
        <v>71</v>
      </c>
      <c r="G280" t="s">
        <v>91</v>
      </c>
      <c r="H280" t="s">
        <v>99</v>
      </c>
      <c r="I280" t="str">
        <f t="shared" si="35"/>
        <v>164</v>
      </c>
      <c r="J280">
        <f>+COUNTIF($AC$2:$AC$1165,AC280)</f>
        <v>1</v>
      </c>
      <c r="K280" t="s">
        <v>173</v>
      </c>
      <c r="M280" t="s">
        <v>178</v>
      </c>
      <c r="N280" t="str">
        <f t="shared" si="36"/>
        <v>1.6.4</v>
      </c>
      <c r="O280" t="str">
        <f>IF(B280&lt;&gt;0,B280,"")</f>
        <v/>
      </c>
      <c r="P280" t="str">
        <f>+IF(AD280="Sub1",C280,"")</f>
        <v>1.6.4</v>
      </c>
      <c r="Q280" t="str">
        <f>+IF(AD280="Sub2",D280,"")</f>
        <v/>
      </c>
      <c r="R280" t="str">
        <f>+IF(AD280="Graph",SUBSTITUTE(E280,"Gráfica","G"),"")</f>
        <v/>
      </c>
      <c r="S280" t="str">
        <f>TRIM(CLEAN(_xlfn.TEXTJOIN(" ",TRUE,C280:F280)))</f>
        <v>1.6.4 Días con heladas</v>
      </c>
      <c r="T280" t="b">
        <f>+AND(AC280=AC281)</f>
        <v>0</v>
      </c>
      <c r="U280" t="b">
        <f t="shared" si="33"/>
        <v>0</v>
      </c>
      <c r="V280" t="b">
        <f>+AND(J280&lt;&gt;1,J281&lt;&gt;1)</f>
        <v>0</v>
      </c>
      <c r="W280" t="b">
        <f>+OR(AD280="Sub1",AD280="Sub2",AD280="Graph")</f>
        <v>1</v>
      </c>
      <c r="X280" t="str">
        <f>+IF(AND(T280,U280,V280),_xlfn.CONCAT(S280,S281),IF(AND(J280=1,AD280="Title"),S280,""))</f>
        <v/>
      </c>
      <c r="Y280" t="str">
        <f>+IF(AD281="units",S281,"")</f>
        <v/>
      </c>
      <c r="Z280" t="str">
        <f t="shared" si="34"/>
        <v>Días con heladas</v>
      </c>
      <c r="AB280" t="s">
        <v>131</v>
      </c>
      <c r="AC280" t="str">
        <f>+_xlfn.CONCAT(AB280,I280,AD280)</f>
        <v>08164Sub1</v>
      </c>
      <c r="AD280" t="str">
        <f>+_xlfn.TEXTJOIN("",TRUE,K280:M280)</f>
        <v>Sub1</v>
      </c>
      <c r="AE280" t="str">
        <f>+IF(B280=0,AE279,B280)</f>
        <v>1.6</v>
      </c>
      <c r="AF280" t="str">
        <f t="shared" si="37"/>
        <v>1.6.4</v>
      </c>
      <c r="AG280" t="str">
        <f t="shared" si="38"/>
        <v>Superficie estatal por tipo de geología</v>
      </c>
      <c r="AH280" t="str">
        <f t="shared" si="40"/>
        <v>Días con heladas</v>
      </c>
      <c r="AI280" t="str">
        <f t="shared" si="39"/>
        <v/>
      </c>
    </row>
    <row r="281" spans="1:35" x14ac:dyDescent="0.25">
      <c r="A281" s="1">
        <v>44</v>
      </c>
      <c r="B281" t="s">
        <v>14</v>
      </c>
      <c r="C281" t="s">
        <v>34</v>
      </c>
      <c r="G281" t="s">
        <v>91</v>
      </c>
      <c r="H281" t="s">
        <v>99</v>
      </c>
      <c r="I281" t="str">
        <f t="shared" si="35"/>
        <v>17</v>
      </c>
      <c r="J281">
        <f>+COUNTIF($AC$2:$AC$1165,AC281)</f>
        <v>1</v>
      </c>
      <c r="K281" t="s">
        <v>166</v>
      </c>
      <c r="N281" t="str">
        <f t="shared" si="36"/>
        <v>1.7</v>
      </c>
      <c r="O281" t="str">
        <f>IF(B281&lt;&gt;0,B281,"")</f>
        <v>1.7</v>
      </c>
      <c r="P281" t="str">
        <f>+IF(AD281="Sub1",C281,"")</f>
        <v/>
      </c>
      <c r="Q281" t="str">
        <f>+IF(AD281="Sub2",D281,"")</f>
        <v/>
      </c>
      <c r="R281" t="str">
        <f>+IF(AD281="Graph",SUBSTITUTE(E281,"Gráfica","G"),"")</f>
        <v/>
      </c>
      <c r="S281" t="str">
        <f>TRIM(CLEAN(_xlfn.TEXTJOIN(" ",TRUE,C281:F281)))</f>
        <v>Superficie estatal por región, cuenca y subcuenca hidrológica</v>
      </c>
      <c r="T281" t="b">
        <f>+AND(AC281=AC282)</f>
        <v>0</v>
      </c>
      <c r="U281" t="b">
        <f t="shared" si="33"/>
        <v>0</v>
      </c>
      <c r="V281" t="b">
        <f>+AND(J281&lt;&gt;1,J282&lt;&gt;1)</f>
        <v>0</v>
      </c>
      <c r="W281" t="b">
        <f>+OR(AD281="Sub1",AD281="Sub2",AD281="Graph")</f>
        <v>0</v>
      </c>
      <c r="X281" t="str">
        <f>+IF(AND(T281,U281,V281),_xlfn.CONCAT(S281,S282),IF(AND(J281=1,AD281="Title"),S281,""))</f>
        <v>Superficie estatal por región, cuenca y subcuenca hidrológica</v>
      </c>
      <c r="Y281" t="str">
        <f>+IF(AD282="units",S282,"")</f>
        <v>(Porcentaje)</v>
      </c>
      <c r="Z281" t="str">
        <f t="shared" si="34"/>
        <v/>
      </c>
      <c r="AB281" t="s">
        <v>131</v>
      </c>
      <c r="AC281" t="str">
        <f>+_xlfn.CONCAT(AB281,I281,AD281)</f>
        <v>0817Title</v>
      </c>
      <c r="AD281" t="str">
        <f>+_xlfn.TEXTJOIN("",TRUE,K281:M281)</f>
        <v>Title</v>
      </c>
      <c r="AE281" t="str">
        <f>+IF(B281=0,AE280,B281)</f>
        <v>1.7</v>
      </c>
      <c r="AF281" t="str">
        <f t="shared" si="37"/>
        <v>1.7</v>
      </c>
      <c r="AG281" t="str">
        <f t="shared" si="38"/>
        <v>Superficie estatal por región, cuenca y subcuenca hidrológica</v>
      </c>
      <c r="AH281" t="str">
        <f t="shared" si="40"/>
        <v/>
      </c>
      <c r="AI281" t="str">
        <f t="shared" si="39"/>
        <v>(Porcentaje)</v>
      </c>
    </row>
    <row r="282" spans="1:35" x14ac:dyDescent="0.25">
      <c r="A282" s="1">
        <v>45</v>
      </c>
      <c r="C282" t="s">
        <v>26</v>
      </c>
      <c r="G282" t="s">
        <v>91</v>
      </c>
      <c r="H282" t="s">
        <v>99</v>
      </c>
      <c r="I282" t="str">
        <f t="shared" si="35"/>
        <v>17</v>
      </c>
      <c r="J282">
        <f>+COUNTIF($AC$2:$AC$1165,AC282)</f>
        <v>1</v>
      </c>
      <c r="K282" t="s">
        <v>173</v>
      </c>
      <c r="L282" t="s">
        <v>162</v>
      </c>
      <c r="N282" t="str">
        <f t="shared" si="36"/>
        <v/>
      </c>
      <c r="O282" t="str">
        <f>IF(B282&lt;&gt;0,B282,"")</f>
        <v/>
      </c>
      <c r="P282" t="str">
        <f>+IF(AD282="Sub1",C282,"")</f>
        <v/>
      </c>
      <c r="Q282" t="str">
        <f>+IF(AD282="Sub2",D282,"")</f>
        <v/>
      </c>
      <c r="R282" t="str">
        <f>+IF(AD282="Graph",SUBSTITUTE(E282,"Gráfica","G"),"")</f>
        <v/>
      </c>
      <c r="S282" t="str">
        <f>TRIM(CLEAN(_xlfn.TEXTJOIN(" ",TRUE,C282:F282)))</f>
        <v>(Porcentaje)</v>
      </c>
      <c r="T282" t="b">
        <f>+AND(AC282=AC283)</f>
        <v>0</v>
      </c>
      <c r="U282" t="b">
        <f t="shared" si="33"/>
        <v>0</v>
      </c>
      <c r="V282" t="b">
        <f>+AND(J282&lt;&gt;1,J283&lt;&gt;1)</f>
        <v>0</v>
      </c>
      <c r="W282" t="b">
        <f>+OR(AD282="Sub1",AD282="Sub2",AD282="Graph")</f>
        <v>0</v>
      </c>
      <c r="X282" t="str">
        <f>+IF(AND(T282,U282,V282),_xlfn.CONCAT(S282,S283),IF(AND(J282=1,AD282="Title"),S282,""))</f>
        <v/>
      </c>
      <c r="Y282" t="str">
        <f>+IF(AD283="units",S283,"")</f>
        <v/>
      </c>
      <c r="Z282" t="str">
        <f t="shared" si="34"/>
        <v/>
      </c>
      <c r="AB282" t="s">
        <v>131</v>
      </c>
      <c r="AC282" t="str">
        <f>+_xlfn.CONCAT(AB282,I282,AD282)</f>
        <v>0817units</v>
      </c>
      <c r="AD282" t="str">
        <f>+_xlfn.TEXTJOIN("",TRUE,K282:M282)</f>
        <v>units</v>
      </c>
      <c r="AE282" t="str">
        <f>+IF(B282=0,AE281,B282)</f>
        <v>1.7</v>
      </c>
      <c r="AF282" t="str">
        <f t="shared" si="37"/>
        <v>1.7</v>
      </c>
      <c r="AG282" t="str">
        <f t="shared" si="38"/>
        <v>Superficie estatal por región, cuenca y subcuenca hidrológica</v>
      </c>
      <c r="AH282" t="str">
        <f t="shared" si="40"/>
        <v/>
      </c>
      <c r="AI282" t="str">
        <f t="shared" si="39"/>
        <v/>
      </c>
    </row>
    <row r="283" spans="1:35" x14ac:dyDescent="0.25">
      <c r="A283" s="1">
        <v>47</v>
      </c>
      <c r="C283" t="s">
        <v>35</v>
      </c>
      <c r="D283" t="s">
        <v>72</v>
      </c>
      <c r="G283" t="s">
        <v>91</v>
      </c>
      <c r="H283" t="s">
        <v>99</v>
      </c>
      <c r="I283" t="str">
        <f t="shared" si="35"/>
        <v>171</v>
      </c>
      <c r="J283">
        <f>+COUNTIF($AC$2:$AC$1165,AC283)</f>
        <v>1</v>
      </c>
      <c r="K283" t="s">
        <v>173</v>
      </c>
      <c r="M283" t="s">
        <v>178</v>
      </c>
      <c r="N283" t="str">
        <f t="shared" si="36"/>
        <v>1.7.1</v>
      </c>
      <c r="O283" t="str">
        <f>IF(B283&lt;&gt;0,B283,"")</f>
        <v/>
      </c>
      <c r="P283" t="str">
        <f>+IF(AD283="Sub1",C283,"")</f>
        <v>1.7.1</v>
      </c>
      <c r="Q283" t="str">
        <f>+IF(AD283="Sub2",D283,"")</f>
        <v/>
      </c>
      <c r="R283" t="str">
        <f>+IF(AD283="Graph",SUBSTITUTE(E283,"Gráfica","G"),"")</f>
        <v/>
      </c>
      <c r="S283" t="str">
        <f>TRIM(CLEAN(_xlfn.TEXTJOIN(" ",TRUE,C283:F283)))</f>
        <v>1.7.1 Principales corrientes y cuerpos de agua</v>
      </c>
      <c r="T283" t="b">
        <f>+AND(AC283=AC284)</f>
        <v>0</v>
      </c>
      <c r="U283" t="b">
        <f t="shared" si="33"/>
        <v>0</v>
      </c>
      <c r="V283" t="b">
        <f>+AND(J283&lt;&gt;1,J284&lt;&gt;1)</f>
        <v>0</v>
      </c>
      <c r="W283" t="b">
        <f>+OR(AD283="Sub1",AD283="Sub2",AD283="Graph")</f>
        <v>1</v>
      </c>
      <c r="X283" t="str">
        <f>+IF(AND(T283,U283,V283),_xlfn.CONCAT(S283,S284),IF(AND(J283=1,AD283="Title"),S283,""))</f>
        <v/>
      </c>
      <c r="Y283" t="str">
        <f>+IF(AD284="units",S284,"")</f>
        <v/>
      </c>
      <c r="Z283" t="str">
        <f t="shared" si="34"/>
        <v>Principales corrientes y cuerpos de agua</v>
      </c>
      <c r="AB283" t="s">
        <v>131</v>
      </c>
      <c r="AC283" t="str">
        <f>+_xlfn.CONCAT(AB283,I283,AD283)</f>
        <v>08171Sub1</v>
      </c>
      <c r="AD283" t="str">
        <f>+_xlfn.TEXTJOIN("",TRUE,K283:M283)</f>
        <v>Sub1</v>
      </c>
      <c r="AE283" t="str">
        <f>+IF(B283=0,AE282,B283)</f>
        <v>1.7</v>
      </c>
      <c r="AF283" t="str">
        <f t="shared" si="37"/>
        <v>1.7.1</v>
      </c>
      <c r="AG283" t="str">
        <f t="shared" si="38"/>
        <v>Superficie estatal por región, cuenca y subcuenca hidrológica</v>
      </c>
      <c r="AH283" t="str">
        <f t="shared" si="40"/>
        <v>Principales corrientes y cuerpos de agua</v>
      </c>
      <c r="AI283" t="str">
        <f t="shared" si="39"/>
        <v/>
      </c>
    </row>
    <row r="284" spans="1:35" x14ac:dyDescent="0.25">
      <c r="A284" s="1">
        <v>49</v>
      </c>
      <c r="B284" t="s">
        <v>15</v>
      </c>
      <c r="C284" t="s">
        <v>36</v>
      </c>
      <c r="G284" t="s">
        <v>91</v>
      </c>
      <c r="H284" t="s">
        <v>99</v>
      </c>
      <c r="I284" t="str">
        <f t="shared" si="35"/>
        <v>18</v>
      </c>
      <c r="J284">
        <f>+COUNTIF($AC$2:$AC$1165,AC284)</f>
        <v>1</v>
      </c>
      <c r="K284" t="s">
        <v>166</v>
      </c>
      <c r="N284" t="str">
        <f t="shared" si="36"/>
        <v>1.8</v>
      </c>
      <c r="O284" t="str">
        <f>IF(B284&lt;&gt;0,B284,"")</f>
        <v>1.8</v>
      </c>
      <c r="P284" t="str">
        <f>+IF(AD284="Sub1",C284,"")</f>
        <v/>
      </c>
      <c r="Q284" t="str">
        <f>+IF(AD284="Sub2",D284,"")</f>
        <v/>
      </c>
      <c r="R284" t="str">
        <f>+IF(AD284="Graph",SUBSTITUTE(E284,"Gráfica","G"),"")</f>
        <v/>
      </c>
      <c r="S284" t="str">
        <f>TRIM(CLEAN(_xlfn.TEXTJOIN(" ",TRUE,C284:F284)))</f>
        <v>Superficie estatal por tipo de suelo dominante</v>
      </c>
      <c r="T284" t="b">
        <f>+AND(AC284=AC285)</f>
        <v>0</v>
      </c>
      <c r="U284" t="b">
        <f t="shared" si="33"/>
        <v>0</v>
      </c>
      <c r="V284" t="b">
        <f>+AND(J284&lt;&gt;1,J285&lt;&gt;1)</f>
        <v>0</v>
      </c>
      <c r="W284" t="b">
        <f>+OR(AD284="Sub1",AD284="Sub2",AD284="Graph")</f>
        <v>0</v>
      </c>
      <c r="X284" t="str">
        <f>+IF(AND(T284,U284,V284),_xlfn.CONCAT(S284,S285),IF(AND(J284=1,AD284="Title"),S284,""))</f>
        <v>Superficie estatal por tipo de suelo dominante</v>
      </c>
      <c r="Y284" t="str">
        <f>+IF(AD285="units",S285,"")</f>
        <v>(Porcentaje)</v>
      </c>
      <c r="Z284" t="str">
        <f t="shared" si="34"/>
        <v/>
      </c>
      <c r="AB284" t="s">
        <v>131</v>
      </c>
      <c r="AC284" t="str">
        <f>+_xlfn.CONCAT(AB284,I284,AD284)</f>
        <v>0818Title</v>
      </c>
      <c r="AD284" t="str">
        <f>+_xlfn.TEXTJOIN("",TRUE,K284:M284)</f>
        <v>Title</v>
      </c>
      <c r="AE284" t="str">
        <f>+IF(B284=0,AE283,B284)</f>
        <v>1.8</v>
      </c>
      <c r="AF284" t="str">
        <f t="shared" si="37"/>
        <v>1.8</v>
      </c>
      <c r="AG284" t="str">
        <f t="shared" si="38"/>
        <v>Superficie estatal por tipo de suelo dominante</v>
      </c>
      <c r="AH284" t="str">
        <f t="shared" si="40"/>
        <v/>
      </c>
      <c r="AI284" t="str">
        <f t="shared" si="39"/>
        <v>(Porcentaje)</v>
      </c>
    </row>
    <row r="285" spans="1:35" x14ac:dyDescent="0.25">
      <c r="A285" s="1">
        <v>50</v>
      </c>
      <c r="C285" t="s">
        <v>26</v>
      </c>
      <c r="G285" t="s">
        <v>91</v>
      </c>
      <c r="H285" t="s">
        <v>99</v>
      </c>
      <c r="I285" t="str">
        <f t="shared" si="35"/>
        <v>18</v>
      </c>
      <c r="J285">
        <f>+COUNTIF($AC$2:$AC$1165,AC285)</f>
        <v>1</v>
      </c>
      <c r="K285" t="s">
        <v>173</v>
      </c>
      <c r="L285" t="s">
        <v>162</v>
      </c>
      <c r="N285" t="str">
        <f t="shared" si="36"/>
        <v/>
      </c>
      <c r="O285" t="str">
        <f>IF(B285&lt;&gt;0,B285,"")</f>
        <v/>
      </c>
      <c r="P285" t="str">
        <f>+IF(AD285="Sub1",C285,"")</f>
        <v/>
      </c>
      <c r="Q285" t="str">
        <f>+IF(AD285="Sub2",D285,"")</f>
        <v/>
      </c>
      <c r="R285" t="str">
        <f>+IF(AD285="Graph",SUBSTITUTE(E285,"Gráfica","G"),"")</f>
        <v/>
      </c>
      <c r="S285" t="str">
        <f>TRIM(CLEAN(_xlfn.TEXTJOIN(" ",TRUE,C285:F285)))</f>
        <v>(Porcentaje)</v>
      </c>
      <c r="T285" t="b">
        <f>+AND(AC285=AC286)</f>
        <v>0</v>
      </c>
      <c r="U285" t="b">
        <f t="shared" si="33"/>
        <v>0</v>
      </c>
      <c r="V285" t="b">
        <f>+AND(J285&lt;&gt;1,J286&lt;&gt;1)</f>
        <v>0</v>
      </c>
      <c r="W285" t="b">
        <f>+OR(AD285="Sub1",AD285="Sub2",AD285="Graph")</f>
        <v>0</v>
      </c>
      <c r="X285" t="str">
        <f>+IF(AND(T285,U285,V285),_xlfn.CONCAT(S285,S286),IF(AND(J285=1,AD285="Title"),S285,""))</f>
        <v/>
      </c>
      <c r="Y285" t="str">
        <f>+IF(AD286="units",S286,"")</f>
        <v/>
      </c>
      <c r="Z285" t="str">
        <f t="shared" si="34"/>
        <v/>
      </c>
      <c r="AB285" t="s">
        <v>131</v>
      </c>
      <c r="AC285" t="str">
        <f>+_xlfn.CONCAT(AB285,I285,AD285)</f>
        <v>0818units</v>
      </c>
      <c r="AD285" t="str">
        <f>+_xlfn.TEXTJOIN("",TRUE,K285:M285)</f>
        <v>units</v>
      </c>
      <c r="AE285" t="str">
        <f>+IF(B285=0,AE284,B285)</f>
        <v>1.8</v>
      </c>
      <c r="AF285" t="str">
        <f t="shared" si="37"/>
        <v>1.8</v>
      </c>
      <c r="AG285" t="str">
        <f t="shared" si="38"/>
        <v>Superficie estatal por tipo de suelo dominante</v>
      </c>
      <c r="AH285" t="str">
        <f t="shared" si="40"/>
        <v/>
      </c>
      <c r="AI285" t="str">
        <f t="shared" si="39"/>
        <v/>
      </c>
    </row>
    <row r="286" spans="1:35" x14ac:dyDescent="0.25">
      <c r="A286" s="1">
        <v>52</v>
      </c>
      <c r="B286" t="s">
        <v>16</v>
      </c>
      <c r="C286" t="s">
        <v>37</v>
      </c>
      <c r="G286" t="s">
        <v>91</v>
      </c>
      <c r="H286" t="s">
        <v>99</v>
      </c>
      <c r="I286" t="str">
        <f t="shared" si="35"/>
        <v>19</v>
      </c>
      <c r="J286">
        <f>+COUNTIF($AC$2:$AC$1165,AC286)</f>
        <v>1</v>
      </c>
      <c r="K286" t="s">
        <v>166</v>
      </c>
      <c r="N286" t="str">
        <f t="shared" si="36"/>
        <v>1.9</v>
      </c>
      <c r="O286" t="str">
        <f>IF(B286&lt;&gt;0,B286,"")</f>
        <v>1.9</v>
      </c>
      <c r="P286" t="str">
        <f>+IF(AD286="Sub1",C286,"")</f>
        <v/>
      </c>
      <c r="Q286" t="str">
        <f>+IF(AD286="Sub2",D286,"")</f>
        <v/>
      </c>
      <c r="R286" t="str">
        <f>+IF(AD286="Graph",SUBSTITUTE(E286,"Gráfica","G"),"")</f>
        <v/>
      </c>
      <c r="S286" t="str">
        <f>TRIM(CLEAN(_xlfn.TEXTJOIN(" ",TRUE,C286:F286)))</f>
        <v>Principales especies vegetales por grupo de vegetación</v>
      </c>
      <c r="T286" t="b">
        <f>+AND(AC286=AC287)</f>
        <v>0</v>
      </c>
      <c r="U286" t="b">
        <f t="shared" si="33"/>
        <v>1</v>
      </c>
      <c r="V286" t="b">
        <f>+AND(J286&lt;&gt;1,J287&lt;&gt;1)</f>
        <v>0</v>
      </c>
      <c r="W286" t="b">
        <f>+OR(AD286="Sub1",AD286="Sub2",AD286="Graph")</f>
        <v>0</v>
      </c>
      <c r="X286" t="str">
        <f>+IF(AND(T286,U286,V286),_xlfn.CONCAT(S286,S287),IF(AND(J286=1,AD286="Title"),S286,""))</f>
        <v>Principales especies vegetales por grupo de vegetación</v>
      </c>
      <c r="Y286" t="str">
        <f>+IF(AD287="units",S287,"")</f>
        <v/>
      </c>
      <c r="Z286" t="str">
        <f t="shared" si="34"/>
        <v/>
      </c>
      <c r="AB286" t="s">
        <v>131</v>
      </c>
      <c r="AC286" t="str">
        <f>+_xlfn.CONCAT(AB286,I286,AD286)</f>
        <v>0819Title</v>
      </c>
      <c r="AD286" t="str">
        <f>+_xlfn.TEXTJOIN("",TRUE,K286:M286)</f>
        <v>Title</v>
      </c>
      <c r="AE286" t="str">
        <f>+IF(B286=0,AE285,B286)</f>
        <v>1.9</v>
      </c>
      <c r="AF286" t="str">
        <f t="shared" si="37"/>
        <v>1.9</v>
      </c>
      <c r="AG286" t="str">
        <f t="shared" si="38"/>
        <v>Principales especies vegetales por grupo de vegetación</v>
      </c>
      <c r="AH286" t="str">
        <f t="shared" si="40"/>
        <v/>
      </c>
      <c r="AI286" t="str">
        <f t="shared" si="39"/>
        <v/>
      </c>
    </row>
    <row r="287" spans="1:35" x14ac:dyDescent="0.25">
      <c r="A287" s="1">
        <v>54</v>
      </c>
      <c r="B287" t="s">
        <v>17</v>
      </c>
      <c r="C287" t="s">
        <v>38</v>
      </c>
      <c r="G287" t="s">
        <v>91</v>
      </c>
      <c r="H287" t="s">
        <v>99</v>
      </c>
      <c r="I287" t="str">
        <f t="shared" si="35"/>
        <v>110</v>
      </c>
      <c r="J287">
        <f>+COUNTIF($AC$2:$AC$1165,AC287)</f>
        <v>1</v>
      </c>
      <c r="K287" t="s">
        <v>166</v>
      </c>
      <c r="N287" t="str">
        <f t="shared" si="36"/>
        <v>1.10</v>
      </c>
      <c r="O287" t="str">
        <f>IF(B287&lt;&gt;0,B287,"")</f>
        <v>1.10</v>
      </c>
      <c r="P287" t="str">
        <f>+IF(AD287="Sub1",C287,"")</f>
        <v/>
      </c>
      <c r="Q287" t="str">
        <f>+IF(AD287="Sub2",D287,"")</f>
        <v/>
      </c>
      <c r="R287" t="str">
        <f>+IF(AD287="Graph",SUBSTITUTE(E287,"Gráfica","G"),"")</f>
        <v/>
      </c>
      <c r="S287" t="str">
        <f>TRIM(CLEAN(_xlfn.TEXTJOIN(" ",TRUE,C287:F287)))</f>
        <v>Superficie estatal de uso potencial agrícola y pecuario</v>
      </c>
      <c r="T287" t="b">
        <f>+AND(AC287=AC288)</f>
        <v>0</v>
      </c>
      <c r="U287" t="b">
        <f t="shared" si="33"/>
        <v>0</v>
      </c>
      <c r="V287" t="b">
        <f>+AND(J287&lt;&gt;1,J288&lt;&gt;1)</f>
        <v>0</v>
      </c>
      <c r="W287" t="b">
        <f>+OR(AD287="Sub1",AD287="Sub2",AD287="Graph")</f>
        <v>0</v>
      </c>
      <c r="X287" t="str">
        <f>+IF(AND(T287,U287,V287),_xlfn.CONCAT(S287,S288),IF(AND(J287=1,AD287="Title"),S287,""))</f>
        <v>Superficie estatal de uso potencial agrícola y pecuario</v>
      </c>
      <c r="Y287" t="str">
        <f>+IF(AD288="units",S288,"")</f>
        <v>(Porcentaje)</v>
      </c>
      <c r="Z287" t="str">
        <f t="shared" si="34"/>
        <v/>
      </c>
      <c r="AB287" t="s">
        <v>131</v>
      </c>
      <c r="AC287" t="str">
        <f>+_xlfn.CONCAT(AB287,I287,AD287)</f>
        <v>08110Title</v>
      </c>
      <c r="AD287" t="str">
        <f>+_xlfn.TEXTJOIN("",TRUE,K287:M287)</f>
        <v>Title</v>
      </c>
      <c r="AE287" t="str">
        <f>+IF(B287=0,AE286,B287)</f>
        <v>1.10</v>
      </c>
      <c r="AF287" t="str">
        <f t="shared" si="37"/>
        <v>1.10</v>
      </c>
      <c r="AG287" t="str">
        <f t="shared" si="38"/>
        <v>Superficie estatal de uso potencial agrícola y pecuario</v>
      </c>
      <c r="AH287" t="str">
        <f t="shared" si="40"/>
        <v/>
      </c>
      <c r="AI287" t="str">
        <f t="shared" si="39"/>
        <v>(Porcentaje)</v>
      </c>
    </row>
    <row r="288" spans="1:35" x14ac:dyDescent="0.25">
      <c r="A288" s="1">
        <v>55</v>
      </c>
      <c r="C288" t="s">
        <v>26</v>
      </c>
      <c r="G288" t="s">
        <v>91</v>
      </c>
      <c r="H288" t="s">
        <v>99</v>
      </c>
      <c r="I288" t="str">
        <f t="shared" si="35"/>
        <v>110</v>
      </c>
      <c r="J288">
        <f>+COUNTIF($AC$2:$AC$1165,AC288)</f>
        <v>1</v>
      </c>
      <c r="K288" t="s">
        <v>173</v>
      </c>
      <c r="L288" t="s">
        <v>162</v>
      </c>
      <c r="N288" t="str">
        <f t="shared" si="36"/>
        <v/>
      </c>
      <c r="O288" t="str">
        <f>IF(B288&lt;&gt;0,B288,"")</f>
        <v/>
      </c>
      <c r="P288" t="str">
        <f>+IF(AD288="Sub1",C288,"")</f>
        <v/>
      </c>
      <c r="Q288" t="str">
        <f>+IF(AD288="Sub2",D288,"")</f>
        <v/>
      </c>
      <c r="R288" t="str">
        <f>+IF(AD288="Graph",SUBSTITUTE(E288,"Gráfica","G"),"")</f>
        <v/>
      </c>
      <c r="S288" t="str">
        <f>TRIM(CLEAN(_xlfn.TEXTJOIN(" ",TRUE,C288:F288)))</f>
        <v>(Porcentaje)</v>
      </c>
      <c r="T288" t="b">
        <f>+AND(AC288=AC289)</f>
        <v>0</v>
      </c>
      <c r="U288" t="b">
        <f t="shared" si="33"/>
        <v>0</v>
      </c>
      <c r="V288" t="b">
        <f>+AND(J288&lt;&gt;1,J289&lt;&gt;1)</f>
        <v>0</v>
      </c>
      <c r="W288" t="b">
        <f>+OR(AD288="Sub1",AD288="Sub2",AD288="Graph")</f>
        <v>0</v>
      </c>
      <c r="X288" t="str">
        <f>+IF(AND(T288,U288,V288),_xlfn.CONCAT(S288,S289),IF(AND(J288=1,AD288="Title"),S288,""))</f>
        <v/>
      </c>
      <c r="Y288" t="str">
        <f>+IF(AD289="units",S289,"")</f>
        <v/>
      </c>
      <c r="Z288" t="str">
        <f t="shared" si="34"/>
        <v/>
      </c>
      <c r="AB288" t="s">
        <v>131</v>
      </c>
      <c r="AC288" t="str">
        <f>+_xlfn.CONCAT(AB288,I288,AD288)</f>
        <v>08110units</v>
      </c>
      <c r="AD288" t="str">
        <f>+_xlfn.TEXTJOIN("",TRUE,K288:M288)</f>
        <v>units</v>
      </c>
      <c r="AE288" t="str">
        <f>+IF(B288=0,AE287,B288)</f>
        <v>1.10</v>
      </c>
      <c r="AF288" t="str">
        <f t="shared" si="37"/>
        <v>1.10</v>
      </c>
      <c r="AG288" t="str">
        <f t="shared" si="38"/>
        <v>Superficie estatal de uso potencial agrícola y pecuario</v>
      </c>
      <c r="AH288" t="str">
        <f t="shared" si="40"/>
        <v/>
      </c>
      <c r="AI288" t="str">
        <f t="shared" si="39"/>
        <v/>
      </c>
    </row>
    <row r="289" spans="1:35" x14ac:dyDescent="0.25">
      <c r="A289" s="1">
        <v>57</v>
      </c>
      <c r="B289" t="s">
        <v>18</v>
      </c>
      <c r="C289" t="s">
        <v>39</v>
      </c>
      <c r="G289" t="s">
        <v>91</v>
      </c>
      <c r="H289" t="s">
        <v>99</v>
      </c>
      <c r="I289" t="str">
        <f t="shared" si="35"/>
        <v>111</v>
      </c>
      <c r="J289">
        <f>+COUNTIF($AC$2:$AC$1165,AC289)</f>
        <v>1</v>
      </c>
      <c r="K289" t="s">
        <v>166</v>
      </c>
      <c r="N289" t="str">
        <f t="shared" si="36"/>
        <v>1.11</v>
      </c>
      <c r="O289" t="str">
        <f>IF(B289&lt;&gt;0,B289,"")</f>
        <v>1.11</v>
      </c>
      <c r="P289" t="str">
        <f>+IF(AD289="Sub1",C289,"")</f>
        <v/>
      </c>
      <c r="Q289" t="str">
        <f>+IF(AD289="Sub2",D289,"")</f>
        <v/>
      </c>
      <c r="R289" t="str">
        <f>+IF(AD289="Graph",SUBSTITUTE(E289,"Gráfica","G"),"")</f>
        <v/>
      </c>
      <c r="S289" t="str">
        <f>TRIM(CLEAN(_xlfn.TEXTJOIN(" ",TRUE,C289:F289)))</f>
        <v>Sitios Ramsar</v>
      </c>
      <c r="T289" t="b">
        <f>+AND(AC289=AC290)</f>
        <v>0</v>
      </c>
      <c r="U289" t="b">
        <f t="shared" si="33"/>
        <v>0</v>
      </c>
      <c r="V289" t="b">
        <f>+AND(J289&lt;&gt;1,J290&lt;&gt;1)</f>
        <v>0</v>
      </c>
      <c r="W289" t="b">
        <f>+OR(AD289="Sub1",AD289="Sub2",AD289="Graph")</f>
        <v>0</v>
      </c>
      <c r="X289" t="str">
        <f>+IF(AND(T289,U289,V289),_xlfn.CONCAT(S289,S290),IF(AND(J289=1,AD289="Title"),S289,""))</f>
        <v>Sitios Ramsar</v>
      </c>
      <c r="Y289" t="str">
        <f>+IF(AD290="units",S290,"")</f>
        <v/>
      </c>
      <c r="Z289" t="str">
        <f t="shared" si="34"/>
        <v/>
      </c>
      <c r="AB289" t="s">
        <v>131</v>
      </c>
      <c r="AC289" t="str">
        <f>+_xlfn.CONCAT(AB289,I289,AD289)</f>
        <v>08111Title</v>
      </c>
      <c r="AD289" t="str">
        <f>+_xlfn.TEXTJOIN("",TRUE,K289:M289)</f>
        <v>Title</v>
      </c>
      <c r="AE289" t="str">
        <f>+IF(B289=0,AE288,B289)</f>
        <v>1.11</v>
      </c>
      <c r="AF289" t="str">
        <f t="shared" si="37"/>
        <v>1.11</v>
      </c>
      <c r="AG289" t="str">
        <f t="shared" si="38"/>
        <v>Sitios Ramsar</v>
      </c>
      <c r="AH289" t="str">
        <f t="shared" si="40"/>
        <v/>
      </c>
      <c r="AI289" t="str">
        <f t="shared" si="39"/>
        <v/>
      </c>
    </row>
    <row r="290" spans="1:35" x14ac:dyDescent="0.25">
      <c r="A290" s="1">
        <v>58</v>
      </c>
      <c r="C290" t="s">
        <v>40</v>
      </c>
      <c r="G290" t="s">
        <v>91</v>
      </c>
      <c r="H290" t="s">
        <v>99</v>
      </c>
      <c r="I290" t="str">
        <f t="shared" si="35"/>
        <v>111</v>
      </c>
      <c r="J290">
        <f>+COUNTIF($AC$2:$AC$1165,AC290)</f>
        <v>1</v>
      </c>
      <c r="K290" t="s">
        <v>168</v>
      </c>
      <c r="N290" t="str">
        <f t="shared" si="36"/>
        <v/>
      </c>
      <c r="O290" t="str">
        <f>IF(B290&lt;&gt;0,B290,"")</f>
        <v/>
      </c>
      <c r="P290" t="str">
        <f>+IF(AD290="Sub1",C290,"")</f>
        <v/>
      </c>
      <c r="Q290" t="str">
        <f>+IF(AD290="Sub2",D290,"")</f>
        <v/>
      </c>
      <c r="R290" t="str">
        <f>+IF(AD290="Graph",SUBSTITUTE(E290,"Gráfica","G"),"")</f>
        <v/>
      </c>
      <c r="S290" t="str">
        <f>TRIM(CLEAN(_xlfn.TEXTJOIN(" ",TRUE,C290:F290)))</f>
        <v>Al 31 de diciembre de 2016</v>
      </c>
      <c r="T290" t="b">
        <f>+AND(AC290=AC291)</f>
        <v>0</v>
      </c>
      <c r="U290" t="b">
        <f t="shared" si="33"/>
        <v>0</v>
      </c>
      <c r="V290" t="b">
        <f>+AND(J290&lt;&gt;1,J291&lt;&gt;1)</f>
        <v>0</v>
      </c>
      <c r="W290" t="b">
        <f>+OR(AD290="Sub1",AD290="Sub2",AD290="Graph")</f>
        <v>0</v>
      </c>
      <c r="X290" t="str">
        <f>+IF(AND(T290,U290,V290),_xlfn.CONCAT(S290,S291),IF(AND(J290=1,AD290="Title"),S290,""))</f>
        <v/>
      </c>
      <c r="Y290" t="str">
        <f>+IF(AD291="units",S291,"")</f>
        <v/>
      </c>
      <c r="Z290" t="str">
        <f t="shared" si="34"/>
        <v/>
      </c>
      <c r="AB290" t="s">
        <v>131</v>
      </c>
      <c r="AC290" t="str">
        <f>+_xlfn.CONCAT(AB290,I290,AD290)</f>
        <v>08111date</v>
      </c>
      <c r="AD290" t="str">
        <f>+_xlfn.TEXTJOIN("",TRUE,K290:M290)</f>
        <v>date</v>
      </c>
      <c r="AE290" t="str">
        <f>+IF(B290=0,AE289,B290)</f>
        <v>1.11</v>
      </c>
      <c r="AF290" t="str">
        <f t="shared" si="37"/>
        <v>1.11</v>
      </c>
      <c r="AG290" t="str">
        <f t="shared" si="38"/>
        <v>Sitios Ramsar</v>
      </c>
      <c r="AH290" t="str">
        <f t="shared" si="40"/>
        <v/>
      </c>
      <c r="AI290" t="str">
        <f t="shared" si="39"/>
        <v/>
      </c>
    </row>
    <row r="291" spans="1:35" x14ac:dyDescent="0.25">
      <c r="A291" s="1">
        <v>1</v>
      </c>
      <c r="B291" t="s">
        <v>8</v>
      </c>
      <c r="C291" t="s">
        <v>21</v>
      </c>
      <c r="G291" t="s">
        <v>91</v>
      </c>
      <c r="H291" t="s">
        <v>100</v>
      </c>
      <c r="I291" t="str">
        <f t="shared" si="35"/>
        <v>11</v>
      </c>
      <c r="J291">
        <f>+COUNTIF($AC$2:$AC$1165,AC291)</f>
        <v>1</v>
      </c>
      <c r="K291" t="s">
        <v>166</v>
      </c>
      <c r="N291" t="str">
        <f t="shared" si="36"/>
        <v>1.1</v>
      </c>
      <c r="O291" t="str">
        <f>IF(B291&lt;&gt;0,B291,"")</f>
        <v>1.1</v>
      </c>
      <c r="P291" t="str">
        <f>+IF(AD291="Sub1",C291,"")</f>
        <v/>
      </c>
      <c r="Q291" t="str">
        <f>+IF(AD291="Sub2",D291,"")</f>
        <v/>
      </c>
      <c r="R291" t="str">
        <f>+IF(AD291="Graph",SUBSTITUTE(E291,"Gráfica","G"),"")</f>
        <v/>
      </c>
      <c r="S291" t="str">
        <f>TRIM(CLEAN(_xlfn.TEXTJOIN(" ",TRUE,C291:F291)))</f>
        <v>Ubicación geográfica</v>
      </c>
      <c r="T291" t="b">
        <f>+AND(AC291=AC292)</f>
        <v>0</v>
      </c>
      <c r="U291" t="b">
        <f t="shared" si="33"/>
        <v>1</v>
      </c>
      <c r="V291" t="b">
        <f>+AND(J291&lt;&gt;1,J292&lt;&gt;1)</f>
        <v>0</v>
      </c>
      <c r="W291" t="b">
        <f>+OR(AD291="Sub1",AD291="Sub2",AD291="Graph")</f>
        <v>0</v>
      </c>
      <c r="X291" t="str">
        <f>+IF(AND(T291,U291,V291),_xlfn.CONCAT(S291,S292),IF(AND(J291=1,AD291="Title"),S291,""))</f>
        <v>Ubicación geográfica</v>
      </c>
      <c r="Y291" t="str">
        <f>+IF(AD292="units",S292,"")</f>
        <v/>
      </c>
      <c r="Z291" t="str">
        <f t="shared" si="34"/>
        <v/>
      </c>
      <c r="AB291" t="s">
        <v>132</v>
      </c>
      <c r="AC291" t="str">
        <f>+_xlfn.CONCAT(AB291,I291,AD291)</f>
        <v>0911Title</v>
      </c>
      <c r="AD291" t="str">
        <f>+_xlfn.TEXTJOIN("",TRUE,K291:M291)</f>
        <v>Title</v>
      </c>
      <c r="AE291" t="str">
        <f>+IF(B291=0,AE290,B291)</f>
        <v>1.1</v>
      </c>
      <c r="AF291" t="str">
        <f t="shared" si="37"/>
        <v>1.1</v>
      </c>
      <c r="AG291" t="str">
        <f t="shared" si="38"/>
        <v>Ubicación geográfica</v>
      </c>
      <c r="AH291" t="str">
        <f t="shared" si="40"/>
        <v/>
      </c>
      <c r="AI291" t="str">
        <f t="shared" si="39"/>
        <v/>
      </c>
    </row>
    <row r="292" spans="1:35" x14ac:dyDescent="0.25">
      <c r="A292" s="1">
        <v>3</v>
      </c>
      <c r="B292" t="s">
        <v>9</v>
      </c>
      <c r="C292" t="s">
        <v>52</v>
      </c>
      <c r="G292" t="s">
        <v>91</v>
      </c>
      <c r="H292" t="s">
        <v>100</v>
      </c>
      <c r="I292" t="str">
        <f t="shared" si="35"/>
        <v>12</v>
      </c>
      <c r="J292">
        <f>+COUNTIF($AC$2:$AC$1165,AC292)</f>
        <v>2</v>
      </c>
      <c r="K292" t="s">
        <v>166</v>
      </c>
      <c r="N292" t="str">
        <f t="shared" si="36"/>
        <v>1.2</v>
      </c>
      <c r="O292" t="str">
        <f>IF(B292&lt;&gt;0,B292,"")</f>
        <v>1.2</v>
      </c>
      <c r="P292" t="str">
        <f>+IF(AD292="Sub1",C292,"")</f>
        <v/>
      </c>
      <c r="Q292" t="str">
        <f>+IF(AD292="Sub2",D292,"")</f>
        <v/>
      </c>
      <c r="R292" t="str">
        <f>+IF(AD292="Graph",SUBSTITUTE(E292,"Gráfica","G"),"")</f>
        <v/>
      </c>
      <c r="S292" t="str">
        <f>TRIM(CLEAN(_xlfn.TEXTJOIN(" ",TRUE,C292:F292)))</f>
        <v>División geoestadística delegacional, coordenadas geográficas</v>
      </c>
      <c r="T292" t="b">
        <f>+AND(AC292=AC293)</f>
        <v>1</v>
      </c>
      <c r="U292" t="b">
        <f t="shared" si="33"/>
        <v>1</v>
      </c>
      <c r="V292" t="b">
        <f>+AND(J292&lt;&gt;1,J293&lt;&gt;1)</f>
        <v>1</v>
      </c>
      <c r="W292" t="b">
        <f>+OR(AD292="Sub1",AD292="Sub2",AD292="Graph")</f>
        <v>0</v>
      </c>
      <c r="X292" t="str">
        <f>+IF(AND(T292,U292,V292),_xlfn.CONCAT(S292,S293),IF(AND(J292=1,AD292="Title"),S292,""))</f>
        <v>División geoestadística delegacional, coordenadas geográficasy altitud de las delegaciones</v>
      </c>
      <c r="Y292" t="str">
        <f>+IF(AD293="units",S293,"")</f>
        <v/>
      </c>
      <c r="Z292" t="str">
        <f t="shared" si="34"/>
        <v/>
      </c>
      <c r="AB292" t="s">
        <v>132</v>
      </c>
      <c r="AC292" t="str">
        <f>+_xlfn.CONCAT(AB292,I292,AD292)</f>
        <v>0912Title</v>
      </c>
      <c r="AD292" t="str">
        <f>+_xlfn.TEXTJOIN("",TRUE,K292:M292)</f>
        <v>Title</v>
      </c>
      <c r="AE292" t="str">
        <f>+IF(B292=0,AE291,B292)</f>
        <v>1.2</v>
      </c>
      <c r="AF292" t="str">
        <f t="shared" si="37"/>
        <v>1.2</v>
      </c>
      <c r="AG292" t="str">
        <f t="shared" si="38"/>
        <v>División geoestadística delegacional, coordenadas geográficasy altitud de las delegaciones</v>
      </c>
      <c r="AH292" t="str">
        <f t="shared" si="40"/>
        <v/>
      </c>
      <c r="AI292" t="str">
        <f t="shared" si="39"/>
        <v/>
      </c>
    </row>
    <row r="293" spans="1:35" x14ac:dyDescent="0.25">
      <c r="A293" s="1">
        <v>4</v>
      </c>
      <c r="C293" t="s">
        <v>53</v>
      </c>
      <c r="G293" t="s">
        <v>91</v>
      </c>
      <c r="H293" t="s">
        <v>100</v>
      </c>
      <c r="I293" t="str">
        <f t="shared" si="35"/>
        <v>12</v>
      </c>
      <c r="J293">
        <f>+COUNTIF($AC$2:$AC$1165,AC293)</f>
        <v>2</v>
      </c>
      <c r="K293" t="s">
        <v>166</v>
      </c>
      <c r="N293" t="str">
        <f t="shared" si="36"/>
        <v/>
      </c>
      <c r="O293" t="str">
        <f>IF(B293&lt;&gt;0,B293,"")</f>
        <v/>
      </c>
      <c r="P293" t="str">
        <f>+IF(AD293="Sub1",C293,"")</f>
        <v/>
      </c>
      <c r="Q293" t="str">
        <f>+IF(AD293="Sub2",D293,"")</f>
        <v/>
      </c>
      <c r="R293" t="str">
        <f>+IF(AD293="Graph",SUBSTITUTE(E293,"Gráfica","G"),"")</f>
        <v/>
      </c>
      <c r="S293" t="str">
        <f>TRIM(CLEAN(_xlfn.TEXTJOIN(" ",TRUE,C293:F293)))</f>
        <v>y altitud de las delegaciones</v>
      </c>
      <c r="T293" t="b">
        <f>+AND(AC293=AC294)</f>
        <v>0</v>
      </c>
      <c r="U293" t="b">
        <f t="shared" si="33"/>
        <v>1</v>
      </c>
      <c r="V293" t="b">
        <f>+AND(J293&lt;&gt;1,J294&lt;&gt;1)</f>
        <v>0</v>
      </c>
      <c r="W293" t="b">
        <f>+OR(AD293="Sub1",AD293="Sub2",AD293="Graph")</f>
        <v>0</v>
      </c>
      <c r="X293" t="str">
        <f>+IF(AND(T293,U293,V293),_xlfn.CONCAT(S293,S294),IF(AND(J293=1,AD293="Title"),S293,""))</f>
        <v/>
      </c>
      <c r="Y293" t="str">
        <f>+IF(AD294="units",S294,"")</f>
        <v/>
      </c>
      <c r="Z293" t="str">
        <f t="shared" si="34"/>
        <v/>
      </c>
      <c r="AB293" t="s">
        <v>132</v>
      </c>
      <c r="AC293" t="str">
        <f>+_xlfn.CONCAT(AB293,I293,AD293)</f>
        <v>0912Title</v>
      </c>
      <c r="AD293" t="str">
        <f>+_xlfn.TEXTJOIN("",TRUE,K293:M293)</f>
        <v>Title</v>
      </c>
      <c r="AE293" t="str">
        <f>+IF(B293=0,AE292,B293)</f>
        <v>1.2</v>
      </c>
      <c r="AF293" t="str">
        <f t="shared" si="37"/>
        <v>1.2</v>
      </c>
      <c r="AG293" t="str">
        <f t="shared" si="38"/>
        <v>División geoestadística delegacional, coordenadas geográficasy altitud de las delegaciones</v>
      </c>
      <c r="AH293" t="str">
        <f t="shared" si="40"/>
        <v/>
      </c>
      <c r="AI293" t="str">
        <f t="shared" si="39"/>
        <v/>
      </c>
    </row>
    <row r="294" spans="1:35" x14ac:dyDescent="0.25">
      <c r="A294" s="1">
        <v>6</v>
      </c>
      <c r="B294" t="s">
        <v>10</v>
      </c>
      <c r="C294" t="s">
        <v>41</v>
      </c>
      <c r="G294" t="s">
        <v>91</v>
      </c>
      <c r="H294" t="s">
        <v>100</v>
      </c>
      <c r="I294" t="str">
        <f t="shared" si="35"/>
        <v>13</v>
      </c>
      <c r="J294">
        <f>+COUNTIF($AC$2:$AC$1165,AC294)</f>
        <v>1</v>
      </c>
      <c r="K294" t="s">
        <v>166</v>
      </c>
      <c r="N294" t="str">
        <f t="shared" si="36"/>
        <v>1.3</v>
      </c>
      <c r="O294" t="str">
        <f>IF(B294&lt;&gt;0,B294,"")</f>
        <v>1.3</v>
      </c>
      <c r="P294" t="str">
        <f>+IF(AD294="Sub1",C294,"")</f>
        <v/>
      </c>
      <c r="Q294" t="str">
        <f>+IF(AD294="Sub2",D294,"")</f>
        <v/>
      </c>
      <c r="R294" t="str">
        <f>+IF(AD294="Graph",SUBSTITUTE(E294,"Gráfica","G"),"")</f>
        <v/>
      </c>
      <c r="S294" t="str">
        <f>TRIM(CLEAN(_xlfn.TEXTJOIN(" ",TRUE,C294:F294)))</f>
        <v>Elevaciones principales R/</v>
      </c>
      <c r="T294" t="b">
        <f>+AND(AC294=AC295)</f>
        <v>0</v>
      </c>
      <c r="U294" t="b">
        <f t="shared" si="33"/>
        <v>1</v>
      </c>
      <c r="V294" t="b">
        <f>+AND(J294&lt;&gt;1,J295&lt;&gt;1)</f>
        <v>0</v>
      </c>
      <c r="W294" t="b">
        <f>+OR(AD294="Sub1",AD294="Sub2",AD294="Graph")</f>
        <v>0</v>
      </c>
      <c r="X294" t="str">
        <f>+IF(AND(T294,U294,V294),_xlfn.CONCAT(S294,S295),IF(AND(J294=1,AD294="Title"),S294,""))</f>
        <v>Elevaciones principales R/</v>
      </c>
      <c r="Y294" t="str">
        <f>+IF(AD295="units",S295,"")</f>
        <v/>
      </c>
      <c r="Z294" t="str">
        <f t="shared" si="34"/>
        <v/>
      </c>
      <c r="AB294" t="s">
        <v>132</v>
      </c>
      <c r="AC294" t="str">
        <f>+_xlfn.CONCAT(AB294,I294,AD294)</f>
        <v>0913Title</v>
      </c>
      <c r="AD294" t="str">
        <f>+_xlfn.TEXTJOIN("",TRUE,K294:M294)</f>
        <v>Title</v>
      </c>
      <c r="AE294" t="str">
        <f>+IF(B294=0,AE293,B294)</f>
        <v>1.3</v>
      </c>
      <c r="AF294" t="str">
        <f t="shared" si="37"/>
        <v>1.3</v>
      </c>
      <c r="AG294" t="str">
        <f t="shared" si="38"/>
        <v>Elevaciones principales R/</v>
      </c>
      <c r="AH294" t="str">
        <f t="shared" si="40"/>
        <v/>
      </c>
      <c r="AI294" t="str">
        <f t="shared" si="39"/>
        <v/>
      </c>
    </row>
    <row r="295" spans="1:35" x14ac:dyDescent="0.25">
      <c r="A295" s="1">
        <v>8</v>
      </c>
      <c r="B295" t="s">
        <v>11</v>
      </c>
      <c r="C295" t="s">
        <v>25</v>
      </c>
      <c r="G295" t="s">
        <v>91</v>
      </c>
      <c r="H295" t="s">
        <v>100</v>
      </c>
      <c r="I295" t="str">
        <f t="shared" si="35"/>
        <v>14</v>
      </c>
      <c r="J295">
        <f>+COUNTIF($AC$2:$AC$1165,AC295)</f>
        <v>1</v>
      </c>
      <c r="K295" t="s">
        <v>166</v>
      </c>
      <c r="N295" t="str">
        <f t="shared" si="36"/>
        <v>1.4</v>
      </c>
      <c r="O295" t="str">
        <f>IF(B295&lt;&gt;0,B295,"")</f>
        <v>1.4</v>
      </c>
      <c r="P295" t="str">
        <f>+IF(AD295="Sub1",C295,"")</f>
        <v/>
      </c>
      <c r="Q295" t="str">
        <f>+IF(AD295="Sub2",D295,"")</f>
        <v/>
      </c>
      <c r="R295" t="str">
        <f>+IF(AD295="Graph",SUBSTITUTE(E295,"Gráfica","G"),"")</f>
        <v/>
      </c>
      <c r="S295" t="str">
        <f>TRIM(CLEAN(_xlfn.TEXTJOIN(" ",TRUE,C295:F295)))</f>
        <v>Superficie estatal por tipo de fisiografía</v>
      </c>
      <c r="T295" t="b">
        <f>+AND(AC295=AC296)</f>
        <v>0</v>
      </c>
      <c r="U295" t="b">
        <f t="shared" si="33"/>
        <v>0</v>
      </c>
      <c r="V295" t="b">
        <f>+AND(J295&lt;&gt;1,J296&lt;&gt;1)</f>
        <v>0</v>
      </c>
      <c r="W295" t="b">
        <f>+OR(AD295="Sub1",AD295="Sub2",AD295="Graph")</f>
        <v>0</v>
      </c>
      <c r="X295" t="str">
        <f>+IF(AND(T295,U295,V295),_xlfn.CONCAT(S295,S296),IF(AND(J295=1,AD295="Title"),S295,""))</f>
        <v>Superficie estatal por tipo de fisiografía</v>
      </c>
      <c r="Y295" t="str">
        <f>+IF(AD296="units",S296,"")</f>
        <v>(Porcentaje)</v>
      </c>
      <c r="Z295" t="str">
        <f t="shared" si="34"/>
        <v/>
      </c>
      <c r="AB295" t="s">
        <v>132</v>
      </c>
      <c r="AC295" t="str">
        <f>+_xlfn.CONCAT(AB295,I295,AD295)</f>
        <v>0914Title</v>
      </c>
      <c r="AD295" t="str">
        <f>+_xlfn.TEXTJOIN("",TRUE,K295:M295)</f>
        <v>Title</v>
      </c>
      <c r="AE295" t="str">
        <f>+IF(B295=0,AE294,B295)</f>
        <v>1.4</v>
      </c>
      <c r="AF295" t="str">
        <f t="shared" si="37"/>
        <v>1.4</v>
      </c>
      <c r="AG295" t="str">
        <f t="shared" si="38"/>
        <v>Superficie estatal por tipo de fisiografía</v>
      </c>
      <c r="AH295" t="str">
        <f t="shared" si="40"/>
        <v/>
      </c>
      <c r="AI295" t="str">
        <f t="shared" si="39"/>
        <v>(Porcentaje)</v>
      </c>
    </row>
    <row r="296" spans="1:35" x14ac:dyDescent="0.25">
      <c r="A296" s="1">
        <v>9</v>
      </c>
      <c r="C296" t="s">
        <v>26</v>
      </c>
      <c r="G296" t="s">
        <v>91</v>
      </c>
      <c r="H296" t="s">
        <v>100</v>
      </c>
      <c r="I296" t="str">
        <f t="shared" si="35"/>
        <v>14</v>
      </c>
      <c r="J296">
        <f>+COUNTIF($AC$2:$AC$1165,AC296)</f>
        <v>1</v>
      </c>
      <c r="K296" t="s">
        <v>173</v>
      </c>
      <c r="L296" t="s">
        <v>162</v>
      </c>
      <c r="N296" t="str">
        <f t="shared" si="36"/>
        <v/>
      </c>
      <c r="O296" t="str">
        <f>IF(B296&lt;&gt;0,B296,"")</f>
        <v/>
      </c>
      <c r="P296" t="str">
        <f>+IF(AD296="Sub1",C296,"")</f>
        <v/>
      </c>
      <c r="Q296" t="str">
        <f>+IF(AD296="Sub2",D296,"")</f>
        <v/>
      </c>
      <c r="R296" t="str">
        <f>+IF(AD296="Graph",SUBSTITUTE(E296,"Gráfica","G"),"")</f>
        <v/>
      </c>
      <c r="S296" t="str">
        <f>TRIM(CLEAN(_xlfn.TEXTJOIN(" ",TRUE,C296:F296)))</f>
        <v>(Porcentaje)</v>
      </c>
      <c r="T296" t="b">
        <f>+AND(AC296=AC297)</f>
        <v>0</v>
      </c>
      <c r="U296" t="b">
        <f t="shared" si="33"/>
        <v>0</v>
      </c>
      <c r="V296" t="b">
        <f>+AND(J296&lt;&gt;1,J297&lt;&gt;1)</f>
        <v>0</v>
      </c>
      <c r="W296" t="b">
        <f>+OR(AD296="Sub1",AD296="Sub2",AD296="Graph")</f>
        <v>0</v>
      </c>
      <c r="X296" t="str">
        <f>+IF(AND(T296,U296,V296),_xlfn.CONCAT(S296,S297),IF(AND(J296=1,AD296="Title"),S296,""))</f>
        <v/>
      </c>
      <c r="Y296" t="str">
        <f>+IF(AD297="units",S297,"")</f>
        <v/>
      </c>
      <c r="Z296" t="str">
        <f t="shared" si="34"/>
        <v/>
      </c>
      <c r="AB296" t="s">
        <v>132</v>
      </c>
      <c r="AC296" t="str">
        <f>+_xlfn.CONCAT(AB296,I296,AD296)</f>
        <v>0914units</v>
      </c>
      <c r="AD296" t="str">
        <f>+_xlfn.TEXTJOIN("",TRUE,K296:M296)</f>
        <v>units</v>
      </c>
      <c r="AE296" t="str">
        <f>+IF(B296=0,AE295,B296)</f>
        <v>1.4</v>
      </c>
      <c r="AF296" t="str">
        <f t="shared" si="37"/>
        <v>1.4</v>
      </c>
      <c r="AG296" t="str">
        <f t="shared" si="38"/>
        <v>Superficie estatal por tipo de fisiografía</v>
      </c>
      <c r="AH296" t="str">
        <f t="shared" si="40"/>
        <v/>
      </c>
      <c r="AI296" t="str">
        <f t="shared" si="39"/>
        <v/>
      </c>
    </row>
    <row r="297" spans="1:35" x14ac:dyDescent="0.25">
      <c r="A297" s="1">
        <v>11</v>
      </c>
      <c r="B297" t="s">
        <v>12</v>
      </c>
      <c r="C297" t="s">
        <v>27</v>
      </c>
      <c r="G297" t="s">
        <v>91</v>
      </c>
      <c r="H297" t="s">
        <v>100</v>
      </c>
      <c r="I297" t="str">
        <f t="shared" si="35"/>
        <v>15</v>
      </c>
      <c r="J297">
        <f>+COUNTIF($AC$2:$AC$1165,AC297)</f>
        <v>1</v>
      </c>
      <c r="K297" t="s">
        <v>166</v>
      </c>
      <c r="N297" t="str">
        <f t="shared" si="36"/>
        <v>1.5</v>
      </c>
      <c r="O297" t="str">
        <f>IF(B297&lt;&gt;0,B297,"")</f>
        <v>1.5</v>
      </c>
      <c r="P297" t="str">
        <f>+IF(AD297="Sub1",C297,"")</f>
        <v/>
      </c>
      <c r="Q297" t="str">
        <f>+IF(AD297="Sub2",D297,"")</f>
        <v/>
      </c>
      <c r="R297" t="str">
        <f>+IF(AD297="Graph",SUBSTITUTE(E297,"Gráfica","G"),"")</f>
        <v/>
      </c>
      <c r="S297" t="str">
        <f>TRIM(CLEAN(_xlfn.TEXTJOIN(" ",TRUE,C297:F297)))</f>
        <v>Superficie estatal por tipo de geología</v>
      </c>
      <c r="T297" t="b">
        <f>+AND(AC297=AC298)</f>
        <v>0</v>
      </c>
      <c r="U297" t="b">
        <f t="shared" si="33"/>
        <v>0</v>
      </c>
      <c r="V297" t="b">
        <f>+AND(J297&lt;&gt;1,J298&lt;&gt;1)</f>
        <v>0</v>
      </c>
      <c r="W297" t="b">
        <f>+OR(AD297="Sub1",AD297="Sub2",AD297="Graph")</f>
        <v>0</v>
      </c>
      <c r="X297" t="str">
        <f>+IF(AND(T297,U297,V297),_xlfn.CONCAT(S297,S298),IF(AND(J297=1,AD297="Title"),S297,""))</f>
        <v>Superficie estatal por tipo de geología</v>
      </c>
      <c r="Y297" t="str">
        <f>+IF(AD298="units",S298,"")</f>
        <v>(Porcentaje)</v>
      </c>
      <c r="Z297" t="str">
        <f t="shared" si="34"/>
        <v/>
      </c>
      <c r="AB297" t="s">
        <v>132</v>
      </c>
      <c r="AC297" t="str">
        <f>+_xlfn.CONCAT(AB297,I297,AD297)</f>
        <v>0915Title</v>
      </c>
      <c r="AD297" t="str">
        <f>+_xlfn.TEXTJOIN("",TRUE,K297:M297)</f>
        <v>Title</v>
      </c>
      <c r="AE297" t="str">
        <f>+IF(B297=0,AE296,B297)</f>
        <v>1.5</v>
      </c>
      <c r="AF297" t="str">
        <f t="shared" si="37"/>
        <v>1.5</v>
      </c>
      <c r="AG297" t="str">
        <f t="shared" si="38"/>
        <v>Superficie estatal por tipo de geología</v>
      </c>
      <c r="AH297" t="str">
        <f t="shared" si="40"/>
        <v/>
      </c>
      <c r="AI297" t="str">
        <f t="shared" si="39"/>
        <v>(Porcentaje)</v>
      </c>
    </row>
    <row r="298" spans="1:35" x14ac:dyDescent="0.25">
      <c r="A298" s="1">
        <v>12</v>
      </c>
      <c r="C298" t="s">
        <v>26</v>
      </c>
      <c r="G298" t="s">
        <v>91</v>
      </c>
      <c r="H298" t="s">
        <v>100</v>
      </c>
      <c r="I298" t="str">
        <f t="shared" si="35"/>
        <v>15</v>
      </c>
      <c r="J298">
        <f>+COUNTIF($AC$2:$AC$1165,AC298)</f>
        <v>1</v>
      </c>
      <c r="K298" t="s">
        <v>173</v>
      </c>
      <c r="L298" t="s">
        <v>162</v>
      </c>
      <c r="N298" t="str">
        <f t="shared" si="36"/>
        <v/>
      </c>
      <c r="O298" t="str">
        <f>IF(B298&lt;&gt;0,B298,"")</f>
        <v/>
      </c>
      <c r="P298" t="str">
        <f>+IF(AD298="Sub1",C298,"")</f>
        <v/>
      </c>
      <c r="Q298" t="str">
        <f>+IF(AD298="Sub2",D298,"")</f>
        <v/>
      </c>
      <c r="R298" t="str">
        <f>+IF(AD298="Graph",SUBSTITUTE(E298,"Gráfica","G"),"")</f>
        <v/>
      </c>
      <c r="S298" t="str">
        <f>TRIM(CLEAN(_xlfn.TEXTJOIN(" ",TRUE,C298:F298)))</f>
        <v>(Porcentaje)</v>
      </c>
      <c r="T298" t="b">
        <f>+AND(AC298=AC299)</f>
        <v>0</v>
      </c>
      <c r="U298" t="b">
        <f t="shared" si="33"/>
        <v>0</v>
      </c>
      <c r="V298" t="b">
        <f>+AND(J298&lt;&gt;1,J299&lt;&gt;1)</f>
        <v>0</v>
      </c>
      <c r="W298" t="b">
        <f>+OR(AD298="Sub1",AD298="Sub2",AD298="Graph")</f>
        <v>0</v>
      </c>
      <c r="X298" t="str">
        <f>+IF(AND(T298,U298,V298),_xlfn.CONCAT(S298,S299),IF(AND(J298=1,AD298="Title"),S298,""))</f>
        <v/>
      </c>
      <c r="Y298" t="str">
        <f>+IF(AD299="units",S299,"")</f>
        <v/>
      </c>
      <c r="Z298" t="str">
        <f t="shared" si="34"/>
        <v/>
      </c>
      <c r="AB298" t="s">
        <v>132</v>
      </c>
      <c r="AC298" t="str">
        <f>+_xlfn.CONCAT(AB298,I298,AD298)</f>
        <v>0915units</v>
      </c>
      <c r="AD298" t="str">
        <f>+_xlfn.TEXTJOIN("",TRUE,K298:M298)</f>
        <v>units</v>
      </c>
      <c r="AE298" t="str">
        <f>+IF(B298=0,AE297,B298)</f>
        <v>1.5</v>
      </c>
      <c r="AF298" t="str">
        <f t="shared" si="37"/>
        <v>1.5</v>
      </c>
      <c r="AG298" t="str">
        <f t="shared" si="38"/>
        <v>Superficie estatal por tipo de geología</v>
      </c>
      <c r="AH298" t="str">
        <f t="shared" si="40"/>
        <v/>
      </c>
      <c r="AI298" t="str">
        <f t="shared" si="39"/>
        <v/>
      </c>
    </row>
    <row r="299" spans="1:35" x14ac:dyDescent="0.25">
      <c r="A299" s="1">
        <v>14</v>
      </c>
      <c r="B299" t="s">
        <v>13</v>
      </c>
      <c r="C299" t="s">
        <v>29</v>
      </c>
      <c r="G299" t="s">
        <v>91</v>
      </c>
      <c r="H299" t="s">
        <v>100</v>
      </c>
      <c r="I299" t="str">
        <f t="shared" si="35"/>
        <v>16</v>
      </c>
      <c r="J299">
        <f>+COUNTIF($AC$2:$AC$1165,AC299)</f>
        <v>1</v>
      </c>
      <c r="K299" t="s">
        <v>166</v>
      </c>
      <c r="N299" t="str">
        <f t="shared" si="36"/>
        <v>1.6</v>
      </c>
      <c r="O299" t="str">
        <f>IF(B299&lt;&gt;0,B299,"")</f>
        <v>1.6</v>
      </c>
      <c r="P299" t="str">
        <f>+IF(AD299="Sub1",C299,"")</f>
        <v/>
      </c>
      <c r="Q299" t="str">
        <f>+IF(AD299="Sub2",D299,"")</f>
        <v/>
      </c>
      <c r="R299" t="str">
        <f>+IF(AD299="Graph",SUBSTITUTE(E299,"Gráfica","G"),"")</f>
        <v/>
      </c>
      <c r="S299" t="str">
        <f>TRIM(CLEAN(_xlfn.TEXTJOIN(" ",TRUE,C299:F299)))</f>
        <v>Superficie estatal por tipo de clima</v>
      </c>
      <c r="T299" t="b">
        <f>+AND(AC299=AC300)</f>
        <v>0</v>
      </c>
      <c r="U299" t="b">
        <f t="shared" si="33"/>
        <v>0</v>
      </c>
      <c r="V299" t="b">
        <f>+AND(J299&lt;&gt;1,J300&lt;&gt;1)</f>
        <v>0</v>
      </c>
      <c r="W299" t="b">
        <f>+OR(AD299="Sub1",AD299="Sub2",AD299="Graph")</f>
        <v>0</v>
      </c>
      <c r="X299" t="str">
        <f>+IF(AND(T299,U299,V299),_xlfn.CONCAT(S299,S300),IF(AND(J299=1,AD299="Title"),S299,""))</f>
        <v>Superficie estatal por tipo de clima</v>
      </c>
      <c r="Y299" t="str">
        <f>+IF(AD300="units",S300,"")</f>
        <v>(Porcentaje)</v>
      </c>
      <c r="Z299" t="str">
        <f t="shared" si="34"/>
        <v/>
      </c>
      <c r="AB299" t="s">
        <v>132</v>
      </c>
      <c r="AC299" t="str">
        <f>+_xlfn.CONCAT(AB299,I299,AD299)</f>
        <v>0916Title</v>
      </c>
      <c r="AD299" t="str">
        <f>+_xlfn.TEXTJOIN("",TRUE,K299:M299)</f>
        <v>Title</v>
      </c>
      <c r="AE299" t="str">
        <f>+IF(B299=0,AE298,B299)</f>
        <v>1.6</v>
      </c>
      <c r="AF299" t="str">
        <f t="shared" si="37"/>
        <v>1.6</v>
      </c>
      <c r="AG299" t="str">
        <f t="shared" si="38"/>
        <v>Superficie estatal por tipo de clima</v>
      </c>
      <c r="AH299" t="str">
        <f t="shared" si="40"/>
        <v/>
      </c>
      <c r="AI299" t="str">
        <f t="shared" si="39"/>
        <v>(Porcentaje)</v>
      </c>
    </row>
    <row r="300" spans="1:35" x14ac:dyDescent="0.25">
      <c r="A300" s="1">
        <v>15</v>
      </c>
      <c r="C300" t="s">
        <v>26</v>
      </c>
      <c r="G300" t="s">
        <v>91</v>
      </c>
      <c r="H300" t="s">
        <v>100</v>
      </c>
      <c r="I300" t="str">
        <f t="shared" si="35"/>
        <v>16</v>
      </c>
      <c r="J300">
        <f>+COUNTIF($AC$2:$AC$1165,AC300)</f>
        <v>1</v>
      </c>
      <c r="K300" t="s">
        <v>173</v>
      </c>
      <c r="L300" t="s">
        <v>162</v>
      </c>
      <c r="N300" t="str">
        <f t="shared" si="36"/>
        <v/>
      </c>
      <c r="O300" t="str">
        <f>IF(B300&lt;&gt;0,B300,"")</f>
        <v/>
      </c>
      <c r="P300" t="str">
        <f>+IF(AD300="Sub1",C300,"")</f>
        <v/>
      </c>
      <c r="Q300" t="str">
        <f>+IF(AD300="Sub2",D300,"")</f>
        <v/>
      </c>
      <c r="R300" t="str">
        <f>+IF(AD300="Graph",SUBSTITUTE(E300,"Gráfica","G"),"")</f>
        <v/>
      </c>
      <c r="S300" t="str">
        <f>TRIM(CLEAN(_xlfn.TEXTJOIN(" ",TRUE,C300:F300)))</f>
        <v>(Porcentaje)</v>
      </c>
      <c r="T300" t="b">
        <f>+AND(AC300=AC301)</f>
        <v>0</v>
      </c>
      <c r="U300" t="b">
        <f t="shared" si="33"/>
        <v>0</v>
      </c>
      <c r="V300" t="b">
        <f>+AND(J300&lt;&gt;1,J301&lt;&gt;1)</f>
        <v>0</v>
      </c>
      <c r="W300" t="b">
        <f>+OR(AD300="Sub1",AD300="Sub2",AD300="Graph")</f>
        <v>0</v>
      </c>
      <c r="X300" t="str">
        <f>+IF(AND(T300,U300,V300),_xlfn.CONCAT(S300,S301),IF(AND(J300=1,AD300="Title"),S300,""))</f>
        <v/>
      </c>
      <c r="Y300" t="str">
        <f>+IF(AD301="units",S301,"")</f>
        <v/>
      </c>
      <c r="Z300" t="str">
        <f t="shared" si="34"/>
        <v/>
      </c>
      <c r="AB300" t="s">
        <v>132</v>
      </c>
      <c r="AC300" t="str">
        <f>+_xlfn.CONCAT(AB300,I300,AD300)</f>
        <v>0916units</v>
      </c>
      <c r="AD300" t="str">
        <f>+_xlfn.TEXTJOIN("",TRUE,K300:M300)</f>
        <v>units</v>
      </c>
      <c r="AE300" t="str">
        <f>+IF(B300=0,AE299,B300)</f>
        <v>1.6</v>
      </c>
      <c r="AF300" t="str">
        <f t="shared" si="37"/>
        <v>1.6</v>
      </c>
      <c r="AG300" t="str">
        <f t="shared" si="38"/>
        <v>Superficie estatal por tipo de clima</v>
      </c>
      <c r="AH300" t="str">
        <f t="shared" si="40"/>
        <v/>
      </c>
      <c r="AI300" t="str">
        <f t="shared" si="39"/>
        <v/>
      </c>
    </row>
    <row r="301" spans="1:35" x14ac:dyDescent="0.25">
      <c r="A301" s="1">
        <v>17</v>
      </c>
      <c r="C301" t="s">
        <v>30</v>
      </c>
      <c r="D301" t="s">
        <v>63</v>
      </c>
      <c r="G301" t="s">
        <v>91</v>
      </c>
      <c r="H301" t="s">
        <v>100</v>
      </c>
      <c r="I301" t="str">
        <f t="shared" si="35"/>
        <v>161</v>
      </c>
      <c r="J301">
        <f>+COUNTIF($AC$2:$AC$1165,AC301)</f>
        <v>1</v>
      </c>
      <c r="K301" t="s">
        <v>173</v>
      </c>
      <c r="M301" t="s">
        <v>178</v>
      </c>
      <c r="N301" t="str">
        <f t="shared" si="36"/>
        <v>1.6.1</v>
      </c>
      <c r="O301" t="str">
        <f>IF(B301&lt;&gt;0,B301,"")</f>
        <v/>
      </c>
      <c r="P301" t="str">
        <f>+IF(AD301="Sub1",C301,"")</f>
        <v>1.6.1</v>
      </c>
      <c r="Q301" t="str">
        <f>+IF(AD301="Sub2",D301,"")</f>
        <v/>
      </c>
      <c r="R301" t="str">
        <f>+IF(AD301="Graph",SUBSTITUTE(E301,"Gráfica","G"),"")</f>
        <v/>
      </c>
      <c r="S301" t="str">
        <f>TRIM(CLEAN(_xlfn.TEXTJOIN(" ",TRUE,C301:F301)))</f>
        <v>1.6.1 Estaciones meteorológicas</v>
      </c>
      <c r="T301" t="b">
        <f>+AND(AC301=AC302)</f>
        <v>0</v>
      </c>
      <c r="U301" t="b">
        <f t="shared" si="33"/>
        <v>0</v>
      </c>
      <c r="V301" t="b">
        <f>+AND(J301&lt;&gt;1,J302&lt;&gt;1)</f>
        <v>0</v>
      </c>
      <c r="W301" t="b">
        <f>+OR(AD301="Sub1",AD301="Sub2",AD301="Graph")</f>
        <v>1</v>
      </c>
      <c r="X301" t="str">
        <f>+IF(AND(T301,U301,V301),_xlfn.CONCAT(S301,S302),IF(AND(J301=1,AD301="Title"),S301,""))</f>
        <v/>
      </c>
      <c r="Y301" t="str">
        <f>+IF(AD302="units",S302,"")</f>
        <v/>
      </c>
      <c r="Z301" t="str">
        <f t="shared" si="34"/>
        <v>Estaciones meteorológicas</v>
      </c>
      <c r="AB301" t="s">
        <v>132</v>
      </c>
      <c r="AC301" t="str">
        <f>+_xlfn.CONCAT(AB301,I301,AD301)</f>
        <v>09161Sub1</v>
      </c>
      <c r="AD301" t="str">
        <f>+_xlfn.TEXTJOIN("",TRUE,K301:M301)</f>
        <v>Sub1</v>
      </c>
      <c r="AE301" t="str">
        <f>+IF(B301=0,AE300,B301)</f>
        <v>1.6</v>
      </c>
      <c r="AF301" t="str">
        <f t="shared" si="37"/>
        <v>1.6.1</v>
      </c>
      <c r="AG301" t="str">
        <f t="shared" si="38"/>
        <v>Superficie estatal por tipo de clima</v>
      </c>
      <c r="AH301" t="str">
        <f t="shared" si="40"/>
        <v>Estaciones meteorológicas</v>
      </c>
      <c r="AI301" t="str">
        <f t="shared" si="39"/>
        <v/>
      </c>
    </row>
    <row r="302" spans="1:35" x14ac:dyDescent="0.25">
      <c r="A302" s="1">
        <v>19</v>
      </c>
      <c r="C302" t="s">
        <v>31</v>
      </c>
      <c r="D302" t="s">
        <v>64</v>
      </c>
      <c r="G302" t="s">
        <v>91</v>
      </c>
      <c r="H302" t="s">
        <v>100</v>
      </c>
      <c r="I302" t="str">
        <f t="shared" si="35"/>
        <v>162</v>
      </c>
      <c r="J302">
        <f>+COUNTIF($AC$2:$AC$1165,AC302)</f>
        <v>1</v>
      </c>
      <c r="K302" t="s">
        <v>173</v>
      </c>
      <c r="M302" t="s">
        <v>178</v>
      </c>
      <c r="N302" t="str">
        <f t="shared" si="36"/>
        <v>1.6.2</v>
      </c>
      <c r="O302" t="str">
        <f>IF(B302&lt;&gt;0,B302,"")</f>
        <v/>
      </c>
      <c r="P302" t="str">
        <f>+IF(AD302="Sub1",C302,"")</f>
        <v>1.6.2</v>
      </c>
      <c r="Q302" t="str">
        <f>+IF(AD302="Sub2",D302,"")</f>
        <v/>
      </c>
      <c r="R302" t="str">
        <f>+IF(AD302="Graph",SUBSTITUTE(E302,"Gráfica","G"),"")</f>
        <v/>
      </c>
      <c r="S302" t="str">
        <f>TRIM(CLEAN(_xlfn.TEXTJOIN(" ",TRUE,C302:F302)))</f>
        <v>1.6.2 Temperatura media anual</v>
      </c>
      <c r="T302" t="b">
        <f>+AND(AC302=AC303)</f>
        <v>0</v>
      </c>
      <c r="U302" t="b">
        <f t="shared" si="33"/>
        <v>0</v>
      </c>
      <c r="V302" t="b">
        <f>+AND(J302&lt;&gt;1,J303&lt;&gt;1)</f>
        <v>0</v>
      </c>
      <c r="W302" t="b">
        <f>+OR(AD302="Sub1",AD302="Sub2",AD302="Graph")</f>
        <v>1</v>
      </c>
      <c r="X302" t="str">
        <f>+IF(AND(T302,U302,V302),_xlfn.CONCAT(S302,S303),IF(AND(J302=1,AD302="Title"),S302,""))</f>
        <v/>
      </c>
      <c r="Y302" t="str">
        <f>+IF(AD303="units",S303,"")</f>
        <v>(Grados Celsius)</v>
      </c>
      <c r="Z302" t="str">
        <f t="shared" si="34"/>
        <v>Temperatura media anual</v>
      </c>
      <c r="AB302" t="s">
        <v>132</v>
      </c>
      <c r="AC302" t="str">
        <f>+_xlfn.CONCAT(AB302,I302,AD302)</f>
        <v>09162Sub1</v>
      </c>
      <c r="AD302" t="str">
        <f>+_xlfn.TEXTJOIN("",TRUE,K302:M302)</f>
        <v>Sub1</v>
      </c>
      <c r="AE302" t="str">
        <f>+IF(B302=0,AE301,B302)</f>
        <v>1.6</v>
      </c>
      <c r="AF302" t="str">
        <f t="shared" si="37"/>
        <v>1.6.2</v>
      </c>
      <c r="AG302" t="str">
        <f t="shared" si="38"/>
        <v>Superficie estatal por tipo de clima</v>
      </c>
      <c r="AH302" t="str">
        <f t="shared" si="40"/>
        <v>Temperatura media anual</v>
      </c>
      <c r="AI302" t="str">
        <f t="shared" si="39"/>
        <v>(Grados Celsius)</v>
      </c>
    </row>
    <row r="303" spans="1:35" x14ac:dyDescent="0.25">
      <c r="A303" s="1">
        <v>20</v>
      </c>
      <c r="D303" t="s">
        <v>65</v>
      </c>
      <c r="G303" t="s">
        <v>91</v>
      </c>
      <c r="H303" t="s">
        <v>100</v>
      </c>
      <c r="I303" t="str">
        <f t="shared" si="35"/>
        <v>162</v>
      </c>
      <c r="J303">
        <f>+COUNTIF($AC$2:$AC$1165,AC303)</f>
        <v>1</v>
      </c>
      <c r="K303" t="s">
        <v>173</v>
      </c>
      <c r="L303" t="s">
        <v>162</v>
      </c>
      <c r="N303" t="str">
        <f t="shared" si="36"/>
        <v/>
      </c>
      <c r="O303" t="str">
        <f>IF(B303&lt;&gt;0,B303,"")</f>
        <v/>
      </c>
      <c r="P303" t="str">
        <f>+IF(AD303="Sub1",C303,"")</f>
        <v/>
      </c>
      <c r="Q303" t="str">
        <f>+IF(AD303="Sub2",D303,"")</f>
        <v/>
      </c>
      <c r="R303" t="str">
        <f>+IF(AD303="Graph",SUBSTITUTE(E303,"Gráfica","G"),"")</f>
        <v/>
      </c>
      <c r="S303" t="str">
        <f>TRIM(CLEAN(_xlfn.TEXTJOIN(" ",TRUE,C303:F303)))</f>
        <v>(Grados Celsius)</v>
      </c>
      <c r="T303" t="b">
        <f>+AND(AC303=AC304)</f>
        <v>0</v>
      </c>
      <c r="U303" t="b">
        <f t="shared" si="33"/>
        <v>0</v>
      </c>
      <c r="V303" t="b">
        <f>+AND(J303&lt;&gt;1,J304&lt;&gt;1)</f>
        <v>0</v>
      </c>
      <c r="W303" t="b">
        <f>+OR(AD303="Sub1",AD303="Sub2",AD303="Graph")</f>
        <v>0</v>
      </c>
      <c r="X303" t="str">
        <f>+IF(AND(T303,U303,V303),_xlfn.CONCAT(S303,S304),IF(AND(J303=1,AD303="Title"),S303,""))</f>
        <v/>
      </c>
      <c r="Y303" t="str">
        <f>+IF(AD304="units",S304,"")</f>
        <v/>
      </c>
      <c r="Z303" t="str">
        <f t="shared" si="34"/>
        <v/>
      </c>
      <c r="AB303" t="s">
        <v>132</v>
      </c>
      <c r="AC303" t="str">
        <f>+_xlfn.CONCAT(AB303,I303,AD303)</f>
        <v>09162units</v>
      </c>
      <c r="AD303" t="str">
        <f>+_xlfn.TEXTJOIN("",TRUE,K303:M303)</f>
        <v>units</v>
      </c>
      <c r="AE303" t="str">
        <f>+IF(B303=0,AE302,B303)</f>
        <v>1.6</v>
      </c>
      <c r="AF303" t="str">
        <f t="shared" si="37"/>
        <v>1.6.2</v>
      </c>
      <c r="AG303" t="str">
        <f t="shared" si="38"/>
        <v>Superficie estatal por tipo de clima</v>
      </c>
      <c r="AH303" t="str">
        <f t="shared" si="40"/>
        <v>Temperatura media anual</v>
      </c>
      <c r="AI303" t="str">
        <f t="shared" si="39"/>
        <v/>
      </c>
    </row>
    <row r="304" spans="1:35" x14ac:dyDescent="0.25">
      <c r="A304" s="1">
        <v>22</v>
      </c>
      <c r="D304" t="s">
        <v>66</v>
      </c>
      <c r="E304" t="s">
        <v>82</v>
      </c>
      <c r="G304" t="s">
        <v>91</v>
      </c>
      <c r="H304" t="s">
        <v>100</v>
      </c>
      <c r="I304" t="str">
        <f t="shared" si="35"/>
        <v>1621</v>
      </c>
      <c r="J304">
        <f>+COUNTIF($AC$2:$AC$1165,AC304)</f>
        <v>1</v>
      </c>
      <c r="K304" t="s">
        <v>173</v>
      </c>
      <c r="M304" t="s">
        <v>179</v>
      </c>
      <c r="N304" t="str">
        <f t="shared" si="36"/>
        <v>1.6.2.1</v>
      </c>
      <c r="O304" t="str">
        <f>IF(B304&lt;&gt;0,B304,"")</f>
        <v/>
      </c>
      <c r="P304" t="str">
        <f>+IF(AD304="Sub1",C304,"")</f>
        <v/>
      </c>
      <c r="Q304" t="str">
        <f>+IF(AD304="Sub2",D304,"")</f>
        <v>1.6.2.1</v>
      </c>
      <c r="R304" t="str">
        <f>+IF(AD304="Graph",SUBSTITUTE(E304,"Gráfica","G"),"")</f>
        <v/>
      </c>
      <c r="S304" t="str">
        <f>TRIM(CLEAN(_xlfn.TEXTJOIN(" ",TRUE,C304:F304)))</f>
        <v>1.6.2.1 Temperatura media mensual</v>
      </c>
      <c r="T304" t="b">
        <f>+AND(AC304=AC305)</f>
        <v>0</v>
      </c>
      <c r="U304" t="b">
        <f t="shared" si="33"/>
        <v>0</v>
      </c>
      <c r="V304" t="b">
        <f>+AND(J304&lt;&gt;1,J305&lt;&gt;1)</f>
        <v>0</v>
      </c>
      <c r="W304" t="b">
        <f>+OR(AD304="Sub1",AD304="Sub2",AD304="Graph")</f>
        <v>1</v>
      </c>
      <c r="X304" t="str">
        <f>+IF(AND(T304,U304,V304),_xlfn.CONCAT(S304,S305),IF(AND(J304=1,AD304="Title"),S304,""))</f>
        <v/>
      </c>
      <c r="Y304" t="str">
        <f>+IF(AD305="units",S305,"")</f>
        <v>(Grados Celsius)</v>
      </c>
      <c r="Z304" t="str">
        <f t="shared" si="34"/>
        <v>Temperatura media mensual</v>
      </c>
      <c r="AB304" t="s">
        <v>132</v>
      </c>
      <c r="AC304" t="str">
        <f>+_xlfn.CONCAT(AB304,I304,AD304)</f>
        <v>091621Sub2</v>
      </c>
      <c r="AD304" t="str">
        <f>+_xlfn.TEXTJOIN("",TRUE,K304:M304)</f>
        <v>Sub2</v>
      </c>
      <c r="AE304" t="str">
        <f>+IF(B304=0,AE303,B304)</f>
        <v>1.6</v>
      </c>
      <c r="AF304" t="str">
        <f t="shared" si="37"/>
        <v>1.6.2.1</v>
      </c>
      <c r="AG304" t="str">
        <f t="shared" si="38"/>
        <v>Superficie estatal por tipo de clima</v>
      </c>
      <c r="AH304" t="str">
        <f t="shared" si="40"/>
        <v>Temperatura media mensual</v>
      </c>
      <c r="AI304" t="str">
        <f t="shared" si="39"/>
        <v>(Grados Celsius)</v>
      </c>
    </row>
    <row r="305" spans="1:35" x14ac:dyDescent="0.25">
      <c r="A305" s="1">
        <v>23</v>
      </c>
      <c r="E305" t="s">
        <v>65</v>
      </c>
      <c r="G305" t="s">
        <v>91</v>
      </c>
      <c r="H305" t="s">
        <v>100</v>
      </c>
      <c r="I305" t="str">
        <f t="shared" si="35"/>
        <v>1621</v>
      </c>
      <c r="J305">
        <f>+COUNTIF($AC$2:$AC$1165,AC305)</f>
        <v>1</v>
      </c>
      <c r="K305" t="s">
        <v>173</v>
      </c>
      <c r="L305" t="s">
        <v>162</v>
      </c>
      <c r="N305" t="str">
        <f t="shared" si="36"/>
        <v/>
      </c>
      <c r="O305" t="str">
        <f>IF(B305&lt;&gt;0,B305,"")</f>
        <v/>
      </c>
      <c r="P305" t="str">
        <f>+IF(AD305="Sub1",C305,"")</f>
        <v/>
      </c>
      <c r="Q305" t="str">
        <f>+IF(AD305="Sub2",D305,"")</f>
        <v/>
      </c>
      <c r="R305" t="str">
        <f>+IF(AD305="Graph",SUBSTITUTE(E305,"Gráfica","G"),"")</f>
        <v/>
      </c>
      <c r="S305" t="str">
        <f>TRIM(CLEAN(_xlfn.TEXTJOIN(" ",TRUE,C305:F305)))</f>
        <v>(Grados Celsius)</v>
      </c>
      <c r="T305" t="b">
        <f>+AND(AC305=AC306)</f>
        <v>0</v>
      </c>
      <c r="U305" t="b">
        <f t="shared" si="33"/>
        <v>0</v>
      </c>
      <c r="V305" t="b">
        <f>+AND(J305&lt;&gt;1,J306&lt;&gt;1)</f>
        <v>0</v>
      </c>
      <c r="W305" t="b">
        <f>+OR(AD305="Sub1",AD305="Sub2",AD305="Graph")</f>
        <v>0</v>
      </c>
      <c r="X305" t="str">
        <f>+IF(AND(T305,U305,V305),_xlfn.CONCAT(S305,S306),IF(AND(J305=1,AD305="Title"),S305,""))</f>
        <v/>
      </c>
      <c r="Y305" t="str">
        <f>+IF(AD306="units",S306,"")</f>
        <v/>
      </c>
      <c r="Z305" t="str">
        <f t="shared" si="34"/>
        <v/>
      </c>
      <c r="AB305" t="s">
        <v>132</v>
      </c>
      <c r="AC305" t="str">
        <f>+_xlfn.CONCAT(AB305,I305,AD305)</f>
        <v>091621units</v>
      </c>
      <c r="AD305" t="str">
        <f>+_xlfn.TEXTJOIN("",TRUE,K305:M305)</f>
        <v>units</v>
      </c>
      <c r="AE305" t="str">
        <f>+IF(B305=0,AE304,B305)</f>
        <v>1.6</v>
      </c>
      <c r="AF305" t="str">
        <f t="shared" si="37"/>
        <v>1.6.2.1</v>
      </c>
      <c r="AG305" t="str">
        <f t="shared" si="38"/>
        <v>Superficie estatal por tipo de clima</v>
      </c>
      <c r="AH305" t="str">
        <f t="shared" si="40"/>
        <v>Temperatura media mensual</v>
      </c>
      <c r="AI305" t="str">
        <f t="shared" si="39"/>
        <v/>
      </c>
    </row>
    <row r="306" spans="1:35" x14ac:dyDescent="0.25">
      <c r="A306" s="1">
        <v>25</v>
      </c>
      <c r="E306" t="s">
        <v>83</v>
      </c>
      <c r="F306" t="s">
        <v>87</v>
      </c>
      <c r="G306" t="s">
        <v>91</v>
      </c>
      <c r="H306" t="s">
        <v>100</v>
      </c>
      <c r="I306" t="str">
        <f t="shared" si="35"/>
        <v>G 11</v>
      </c>
      <c r="J306">
        <f>+COUNTIF($AC$2:$AC$1165,AC306)</f>
        <v>1</v>
      </c>
      <c r="K306" t="s">
        <v>173</v>
      </c>
      <c r="M306" t="s">
        <v>167</v>
      </c>
      <c r="N306" t="str">
        <f t="shared" si="36"/>
        <v>G 1.1</v>
      </c>
      <c r="O306" t="str">
        <f>IF(B306&lt;&gt;0,B306,"")</f>
        <v/>
      </c>
      <c r="P306" t="str">
        <f>+IF(AD306="Sub1",C306,"")</f>
        <v/>
      </c>
      <c r="Q306" t="str">
        <f>+IF(AD306="Sub2",D306,"")</f>
        <v/>
      </c>
      <c r="R306" t="str">
        <f>+IF(AD306="Graph",SUBSTITUTE(E306,"Gráfica","G"),"")</f>
        <v>G 1.1</v>
      </c>
      <c r="S306" t="str">
        <f>TRIM(CLEAN(_xlfn.TEXTJOIN(" ",TRUE,C306:F306)))</f>
        <v>Gráfica 1.1 Temperatura promedio</v>
      </c>
      <c r="T306" t="b">
        <f>+AND(AC306=AC307)</f>
        <v>0</v>
      </c>
      <c r="U306" t="b">
        <f t="shared" si="33"/>
        <v>0</v>
      </c>
      <c r="V306" t="b">
        <f>+AND(J306&lt;&gt;1,J307&lt;&gt;1)</f>
        <v>0</v>
      </c>
      <c r="W306" t="b">
        <f>+OR(AD306="Sub1",AD306="Sub2",AD306="Graph")</f>
        <v>1</v>
      </c>
      <c r="X306" t="str">
        <f>+IF(AND(T306,U306,V306),_xlfn.CONCAT(S306,S307),IF(AND(J306=1,AD306="Title"),S306,""))</f>
        <v/>
      </c>
      <c r="Y306" t="str">
        <f>+IF(AD307="units",S307,"")</f>
        <v>(Grados centígrados)</v>
      </c>
      <c r="Z306" t="str">
        <f t="shared" si="34"/>
        <v>Gráfica 1.1 Temperatura promedio</v>
      </c>
      <c r="AB306" t="s">
        <v>132</v>
      </c>
      <c r="AC306" t="str">
        <f>+_xlfn.CONCAT(AB306,I306,AD306)</f>
        <v>09G 11Graph</v>
      </c>
      <c r="AD306" t="str">
        <f>+_xlfn.TEXTJOIN("",TRUE,K306:M306)</f>
        <v>Graph</v>
      </c>
      <c r="AE306" t="str">
        <f>+IF(B306=0,AE305,B306)</f>
        <v>1.6</v>
      </c>
      <c r="AF306" t="str">
        <f t="shared" si="37"/>
        <v>G 1.1</v>
      </c>
      <c r="AG306" t="str">
        <f t="shared" si="38"/>
        <v>Superficie estatal por tipo de clima</v>
      </c>
      <c r="AH306" t="str">
        <f t="shared" si="40"/>
        <v>Gráfica 1.1 Temperatura promedio</v>
      </c>
      <c r="AI306" t="str">
        <f t="shared" si="39"/>
        <v>(Grados centígrados)</v>
      </c>
    </row>
    <row r="307" spans="1:35" x14ac:dyDescent="0.25">
      <c r="A307" s="1">
        <v>26</v>
      </c>
      <c r="F307" t="s">
        <v>89</v>
      </c>
      <c r="G307" t="s">
        <v>91</v>
      </c>
      <c r="H307" t="s">
        <v>100</v>
      </c>
      <c r="I307" t="str">
        <f t="shared" si="35"/>
        <v>G 11</v>
      </c>
      <c r="J307">
        <f>+COUNTIF($AC$2:$AC$1165,AC307)</f>
        <v>1</v>
      </c>
      <c r="K307" t="s">
        <v>173</v>
      </c>
      <c r="L307" t="s">
        <v>162</v>
      </c>
      <c r="N307" t="str">
        <f t="shared" si="36"/>
        <v/>
      </c>
      <c r="O307" t="str">
        <f>IF(B307&lt;&gt;0,B307,"")</f>
        <v/>
      </c>
      <c r="P307" t="str">
        <f>+IF(AD307="Sub1",C307,"")</f>
        <v/>
      </c>
      <c r="Q307" t="str">
        <f>+IF(AD307="Sub2",D307,"")</f>
        <v/>
      </c>
      <c r="R307" t="str">
        <f>+IF(AD307="Graph",SUBSTITUTE(E307,"Gráfica","G"),"")</f>
        <v/>
      </c>
      <c r="S307" t="str">
        <f>TRIM(CLEAN(_xlfn.TEXTJOIN(" ",TRUE,C307:F307)))</f>
        <v>(Grados centígrados)</v>
      </c>
      <c r="T307" t="b">
        <f>+AND(AC307=AC308)</f>
        <v>0</v>
      </c>
      <c r="U307" t="b">
        <f t="shared" si="33"/>
        <v>0</v>
      </c>
      <c r="V307" t="b">
        <f>+AND(J307&lt;&gt;1,J308&lt;&gt;1)</f>
        <v>0</v>
      </c>
      <c r="W307" t="b">
        <f>+OR(AD307="Sub1",AD307="Sub2",AD307="Graph")</f>
        <v>0</v>
      </c>
      <c r="X307" t="str">
        <f>+IF(AND(T307,U307,V307),_xlfn.CONCAT(S307,S308),IF(AND(J307=1,AD307="Title"),S307,""))</f>
        <v/>
      </c>
      <c r="Y307" t="str">
        <f>+IF(AD308="units",S308,"")</f>
        <v/>
      </c>
      <c r="Z307" t="str">
        <f t="shared" si="34"/>
        <v/>
      </c>
      <c r="AB307" t="s">
        <v>132</v>
      </c>
      <c r="AC307" t="str">
        <f>+_xlfn.CONCAT(AB307,I307,AD307)</f>
        <v>09G 11units</v>
      </c>
      <c r="AD307" t="str">
        <f>+_xlfn.TEXTJOIN("",TRUE,K307:M307)</f>
        <v>units</v>
      </c>
      <c r="AE307" t="str">
        <f>+IF(B307=0,AE306,B307)</f>
        <v>1.6</v>
      </c>
      <c r="AF307" t="str">
        <f t="shared" si="37"/>
        <v>G 1.1</v>
      </c>
      <c r="AG307" t="str">
        <f t="shared" si="38"/>
        <v>Superficie estatal por tipo de clima</v>
      </c>
      <c r="AH307" t="str">
        <f t="shared" si="40"/>
        <v>Gráfica 1.1 Temperatura promedio</v>
      </c>
      <c r="AI307" t="str">
        <f t="shared" si="39"/>
        <v/>
      </c>
    </row>
    <row r="308" spans="1:35" x14ac:dyDescent="0.25">
      <c r="A308" s="1">
        <v>28</v>
      </c>
      <c r="D308" t="s">
        <v>67</v>
      </c>
      <c r="E308" t="s">
        <v>84</v>
      </c>
      <c r="G308" t="s">
        <v>91</v>
      </c>
      <c r="H308" t="s">
        <v>100</v>
      </c>
      <c r="I308" t="str">
        <f t="shared" si="35"/>
        <v>1622</v>
      </c>
      <c r="J308">
        <f>+COUNTIF($AC$2:$AC$1165,AC308)</f>
        <v>1</v>
      </c>
      <c r="K308" t="s">
        <v>173</v>
      </c>
      <c r="M308" t="s">
        <v>179</v>
      </c>
      <c r="N308" t="str">
        <f t="shared" si="36"/>
        <v>1.6.2.2</v>
      </c>
      <c r="O308" t="str">
        <f>IF(B308&lt;&gt;0,B308,"")</f>
        <v/>
      </c>
      <c r="P308" t="str">
        <f>+IF(AD308="Sub1",C308,"")</f>
        <v/>
      </c>
      <c r="Q308" t="str">
        <f>+IF(AD308="Sub2",D308,"")</f>
        <v>1.6.2.2</v>
      </c>
      <c r="R308" t="str">
        <f>+IF(AD308="Graph",SUBSTITUTE(E308,"Gráfica","G"),"")</f>
        <v/>
      </c>
      <c r="S308" t="str">
        <f>TRIM(CLEAN(_xlfn.TEXTJOIN(" ",TRUE,C308:F308)))</f>
        <v>1.6.2.2 Temperatura extrema en el mes</v>
      </c>
      <c r="T308" t="b">
        <f>+AND(AC308=AC309)</f>
        <v>0</v>
      </c>
      <c r="U308" t="b">
        <f t="shared" si="33"/>
        <v>0</v>
      </c>
      <c r="V308" t="b">
        <f>+AND(J308&lt;&gt;1,J309&lt;&gt;1)</f>
        <v>0</v>
      </c>
      <c r="W308" t="b">
        <f>+OR(AD308="Sub1",AD308="Sub2",AD308="Graph")</f>
        <v>1</v>
      </c>
      <c r="X308" t="str">
        <f>+IF(AND(T308,U308,V308),_xlfn.CONCAT(S308,S309),IF(AND(J308=1,AD308="Title"),S308,""))</f>
        <v/>
      </c>
      <c r="Y308" t="str">
        <f>+IF(AD309="units",S309,"")</f>
        <v>(Grados Celsius)</v>
      </c>
      <c r="Z308" t="str">
        <f t="shared" si="34"/>
        <v>Temperatura extrema en el mes</v>
      </c>
      <c r="AB308" t="s">
        <v>132</v>
      </c>
      <c r="AC308" t="str">
        <f>+_xlfn.CONCAT(AB308,I308,AD308)</f>
        <v>091622Sub2</v>
      </c>
      <c r="AD308" t="str">
        <f>+_xlfn.TEXTJOIN("",TRUE,K308:M308)</f>
        <v>Sub2</v>
      </c>
      <c r="AE308" t="str">
        <f>+IF(B308=0,AE307,B308)</f>
        <v>1.6</v>
      </c>
      <c r="AF308" t="str">
        <f t="shared" si="37"/>
        <v>1.6.2.2</v>
      </c>
      <c r="AG308" t="str">
        <f t="shared" si="38"/>
        <v>Superficie estatal por tipo de clima</v>
      </c>
      <c r="AH308" t="str">
        <f t="shared" si="40"/>
        <v>Temperatura extrema en el mes</v>
      </c>
      <c r="AI308" t="str">
        <f t="shared" si="39"/>
        <v>(Grados Celsius)</v>
      </c>
    </row>
    <row r="309" spans="1:35" x14ac:dyDescent="0.25">
      <c r="A309" s="1">
        <v>29</v>
      </c>
      <c r="E309" t="s">
        <v>65</v>
      </c>
      <c r="G309" t="s">
        <v>91</v>
      </c>
      <c r="H309" t="s">
        <v>100</v>
      </c>
      <c r="I309" t="str">
        <f t="shared" si="35"/>
        <v>1622</v>
      </c>
      <c r="J309">
        <f>+COUNTIF($AC$2:$AC$1165,AC309)</f>
        <v>1</v>
      </c>
      <c r="K309" t="s">
        <v>173</v>
      </c>
      <c r="L309" t="s">
        <v>162</v>
      </c>
      <c r="N309" t="str">
        <f t="shared" si="36"/>
        <v/>
      </c>
      <c r="O309" t="str">
        <f>IF(B309&lt;&gt;0,B309,"")</f>
        <v/>
      </c>
      <c r="P309" t="str">
        <f>+IF(AD309="Sub1",C309,"")</f>
        <v/>
      </c>
      <c r="Q309" t="str">
        <f>+IF(AD309="Sub2",D309,"")</f>
        <v/>
      </c>
      <c r="R309" t="str">
        <f>+IF(AD309="Graph",SUBSTITUTE(E309,"Gráfica","G"),"")</f>
        <v/>
      </c>
      <c r="S309" t="str">
        <f>TRIM(CLEAN(_xlfn.TEXTJOIN(" ",TRUE,C309:F309)))</f>
        <v>(Grados Celsius)</v>
      </c>
      <c r="T309" t="b">
        <f>+AND(AC309=AC310)</f>
        <v>0</v>
      </c>
      <c r="U309" t="b">
        <f t="shared" si="33"/>
        <v>0</v>
      </c>
      <c r="V309" t="b">
        <f>+AND(J309&lt;&gt;1,J310&lt;&gt;1)</f>
        <v>0</v>
      </c>
      <c r="W309" t="b">
        <f>+OR(AD309="Sub1",AD309="Sub2",AD309="Graph")</f>
        <v>0</v>
      </c>
      <c r="X309" t="str">
        <f>+IF(AND(T309,U309,V309),_xlfn.CONCAT(S309,S310),IF(AND(J309=1,AD309="Title"),S309,""))</f>
        <v/>
      </c>
      <c r="Y309" t="str">
        <f>+IF(AD310="units",S310,"")</f>
        <v/>
      </c>
      <c r="Z309" t="str">
        <f t="shared" si="34"/>
        <v/>
      </c>
      <c r="AB309" t="s">
        <v>132</v>
      </c>
      <c r="AC309" t="str">
        <f>+_xlfn.CONCAT(AB309,I309,AD309)</f>
        <v>091622units</v>
      </c>
      <c r="AD309" t="str">
        <f>+_xlfn.TEXTJOIN("",TRUE,K309:M309)</f>
        <v>units</v>
      </c>
      <c r="AE309" t="str">
        <f>+IF(B309=0,AE308,B309)</f>
        <v>1.6</v>
      </c>
      <c r="AF309" t="str">
        <f t="shared" si="37"/>
        <v>1.6.2.2</v>
      </c>
      <c r="AG309" t="str">
        <f t="shared" si="38"/>
        <v>Superficie estatal por tipo de clima</v>
      </c>
      <c r="AH309" t="str">
        <f t="shared" si="40"/>
        <v>Temperatura extrema en el mes</v>
      </c>
      <c r="AI309" t="str">
        <f t="shared" si="39"/>
        <v/>
      </c>
    </row>
    <row r="310" spans="1:35" x14ac:dyDescent="0.25">
      <c r="A310" s="1">
        <v>31</v>
      </c>
      <c r="C310" t="s">
        <v>32</v>
      </c>
      <c r="D310" t="s">
        <v>68</v>
      </c>
      <c r="G310" t="s">
        <v>91</v>
      </c>
      <c r="H310" t="s">
        <v>100</v>
      </c>
      <c r="I310" t="str">
        <f t="shared" si="35"/>
        <v>163</v>
      </c>
      <c r="J310">
        <f>+COUNTIF($AC$2:$AC$1165,AC310)</f>
        <v>1</v>
      </c>
      <c r="K310" t="s">
        <v>173</v>
      </c>
      <c r="M310" t="s">
        <v>178</v>
      </c>
      <c r="N310" t="str">
        <f t="shared" si="36"/>
        <v>1.6.3</v>
      </c>
      <c r="O310" t="str">
        <f>IF(B310&lt;&gt;0,B310,"")</f>
        <v/>
      </c>
      <c r="P310" t="str">
        <f>+IF(AD310="Sub1",C310,"")</f>
        <v>1.6.3</v>
      </c>
      <c r="Q310" t="str">
        <f>+IF(AD310="Sub2",D310,"")</f>
        <v/>
      </c>
      <c r="R310" t="str">
        <f>+IF(AD310="Graph",SUBSTITUTE(E310,"Gráfica","G"),"")</f>
        <v/>
      </c>
      <c r="S310" t="str">
        <f>TRIM(CLEAN(_xlfn.TEXTJOIN(" ",TRUE,C310:F310)))</f>
        <v>1.6.3 Precipitación total anual</v>
      </c>
      <c r="T310" t="b">
        <f>+AND(AC310=AC311)</f>
        <v>0</v>
      </c>
      <c r="U310" t="b">
        <f t="shared" si="33"/>
        <v>0</v>
      </c>
      <c r="V310" t="b">
        <f>+AND(J310&lt;&gt;1,J311&lt;&gt;1)</f>
        <v>0</v>
      </c>
      <c r="W310" t="b">
        <f>+OR(AD310="Sub1",AD310="Sub2",AD310="Graph")</f>
        <v>1</v>
      </c>
      <c r="X310" t="str">
        <f>+IF(AND(T310,U310,V310),_xlfn.CONCAT(S310,S311),IF(AND(J310=1,AD310="Title"),S310,""))</f>
        <v/>
      </c>
      <c r="Y310" t="str">
        <f>+IF(AD311="units",S311,"")</f>
        <v>(Milímetros)</v>
      </c>
      <c r="Z310" t="str">
        <f t="shared" si="34"/>
        <v>Precipitación total anual</v>
      </c>
      <c r="AB310" t="s">
        <v>132</v>
      </c>
      <c r="AC310" t="str">
        <f>+_xlfn.CONCAT(AB310,I310,AD310)</f>
        <v>09163Sub1</v>
      </c>
      <c r="AD310" t="str">
        <f>+_xlfn.TEXTJOIN("",TRUE,K310:M310)</f>
        <v>Sub1</v>
      </c>
      <c r="AE310" t="str">
        <f>+IF(B310=0,AE309,B310)</f>
        <v>1.6</v>
      </c>
      <c r="AF310" t="str">
        <f t="shared" si="37"/>
        <v>1.6.3</v>
      </c>
      <c r="AG310" t="str">
        <f t="shared" si="38"/>
        <v>Superficie estatal por tipo de clima</v>
      </c>
      <c r="AH310" t="str">
        <f t="shared" si="40"/>
        <v>Precipitación total anual</v>
      </c>
      <c r="AI310" t="str">
        <f t="shared" si="39"/>
        <v>(Milímetros)</v>
      </c>
    </row>
    <row r="311" spans="1:35" x14ac:dyDescent="0.25">
      <c r="A311" s="1">
        <v>32</v>
      </c>
      <c r="D311" t="s">
        <v>69</v>
      </c>
      <c r="G311" t="s">
        <v>91</v>
      </c>
      <c r="H311" t="s">
        <v>100</v>
      </c>
      <c r="I311" t="str">
        <f t="shared" si="35"/>
        <v>163</v>
      </c>
      <c r="J311">
        <f>+COUNTIF($AC$2:$AC$1165,AC311)</f>
        <v>1</v>
      </c>
      <c r="K311" t="s">
        <v>173</v>
      </c>
      <c r="L311" t="s">
        <v>162</v>
      </c>
      <c r="N311" t="str">
        <f t="shared" si="36"/>
        <v/>
      </c>
      <c r="O311" t="str">
        <f>IF(B311&lt;&gt;0,B311,"")</f>
        <v/>
      </c>
      <c r="P311" t="str">
        <f>+IF(AD311="Sub1",C311,"")</f>
        <v/>
      </c>
      <c r="Q311" t="str">
        <f>+IF(AD311="Sub2",D311,"")</f>
        <v/>
      </c>
      <c r="R311" t="str">
        <f>+IF(AD311="Graph",SUBSTITUTE(E311,"Gráfica","G"),"")</f>
        <v/>
      </c>
      <c r="S311" t="str">
        <f>TRIM(CLEAN(_xlfn.TEXTJOIN(" ",TRUE,C311:F311)))</f>
        <v>(Milímetros)</v>
      </c>
      <c r="T311" t="b">
        <f>+AND(AC311=AC312)</f>
        <v>0</v>
      </c>
      <c r="U311" t="b">
        <f t="shared" si="33"/>
        <v>0</v>
      </c>
      <c r="V311" t="b">
        <f>+AND(J311&lt;&gt;1,J312&lt;&gt;1)</f>
        <v>0</v>
      </c>
      <c r="W311" t="b">
        <f>+OR(AD311="Sub1",AD311="Sub2",AD311="Graph")</f>
        <v>0</v>
      </c>
      <c r="X311" t="str">
        <f>+IF(AND(T311,U311,V311),_xlfn.CONCAT(S311,S312),IF(AND(J311=1,AD311="Title"),S311,""))</f>
        <v/>
      </c>
      <c r="Y311" t="str">
        <f>+IF(AD312="units",S312,"")</f>
        <v/>
      </c>
      <c r="Z311" t="str">
        <f t="shared" si="34"/>
        <v/>
      </c>
      <c r="AB311" t="s">
        <v>132</v>
      </c>
      <c r="AC311" t="str">
        <f>+_xlfn.CONCAT(AB311,I311,AD311)</f>
        <v>09163units</v>
      </c>
      <c r="AD311" t="str">
        <f>+_xlfn.TEXTJOIN("",TRUE,K311:M311)</f>
        <v>units</v>
      </c>
      <c r="AE311" t="str">
        <f>+IF(B311=0,AE310,B311)</f>
        <v>1.6</v>
      </c>
      <c r="AF311" t="str">
        <f t="shared" si="37"/>
        <v>1.6.3</v>
      </c>
      <c r="AG311" t="str">
        <f t="shared" si="38"/>
        <v>Superficie estatal por tipo de clima</v>
      </c>
      <c r="AH311" t="str">
        <f t="shared" si="40"/>
        <v>Precipitación total anual</v>
      </c>
      <c r="AI311" t="str">
        <f t="shared" si="39"/>
        <v/>
      </c>
    </row>
    <row r="312" spans="1:35" x14ac:dyDescent="0.25">
      <c r="A312" s="1">
        <v>34</v>
      </c>
      <c r="D312" t="s">
        <v>70</v>
      </c>
      <c r="E312" t="s">
        <v>85</v>
      </c>
      <c r="G312" t="s">
        <v>91</v>
      </c>
      <c r="H312" t="s">
        <v>100</v>
      </c>
      <c r="I312" t="str">
        <f t="shared" si="35"/>
        <v>1631</v>
      </c>
      <c r="J312">
        <f>+COUNTIF($AC$2:$AC$1165,AC312)</f>
        <v>1</v>
      </c>
      <c r="K312" t="s">
        <v>173</v>
      </c>
      <c r="M312" t="s">
        <v>179</v>
      </c>
      <c r="N312" t="str">
        <f t="shared" si="36"/>
        <v>1.6.3.1</v>
      </c>
      <c r="O312" t="str">
        <f>IF(B312&lt;&gt;0,B312,"")</f>
        <v/>
      </c>
      <c r="P312" t="str">
        <f>+IF(AD312="Sub1",C312,"")</f>
        <v/>
      </c>
      <c r="Q312" t="str">
        <f>+IF(AD312="Sub2",D312,"")</f>
        <v>1.6.3.1</v>
      </c>
      <c r="R312" t="str">
        <f>+IF(AD312="Graph",SUBSTITUTE(E312,"Gráfica","G"),"")</f>
        <v/>
      </c>
      <c r="S312" t="str">
        <f>TRIM(CLEAN(_xlfn.TEXTJOIN(" ",TRUE,C312:F312)))</f>
        <v>1.6.3.1 Precipitación total mensual</v>
      </c>
      <c r="T312" t="b">
        <f>+AND(AC312=AC313)</f>
        <v>0</v>
      </c>
      <c r="U312" t="b">
        <f t="shared" si="33"/>
        <v>0</v>
      </c>
      <c r="V312" t="b">
        <f>+AND(J312&lt;&gt;1,J313&lt;&gt;1)</f>
        <v>0</v>
      </c>
      <c r="W312" t="b">
        <f>+OR(AD312="Sub1",AD312="Sub2",AD312="Graph")</f>
        <v>1</v>
      </c>
      <c r="X312" t="str">
        <f>+IF(AND(T312,U312,V312),_xlfn.CONCAT(S312,S313),IF(AND(J312=1,AD312="Title"),S312,""))</f>
        <v/>
      </c>
      <c r="Y312" t="str">
        <f>+IF(AD313="units",S313,"")</f>
        <v>(Milímetros)</v>
      </c>
      <c r="Z312" t="str">
        <f t="shared" si="34"/>
        <v>Precipitación total mensual</v>
      </c>
      <c r="AB312" t="s">
        <v>132</v>
      </c>
      <c r="AC312" t="str">
        <f>+_xlfn.CONCAT(AB312,I312,AD312)</f>
        <v>091631Sub2</v>
      </c>
      <c r="AD312" t="str">
        <f>+_xlfn.TEXTJOIN("",TRUE,K312:M312)</f>
        <v>Sub2</v>
      </c>
      <c r="AE312" t="str">
        <f>+IF(B312=0,AE311,B312)</f>
        <v>1.6</v>
      </c>
      <c r="AF312" t="str">
        <f t="shared" si="37"/>
        <v>1.6.3.1</v>
      </c>
      <c r="AG312" t="str">
        <f t="shared" si="38"/>
        <v>Superficie estatal por tipo de clima</v>
      </c>
      <c r="AH312" t="str">
        <f t="shared" si="40"/>
        <v>Precipitación total mensual</v>
      </c>
      <c r="AI312" t="str">
        <f t="shared" si="39"/>
        <v>(Milímetros)</v>
      </c>
    </row>
    <row r="313" spans="1:35" x14ac:dyDescent="0.25">
      <c r="A313" s="1">
        <v>35</v>
      </c>
      <c r="E313" t="s">
        <v>69</v>
      </c>
      <c r="G313" t="s">
        <v>91</v>
      </c>
      <c r="H313" t="s">
        <v>100</v>
      </c>
      <c r="I313" t="str">
        <f t="shared" si="35"/>
        <v>1631</v>
      </c>
      <c r="J313">
        <f>+COUNTIF($AC$2:$AC$1165,AC313)</f>
        <v>1</v>
      </c>
      <c r="K313" t="s">
        <v>173</v>
      </c>
      <c r="L313" t="s">
        <v>162</v>
      </c>
      <c r="N313" t="str">
        <f t="shared" si="36"/>
        <v/>
      </c>
      <c r="O313" t="str">
        <f>IF(B313&lt;&gt;0,B313,"")</f>
        <v/>
      </c>
      <c r="P313" t="str">
        <f>+IF(AD313="Sub1",C313,"")</f>
        <v/>
      </c>
      <c r="Q313" t="str">
        <f>+IF(AD313="Sub2",D313,"")</f>
        <v/>
      </c>
      <c r="R313" t="str">
        <f>+IF(AD313="Graph",SUBSTITUTE(E313,"Gráfica","G"),"")</f>
        <v/>
      </c>
      <c r="S313" t="str">
        <f>TRIM(CLEAN(_xlfn.TEXTJOIN(" ",TRUE,C313:F313)))</f>
        <v>(Milímetros)</v>
      </c>
      <c r="T313" t="b">
        <f>+AND(AC313=AC314)</f>
        <v>0</v>
      </c>
      <c r="U313" t="b">
        <f t="shared" si="33"/>
        <v>0</v>
      </c>
      <c r="V313" t="b">
        <f>+AND(J313&lt;&gt;1,J314&lt;&gt;1)</f>
        <v>0</v>
      </c>
      <c r="W313" t="b">
        <f>+OR(AD313="Sub1",AD313="Sub2",AD313="Graph")</f>
        <v>0</v>
      </c>
      <c r="X313" t="str">
        <f>+IF(AND(T313,U313,V313),_xlfn.CONCAT(S313,S314),IF(AND(J313=1,AD313="Title"),S313,""))</f>
        <v/>
      </c>
      <c r="Y313" t="str">
        <f>+IF(AD314="units",S314,"")</f>
        <v/>
      </c>
      <c r="Z313" t="str">
        <f t="shared" si="34"/>
        <v/>
      </c>
      <c r="AB313" t="s">
        <v>132</v>
      </c>
      <c r="AC313" t="str">
        <f>+_xlfn.CONCAT(AB313,I313,AD313)</f>
        <v>091631units</v>
      </c>
      <c r="AD313" t="str">
        <f>+_xlfn.TEXTJOIN("",TRUE,K313:M313)</f>
        <v>units</v>
      </c>
      <c r="AE313" t="str">
        <f>+IF(B313=0,AE312,B313)</f>
        <v>1.6</v>
      </c>
      <c r="AF313" t="str">
        <f t="shared" si="37"/>
        <v>1.6.3.1</v>
      </c>
      <c r="AG313" t="str">
        <f t="shared" si="38"/>
        <v>Superficie estatal por tipo de clima</v>
      </c>
      <c r="AH313" t="str">
        <f t="shared" si="40"/>
        <v>Precipitación total mensual</v>
      </c>
      <c r="AI313" t="str">
        <f t="shared" si="39"/>
        <v/>
      </c>
    </row>
    <row r="314" spans="1:35" x14ac:dyDescent="0.25">
      <c r="A314" s="1">
        <v>37</v>
      </c>
      <c r="E314" t="s">
        <v>86</v>
      </c>
      <c r="F314" t="s">
        <v>88</v>
      </c>
      <c r="G314" t="s">
        <v>91</v>
      </c>
      <c r="H314" t="s">
        <v>100</v>
      </c>
      <c r="I314" t="str">
        <f t="shared" si="35"/>
        <v>G 12</v>
      </c>
      <c r="J314">
        <f>+COUNTIF($AC$2:$AC$1165,AC314)</f>
        <v>1</v>
      </c>
      <c r="K314" t="s">
        <v>173</v>
      </c>
      <c r="M314" t="s">
        <v>167</v>
      </c>
      <c r="N314" t="str">
        <f t="shared" si="36"/>
        <v>G 1.2</v>
      </c>
      <c r="O314" t="str">
        <f>IF(B314&lt;&gt;0,B314,"")</f>
        <v/>
      </c>
      <c r="P314" t="str">
        <f>+IF(AD314="Sub1",C314,"")</f>
        <v/>
      </c>
      <c r="Q314" t="str">
        <f>+IF(AD314="Sub2",D314,"")</f>
        <v/>
      </c>
      <c r="R314" t="str">
        <f>+IF(AD314="Graph",SUBSTITUTE(E314,"Gráfica","G"),"")</f>
        <v>G 1.2</v>
      </c>
      <c r="S314" t="str">
        <f>TRIM(CLEAN(_xlfn.TEXTJOIN(" ",TRUE,C314:F314)))</f>
        <v>Gráfica 1.2 Precipitación total promedio</v>
      </c>
      <c r="T314" t="b">
        <f>+AND(AC314=AC315)</f>
        <v>0</v>
      </c>
      <c r="U314" t="b">
        <f t="shared" si="33"/>
        <v>0</v>
      </c>
      <c r="V314" t="b">
        <f>+AND(J314&lt;&gt;1,J315&lt;&gt;1)</f>
        <v>0</v>
      </c>
      <c r="W314" t="b">
        <f>+OR(AD314="Sub1",AD314="Sub2",AD314="Graph")</f>
        <v>1</v>
      </c>
      <c r="X314" t="str">
        <f>+IF(AND(T314,U314,V314),_xlfn.CONCAT(S314,S315),IF(AND(J314=1,AD314="Title"),S314,""))</f>
        <v/>
      </c>
      <c r="Y314" t="str">
        <f>+IF(AD315="units",S315,"")</f>
        <v>(Milímetros)</v>
      </c>
      <c r="Z314" t="str">
        <f t="shared" si="34"/>
        <v>Gráfica 1.2 Precipitación total promedio</v>
      </c>
      <c r="AB314" t="s">
        <v>132</v>
      </c>
      <c r="AC314" t="str">
        <f>+_xlfn.CONCAT(AB314,I314,AD314)</f>
        <v>09G 12Graph</v>
      </c>
      <c r="AD314" t="str">
        <f>+_xlfn.TEXTJOIN("",TRUE,K314:M314)</f>
        <v>Graph</v>
      </c>
      <c r="AE314" t="str">
        <f>+IF(B314=0,AE313,B314)</f>
        <v>1.6</v>
      </c>
      <c r="AF314" t="str">
        <f t="shared" si="37"/>
        <v>G 1.2</v>
      </c>
      <c r="AG314" t="str">
        <f t="shared" si="38"/>
        <v>Superficie estatal por tipo de clima</v>
      </c>
      <c r="AH314" t="str">
        <f t="shared" si="40"/>
        <v>Gráfica 1.2 Precipitación total promedio</v>
      </c>
      <c r="AI314" t="str">
        <f t="shared" si="39"/>
        <v>(Milímetros)</v>
      </c>
    </row>
    <row r="315" spans="1:35" x14ac:dyDescent="0.25">
      <c r="A315" s="1">
        <v>38</v>
      </c>
      <c r="F315" t="s">
        <v>69</v>
      </c>
      <c r="G315" t="s">
        <v>91</v>
      </c>
      <c r="H315" t="s">
        <v>100</v>
      </c>
      <c r="I315" t="str">
        <f t="shared" si="35"/>
        <v>G 12</v>
      </c>
      <c r="J315">
        <f>+COUNTIF($AC$2:$AC$1165,AC315)</f>
        <v>1</v>
      </c>
      <c r="K315" t="s">
        <v>173</v>
      </c>
      <c r="L315" t="s">
        <v>162</v>
      </c>
      <c r="N315" t="str">
        <f t="shared" si="36"/>
        <v/>
      </c>
      <c r="O315" t="str">
        <f>IF(B315&lt;&gt;0,B315,"")</f>
        <v/>
      </c>
      <c r="P315" t="str">
        <f>+IF(AD315="Sub1",C315,"")</f>
        <v/>
      </c>
      <c r="Q315" t="str">
        <f>+IF(AD315="Sub2",D315,"")</f>
        <v/>
      </c>
      <c r="R315" t="str">
        <f>+IF(AD315="Graph",SUBSTITUTE(E315,"Gráfica","G"),"")</f>
        <v/>
      </c>
      <c r="S315" t="str">
        <f>TRIM(CLEAN(_xlfn.TEXTJOIN(" ",TRUE,C315:F315)))</f>
        <v>(Milímetros)</v>
      </c>
      <c r="T315" t="b">
        <f>+AND(AC315=AC316)</f>
        <v>0</v>
      </c>
      <c r="U315" t="b">
        <f t="shared" si="33"/>
        <v>0</v>
      </c>
      <c r="V315" t="b">
        <f>+AND(J315&lt;&gt;1,J316&lt;&gt;1)</f>
        <v>0</v>
      </c>
      <c r="W315" t="b">
        <f>+OR(AD315="Sub1",AD315="Sub2",AD315="Graph")</f>
        <v>0</v>
      </c>
      <c r="X315" t="str">
        <f>+IF(AND(T315,U315,V315),_xlfn.CONCAT(S315,S316),IF(AND(J315=1,AD315="Title"),S315,""))</f>
        <v/>
      </c>
      <c r="Y315" t="str">
        <f>+IF(AD316="units",S316,"")</f>
        <v/>
      </c>
      <c r="Z315" t="str">
        <f t="shared" si="34"/>
        <v/>
      </c>
      <c r="AB315" t="s">
        <v>132</v>
      </c>
      <c r="AC315" t="str">
        <f>+_xlfn.CONCAT(AB315,I315,AD315)</f>
        <v>09G 12units</v>
      </c>
      <c r="AD315" t="str">
        <f>+_xlfn.TEXTJOIN("",TRUE,K315:M315)</f>
        <v>units</v>
      </c>
      <c r="AE315" t="str">
        <f>+IF(B315=0,AE314,B315)</f>
        <v>1.6</v>
      </c>
      <c r="AF315" t="str">
        <f t="shared" si="37"/>
        <v>G 1.2</v>
      </c>
      <c r="AG315" t="str">
        <f t="shared" si="38"/>
        <v>Superficie estatal por tipo de clima</v>
      </c>
      <c r="AH315" t="str">
        <f t="shared" si="40"/>
        <v>Gráfica 1.2 Precipitación total promedio</v>
      </c>
      <c r="AI315" t="str">
        <f t="shared" si="39"/>
        <v/>
      </c>
    </row>
    <row r="316" spans="1:35" x14ac:dyDescent="0.25">
      <c r="A316" s="1">
        <v>40</v>
      </c>
      <c r="C316" t="s">
        <v>33</v>
      </c>
      <c r="D316" t="s">
        <v>71</v>
      </c>
      <c r="G316" t="s">
        <v>91</v>
      </c>
      <c r="H316" t="s">
        <v>100</v>
      </c>
      <c r="I316" t="str">
        <f t="shared" si="35"/>
        <v>164</v>
      </c>
      <c r="J316">
        <f>+COUNTIF($AC$2:$AC$1165,AC316)</f>
        <v>1</v>
      </c>
      <c r="K316" t="s">
        <v>173</v>
      </c>
      <c r="M316" t="s">
        <v>178</v>
      </c>
      <c r="N316" t="str">
        <f t="shared" si="36"/>
        <v>1.6.4</v>
      </c>
      <c r="O316" t="str">
        <f>IF(B316&lt;&gt;0,B316,"")</f>
        <v/>
      </c>
      <c r="P316" t="str">
        <f>+IF(AD316="Sub1",C316,"")</f>
        <v>1.6.4</v>
      </c>
      <c r="Q316" t="str">
        <f>+IF(AD316="Sub2",D316,"")</f>
        <v/>
      </c>
      <c r="R316" t="str">
        <f>+IF(AD316="Graph",SUBSTITUTE(E316,"Gráfica","G"),"")</f>
        <v/>
      </c>
      <c r="S316" t="str">
        <f>TRIM(CLEAN(_xlfn.TEXTJOIN(" ",TRUE,C316:F316)))</f>
        <v>1.6.4 Días con heladas</v>
      </c>
      <c r="T316" t="b">
        <f>+AND(AC316=AC317)</f>
        <v>0</v>
      </c>
      <c r="U316" t="b">
        <f t="shared" si="33"/>
        <v>0</v>
      </c>
      <c r="V316" t="b">
        <f>+AND(J316&lt;&gt;1,J317&lt;&gt;1)</f>
        <v>0</v>
      </c>
      <c r="W316" t="b">
        <f>+OR(AD316="Sub1",AD316="Sub2",AD316="Graph")</f>
        <v>1</v>
      </c>
      <c r="X316" t="str">
        <f>+IF(AND(T316,U316,V316),_xlfn.CONCAT(S316,S317),IF(AND(J316=1,AD316="Title"),S316,""))</f>
        <v/>
      </c>
      <c r="Y316" t="str">
        <f>+IF(AD317="units",S317,"")</f>
        <v/>
      </c>
      <c r="Z316" t="str">
        <f t="shared" si="34"/>
        <v>Días con heladas</v>
      </c>
      <c r="AB316" t="s">
        <v>132</v>
      </c>
      <c r="AC316" t="str">
        <f>+_xlfn.CONCAT(AB316,I316,AD316)</f>
        <v>09164Sub1</v>
      </c>
      <c r="AD316" t="str">
        <f>+_xlfn.TEXTJOIN("",TRUE,K316:M316)</f>
        <v>Sub1</v>
      </c>
      <c r="AE316" t="str">
        <f>+IF(B316=0,AE315,B316)</f>
        <v>1.6</v>
      </c>
      <c r="AF316" t="str">
        <f t="shared" si="37"/>
        <v>1.6.4</v>
      </c>
      <c r="AG316" t="str">
        <f t="shared" si="38"/>
        <v>Superficie estatal por tipo de clima</v>
      </c>
      <c r="AH316" t="str">
        <f t="shared" si="40"/>
        <v>Días con heladas</v>
      </c>
      <c r="AI316" t="str">
        <f t="shared" si="39"/>
        <v/>
      </c>
    </row>
    <row r="317" spans="1:35" x14ac:dyDescent="0.25">
      <c r="A317" s="1">
        <v>42</v>
      </c>
      <c r="B317" t="s">
        <v>14</v>
      </c>
      <c r="C317" t="s">
        <v>34</v>
      </c>
      <c r="G317" t="s">
        <v>91</v>
      </c>
      <c r="H317" t="s">
        <v>100</v>
      </c>
      <c r="I317" t="str">
        <f t="shared" si="35"/>
        <v>17</v>
      </c>
      <c r="J317">
        <f>+COUNTIF($AC$2:$AC$1165,AC317)</f>
        <v>1</v>
      </c>
      <c r="K317" t="s">
        <v>166</v>
      </c>
      <c r="N317" t="str">
        <f t="shared" si="36"/>
        <v>1.7</v>
      </c>
      <c r="O317" t="str">
        <f>IF(B317&lt;&gt;0,B317,"")</f>
        <v>1.7</v>
      </c>
      <c r="P317" t="str">
        <f>+IF(AD317="Sub1",C317,"")</f>
        <v/>
      </c>
      <c r="Q317" t="str">
        <f>+IF(AD317="Sub2",D317,"")</f>
        <v/>
      </c>
      <c r="R317" t="str">
        <f>+IF(AD317="Graph",SUBSTITUTE(E317,"Gráfica","G"),"")</f>
        <v/>
      </c>
      <c r="S317" t="str">
        <f>TRIM(CLEAN(_xlfn.TEXTJOIN(" ",TRUE,C317:F317)))</f>
        <v>Superficie estatal por región, cuenca y subcuenca hidrológica</v>
      </c>
      <c r="T317" t="b">
        <f>+AND(AC317=AC318)</f>
        <v>0</v>
      </c>
      <c r="U317" t="b">
        <f t="shared" si="33"/>
        <v>0</v>
      </c>
      <c r="V317" t="b">
        <f>+AND(J317&lt;&gt;1,J318&lt;&gt;1)</f>
        <v>0</v>
      </c>
      <c r="W317" t="b">
        <f>+OR(AD317="Sub1",AD317="Sub2",AD317="Graph")</f>
        <v>0</v>
      </c>
      <c r="X317" t="str">
        <f>+IF(AND(T317,U317,V317),_xlfn.CONCAT(S317,S318),IF(AND(J317=1,AD317="Title"),S317,""))</f>
        <v>Superficie estatal por región, cuenca y subcuenca hidrológica</v>
      </c>
      <c r="Y317" t="str">
        <f>+IF(AD318="units",S318,"")</f>
        <v>(Porcentaje)</v>
      </c>
      <c r="Z317" t="str">
        <f t="shared" si="34"/>
        <v/>
      </c>
      <c r="AB317" t="s">
        <v>132</v>
      </c>
      <c r="AC317" t="str">
        <f>+_xlfn.CONCAT(AB317,I317,AD317)</f>
        <v>0917Title</v>
      </c>
      <c r="AD317" t="str">
        <f>+_xlfn.TEXTJOIN("",TRUE,K317:M317)</f>
        <v>Title</v>
      </c>
      <c r="AE317" t="str">
        <f>+IF(B317=0,AE316,B317)</f>
        <v>1.7</v>
      </c>
      <c r="AF317" t="str">
        <f t="shared" si="37"/>
        <v>1.7</v>
      </c>
      <c r="AG317" t="str">
        <f t="shared" si="38"/>
        <v>Superficie estatal por región, cuenca y subcuenca hidrológica</v>
      </c>
      <c r="AH317" t="str">
        <f t="shared" si="40"/>
        <v/>
      </c>
      <c r="AI317" t="str">
        <f t="shared" si="39"/>
        <v>(Porcentaje)</v>
      </c>
    </row>
    <row r="318" spans="1:35" x14ac:dyDescent="0.25">
      <c r="A318" s="1">
        <v>43</v>
      </c>
      <c r="C318" t="s">
        <v>26</v>
      </c>
      <c r="G318" t="s">
        <v>91</v>
      </c>
      <c r="H318" t="s">
        <v>100</v>
      </c>
      <c r="I318" t="str">
        <f t="shared" si="35"/>
        <v>17</v>
      </c>
      <c r="J318">
        <f>+COUNTIF($AC$2:$AC$1165,AC318)</f>
        <v>1</v>
      </c>
      <c r="K318" t="s">
        <v>173</v>
      </c>
      <c r="L318" t="s">
        <v>162</v>
      </c>
      <c r="N318" t="str">
        <f t="shared" si="36"/>
        <v/>
      </c>
      <c r="O318" t="str">
        <f>IF(B318&lt;&gt;0,B318,"")</f>
        <v/>
      </c>
      <c r="P318" t="str">
        <f>+IF(AD318="Sub1",C318,"")</f>
        <v/>
      </c>
      <c r="Q318" t="str">
        <f>+IF(AD318="Sub2",D318,"")</f>
        <v/>
      </c>
      <c r="R318" t="str">
        <f>+IF(AD318="Graph",SUBSTITUTE(E318,"Gráfica","G"),"")</f>
        <v/>
      </c>
      <c r="S318" t="str">
        <f>TRIM(CLEAN(_xlfn.TEXTJOIN(" ",TRUE,C318:F318)))</f>
        <v>(Porcentaje)</v>
      </c>
      <c r="T318" t="b">
        <f>+AND(AC318=AC319)</f>
        <v>0</v>
      </c>
      <c r="U318" t="b">
        <f t="shared" si="33"/>
        <v>0</v>
      </c>
      <c r="V318" t="b">
        <f>+AND(J318&lt;&gt;1,J319&lt;&gt;1)</f>
        <v>0</v>
      </c>
      <c r="W318" t="b">
        <f>+OR(AD318="Sub1",AD318="Sub2",AD318="Graph")</f>
        <v>0</v>
      </c>
      <c r="X318" t="str">
        <f>+IF(AND(T318,U318,V318),_xlfn.CONCAT(S318,S319),IF(AND(J318=1,AD318="Title"),S318,""))</f>
        <v/>
      </c>
      <c r="Y318" t="str">
        <f>+IF(AD319="units",S319,"")</f>
        <v/>
      </c>
      <c r="Z318" t="str">
        <f t="shared" si="34"/>
        <v/>
      </c>
      <c r="AB318" t="s">
        <v>132</v>
      </c>
      <c r="AC318" t="str">
        <f>+_xlfn.CONCAT(AB318,I318,AD318)</f>
        <v>0917units</v>
      </c>
      <c r="AD318" t="str">
        <f>+_xlfn.TEXTJOIN("",TRUE,K318:M318)</f>
        <v>units</v>
      </c>
      <c r="AE318" t="str">
        <f>+IF(B318=0,AE317,B318)</f>
        <v>1.7</v>
      </c>
      <c r="AF318" t="str">
        <f t="shared" si="37"/>
        <v>1.7</v>
      </c>
      <c r="AG318" t="str">
        <f t="shared" si="38"/>
        <v>Superficie estatal por región, cuenca y subcuenca hidrológica</v>
      </c>
      <c r="AH318" t="str">
        <f t="shared" si="40"/>
        <v/>
      </c>
      <c r="AI318" t="str">
        <f t="shared" si="39"/>
        <v/>
      </c>
    </row>
    <row r="319" spans="1:35" x14ac:dyDescent="0.25">
      <c r="A319" s="1">
        <v>45</v>
      </c>
      <c r="C319" t="s">
        <v>35</v>
      </c>
      <c r="D319" t="s">
        <v>75</v>
      </c>
      <c r="G319" t="s">
        <v>91</v>
      </c>
      <c r="H319" t="s">
        <v>100</v>
      </c>
      <c r="I319" t="str">
        <f t="shared" si="35"/>
        <v>171</v>
      </c>
      <c r="J319">
        <f>+COUNTIF($AC$2:$AC$1165,AC319)</f>
        <v>1</v>
      </c>
      <c r="K319" t="s">
        <v>173</v>
      </c>
      <c r="M319" t="s">
        <v>178</v>
      </c>
      <c r="N319" t="str">
        <f t="shared" si="36"/>
        <v>1.7.1</v>
      </c>
      <c r="O319" t="str">
        <f>IF(B319&lt;&gt;0,B319,"")</f>
        <v/>
      </c>
      <c r="P319" t="str">
        <f>+IF(AD319="Sub1",C319,"")</f>
        <v>1.7.1</v>
      </c>
      <c r="Q319" t="str">
        <f>+IF(AD319="Sub2",D319,"")</f>
        <v/>
      </c>
      <c r="R319" t="str">
        <f>+IF(AD319="Graph",SUBSTITUTE(E319,"Gráfica","G"),"")</f>
        <v/>
      </c>
      <c r="S319" t="str">
        <f>TRIM(CLEAN(_xlfn.TEXTJOIN(" ",TRUE,C319:F319)))</f>
        <v>1.7.1 Principales corrientes y cuerpos de agua R/</v>
      </c>
      <c r="T319" t="b">
        <f>+AND(AC319=AC320)</f>
        <v>0</v>
      </c>
      <c r="U319" t="b">
        <f t="shared" si="33"/>
        <v>0</v>
      </c>
      <c r="V319" t="b">
        <f>+AND(J319&lt;&gt;1,J320&lt;&gt;1)</f>
        <v>0</v>
      </c>
      <c r="W319" t="b">
        <f>+OR(AD319="Sub1",AD319="Sub2",AD319="Graph")</f>
        <v>1</v>
      </c>
      <c r="X319" t="str">
        <f>+IF(AND(T319,U319,V319),_xlfn.CONCAT(S319,S320),IF(AND(J319=1,AD319="Title"),S319,""))</f>
        <v/>
      </c>
      <c r="Y319" t="str">
        <f>+IF(AD320="units",S320,"")</f>
        <v/>
      </c>
      <c r="Z319" t="str">
        <f t="shared" si="34"/>
        <v>Principales corrientes y cuerpos de agua R/</v>
      </c>
      <c r="AB319" t="s">
        <v>132</v>
      </c>
      <c r="AC319" t="str">
        <f>+_xlfn.CONCAT(AB319,I319,AD319)</f>
        <v>09171Sub1</v>
      </c>
      <c r="AD319" t="str">
        <f>+_xlfn.TEXTJOIN("",TRUE,K319:M319)</f>
        <v>Sub1</v>
      </c>
      <c r="AE319" t="str">
        <f>+IF(B319=0,AE318,B319)</f>
        <v>1.7</v>
      </c>
      <c r="AF319" t="str">
        <f t="shared" si="37"/>
        <v>1.7.1</v>
      </c>
      <c r="AG319" t="str">
        <f t="shared" si="38"/>
        <v>Superficie estatal por región, cuenca y subcuenca hidrológica</v>
      </c>
      <c r="AH319" t="str">
        <f t="shared" si="40"/>
        <v>Principales corrientes y cuerpos de agua R/</v>
      </c>
      <c r="AI319" t="str">
        <f t="shared" si="39"/>
        <v/>
      </c>
    </row>
    <row r="320" spans="1:35" x14ac:dyDescent="0.25">
      <c r="A320" s="1">
        <v>47</v>
      </c>
      <c r="B320" t="s">
        <v>15</v>
      </c>
      <c r="C320" t="s">
        <v>49</v>
      </c>
      <c r="G320" t="s">
        <v>91</v>
      </c>
      <c r="H320" t="s">
        <v>100</v>
      </c>
      <c r="I320" t="str">
        <f t="shared" si="35"/>
        <v>18</v>
      </c>
      <c r="J320">
        <f>+COUNTIF($AC$2:$AC$1165,AC320)</f>
        <v>1</v>
      </c>
      <c r="K320" t="s">
        <v>166</v>
      </c>
      <c r="N320" t="str">
        <f t="shared" si="36"/>
        <v>1.8</v>
      </c>
      <c r="O320" t="str">
        <f>IF(B320&lt;&gt;0,B320,"")</f>
        <v>1.8</v>
      </c>
      <c r="P320" t="str">
        <f>+IF(AD320="Sub1",C320,"")</f>
        <v/>
      </c>
      <c r="Q320" t="str">
        <f>+IF(AD320="Sub2",D320,"")</f>
        <v/>
      </c>
      <c r="R320" t="str">
        <f>+IF(AD320="Graph",SUBSTITUTE(E320,"Gráfica","G"),"")</f>
        <v/>
      </c>
      <c r="S320" t="str">
        <f>TRIM(CLEAN(_xlfn.TEXTJOIN(" ",TRUE,C320:F320)))</f>
        <v>Superficie estatal por tipo de suelo dominante R/</v>
      </c>
      <c r="T320" t="b">
        <f>+AND(AC320=AC321)</f>
        <v>0</v>
      </c>
      <c r="U320" t="b">
        <f t="shared" si="33"/>
        <v>0</v>
      </c>
      <c r="V320" t="b">
        <f>+AND(J320&lt;&gt;1,J321&lt;&gt;1)</f>
        <v>0</v>
      </c>
      <c r="W320" t="b">
        <f>+OR(AD320="Sub1",AD320="Sub2",AD320="Graph")</f>
        <v>0</v>
      </c>
      <c r="X320" t="str">
        <f>+IF(AND(T320,U320,V320),_xlfn.CONCAT(S320,S321),IF(AND(J320=1,AD320="Title"),S320,""))</f>
        <v>Superficie estatal por tipo de suelo dominante R/</v>
      </c>
      <c r="Y320" t="str">
        <f>+IF(AD321="units",S321,"")</f>
        <v>(Porcentaje)</v>
      </c>
      <c r="Z320" t="str">
        <f t="shared" si="34"/>
        <v/>
      </c>
      <c r="AB320" t="s">
        <v>132</v>
      </c>
      <c r="AC320" t="str">
        <f>+_xlfn.CONCAT(AB320,I320,AD320)</f>
        <v>0918Title</v>
      </c>
      <c r="AD320" t="str">
        <f>+_xlfn.TEXTJOIN("",TRUE,K320:M320)</f>
        <v>Title</v>
      </c>
      <c r="AE320" t="str">
        <f>+IF(B320=0,AE319,B320)</f>
        <v>1.8</v>
      </c>
      <c r="AF320" t="str">
        <f t="shared" si="37"/>
        <v>1.8</v>
      </c>
      <c r="AG320" t="str">
        <f t="shared" si="38"/>
        <v>Superficie estatal por tipo de suelo dominante R/</v>
      </c>
      <c r="AH320" t="str">
        <f t="shared" si="40"/>
        <v/>
      </c>
      <c r="AI320" t="str">
        <f t="shared" si="39"/>
        <v>(Porcentaje)</v>
      </c>
    </row>
    <row r="321" spans="1:35" x14ac:dyDescent="0.25">
      <c r="A321" s="1">
        <v>48</v>
      </c>
      <c r="C321" t="s">
        <v>26</v>
      </c>
      <c r="G321" t="s">
        <v>91</v>
      </c>
      <c r="H321" t="s">
        <v>100</v>
      </c>
      <c r="I321" t="str">
        <f t="shared" si="35"/>
        <v>18</v>
      </c>
      <c r="J321">
        <f>+COUNTIF($AC$2:$AC$1165,AC321)</f>
        <v>1</v>
      </c>
      <c r="K321" t="s">
        <v>173</v>
      </c>
      <c r="L321" t="s">
        <v>162</v>
      </c>
      <c r="N321" t="str">
        <f t="shared" si="36"/>
        <v/>
      </c>
      <c r="O321" t="str">
        <f>IF(B321&lt;&gt;0,B321,"")</f>
        <v/>
      </c>
      <c r="P321" t="str">
        <f>+IF(AD321="Sub1",C321,"")</f>
        <v/>
      </c>
      <c r="Q321" t="str">
        <f>+IF(AD321="Sub2",D321,"")</f>
        <v/>
      </c>
      <c r="R321" t="str">
        <f>+IF(AD321="Graph",SUBSTITUTE(E321,"Gráfica","G"),"")</f>
        <v/>
      </c>
      <c r="S321" t="str">
        <f>TRIM(CLEAN(_xlfn.TEXTJOIN(" ",TRUE,C321:F321)))</f>
        <v>(Porcentaje)</v>
      </c>
      <c r="T321" t="b">
        <f>+AND(AC321=AC322)</f>
        <v>0</v>
      </c>
      <c r="U321" t="b">
        <f t="shared" si="33"/>
        <v>0</v>
      </c>
      <c r="V321" t="b">
        <f>+AND(J321&lt;&gt;1,J322&lt;&gt;1)</f>
        <v>0</v>
      </c>
      <c r="W321" t="b">
        <f>+OR(AD321="Sub1",AD321="Sub2",AD321="Graph")</f>
        <v>0</v>
      </c>
      <c r="X321" t="str">
        <f>+IF(AND(T321,U321,V321),_xlfn.CONCAT(S321,S322),IF(AND(J321=1,AD321="Title"),S321,""))</f>
        <v/>
      </c>
      <c r="Y321" t="str">
        <f>+IF(AD322="units",S322,"")</f>
        <v/>
      </c>
      <c r="Z321" t="str">
        <f t="shared" si="34"/>
        <v/>
      </c>
      <c r="AB321" t="s">
        <v>132</v>
      </c>
      <c r="AC321" t="str">
        <f>+_xlfn.CONCAT(AB321,I321,AD321)</f>
        <v>0918units</v>
      </c>
      <c r="AD321" t="str">
        <f>+_xlfn.TEXTJOIN("",TRUE,K321:M321)</f>
        <v>units</v>
      </c>
      <c r="AE321" t="str">
        <f>+IF(B321=0,AE320,B321)</f>
        <v>1.8</v>
      </c>
      <c r="AF321" t="str">
        <f t="shared" si="37"/>
        <v>1.8</v>
      </c>
      <c r="AG321" t="str">
        <f t="shared" si="38"/>
        <v>Superficie estatal por tipo de suelo dominante R/</v>
      </c>
      <c r="AH321" t="str">
        <f t="shared" si="40"/>
        <v/>
      </c>
      <c r="AI321" t="str">
        <f t="shared" si="39"/>
        <v/>
      </c>
    </row>
    <row r="322" spans="1:35" x14ac:dyDescent="0.25">
      <c r="A322" s="1">
        <v>50</v>
      </c>
      <c r="B322" t="s">
        <v>16</v>
      </c>
      <c r="C322" t="s">
        <v>37</v>
      </c>
      <c r="G322" t="s">
        <v>91</v>
      </c>
      <c r="H322" t="s">
        <v>100</v>
      </c>
      <c r="I322" t="str">
        <f t="shared" si="35"/>
        <v>19</v>
      </c>
      <c r="J322">
        <f>+COUNTIF($AC$2:$AC$1165,AC322)</f>
        <v>1</v>
      </c>
      <c r="K322" t="s">
        <v>166</v>
      </c>
      <c r="N322" t="str">
        <f t="shared" si="36"/>
        <v>1.9</v>
      </c>
      <c r="O322" t="str">
        <f>IF(B322&lt;&gt;0,B322,"")</f>
        <v>1.9</v>
      </c>
      <c r="P322" t="str">
        <f>+IF(AD322="Sub1",C322,"")</f>
        <v/>
      </c>
      <c r="Q322" t="str">
        <f>+IF(AD322="Sub2",D322,"")</f>
        <v/>
      </c>
      <c r="R322" t="str">
        <f>+IF(AD322="Graph",SUBSTITUTE(E322,"Gráfica","G"),"")</f>
        <v/>
      </c>
      <c r="S322" t="str">
        <f>TRIM(CLEAN(_xlfn.TEXTJOIN(" ",TRUE,C322:F322)))</f>
        <v>Principales especies vegetales por grupo de vegetación</v>
      </c>
      <c r="T322" t="b">
        <f>+AND(AC322=AC323)</f>
        <v>0</v>
      </c>
      <c r="U322" t="b">
        <f t="shared" ref="U322:U385" si="41">+AND(K322="Title",K323="Title")</f>
        <v>1</v>
      </c>
      <c r="V322" t="b">
        <f>+AND(J322&lt;&gt;1,J323&lt;&gt;1)</f>
        <v>0</v>
      </c>
      <c r="W322" t="b">
        <f>+OR(AD322="Sub1",AD322="Sub2",AD322="Graph")</f>
        <v>0</v>
      </c>
      <c r="X322" t="str">
        <f>+IF(AND(T322,U322,V322),_xlfn.CONCAT(S322,S323),IF(AND(J322=1,AD322="Title"),S322,""))</f>
        <v>Principales especies vegetales por grupo de vegetación</v>
      </c>
      <c r="Y322" t="str">
        <f>+IF(AD323="units",S323,"")</f>
        <v/>
      </c>
      <c r="Z322" t="str">
        <f t="shared" ref="Z322:Z385" si="42">IF(W322,TRIM(CLEAN(SUBSTITUTE(S322,AF322,""))),"")</f>
        <v/>
      </c>
      <c r="AB322" t="s">
        <v>132</v>
      </c>
      <c r="AC322" t="str">
        <f>+_xlfn.CONCAT(AB322,I322,AD322)</f>
        <v>0919Title</v>
      </c>
      <c r="AD322" t="str">
        <f>+_xlfn.TEXTJOIN("",TRUE,K322:M322)</f>
        <v>Title</v>
      </c>
      <c r="AE322" t="str">
        <f>+IF(B322=0,AE321,B322)</f>
        <v>1.9</v>
      </c>
      <c r="AF322" t="str">
        <f t="shared" si="37"/>
        <v>1.9</v>
      </c>
      <c r="AG322" t="str">
        <f t="shared" si="38"/>
        <v>Principales especies vegetales por grupo de vegetación</v>
      </c>
      <c r="AH322" t="str">
        <f t="shared" si="40"/>
        <v/>
      </c>
      <c r="AI322" t="str">
        <f t="shared" si="39"/>
        <v/>
      </c>
    </row>
    <row r="323" spans="1:35" x14ac:dyDescent="0.25">
      <c r="A323" s="1">
        <v>52</v>
      </c>
      <c r="B323" t="s">
        <v>17</v>
      </c>
      <c r="C323" t="s">
        <v>39</v>
      </c>
      <c r="G323" t="s">
        <v>91</v>
      </c>
      <c r="H323" t="s">
        <v>100</v>
      </c>
      <c r="I323" t="str">
        <f t="shared" ref="I323:I386" si="43">+SUBSTITUTE(AF323,".","")</f>
        <v>110</v>
      </c>
      <c r="J323">
        <f>+COUNTIF($AC$2:$AC$1165,AC323)</f>
        <v>1</v>
      </c>
      <c r="K323" t="s">
        <v>166</v>
      </c>
      <c r="N323" t="str">
        <f t="shared" ref="N323:N386" si="44">+_xlfn.TEXTJOIN("",TRUE,O323:R323)</f>
        <v>1.10</v>
      </c>
      <c r="O323" t="str">
        <f>IF(B323&lt;&gt;0,B323,"")</f>
        <v>1.10</v>
      </c>
      <c r="P323" t="str">
        <f>+IF(AD323="Sub1",C323,"")</f>
        <v/>
      </c>
      <c r="Q323" t="str">
        <f>+IF(AD323="Sub2",D323,"")</f>
        <v/>
      </c>
      <c r="R323" t="str">
        <f>+IF(AD323="Graph",SUBSTITUTE(E323,"Gráfica","G"),"")</f>
        <v/>
      </c>
      <c r="S323" t="str">
        <f>TRIM(CLEAN(_xlfn.TEXTJOIN(" ",TRUE,C323:F323)))</f>
        <v>Sitios Ramsar</v>
      </c>
      <c r="T323" t="b">
        <f>+AND(AC323=AC324)</f>
        <v>0</v>
      </c>
      <c r="U323" t="b">
        <f t="shared" si="41"/>
        <v>0</v>
      </c>
      <c r="V323" t="b">
        <f>+AND(J323&lt;&gt;1,J324&lt;&gt;1)</f>
        <v>0</v>
      </c>
      <c r="W323" t="b">
        <f>+OR(AD323="Sub1",AD323="Sub2",AD323="Graph")</f>
        <v>0</v>
      </c>
      <c r="X323" t="str">
        <f>+IF(AND(T323,U323,V323),_xlfn.CONCAT(S323,S324),IF(AND(J323=1,AD323="Title"),S323,""))</f>
        <v>Sitios Ramsar</v>
      </c>
      <c r="Y323" t="str">
        <f>+IF(AD324="units",S324,"")</f>
        <v/>
      </c>
      <c r="Z323" t="str">
        <f t="shared" si="42"/>
        <v/>
      </c>
      <c r="AB323" t="s">
        <v>132</v>
      </c>
      <c r="AC323" t="str">
        <f>+_xlfn.CONCAT(AB323,I323,AD323)</f>
        <v>09110Title</v>
      </c>
      <c r="AD323" t="str">
        <f>+_xlfn.TEXTJOIN("",TRUE,K323:M323)</f>
        <v>Title</v>
      </c>
      <c r="AE323" t="str">
        <f>+IF(B323=0,AE322,B323)</f>
        <v>1.10</v>
      </c>
      <c r="AF323" t="str">
        <f t="shared" ref="AF323:AF386" si="45">+IF(N323="",AF322,N323)</f>
        <v>1.10</v>
      </c>
      <c r="AG323" t="str">
        <f t="shared" ref="AG323:AG386" si="46">+IF(X323="",AG322,X323)</f>
        <v>Sitios Ramsar</v>
      </c>
      <c r="AH323" t="str">
        <f t="shared" si="40"/>
        <v/>
      </c>
      <c r="AI323" t="str">
        <f t="shared" ref="AI323:AI386" si="47">+IF(AD324="Units",S324,"")</f>
        <v/>
      </c>
    </row>
    <row r="324" spans="1:35" x14ac:dyDescent="0.25">
      <c r="A324" s="1">
        <v>53</v>
      </c>
      <c r="C324" t="s">
        <v>40</v>
      </c>
      <c r="G324" t="s">
        <v>91</v>
      </c>
      <c r="H324" t="s">
        <v>100</v>
      </c>
      <c r="I324" t="str">
        <f t="shared" si="43"/>
        <v>110</v>
      </c>
      <c r="J324">
        <f>+COUNTIF($AC$2:$AC$1165,AC324)</f>
        <v>1</v>
      </c>
      <c r="K324" t="s">
        <v>168</v>
      </c>
      <c r="N324" t="str">
        <f t="shared" si="44"/>
        <v/>
      </c>
      <c r="O324" t="str">
        <f>IF(B324&lt;&gt;0,B324,"")</f>
        <v/>
      </c>
      <c r="P324" t="str">
        <f>+IF(AD324="Sub1",C324,"")</f>
        <v/>
      </c>
      <c r="Q324" t="str">
        <f>+IF(AD324="Sub2",D324,"")</f>
        <v/>
      </c>
      <c r="R324" t="str">
        <f>+IF(AD324="Graph",SUBSTITUTE(E324,"Gráfica","G"),"")</f>
        <v/>
      </c>
      <c r="S324" t="str">
        <f>TRIM(CLEAN(_xlfn.TEXTJOIN(" ",TRUE,C324:F324)))</f>
        <v>Al 31 de diciembre de 2016</v>
      </c>
      <c r="T324" t="b">
        <f>+AND(AC324=AC325)</f>
        <v>0</v>
      </c>
      <c r="U324" t="b">
        <f t="shared" si="41"/>
        <v>0</v>
      </c>
      <c r="V324" t="b">
        <f>+AND(J324&lt;&gt;1,J325&lt;&gt;1)</f>
        <v>0</v>
      </c>
      <c r="W324" t="b">
        <f>+OR(AD324="Sub1",AD324="Sub2",AD324="Graph")</f>
        <v>0</v>
      </c>
      <c r="X324" t="str">
        <f>+IF(AND(T324,U324,V324),_xlfn.CONCAT(S324,S325),IF(AND(J324=1,AD324="Title"),S324,""))</f>
        <v/>
      </c>
      <c r="Y324" t="str">
        <f>+IF(AD325="units",S325,"")</f>
        <v/>
      </c>
      <c r="Z324" t="str">
        <f t="shared" si="42"/>
        <v/>
      </c>
      <c r="AB324" t="s">
        <v>132</v>
      </c>
      <c r="AC324" t="str">
        <f>+_xlfn.CONCAT(AB324,I324,AD324)</f>
        <v>09110date</v>
      </c>
      <c r="AD324" t="str">
        <f>+_xlfn.TEXTJOIN("",TRUE,K324:M324)</f>
        <v>date</v>
      </c>
      <c r="AE324" t="str">
        <f>+IF(B324=0,AE323,B324)</f>
        <v>1.10</v>
      </c>
      <c r="AF324" t="str">
        <f t="shared" si="45"/>
        <v>1.10</v>
      </c>
      <c r="AG324" t="str">
        <f t="shared" si="46"/>
        <v>Sitios Ramsar</v>
      </c>
      <c r="AH324" t="str">
        <f t="shared" si="40"/>
        <v/>
      </c>
      <c r="AI324" t="str">
        <f t="shared" si="47"/>
        <v/>
      </c>
    </row>
    <row r="325" spans="1:35" x14ac:dyDescent="0.25">
      <c r="A325" s="1">
        <v>1</v>
      </c>
      <c r="B325" t="s">
        <v>8</v>
      </c>
      <c r="C325" t="s">
        <v>21</v>
      </c>
      <c r="G325" t="s">
        <v>91</v>
      </c>
      <c r="H325" t="s">
        <v>101</v>
      </c>
      <c r="I325" t="str">
        <f t="shared" si="43"/>
        <v>11</v>
      </c>
      <c r="J325">
        <f>+COUNTIF($AC$2:$AC$1165,AC325)</f>
        <v>1</v>
      </c>
      <c r="K325" t="s">
        <v>166</v>
      </c>
      <c r="N325" t="str">
        <f t="shared" si="44"/>
        <v>1.1</v>
      </c>
      <c r="O325" t="str">
        <f>IF(B325&lt;&gt;0,B325,"")</f>
        <v>1.1</v>
      </c>
      <c r="P325" t="str">
        <f>+IF(AD325="Sub1",C325,"")</f>
        <v/>
      </c>
      <c r="Q325" t="str">
        <f>+IF(AD325="Sub2",D325,"")</f>
        <v/>
      </c>
      <c r="R325" t="str">
        <f>+IF(AD325="Graph",SUBSTITUTE(E325,"Gráfica","G"),"")</f>
        <v/>
      </c>
      <c r="S325" t="str">
        <f>TRIM(CLEAN(_xlfn.TEXTJOIN(" ",TRUE,C325:F325)))</f>
        <v>Ubicación geográfica</v>
      </c>
      <c r="T325" t="b">
        <f>+AND(AC325=AC326)</f>
        <v>0</v>
      </c>
      <c r="U325" t="b">
        <f t="shared" si="41"/>
        <v>1</v>
      </c>
      <c r="V325" t="b">
        <f>+AND(J325&lt;&gt;1,J326&lt;&gt;1)</f>
        <v>0</v>
      </c>
      <c r="W325" t="b">
        <f>+OR(AD325="Sub1",AD325="Sub2",AD325="Graph")</f>
        <v>0</v>
      </c>
      <c r="X325" t="str">
        <f>+IF(AND(T325,U325,V325),_xlfn.CONCAT(S325,S326),IF(AND(J325=1,AD325="Title"),S325,""))</f>
        <v>Ubicación geográfica</v>
      </c>
      <c r="Y325" t="str">
        <f>+IF(AD326="units",S326,"")</f>
        <v/>
      </c>
      <c r="Z325" t="str">
        <f t="shared" si="42"/>
        <v/>
      </c>
      <c r="AB325" t="s">
        <v>133</v>
      </c>
      <c r="AC325" t="str">
        <f>+_xlfn.CONCAT(AB325,I325,AD325)</f>
        <v>1011Title</v>
      </c>
      <c r="AD325" t="str">
        <f>+_xlfn.TEXTJOIN("",TRUE,K325:M325)</f>
        <v>Title</v>
      </c>
      <c r="AE325" t="str">
        <f>+IF(B325=0,AE324,B325)</f>
        <v>1.1</v>
      </c>
      <c r="AF325" t="str">
        <f t="shared" si="45"/>
        <v>1.1</v>
      </c>
      <c r="AG325" t="str">
        <f t="shared" si="46"/>
        <v>Ubicación geográfica</v>
      </c>
      <c r="AH325" t="str">
        <f t="shared" si="40"/>
        <v/>
      </c>
      <c r="AI325" t="str">
        <f t="shared" si="47"/>
        <v/>
      </c>
    </row>
    <row r="326" spans="1:35" x14ac:dyDescent="0.25">
      <c r="A326" s="1">
        <v>3</v>
      </c>
      <c r="B326" t="s">
        <v>9</v>
      </c>
      <c r="C326" t="s">
        <v>22</v>
      </c>
      <c r="G326" t="s">
        <v>91</v>
      </c>
      <c r="H326" t="s">
        <v>101</v>
      </c>
      <c r="I326" t="str">
        <f t="shared" si="43"/>
        <v>12</v>
      </c>
      <c r="J326">
        <f>+COUNTIF($AC$2:$AC$1165,AC326)</f>
        <v>2</v>
      </c>
      <c r="K326" t="s">
        <v>166</v>
      </c>
      <c r="N326" t="str">
        <f t="shared" si="44"/>
        <v>1.2</v>
      </c>
      <c r="O326" t="str">
        <f>IF(B326&lt;&gt;0,B326,"")</f>
        <v>1.2</v>
      </c>
      <c r="P326" t="str">
        <f>+IF(AD326="Sub1",C326,"")</f>
        <v/>
      </c>
      <c r="Q326" t="str">
        <f>+IF(AD326="Sub2",D326,"")</f>
        <v/>
      </c>
      <c r="R326" t="str">
        <f>+IF(AD326="Graph",SUBSTITUTE(E326,"Gráfica","G"),"")</f>
        <v/>
      </c>
      <c r="S326" t="str">
        <f>TRIM(CLEAN(_xlfn.TEXTJOIN(" ",TRUE,C326:F326)))</f>
        <v>División geoestadística municipal, coordenadas geográficas</v>
      </c>
      <c r="T326" t="b">
        <f>+AND(AC326=AC327)</f>
        <v>1</v>
      </c>
      <c r="U326" t="b">
        <f t="shared" si="41"/>
        <v>1</v>
      </c>
      <c r="V326" t="b">
        <f>+AND(J326&lt;&gt;1,J327&lt;&gt;1)</f>
        <v>1</v>
      </c>
      <c r="W326" t="b">
        <f>+OR(AD326="Sub1",AD326="Sub2",AD326="Graph")</f>
        <v>0</v>
      </c>
      <c r="X326" t="str">
        <f>+IF(AND(T326,U326,V326),_xlfn.CONCAT(S326,S327),IF(AND(J326=1,AD326="Title"),S326,""))</f>
        <v>División geoestadística municipal, coordenadas geográficasy altitud de las cabeceras municipales</v>
      </c>
      <c r="Y326" t="str">
        <f>+IF(AD327="units",S327,"")</f>
        <v/>
      </c>
      <c r="Z326" t="str">
        <f t="shared" si="42"/>
        <v/>
      </c>
      <c r="AB326" t="s">
        <v>133</v>
      </c>
      <c r="AC326" t="str">
        <f>+_xlfn.CONCAT(AB326,I326,AD326)</f>
        <v>1012Title</v>
      </c>
      <c r="AD326" t="str">
        <f>+_xlfn.TEXTJOIN("",TRUE,K326:M326)</f>
        <v>Title</v>
      </c>
      <c r="AE326" t="str">
        <f>+IF(B326=0,AE325,B326)</f>
        <v>1.2</v>
      </c>
      <c r="AF326" t="str">
        <f t="shared" si="45"/>
        <v>1.2</v>
      </c>
      <c r="AG326" t="str">
        <f t="shared" si="46"/>
        <v>División geoestadística municipal, coordenadas geográficasy altitud de las cabeceras municipales</v>
      </c>
      <c r="AH326" t="str">
        <f t="shared" si="40"/>
        <v/>
      </c>
      <c r="AI326" t="str">
        <f t="shared" si="47"/>
        <v/>
      </c>
    </row>
    <row r="327" spans="1:35" x14ac:dyDescent="0.25">
      <c r="A327" s="1">
        <v>4</v>
      </c>
      <c r="C327" t="s">
        <v>23</v>
      </c>
      <c r="G327" t="s">
        <v>91</v>
      </c>
      <c r="H327" t="s">
        <v>101</v>
      </c>
      <c r="I327" t="str">
        <f t="shared" si="43"/>
        <v>12</v>
      </c>
      <c r="J327">
        <f>+COUNTIF($AC$2:$AC$1165,AC327)</f>
        <v>2</v>
      </c>
      <c r="K327" t="s">
        <v>166</v>
      </c>
      <c r="N327" t="str">
        <f t="shared" si="44"/>
        <v/>
      </c>
      <c r="O327" t="str">
        <f>IF(B327&lt;&gt;0,B327,"")</f>
        <v/>
      </c>
      <c r="P327" t="str">
        <f>+IF(AD327="Sub1",C327,"")</f>
        <v/>
      </c>
      <c r="Q327" t="str">
        <f>+IF(AD327="Sub2",D327,"")</f>
        <v/>
      </c>
      <c r="R327" t="str">
        <f>+IF(AD327="Graph",SUBSTITUTE(E327,"Gráfica","G"),"")</f>
        <v/>
      </c>
      <c r="S327" t="str">
        <f>TRIM(CLEAN(_xlfn.TEXTJOIN(" ",TRUE,C327:F327)))</f>
        <v>y altitud de las cabeceras municipales</v>
      </c>
      <c r="T327" t="b">
        <f>+AND(AC327=AC328)</f>
        <v>0</v>
      </c>
      <c r="U327" t="b">
        <f t="shared" si="41"/>
        <v>1</v>
      </c>
      <c r="V327" t="b">
        <f>+AND(J327&lt;&gt;1,J328&lt;&gt;1)</f>
        <v>0</v>
      </c>
      <c r="W327" t="b">
        <f>+OR(AD327="Sub1",AD327="Sub2",AD327="Graph")</f>
        <v>0</v>
      </c>
      <c r="X327" t="str">
        <f>+IF(AND(T327,U327,V327),_xlfn.CONCAT(S327,S328),IF(AND(J327=1,AD327="Title"),S327,""))</f>
        <v/>
      </c>
      <c r="Y327" t="str">
        <f>+IF(AD328="units",S328,"")</f>
        <v/>
      </c>
      <c r="Z327" t="str">
        <f t="shared" si="42"/>
        <v/>
      </c>
      <c r="AB327" t="s">
        <v>133</v>
      </c>
      <c r="AC327" t="str">
        <f>+_xlfn.CONCAT(AB327,I327,AD327)</f>
        <v>1012Title</v>
      </c>
      <c r="AD327" t="str">
        <f>+_xlfn.TEXTJOIN("",TRUE,K327:M327)</f>
        <v>Title</v>
      </c>
      <c r="AE327" t="str">
        <f>+IF(B327=0,AE326,B327)</f>
        <v>1.2</v>
      </c>
      <c r="AF327" t="str">
        <f t="shared" si="45"/>
        <v>1.2</v>
      </c>
      <c r="AG327" t="str">
        <f t="shared" si="46"/>
        <v>División geoestadística municipal, coordenadas geográficasy altitud de las cabeceras municipales</v>
      </c>
      <c r="AH327" t="str">
        <f t="shared" si="40"/>
        <v/>
      </c>
      <c r="AI327" t="str">
        <f t="shared" si="47"/>
        <v/>
      </c>
    </row>
    <row r="328" spans="1:35" x14ac:dyDescent="0.25">
      <c r="A328" s="1">
        <v>6</v>
      </c>
      <c r="B328" t="s">
        <v>10</v>
      </c>
      <c r="C328" t="s">
        <v>41</v>
      </c>
      <c r="G328" t="s">
        <v>91</v>
      </c>
      <c r="H328" t="s">
        <v>101</v>
      </c>
      <c r="I328" t="str">
        <f t="shared" si="43"/>
        <v>13</v>
      </c>
      <c r="J328">
        <f>+COUNTIF($AC$2:$AC$1165,AC328)</f>
        <v>1</v>
      </c>
      <c r="K328" t="s">
        <v>166</v>
      </c>
      <c r="N328" t="str">
        <f t="shared" si="44"/>
        <v>1.3</v>
      </c>
      <c r="O328" t="str">
        <f>IF(B328&lt;&gt;0,B328,"")</f>
        <v>1.3</v>
      </c>
      <c r="P328" t="str">
        <f>+IF(AD328="Sub1",C328,"")</f>
        <v/>
      </c>
      <c r="Q328" t="str">
        <f>+IF(AD328="Sub2",D328,"")</f>
        <v/>
      </c>
      <c r="R328" t="str">
        <f>+IF(AD328="Graph",SUBSTITUTE(E328,"Gráfica","G"),"")</f>
        <v/>
      </c>
      <c r="S328" t="str">
        <f>TRIM(CLEAN(_xlfn.TEXTJOIN(" ",TRUE,C328:F328)))</f>
        <v>Elevaciones principales R/</v>
      </c>
      <c r="T328" t="b">
        <f>+AND(AC328=AC329)</f>
        <v>0</v>
      </c>
      <c r="U328" t="b">
        <f t="shared" si="41"/>
        <v>1</v>
      </c>
      <c r="V328" t="b">
        <f>+AND(J328&lt;&gt;1,J329&lt;&gt;1)</f>
        <v>0</v>
      </c>
      <c r="W328" t="b">
        <f>+OR(AD328="Sub1",AD328="Sub2",AD328="Graph")</f>
        <v>0</v>
      </c>
      <c r="X328" t="str">
        <f>+IF(AND(T328,U328,V328),_xlfn.CONCAT(S328,S329),IF(AND(J328=1,AD328="Title"),S328,""))</f>
        <v>Elevaciones principales R/</v>
      </c>
      <c r="Y328" t="str">
        <f>+IF(AD329="units",S329,"")</f>
        <v/>
      </c>
      <c r="Z328" t="str">
        <f t="shared" si="42"/>
        <v/>
      </c>
      <c r="AB328" t="s">
        <v>133</v>
      </c>
      <c r="AC328" t="str">
        <f>+_xlfn.CONCAT(AB328,I328,AD328)</f>
        <v>1013Title</v>
      </c>
      <c r="AD328" t="str">
        <f>+_xlfn.TEXTJOIN("",TRUE,K328:M328)</f>
        <v>Title</v>
      </c>
      <c r="AE328" t="str">
        <f>+IF(B328=0,AE327,B328)</f>
        <v>1.3</v>
      </c>
      <c r="AF328" t="str">
        <f t="shared" si="45"/>
        <v>1.3</v>
      </c>
      <c r="AG328" t="str">
        <f t="shared" si="46"/>
        <v>Elevaciones principales R/</v>
      </c>
      <c r="AH328" t="str">
        <f t="shared" si="40"/>
        <v/>
      </c>
      <c r="AI328" t="str">
        <f t="shared" si="47"/>
        <v/>
      </c>
    </row>
    <row r="329" spans="1:35" x14ac:dyDescent="0.25">
      <c r="A329" s="1">
        <v>8</v>
      </c>
      <c r="B329" t="s">
        <v>11</v>
      </c>
      <c r="C329" t="s">
        <v>25</v>
      </c>
      <c r="G329" t="s">
        <v>91</v>
      </c>
      <c r="H329" t="s">
        <v>101</v>
      </c>
      <c r="I329" t="str">
        <f t="shared" si="43"/>
        <v>14</v>
      </c>
      <c r="J329">
        <f>+COUNTIF($AC$2:$AC$1165,AC329)</f>
        <v>1</v>
      </c>
      <c r="K329" t="s">
        <v>166</v>
      </c>
      <c r="N329" t="str">
        <f t="shared" si="44"/>
        <v>1.4</v>
      </c>
      <c r="O329" t="str">
        <f>IF(B329&lt;&gt;0,B329,"")</f>
        <v>1.4</v>
      </c>
      <c r="P329" t="str">
        <f>+IF(AD329="Sub1",C329,"")</f>
        <v/>
      </c>
      <c r="Q329" t="str">
        <f>+IF(AD329="Sub2",D329,"")</f>
        <v/>
      </c>
      <c r="R329" t="str">
        <f>+IF(AD329="Graph",SUBSTITUTE(E329,"Gráfica","G"),"")</f>
        <v/>
      </c>
      <c r="S329" t="str">
        <f>TRIM(CLEAN(_xlfn.TEXTJOIN(" ",TRUE,C329:F329)))</f>
        <v>Superficie estatal por tipo de fisiografía</v>
      </c>
      <c r="T329" t="b">
        <f>+AND(AC329=AC330)</f>
        <v>0</v>
      </c>
      <c r="U329" t="b">
        <f t="shared" si="41"/>
        <v>0</v>
      </c>
      <c r="V329" t="b">
        <f>+AND(J329&lt;&gt;1,J330&lt;&gt;1)</f>
        <v>0</v>
      </c>
      <c r="W329" t="b">
        <f>+OR(AD329="Sub1",AD329="Sub2",AD329="Graph")</f>
        <v>0</v>
      </c>
      <c r="X329" t="str">
        <f>+IF(AND(T329,U329,V329),_xlfn.CONCAT(S329,S330),IF(AND(J329=1,AD329="Title"),S329,""))</f>
        <v>Superficie estatal por tipo de fisiografía</v>
      </c>
      <c r="Y329" t="str">
        <f>+IF(AD330="units",S330,"")</f>
        <v>(Porcentaje)</v>
      </c>
      <c r="Z329" t="str">
        <f t="shared" si="42"/>
        <v/>
      </c>
      <c r="AB329" t="s">
        <v>133</v>
      </c>
      <c r="AC329" t="str">
        <f>+_xlfn.CONCAT(AB329,I329,AD329)</f>
        <v>1014Title</v>
      </c>
      <c r="AD329" t="str">
        <f>+_xlfn.TEXTJOIN("",TRUE,K329:M329)</f>
        <v>Title</v>
      </c>
      <c r="AE329" t="str">
        <f>+IF(B329=0,AE328,B329)</f>
        <v>1.4</v>
      </c>
      <c r="AF329" t="str">
        <f t="shared" si="45"/>
        <v>1.4</v>
      </c>
      <c r="AG329" t="str">
        <f t="shared" si="46"/>
        <v>Superficie estatal por tipo de fisiografía</v>
      </c>
      <c r="AH329" t="str">
        <f t="shared" si="40"/>
        <v/>
      </c>
      <c r="AI329" t="str">
        <f t="shared" si="47"/>
        <v>(Porcentaje)</v>
      </c>
    </row>
    <row r="330" spans="1:35" x14ac:dyDescent="0.25">
      <c r="A330" s="1">
        <v>9</v>
      </c>
      <c r="C330" t="s">
        <v>26</v>
      </c>
      <c r="G330" t="s">
        <v>91</v>
      </c>
      <c r="H330" t="s">
        <v>101</v>
      </c>
      <c r="I330" t="str">
        <f t="shared" si="43"/>
        <v>14</v>
      </c>
      <c r="J330">
        <f>+COUNTIF($AC$2:$AC$1165,AC330)</f>
        <v>1</v>
      </c>
      <c r="K330" t="s">
        <v>173</v>
      </c>
      <c r="L330" t="s">
        <v>162</v>
      </c>
      <c r="N330" t="str">
        <f t="shared" si="44"/>
        <v/>
      </c>
      <c r="O330" t="str">
        <f>IF(B330&lt;&gt;0,B330,"")</f>
        <v/>
      </c>
      <c r="P330" t="str">
        <f>+IF(AD330="Sub1",C330,"")</f>
        <v/>
      </c>
      <c r="Q330" t="str">
        <f>+IF(AD330="Sub2",D330,"")</f>
        <v/>
      </c>
      <c r="R330" t="str">
        <f>+IF(AD330="Graph",SUBSTITUTE(E330,"Gráfica","G"),"")</f>
        <v/>
      </c>
      <c r="S330" t="str">
        <f>TRIM(CLEAN(_xlfn.TEXTJOIN(" ",TRUE,C330:F330)))</f>
        <v>(Porcentaje)</v>
      </c>
      <c r="T330" t="b">
        <f>+AND(AC330=AC331)</f>
        <v>0</v>
      </c>
      <c r="U330" t="b">
        <f t="shared" si="41"/>
        <v>0</v>
      </c>
      <c r="V330" t="b">
        <f>+AND(J330&lt;&gt;1,J331&lt;&gt;1)</f>
        <v>0</v>
      </c>
      <c r="W330" t="b">
        <f>+OR(AD330="Sub1",AD330="Sub2",AD330="Graph")</f>
        <v>0</v>
      </c>
      <c r="X330" t="str">
        <f>+IF(AND(T330,U330,V330),_xlfn.CONCAT(S330,S331),IF(AND(J330=1,AD330="Title"),S330,""))</f>
        <v/>
      </c>
      <c r="Y330" t="str">
        <f>+IF(AD331="units",S331,"")</f>
        <v/>
      </c>
      <c r="Z330" t="str">
        <f t="shared" si="42"/>
        <v/>
      </c>
      <c r="AB330" t="s">
        <v>133</v>
      </c>
      <c r="AC330" t="str">
        <f>+_xlfn.CONCAT(AB330,I330,AD330)</f>
        <v>1014units</v>
      </c>
      <c r="AD330" t="str">
        <f>+_xlfn.TEXTJOIN("",TRUE,K330:M330)</f>
        <v>units</v>
      </c>
      <c r="AE330" t="str">
        <f>+IF(B330=0,AE329,B330)</f>
        <v>1.4</v>
      </c>
      <c r="AF330" t="str">
        <f t="shared" si="45"/>
        <v>1.4</v>
      </c>
      <c r="AG330" t="str">
        <f t="shared" si="46"/>
        <v>Superficie estatal por tipo de fisiografía</v>
      </c>
      <c r="AH330" t="str">
        <f t="shared" si="40"/>
        <v/>
      </c>
      <c r="AI330" t="str">
        <f t="shared" si="47"/>
        <v/>
      </c>
    </row>
    <row r="331" spans="1:35" x14ac:dyDescent="0.25">
      <c r="A331" s="1">
        <v>11</v>
      </c>
      <c r="B331" t="s">
        <v>12</v>
      </c>
      <c r="C331" t="s">
        <v>27</v>
      </c>
      <c r="G331" t="s">
        <v>91</v>
      </c>
      <c r="H331" t="s">
        <v>101</v>
      </c>
      <c r="I331" t="str">
        <f t="shared" si="43"/>
        <v>15</v>
      </c>
      <c r="J331">
        <f>+COUNTIF($AC$2:$AC$1165,AC331)</f>
        <v>1</v>
      </c>
      <c r="K331" t="s">
        <v>166</v>
      </c>
      <c r="N331" t="str">
        <f t="shared" si="44"/>
        <v>1.5</v>
      </c>
      <c r="O331" t="str">
        <f>IF(B331&lt;&gt;0,B331,"")</f>
        <v>1.5</v>
      </c>
      <c r="P331" t="str">
        <f>+IF(AD331="Sub1",C331,"")</f>
        <v/>
      </c>
      <c r="Q331" t="str">
        <f>+IF(AD331="Sub2",D331,"")</f>
        <v/>
      </c>
      <c r="R331" t="str">
        <f>+IF(AD331="Graph",SUBSTITUTE(E331,"Gráfica","G"),"")</f>
        <v/>
      </c>
      <c r="S331" t="str">
        <f>TRIM(CLEAN(_xlfn.TEXTJOIN(" ",TRUE,C331:F331)))</f>
        <v>Superficie estatal por tipo de geología</v>
      </c>
      <c r="T331" t="b">
        <f>+AND(AC331=AC332)</f>
        <v>0</v>
      </c>
      <c r="U331" t="b">
        <f t="shared" si="41"/>
        <v>0</v>
      </c>
      <c r="V331" t="b">
        <f>+AND(J331&lt;&gt;1,J332&lt;&gt;1)</f>
        <v>0</v>
      </c>
      <c r="W331" t="b">
        <f>+OR(AD331="Sub1",AD331="Sub2",AD331="Graph")</f>
        <v>0</v>
      </c>
      <c r="X331" t="str">
        <f>+IF(AND(T331,U331,V331),_xlfn.CONCAT(S331,S332),IF(AND(J331=1,AD331="Title"),S331,""))</f>
        <v>Superficie estatal por tipo de geología</v>
      </c>
      <c r="Y331" t="str">
        <f>+IF(AD332="units",S332,"")</f>
        <v>(Porcentaje)</v>
      </c>
      <c r="Z331" t="str">
        <f t="shared" si="42"/>
        <v/>
      </c>
      <c r="AB331" t="s">
        <v>133</v>
      </c>
      <c r="AC331" t="str">
        <f>+_xlfn.CONCAT(AB331,I331,AD331)</f>
        <v>1015Title</v>
      </c>
      <c r="AD331" t="str">
        <f>+_xlfn.TEXTJOIN("",TRUE,K331:M331)</f>
        <v>Title</v>
      </c>
      <c r="AE331" t="str">
        <f>+IF(B331=0,AE330,B331)</f>
        <v>1.5</v>
      </c>
      <c r="AF331" t="str">
        <f t="shared" si="45"/>
        <v>1.5</v>
      </c>
      <c r="AG331" t="str">
        <f t="shared" si="46"/>
        <v>Superficie estatal por tipo de geología</v>
      </c>
      <c r="AH331" t="str">
        <f t="shared" ref="AH331:AH394" si="48">+IF(AD331="Title","",IF(Z331="",AH330,Z331))</f>
        <v/>
      </c>
      <c r="AI331" t="str">
        <f t="shared" si="47"/>
        <v>(Porcentaje)</v>
      </c>
    </row>
    <row r="332" spans="1:35" x14ac:dyDescent="0.25">
      <c r="A332" s="1">
        <v>12</v>
      </c>
      <c r="C332" t="s">
        <v>26</v>
      </c>
      <c r="G332" t="s">
        <v>91</v>
      </c>
      <c r="H332" t="s">
        <v>101</v>
      </c>
      <c r="I332" t="str">
        <f t="shared" si="43"/>
        <v>15</v>
      </c>
      <c r="J332">
        <f>+COUNTIF($AC$2:$AC$1165,AC332)</f>
        <v>1</v>
      </c>
      <c r="K332" t="s">
        <v>173</v>
      </c>
      <c r="L332" t="s">
        <v>162</v>
      </c>
      <c r="N332" t="str">
        <f t="shared" si="44"/>
        <v/>
      </c>
      <c r="O332" t="str">
        <f>IF(B332&lt;&gt;0,B332,"")</f>
        <v/>
      </c>
      <c r="P332" t="str">
        <f>+IF(AD332="Sub1",C332,"")</f>
        <v/>
      </c>
      <c r="Q332" t="str">
        <f>+IF(AD332="Sub2",D332,"")</f>
        <v/>
      </c>
      <c r="R332" t="str">
        <f>+IF(AD332="Graph",SUBSTITUTE(E332,"Gráfica","G"),"")</f>
        <v/>
      </c>
      <c r="S332" t="str">
        <f>TRIM(CLEAN(_xlfn.TEXTJOIN(" ",TRUE,C332:F332)))</f>
        <v>(Porcentaje)</v>
      </c>
      <c r="T332" t="b">
        <f>+AND(AC332=AC333)</f>
        <v>0</v>
      </c>
      <c r="U332" t="b">
        <f t="shared" si="41"/>
        <v>0</v>
      </c>
      <c r="V332" t="b">
        <f>+AND(J332&lt;&gt;1,J333&lt;&gt;1)</f>
        <v>0</v>
      </c>
      <c r="W332" t="b">
        <f>+OR(AD332="Sub1",AD332="Sub2",AD332="Graph")</f>
        <v>0</v>
      </c>
      <c r="X332" t="str">
        <f>+IF(AND(T332,U332,V332),_xlfn.CONCAT(S332,S333),IF(AND(J332=1,AD332="Title"),S332,""))</f>
        <v/>
      </c>
      <c r="Y332" t="str">
        <f>+IF(AD333="units",S333,"")</f>
        <v/>
      </c>
      <c r="Z332" t="str">
        <f t="shared" si="42"/>
        <v/>
      </c>
      <c r="AB332" t="s">
        <v>133</v>
      </c>
      <c r="AC332" t="str">
        <f>+_xlfn.CONCAT(AB332,I332,AD332)</f>
        <v>1015units</v>
      </c>
      <c r="AD332" t="str">
        <f>+_xlfn.TEXTJOIN("",TRUE,K332:M332)</f>
        <v>units</v>
      </c>
      <c r="AE332" t="str">
        <f>+IF(B332=0,AE331,B332)</f>
        <v>1.5</v>
      </c>
      <c r="AF332" t="str">
        <f t="shared" si="45"/>
        <v>1.5</v>
      </c>
      <c r="AG332" t="str">
        <f t="shared" si="46"/>
        <v>Superficie estatal por tipo de geología</v>
      </c>
      <c r="AH332" t="str">
        <f t="shared" si="48"/>
        <v/>
      </c>
      <c r="AI332" t="str">
        <f t="shared" si="47"/>
        <v/>
      </c>
    </row>
    <row r="333" spans="1:35" x14ac:dyDescent="0.25">
      <c r="A333" s="1">
        <v>14</v>
      </c>
      <c r="C333" t="s">
        <v>28</v>
      </c>
      <c r="D333" t="s">
        <v>62</v>
      </c>
      <c r="G333" t="s">
        <v>91</v>
      </c>
      <c r="H333" t="s">
        <v>101</v>
      </c>
      <c r="I333" t="str">
        <f t="shared" si="43"/>
        <v>151</v>
      </c>
      <c r="J333">
        <f>+COUNTIF($AC$2:$AC$1165,AC333)</f>
        <v>1</v>
      </c>
      <c r="K333" t="s">
        <v>173</v>
      </c>
      <c r="M333" t="s">
        <v>178</v>
      </c>
      <c r="N333" t="str">
        <f t="shared" si="44"/>
        <v>1.5.1</v>
      </c>
      <c r="O333" t="str">
        <f>IF(B333&lt;&gt;0,B333,"")</f>
        <v/>
      </c>
      <c r="P333" t="str">
        <f>+IF(AD333="Sub1",C333,"")</f>
        <v>1.5.1</v>
      </c>
      <c r="Q333" t="str">
        <f>+IF(AD333="Sub2",D333,"")</f>
        <v/>
      </c>
      <c r="R333" t="str">
        <f>+IF(AD333="Graph",SUBSTITUTE(E333,"Gráfica","G"),"")</f>
        <v/>
      </c>
      <c r="S333" t="str">
        <f>TRIM(CLEAN(_xlfn.TEXTJOIN(" ",TRUE,C333:F333)))</f>
        <v>1.5.1 Sitios de interés geológico</v>
      </c>
      <c r="T333" t="b">
        <f>+AND(AC333=AC334)</f>
        <v>0</v>
      </c>
      <c r="U333" t="b">
        <f t="shared" si="41"/>
        <v>0</v>
      </c>
      <c r="V333" t="b">
        <f>+AND(J333&lt;&gt;1,J334&lt;&gt;1)</f>
        <v>0</v>
      </c>
      <c r="W333" t="b">
        <f>+OR(AD333="Sub1",AD333="Sub2",AD333="Graph")</f>
        <v>1</v>
      </c>
      <c r="X333" t="str">
        <f>+IF(AND(T333,U333,V333),_xlfn.CONCAT(S333,S334),IF(AND(J333=1,AD333="Title"),S333,""))</f>
        <v/>
      </c>
      <c r="Y333" t="str">
        <f>+IF(AD334="units",S334,"")</f>
        <v/>
      </c>
      <c r="Z333" t="str">
        <f t="shared" si="42"/>
        <v>Sitios de interés geológico</v>
      </c>
      <c r="AB333" t="s">
        <v>133</v>
      </c>
      <c r="AC333" t="str">
        <f>+_xlfn.CONCAT(AB333,I333,AD333)</f>
        <v>10151Sub1</v>
      </c>
      <c r="AD333" t="str">
        <f>+_xlfn.TEXTJOIN("",TRUE,K333:M333)</f>
        <v>Sub1</v>
      </c>
      <c r="AE333" t="str">
        <f>+IF(B333=0,AE332,B333)</f>
        <v>1.5</v>
      </c>
      <c r="AF333" t="str">
        <f t="shared" si="45"/>
        <v>1.5.1</v>
      </c>
      <c r="AG333" t="str">
        <f t="shared" si="46"/>
        <v>Superficie estatal por tipo de geología</v>
      </c>
      <c r="AH333" t="str">
        <f t="shared" si="48"/>
        <v>Sitios de interés geológico</v>
      </c>
      <c r="AI333" t="str">
        <f t="shared" si="47"/>
        <v/>
      </c>
    </row>
    <row r="334" spans="1:35" x14ac:dyDescent="0.25">
      <c r="A334" s="1">
        <v>16</v>
      </c>
      <c r="B334" t="s">
        <v>13</v>
      </c>
      <c r="C334" t="s">
        <v>29</v>
      </c>
      <c r="G334" t="s">
        <v>91</v>
      </c>
      <c r="H334" t="s">
        <v>101</v>
      </c>
      <c r="I334" t="str">
        <f t="shared" si="43"/>
        <v>16</v>
      </c>
      <c r="J334">
        <f>+COUNTIF($AC$2:$AC$1165,AC334)</f>
        <v>1</v>
      </c>
      <c r="K334" t="s">
        <v>166</v>
      </c>
      <c r="N334" t="str">
        <f t="shared" si="44"/>
        <v>1.6</v>
      </c>
      <c r="O334" t="str">
        <f>IF(B334&lt;&gt;0,B334,"")</f>
        <v>1.6</v>
      </c>
      <c r="P334" t="str">
        <f>+IF(AD334="Sub1",C334,"")</f>
        <v/>
      </c>
      <c r="Q334" t="str">
        <f>+IF(AD334="Sub2",D334,"")</f>
        <v/>
      </c>
      <c r="R334" t="str">
        <f>+IF(AD334="Graph",SUBSTITUTE(E334,"Gráfica","G"),"")</f>
        <v/>
      </c>
      <c r="S334" t="str">
        <f>TRIM(CLEAN(_xlfn.TEXTJOIN(" ",TRUE,C334:F334)))</f>
        <v>Superficie estatal por tipo de clima</v>
      </c>
      <c r="T334" t="b">
        <f>+AND(AC334=AC335)</f>
        <v>0</v>
      </c>
      <c r="U334" t="b">
        <f t="shared" si="41"/>
        <v>0</v>
      </c>
      <c r="V334" t="b">
        <f>+AND(J334&lt;&gt;1,J335&lt;&gt;1)</f>
        <v>0</v>
      </c>
      <c r="W334" t="b">
        <f>+OR(AD334="Sub1",AD334="Sub2",AD334="Graph")</f>
        <v>0</v>
      </c>
      <c r="X334" t="str">
        <f>+IF(AND(T334,U334,V334),_xlfn.CONCAT(S334,S335),IF(AND(J334=1,AD334="Title"),S334,""))</f>
        <v>Superficie estatal por tipo de clima</v>
      </c>
      <c r="Y334" t="str">
        <f>+IF(AD335="units",S335,"")</f>
        <v>(Porcentaje)</v>
      </c>
      <c r="Z334" t="str">
        <f t="shared" si="42"/>
        <v/>
      </c>
      <c r="AB334" t="s">
        <v>133</v>
      </c>
      <c r="AC334" t="str">
        <f>+_xlfn.CONCAT(AB334,I334,AD334)</f>
        <v>1016Title</v>
      </c>
      <c r="AD334" t="str">
        <f>+_xlfn.TEXTJOIN("",TRUE,K334:M334)</f>
        <v>Title</v>
      </c>
      <c r="AE334" t="str">
        <f>+IF(B334=0,AE333,B334)</f>
        <v>1.6</v>
      </c>
      <c r="AF334" t="str">
        <f t="shared" si="45"/>
        <v>1.6</v>
      </c>
      <c r="AG334" t="str">
        <f t="shared" si="46"/>
        <v>Superficie estatal por tipo de clima</v>
      </c>
      <c r="AH334" t="str">
        <f t="shared" si="48"/>
        <v/>
      </c>
      <c r="AI334" t="str">
        <f t="shared" si="47"/>
        <v>(Porcentaje)</v>
      </c>
    </row>
    <row r="335" spans="1:35" x14ac:dyDescent="0.25">
      <c r="A335" s="1">
        <v>17</v>
      </c>
      <c r="C335" t="s">
        <v>26</v>
      </c>
      <c r="G335" t="s">
        <v>91</v>
      </c>
      <c r="H335" t="s">
        <v>101</v>
      </c>
      <c r="I335" t="str">
        <f t="shared" si="43"/>
        <v>16</v>
      </c>
      <c r="J335">
        <f>+COUNTIF($AC$2:$AC$1165,AC335)</f>
        <v>1</v>
      </c>
      <c r="K335" t="s">
        <v>173</v>
      </c>
      <c r="L335" t="s">
        <v>162</v>
      </c>
      <c r="N335" t="str">
        <f t="shared" si="44"/>
        <v/>
      </c>
      <c r="O335" t="str">
        <f>IF(B335&lt;&gt;0,B335,"")</f>
        <v/>
      </c>
      <c r="P335" t="str">
        <f>+IF(AD335="Sub1",C335,"")</f>
        <v/>
      </c>
      <c r="Q335" t="str">
        <f>+IF(AD335="Sub2",D335,"")</f>
        <v/>
      </c>
      <c r="R335" t="str">
        <f>+IF(AD335="Graph",SUBSTITUTE(E335,"Gráfica","G"),"")</f>
        <v/>
      </c>
      <c r="S335" t="str">
        <f>TRIM(CLEAN(_xlfn.TEXTJOIN(" ",TRUE,C335:F335)))</f>
        <v>(Porcentaje)</v>
      </c>
      <c r="T335" t="b">
        <f>+AND(AC335=AC336)</f>
        <v>0</v>
      </c>
      <c r="U335" t="b">
        <f t="shared" si="41"/>
        <v>0</v>
      </c>
      <c r="V335" t="b">
        <f>+AND(J335&lt;&gt;1,J336&lt;&gt;1)</f>
        <v>0</v>
      </c>
      <c r="W335" t="b">
        <f>+OR(AD335="Sub1",AD335="Sub2",AD335="Graph")</f>
        <v>0</v>
      </c>
      <c r="X335" t="str">
        <f>+IF(AND(T335,U335,V335),_xlfn.CONCAT(S335,S336),IF(AND(J335=1,AD335="Title"),S335,""))</f>
        <v/>
      </c>
      <c r="Y335" t="str">
        <f>+IF(AD336="units",S336,"")</f>
        <v/>
      </c>
      <c r="Z335" t="str">
        <f t="shared" si="42"/>
        <v/>
      </c>
      <c r="AB335" t="s">
        <v>133</v>
      </c>
      <c r="AC335" t="str">
        <f>+_xlfn.CONCAT(AB335,I335,AD335)</f>
        <v>1016units</v>
      </c>
      <c r="AD335" t="str">
        <f>+_xlfn.TEXTJOIN("",TRUE,K335:M335)</f>
        <v>units</v>
      </c>
      <c r="AE335" t="str">
        <f>+IF(B335=0,AE334,B335)</f>
        <v>1.6</v>
      </c>
      <c r="AF335" t="str">
        <f t="shared" si="45"/>
        <v>1.6</v>
      </c>
      <c r="AG335" t="str">
        <f t="shared" si="46"/>
        <v>Superficie estatal por tipo de clima</v>
      </c>
      <c r="AH335" t="str">
        <f t="shared" si="48"/>
        <v/>
      </c>
      <c r="AI335" t="str">
        <f t="shared" si="47"/>
        <v/>
      </c>
    </row>
    <row r="336" spans="1:35" x14ac:dyDescent="0.25">
      <c r="A336" s="1">
        <v>19</v>
      </c>
      <c r="C336" t="s">
        <v>30</v>
      </c>
      <c r="D336" t="s">
        <v>63</v>
      </c>
      <c r="G336" t="s">
        <v>91</v>
      </c>
      <c r="H336" t="s">
        <v>101</v>
      </c>
      <c r="I336" t="str">
        <f t="shared" si="43"/>
        <v>161</v>
      </c>
      <c r="J336">
        <f>+COUNTIF($AC$2:$AC$1165,AC336)</f>
        <v>1</v>
      </c>
      <c r="K336" t="s">
        <v>173</v>
      </c>
      <c r="M336" t="s">
        <v>178</v>
      </c>
      <c r="N336" t="str">
        <f t="shared" si="44"/>
        <v>1.6.1</v>
      </c>
      <c r="O336" t="str">
        <f>IF(B336&lt;&gt;0,B336,"")</f>
        <v/>
      </c>
      <c r="P336" t="str">
        <f>+IF(AD336="Sub1",C336,"")</f>
        <v>1.6.1</v>
      </c>
      <c r="Q336" t="str">
        <f>+IF(AD336="Sub2",D336,"")</f>
        <v/>
      </c>
      <c r="R336" t="str">
        <f>+IF(AD336="Graph",SUBSTITUTE(E336,"Gráfica","G"),"")</f>
        <v/>
      </c>
      <c r="S336" t="str">
        <f>TRIM(CLEAN(_xlfn.TEXTJOIN(" ",TRUE,C336:F336)))</f>
        <v>1.6.1 Estaciones meteorológicas</v>
      </c>
      <c r="T336" t="b">
        <f>+AND(AC336=AC337)</f>
        <v>0</v>
      </c>
      <c r="U336" t="b">
        <f t="shared" si="41"/>
        <v>0</v>
      </c>
      <c r="V336" t="b">
        <f>+AND(J336&lt;&gt;1,J337&lt;&gt;1)</f>
        <v>0</v>
      </c>
      <c r="W336" t="b">
        <f>+OR(AD336="Sub1",AD336="Sub2",AD336="Graph")</f>
        <v>1</v>
      </c>
      <c r="X336" t="str">
        <f>+IF(AND(T336,U336,V336),_xlfn.CONCAT(S336,S337),IF(AND(J336=1,AD336="Title"),S336,""))</f>
        <v/>
      </c>
      <c r="Y336" t="str">
        <f>+IF(AD337="units",S337,"")</f>
        <v/>
      </c>
      <c r="Z336" t="str">
        <f t="shared" si="42"/>
        <v>Estaciones meteorológicas</v>
      </c>
      <c r="AB336" t="s">
        <v>133</v>
      </c>
      <c r="AC336" t="str">
        <f>+_xlfn.CONCAT(AB336,I336,AD336)</f>
        <v>10161Sub1</v>
      </c>
      <c r="AD336" t="str">
        <f>+_xlfn.TEXTJOIN("",TRUE,K336:M336)</f>
        <v>Sub1</v>
      </c>
      <c r="AE336" t="str">
        <f>+IF(B336=0,AE335,B336)</f>
        <v>1.6</v>
      </c>
      <c r="AF336" t="str">
        <f t="shared" si="45"/>
        <v>1.6.1</v>
      </c>
      <c r="AG336" t="str">
        <f t="shared" si="46"/>
        <v>Superficie estatal por tipo de clima</v>
      </c>
      <c r="AH336" t="str">
        <f t="shared" si="48"/>
        <v>Estaciones meteorológicas</v>
      </c>
      <c r="AI336" t="str">
        <f t="shared" si="47"/>
        <v/>
      </c>
    </row>
    <row r="337" spans="1:35" x14ac:dyDescent="0.25">
      <c r="A337" s="1">
        <v>21</v>
      </c>
      <c r="C337" t="s">
        <v>31</v>
      </c>
      <c r="D337" t="s">
        <v>64</v>
      </c>
      <c r="G337" t="s">
        <v>91</v>
      </c>
      <c r="H337" t="s">
        <v>101</v>
      </c>
      <c r="I337" t="str">
        <f t="shared" si="43"/>
        <v>162</v>
      </c>
      <c r="J337">
        <f>+COUNTIF($AC$2:$AC$1165,AC337)</f>
        <v>1</v>
      </c>
      <c r="K337" t="s">
        <v>173</v>
      </c>
      <c r="M337" t="s">
        <v>178</v>
      </c>
      <c r="N337" t="str">
        <f t="shared" si="44"/>
        <v>1.6.2</v>
      </c>
      <c r="O337" t="str">
        <f>IF(B337&lt;&gt;0,B337,"")</f>
        <v/>
      </c>
      <c r="P337" t="str">
        <f>+IF(AD337="Sub1",C337,"")</f>
        <v>1.6.2</v>
      </c>
      <c r="Q337" t="str">
        <f>+IF(AD337="Sub2",D337,"")</f>
        <v/>
      </c>
      <c r="R337" t="str">
        <f>+IF(AD337="Graph",SUBSTITUTE(E337,"Gráfica","G"),"")</f>
        <v/>
      </c>
      <c r="S337" t="str">
        <f>TRIM(CLEAN(_xlfn.TEXTJOIN(" ",TRUE,C337:F337)))</f>
        <v>1.6.2 Temperatura media anual</v>
      </c>
      <c r="T337" t="b">
        <f>+AND(AC337=AC338)</f>
        <v>0</v>
      </c>
      <c r="U337" t="b">
        <f t="shared" si="41"/>
        <v>0</v>
      </c>
      <c r="V337" t="b">
        <f>+AND(J337&lt;&gt;1,J338&lt;&gt;1)</f>
        <v>0</v>
      </c>
      <c r="W337" t="b">
        <f>+OR(AD337="Sub1",AD337="Sub2",AD337="Graph")</f>
        <v>1</v>
      </c>
      <c r="X337" t="str">
        <f>+IF(AND(T337,U337,V337),_xlfn.CONCAT(S337,S338),IF(AND(J337=1,AD337="Title"),S337,""))</f>
        <v/>
      </c>
      <c r="Y337" t="str">
        <f>+IF(AD338="units",S338,"")</f>
        <v>(Grados Celsius)</v>
      </c>
      <c r="Z337" t="str">
        <f t="shared" si="42"/>
        <v>Temperatura media anual</v>
      </c>
      <c r="AB337" t="s">
        <v>133</v>
      </c>
      <c r="AC337" t="str">
        <f>+_xlfn.CONCAT(AB337,I337,AD337)</f>
        <v>10162Sub1</v>
      </c>
      <c r="AD337" t="str">
        <f>+_xlfn.TEXTJOIN("",TRUE,K337:M337)</f>
        <v>Sub1</v>
      </c>
      <c r="AE337" t="str">
        <f>+IF(B337=0,AE336,B337)</f>
        <v>1.6</v>
      </c>
      <c r="AF337" t="str">
        <f t="shared" si="45"/>
        <v>1.6.2</v>
      </c>
      <c r="AG337" t="str">
        <f t="shared" si="46"/>
        <v>Superficie estatal por tipo de clima</v>
      </c>
      <c r="AH337" t="str">
        <f t="shared" si="48"/>
        <v>Temperatura media anual</v>
      </c>
      <c r="AI337" t="str">
        <f t="shared" si="47"/>
        <v>(Grados Celsius)</v>
      </c>
    </row>
    <row r="338" spans="1:35" x14ac:dyDescent="0.25">
      <c r="A338" s="1">
        <v>22</v>
      </c>
      <c r="D338" t="s">
        <v>65</v>
      </c>
      <c r="G338" t="s">
        <v>91</v>
      </c>
      <c r="H338" t="s">
        <v>101</v>
      </c>
      <c r="I338" t="str">
        <f t="shared" si="43"/>
        <v>162</v>
      </c>
      <c r="J338">
        <f>+COUNTIF($AC$2:$AC$1165,AC338)</f>
        <v>1</v>
      </c>
      <c r="K338" t="s">
        <v>173</v>
      </c>
      <c r="L338" t="s">
        <v>162</v>
      </c>
      <c r="N338" t="str">
        <f t="shared" si="44"/>
        <v/>
      </c>
      <c r="O338" t="str">
        <f>IF(B338&lt;&gt;0,B338,"")</f>
        <v/>
      </c>
      <c r="P338" t="str">
        <f>+IF(AD338="Sub1",C338,"")</f>
        <v/>
      </c>
      <c r="Q338" t="str">
        <f>+IF(AD338="Sub2",D338,"")</f>
        <v/>
      </c>
      <c r="R338" t="str">
        <f>+IF(AD338="Graph",SUBSTITUTE(E338,"Gráfica","G"),"")</f>
        <v/>
      </c>
      <c r="S338" t="str">
        <f>TRIM(CLEAN(_xlfn.TEXTJOIN(" ",TRUE,C338:F338)))</f>
        <v>(Grados Celsius)</v>
      </c>
      <c r="T338" t="b">
        <f>+AND(AC338=AC339)</f>
        <v>0</v>
      </c>
      <c r="U338" t="b">
        <f t="shared" si="41"/>
        <v>0</v>
      </c>
      <c r="V338" t="b">
        <f>+AND(J338&lt;&gt;1,J339&lt;&gt;1)</f>
        <v>0</v>
      </c>
      <c r="W338" t="b">
        <f>+OR(AD338="Sub1",AD338="Sub2",AD338="Graph")</f>
        <v>0</v>
      </c>
      <c r="X338" t="str">
        <f>+IF(AND(T338,U338,V338),_xlfn.CONCAT(S338,S339),IF(AND(J338=1,AD338="Title"),S338,""))</f>
        <v/>
      </c>
      <c r="Y338" t="str">
        <f>+IF(AD339="units",S339,"")</f>
        <v/>
      </c>
      <c r="Z338" t="str">
        <f t="shared" si="42"/>
        <v/>
      </c>
      <c r="AB338" t="s">
        <v>133</v>
      </c>
      <c r="AC338" t="str">
        <f>+_xlfn.CONCAT(AB338,I338,AD338)</f>
        <v>10162units</v>
      </c>
      <c r="AD338" t="str">
        <f>+_xlfn.TEXTJOIN("",TRUE,K338:M338)</f>
        <v>units</v>
      </c>
      <c r="AE338" t="str">
        <f>+IF(B338=0,AE337,B338)</f>
        <v>1.6</v>
      </c>
      <c r="AF338" t="str">
        <f t="shared" si="45"/>
        <v>1.6.2</v>
      </c>
      <c r="AG338" t="str">
        <f t="shared" si="46"/>
        <v>Superficie estatal por tipo de clima</v>
      </c>
      <c r="AH338" t="str">
        <f t="shared" si="48"/>
        <v>Temperatura media anual</v>
      </c>
      <c r="AI338" t="str">
        <f t="shared" si="47"/>
        <v/>
      </c>
    </row>
    <row r="339" spans="1:35" x14ac:dyDescent="0.25">
      <c r="A339" s="1">
        <v>24</v>
      </c>
      <c r="D339" t="s">
        <v>66</v>
      </c>
      <c r="E339" t="s">
        <v>82</v>
      </c>
      <c r="G339" t="s">
        <v>91</v>
      </c>
      <c r="H339" t="s">
        <v>101</v>
      </c>
      <c r="I339" t="str">
        <f t="shared" si="43"/>
        <v>1621</v>
      </c>
      <c r="J339">
        <f>+COUNTIF($AC$2:$AC$1165,AC339)</f>
        <v>1</v>
      </c>
      <c r="K339" t="s">
        <v>173</v>
      </c>
      <c r="M339" t="s">
        <v>179</v>
      </c>
      <c r="N339" t="str">
        <f t="shared" si="44"/>
        <v>1.6.2.1</v>
      </c>
      <c r="O339" t="str">
        <f>IF(B339&lt;&gt;0,B339,"")</f>
        <v/>
      </c>
      <c r="P339" t="str">
        <f>+IF(AD339="Sub1",C339,"")</f>
        <v/>
      </c>
      <c r="Q339" t="str">
        <f>+IF(AD339="Sub2",D339,"")</f>
        <v>1.6.2.1</v>
      </c>
      <c r="R339" t="str">
        <f>+IF(AD339="Graph",SUBSTITUTE(E339,"Gráfica","G"),"")</f>
        <v/>
      </c>
      <c r="S339" t="str">
        <f>TRIM(CLEAN(_xlfn.TEXTJOIN(" ",TRUE,C339:F339)))</f>
        <v>1.6.2.1 Temperatura media mensual</v>
      </c>
      <c r="T339" t="b">
        <f>+AND(AC339=AC340)</f>
        <v>0</v>
      </c>
      <c r="U339" t="b">
        <f t="shared" si="41"/>
        <v>0</v>
      </c>
      <c r="V339" t="b">
        <f>+AND(J339&lt;&gt;1,J340&lt;&gt;1)</f>
        <v>0</v>
      </c>
      <c r="W339" t="b">
        <f>+OR(AD339="Sub1",AD339="Sub2",AD339="Graph")</f>
        <v>1</v>
      </c>
      <c r="X339" t="str">
        <f>+IF(AND(T339,U339,V339),_xlfn.CONCAT(S339,S340),IF(AND(J339=1,AD339="Title"),S339,""))</f>
        <v/>
      </c>
      <c r="Y339" t="str">
        <f>+IF(AD340="units",S340,"")</f>
        <v>(Grados Celsius)</v>
      </c>
      <c r="Z339" t="str">
        <f t="shared" si="42"/>
        <v>Temperatura media mensual</v>
      </c>
      <c r="AB339" t="s">
        <v>133</v>
      </c>
      <c r="AC339" t="str">
        <f>+_xlfn.CONCAT(AB339,I339,AD339)</f>
        <v>101621Sub2</v>
      </c>
      <c r="AD339" t="str">
        <f>+_xlfn.TEXTJOIN("",TRUE,K339:M339)</f>
        <v>Sub2</v>
      </c>
      <c r="AE339" t="str">
        <f>+IF(B339=0,AE338,B339)</f>
        <v>1.6</v>
      </c>
      <c r="AF339" t="str">
        <f t="shared" si="45"/>
        <v>1.6.2.1</v>
      </c>
      <c r="AG339" t="str">
        <f t="shared" si="46"/>
        <v>Superficie estatal por tipo de clima</v>
      </c>
      <c r="AH339" t="str">
        <f t="shared" si="48"/>
        <v>Temperatura media mensual</v>
      </c>
      <c r="AI339" t="str">
        <f t="shared" si="47"/>
        <v>(Grados Celsius)</v>
      </c>
    </row>
    <row r="340" spans="1:35" x14ac:dyDescent="0.25">
      <c r="A340" s="1">
        <v>25</v>
      </c>
      <c r="E340" t="s">
        <v>65</v>
      </c>
      <c r="G340" t="s">
        <v>91</v>
      </c>
      <c r="H340" t="s">
        <v>101</v>
      </c>
      <c r="I340" t="str">
        <f t="shared" si="43"/>
        <v>1621</v>
      </c>
      <c r="J340">
        <f>+COUNTIF($AC$2:$AC$1165,AC340)</f>
        <v>1</v>
      </c>
      <c r="K340" t="s">
        <v>173</v>
      </c>
      <c r="L340" t="s">
        <v>162</v>
      </c>
      <c r="N340" t="str">
        <f t="shared" si="44"/>
        <v/>
      </c>
      <c r="O340" t="str">
        <f>IF(B340&lt;&gt;0,B340,"")</f>
        <v/>
      </c>
      <c r="P340" t="str">
        <f>+IF(AD340="Sub1",C340,"")</f>
        <v/>
      </c>
      <c r="Q340" t="str">
        <f>+IF(AD340="Sub2",D340,"")</f>
        <v/>
      </c>
      <c r="R340" t="str">
        <f>+IF(AD340="Graph",SUBSTITUTE(E340,"Gráfica","G"),"")</f>
        <v/>
      </c>
      <c r="S340" t="str">
        <f>TRIM(CLEAN(_xlfn.TEXTJOIN(" ",TRUE,C340:F340)))</f>
        <v>(Grados Celsius)</v>
      </c>
      <c r="T340" t="b">
        <f>+AND(AC340=AC341)</f>
        <v>0</v>
      </c>
      <c r="U340" t="b">
        <f t="shared" si="41"/>
        <v>0</v>
      </c>
      <c r="V340" t="b">
        <f>+AND(J340&lt;&gt;1,J341&lt;&gt;1)</f>
        <v>0</v>
      </c>
      <c r="W340" t="b">
        <f>+OR(AD340="Sub1",AD340="Sub2",AD340="Graph")</f>
        <v>0</v>
      </c>
      <c r="X340" t="str">
        <f>+IF(AND(T340,U340,V340),_xlfn.CONCAT(S340,S341),IF(AND(J340=1,AD340="Title"),S340,""))</f>
        <v/>
      </c>
      <c r="Y340" t="str">
        <f>+IF(AD341="units",S341,"")</f>
        <v/>
      </c>
      <c r="Z340" t="str">
        <f t="shared" si="42"/>
        <v/>
      </c>
      <c r="AB340" t="s">
        <v>133</v>
      </c>
      <c r="AC340" t="str">
        <f>+_xlfn.CONCAT(AB340,I340,AD340)</f>
        <v>101621units</v>
      </c>
      <c r="AD340" t="str">
        <f>+_xlfn.TEXTJOIN("",TRUE,K340:M340)</f>
        <v>units</v>
      </c>
      <c r="AE340" t="str">
        <f>+IF(B340=0,AE339,B340)</f>
        <v>1.6</v>
      </c>
      <c r="AF340" t="str">
        <f t="shared" si="45"/>
        <v>1.6.2.1</v>
      </c>
      <c r="AG340" t="str">
        <f t="shared" si="46"/>
        <v>Superficie estatal por tipo de clima</v>
      </c>
      <c r="AH340" t="str">
        <f t="shared" si="48"/>
        <v>Temperatura media mensual</v>
      </c>
      <c r="AI340" t="str">
        <f t="shared" si="47"/>
        <v/>
      </c>
    </row>
    <row r="341" spans="1:35" x14ac:dyDescent="0.25">
      <c r="A341" s="1">
        <v>27</v>
      </c>
      <c r="E341" t="s">
        <v>83</v>
      </c>
      <c r="F341" t="s">
        <v>87</v>
      </c>
      <c r="G341" t="s">
        <v>91</v>
      </c>
      <c r="H341" t="s">
        <v>101</v>
      </c>
      <c r="I341" t="str">
        <f t="shared" si="43"/>
        <v>G 11</v>
      </c>
      <c r="J341">
        <f>+COUNTIF($AC$2:$AC$1165,AC341)</f>
        <v>1</v>
      </c>
      <c r="K341" t="s">
        <v>173</v>
      </c>
      <c r="M341" t="s">
        <v>167</v>
      </c>
      <c r="N341" t="str">
        <f t="shared" si="44"/>
        <v>G 1.1</v>
      </c>
      <c r="O341" t="str">
        <f>IF(B341&lt;&gt;0,B341,"")</f>
        <v/>
      </c>
      <c r="P341" t="str">
        <f>+IF(AD341="Sub1",C341,"")</f>
        <v/>
      </c>
      <c r="Q341" t="str">
        <f>+IF(AD341="Sub2",D341,"")</f>
        <v/>
      </c>
      <c r="R341" t="str">
        <f>+IF(AD341="Graph",SUBSTITUTE(E341,"Gráfica","G"),"")</f>
        <v>G 1.1</v>
      </c>
      <c r="S341" t="str">
        <f>TRIM(CLEAN(_xlfn.TEXTJOIN(" ",TRUE,C341:F341)))</f>
        <v>Gráfica 1.1 Temperatura promedio</v>
      </c>
      <c r="T341" t="b">
        <f>+AND(AC341=AC342)</f>
        <v>0</v>
      </c>
      <c r="U341" t="b">
        <f t="shared" si="41"/>
        <v>0</v>
      </c>
      <c r="V341" t="b">
        <f>+AND(J341&lt;&gt;1,J342&lt;&gt;1)</f>
        <v>0</v>
      </c>
      <c r="W341" t="b">
        <f>+OR(AD341="Sub1",AD341="Sub2",AD341="Graph")</f>
        <v>1</v>
      </c>
      <c r="X341" t="str">
        <f>+IF(AND(T341,U341,V341),_xlfn.CONCAT(S341,S342),IF(AND(J341=1,AD341="Title"),S341,""))</f>
        <v/>
      </c>
      <c r="Y341" t="str">
        <f>+IF(AD342="units",S342,"")</f>
        <v>(Grados centígrados)</v>
      </c>
      <c r="Z341" t="str">
        <f t="shared" si="42"/>
        <v>Gráfica 1.1 Temperatura promedio</v>
      </c>
      <c r="AB341" t="s">
        <v>133</v>
      </c>
      <c r="AC341" t="str">
        <f>+_xlfn.CONCAT(AB341,I341,AD341)</f>
        <v>10G 11Graph</v>
      </c>
      <c r="AD341" t="str">
        <f>+_xlfn.TEXTJOIN("",TRUE,K341:M341)</f>
        <v>Graph</v>
      </c>
      <c r="AE341" t="str">
        <f>+IF(B341=0,AE340,B341)</f>
        <v>1.6</v>
      </c>
      <c r="AF341" t="str">
        <f t="shared" si="45"/>
        <v>G 1.1</v>
      </c>
      <c r="AG341" t="str">
        <f t="shared" si="46"/>
        <v>Superficie estatal por tipo de clima</v>
      </c>
      <c r="AH341" t="str">
        <f t="shared" si="48"/>
        <v>Gráfica 1.1 Temperatura promedio</v>
      </c>
      <c r="AI341" t="str">
        <f t="shared" si="47"/>
        <v>(Grados centígrados)</v>
      </c>
    </row>
    <row r="342" spans="1:35" x14ac:dyDescent="0.25">
      <c r="A342" s="1">
        <v>28</v>
      </c>
      <c r="F342" t="s">
        <v>89</v>
      </c>
      <c r="G342" t="s">
        <v>91</v>
      </c>
      <c r="H342" t="s">
        <v>101</v>
      </c>
      <c r="I342" t="str">
        <f t="shared" si="43"/>
        <v>G 11</v>
      </c>
      <c r="J342">
        <f>+COUNTIF($AC$2:$AC$1165,AC342)</f>
        <v>1</v>
      </c>
      <c r="K342" t="s">
        <v>173</v>
      </c>
      <c r="L342" t="s">
        <v>162</v>
      </c>
      <c r="N342" t="str">
        <f t="shared" si="44"/>
        <v/>
      </c>
      <c r="O342" t="str">
        <f>IF(B342&lt;&gt;0,B342,"")</f>
        <v/>
      </c>
      <c r="P342" t="str">
        <f>+IF(AD342="Sub1",C342,"")</f>
        <v/>
      </c>
      <c r="Q342" t="str">
        <f>+IF(AD342="Sub2",D342,"")</f>
        <v/>
      </c>
      <c r="R342" t="str">
        <f>+IF(AD342="Graph",SUBSTITUTE(E342,"Gráfica","G"),"")</f>
        <v/>
      </c>
      <c r="S342" t="str">
        <f>TRIM(CLEAN(_xlfn.TEXTJOIN(" ",TRUE,C342:F342)))</f>
        <v>(Grados centígrados)</v>
      </c>
      <c r="T342" t="b">
        <f>+AND(AC342=AC343)</f>
        <v>0</v>
      </c>
      <c r="U342" t="b">
        <f t="shared" si="41"/>
        <v>0</v>
      </c>
      <c r="V342" t="b">
        <f>+AND(J342&lt;&gt;1,J343&lt;&gt;1)</f>
        <v>0</v>
      </c>
      <c r="W342" t="b">
        <f>+OR(AD342="Sub1",AD342="Sub2",AD342="Graph")</f>
        <v>0</v>
      </c>
      <c r="X342" t="str">
        <f>+IF(AND(T342,U342,V342),_xlfn.CONCAT(S342,S343),IF(AND(J342=1,AD342="Title"),S342,""))</f>
        <v/>
      </c>
      <c r="Y342" t="str">
        <f>+IF(AD343="units",S343,"")</f>
        <v/>
      </c>
      <c r="Z342" t="str">
        <f t="shared" si="42"/>
        <v/>
      </c>
      <c r="AB342" t="s">
        <v>133</v>
      </c>
      <c r="AC342" t="str">
        <f>+_xlfn.CONCAT(AB342,I342,AD342)</f>
        <v>10G 11units</v>
      </c>
      <c r="AD342" t="str">
        <f>+_xlfn.TEXTJOIN("",TRUE,K342:M342)</f>
        <v>units</v>
      </c>
      <c r="AE342" t="str">
        <f>+IF(B342=0,AE341,B342)</f>
        <v>1.6</v>
      </c>
      <c r="AF342" t="str">
        <f t="shared" si="45"/>
        <v>G 1.1</v>
      </c>
      <c r="AG342" t="str">
        <f t="shared" si="46"/>
        <v>Superficie estatal por tipo de clima</v>
      </c>
      <c r="AH342" t="str">
        <f t="shared" si="48"/>
        <v>Gráfica 1.1 Temperatura promedio</v>
      </c>
      <c r="AI342" t="str">
        <f t="shared" si="47"/>
        <v/>
      </c>
    </row>
    <row r="343" spans="1:35" x14ac:dyDescent="0.25">
      <c r="A343" s="1">
        <v>30</v>
      </c>
      <c r="D343" t="s">
        <v>67</v>
      </c>
      <c r="E343" t="s">
        <v>84</v>
      </c>
      <c r="G343" t="s">
        <v>91</v>
      </c>
      <c r="H343" t="s">
        <v>101</v>
      </c>
      <c r="I343" t="str">
        <f t="shared" si="43"/>
        <v>1622</v>
      </c>
      <c r="J343">
        <f>+COUNTIF($AC$2:$AC$1165,AC343)</f>
        <v>1</v>
      </c>
      <c r="K343" t="s">
        <v>173</v>
      </c>
      <c r="M343" t="s">
        <v>179</v>
      </c>
      <c r="N343" t="str">
        <f t="shared" si="44"/>
        <v>1.6.2.2</v>
      </c>
      <c r="O343" t="str">
        <f>IF(B343&lt;&gt;0,B343,"")</f>
        <v/>
      </c>
      <c r="P343" t="str">
        <f>+IF(AD343="Sub1",C343,"")</f>
        <v/>
      </c>
      <c r="Q343" t="str">
        <f>+IF(AD343="Sub2",D343,"")</f>
        <v>1.6.2.2</v>
      </c>
      <c r="R343" t="str">
        <f>+IF(AD343="Graph",SUBSTITUTE(E343,"Gráfica","G"),"")</f>
        <v/>
      </c>
      <c r="S343" t="str">
        <f>TRIM(CLEAN(_xlfn.TEXTJOIN(" ",TRUE,C343:F343)))</f>
        <v>1.6.2.2 Temperatura extrema en el mes</v>
      </c>
      <c r="T343" t="b">
        <f>+AND(AC343=AC344)</f>
        <v>0</v>
      </c>
      <c r="U343" t="b">
        <f t="shared" si="41"/>
        <v>0</v>
      </c>
      <c r="V343" t="b">
        <f>+AND(J343&lt;&gt;1,J344&lt;&gt;1)</f>
        <v>0</v>
      </c>
      <c r="W343" t="b">
        <f>+OR(AD343="Sub1",AD343="Sub2",AD343="Graph")</f>
        <v>1</v>
      </c>
      <c r="X343" t="str">
        <f>+IF(AND(T343,U343,V343),_xlfn.CONCAT(S343,S344),IF(AND(J343=1,AD343="Title"),S343,""))</f>
        <v/>
      </c>
      <c r="Y343" t="str">
        <f>+IF(AD344="units",S344,"")</f>
        <v>(Grados Celsius)</v>
      </c>
      <c r="Z343" t="str">
        <f t="shared" si="42"/>
        <v>Temperatura extrema en el mes</v>
      </c>
      <c r="AB343" t="s">
        <v>133</v>
      </c>
      <c r="AC343" t="str">
        <f>+_xlfn.CONCAT(AB343,I343,AD343)</f>
        <v>101622Sub2</v>
      </c>
      <c r="AD343" t="str">
        <f>+_xlfn.TEXTJOIN("",TRUE,K343:M343)</f>
        <v>Sub2</v>
      </c>
      <c r="AE343" t="str">
        <f>+IF(B343=0,AE342,B343)</f>
        <v>1.6</v>
      </c>
      <c r="AF343" t="str">
        <f t="shared" si="45"/>
        <v>1.6.2.2</v>
      </c>
      <c r="AG343" t="str">
        <f t="shared" si="46"/>
        <v>Superficie estatal por tipo de clima</v>
      </c>
      <c r="AH343" t="str">
        <f t="shared" si="48"/>
        <v>Temperatura extrema en el mes</v>
      </c>
      <c r="AI343" t="str">
        <f t="shared" si="47"/>
        <v>(Grados Celsius)</v>
      </c>
    </row>
    <row r="344" spans="1:35" x14ac:dyDescent="0.25">
      <c r="A344" s="1">
        <v>31</v>
      </c>
      <c r="E344" t="s">
        <v>65</v>
      </c>
      <c r="G344" t="s">
        <v>91</v>
      </c>
      <c r="H344" t="s">
        <v>101</v>
      </c>
      <c r="I344" t="str">
        <f t="shared" si="43"/>
        <v>1622</v>
      </c>
      <c r="J344">
        <f>+COUNTIF($AC$2:$AC$1165,AC344)</f>
        <v>1</v>
      </c>
      <c r="K344" t="s">
        <v>173</v>
      </c>
      <c r="L344" t="s">
        <v>162</v>
      </c>
      <c r="N344" t="str">
        <f t="shared" si="44"/>
        <v/>
      </c>
      <c r="O344" t="str">
        <f>IF(B344&lt;&gt;0,B344,"")</f>
        <v/>
      </c>
      <c r="P344" t="str">
        <f>+IF(AD344="Sub1",C344,"")</f>
        <v/>
      </c>
      <c r="Q344" t="str">
        <f>+IF(AD344="Sub2",D344,"")</f>
        <v/>
      </c>
      <c r="R344" t="str">
        <f>+IF(AD344="Graph",SUBSTITUTE(E344,"Gráfica","G"),"")</f>
        <v/>
      </c>
      <c r="S344" t="str">
        <f>TRIM(CLEAN(_xlfn.TEXTJOIN(" ",TRUE,C344:F344)))</f>
        <v>(Grados Celsius)</v>
      </c>
      <c r="T344" t="b">
        <f>+AND(AC344=AC345)</f>
        <v>0</v>
      </c>
      <c r="U344" t="b">
        <f t="shared" si="41"/>
        <v>0</v>
      </c>
      <c r="V344" t="b">
        <f>+AND(J344&lt;&gt;1,J345&lt;&gt;1)</f>
        <v>0</v>
      </c>
      <c r="W344" t="b">
        <f>+OR(AD344="Sub1",AD344="Sub2",AD344="Graph")</f>
        <v>0</v>
      </c>
      <c r="X344" t="str">
        <f>+IF(AND(T344,U344,V344),_xlfn.CONCAT(S344,S345),IF(AND(J344=1,AD344="Title"),S344,""))</f>
        <v/>
      </c>
      <c r="Y344" t="str">
        <f>+IF(AD345="units",S345,"")</f>
        <v/>
      </c>
      <c r="Z344" t="str">
        <f t="shared" si="42"/>
        <v/>
      </c>
      <c r="AB344" t="s">
        <v>133</v>
      </c>
      <c r="AC344" t="str">
        <f>+_xlfn.CONCAT(AB344,I344,AD344)</f>
        <v>101622units</v>
      </c>
      <c r="AD344" t="str">
        <f>+_xlfn.TEXTJOIN("",TRUE,K344:M344)</f>
        <v>units</v>
      </c>
      <c r="AE344" t="str">
        <f>+IF(B344=0,AE343,B344)</f>
        <v>1.6</v>
      </c>
      <c r="AF344" t="str">
        <f t="shared" si="45"/>
        <v>1.6.2.2</v>
      </c>
      <c r="AG344" t="str">
        <f t="shared" si="46"/>
        <v>Superficie estatal por tipo de clima</v>
      </c>
      <c r="AH344" t="str">
        <f t="shared" si="48"/>
        <v>Temperatura extrema en el mes</v>
      </c>
      <c r="AI344" t="str">
        <f t="shared" si="47"/>
        <v/>
      </c>
    </row>
    <row r="345" spans="1:35" x14ac:dyDescent="0.25">
      <c r="A345" s="1">
        <v>33</v>
      </c>
      <c r="C345" t="s">
        <v>32</v>
      </c>
      <c r="D345" t="s">
        <v>68</v>
      </c>
      <c r="G345" t="s">
        <v>91</v>
      </c>
      <c r="H345" t="s">
        <v>101</v>
      </c>
      <c r="I345" t="str">
        <f t="shared" si="43"/>
        <v>163</v>
      </c>
      <c r="J345">
        <f>+COUNTIF($AC$2:$AC$1165,AC345)</f>
        <v>1</v>
      </c>
      <c r="K345" t="s">
        <v>173</v>
      </c>
      <c r="M345" t="s">
        <v>178</v>
      </c>
      <c r="N345" t="str">
        <f t="shared" si="44"/>
        <v>1.6.3</v>
      </c>
      <c r="O345" t="str">
        <f>IF(B345&lt;&gt;0,B345,"")</f>
        <v/>
      </c>
      <c r="P345" t="str">
        <f>+IF(AD345="Sub1",C345,"")</f>
        <v>1.6.3</v>
      </c>
      <c r="Q345" t="str">
        <f>+IF(AD345="Sub2",D345,"")</f>
        <v/>
      </c>
      <c r="R345" t="str">
        <f>+IF(AD345="Graph",SUBSTITUTE(E345,"Gráfica","G"),"")</f>
        <v/>
      </c>
      <c r="S345" t="str">
        <f>TRIM(CLEAN(_xlfn.TEXTJOIN(" ",TRUE,C345:F345)))</f>
        <v>1.6.3 Precipitación total anual</v>
      </c>
      <c r="T345" t="b">
        <f>+AND(AC345=AC346)</f>
        <v>0</v>
      </c>
      <c r="U345" t="b">
        <f t="shared" si="41"/>
        <v>0</v>
      </c>
      <c r="V345" t="b">
        <f>+AND(J345&lt;&gt;1,J346&lt;&gt;1)</f>
        <v>0</v>
      </c>
      <c r="W345" t="b">
        <f>+OR(AD345="Sub1",AD345="Sub2",AD345="Graph")</f>
        <v>1</v>
      </c>
      <c r="X345" t="str">
        <f>+IF(AND(T345,U345,V345),_xlfn.CONCAT(S345,S346),IF(AND(J345=1,AD345="Title"),S345,""))</f>
        <v/>
      </c>
      <c r="Y345" t="str">
        <f>+IF(AD346="units",S346,"")</f>
        <v>(Milímetros)</v>
      </c>
      <c r="Z345" t="str">
        <f t="shared" si="42"/>
        <v>Precipitación total anual</v>
      </c>
      <c r="AB345" t="s">
        <v>133</v>
      </c>
      <c r="AC345" t="str">
        <f>+_xlfn.CONCAT(AB345,I345,AD345)</f>
        <v>10163Sub1</v>
      </c>
      <c r="AD345" t="str">
        <f>+_xlfn.TEXTJOIN("",TRUE,K345:M345)</f>
        <v>Sub1</v>
      </c>
      <c r="AE345" t="str">
        <f>+IF(B345=0,AE344,B345)</f>
        <v>1.6</v>
      </c>
      <c r="AF345" t="str">
        <f t="shared" si="45"/>
        <v>1.6.3</v>
      </c>
      <c r="AG345" t="str">
        <f t="shared" si="46"/>
        <v>Superficie estatal por tipo de clima</v>
      </c>
      <c r="AH345" t="str">
        <f t="shared" si="48"/>
        <v>Precipitación total anual</v>
      </c>
      <c r="AI345" t="str">
        <f t="shared" si="47"/>
        <v>(Milímetros)</v>
      </c>
    </row>
    <row r="346" spans="1:35" x14ac:dyDescent="0.25">
      <c r="A346" s="1">
        <v>34</v>
      </c>
      <c r="D346" t="s">
        <v>69</v>
      </c>
      <c r="G346" t="s">
        <v>91</v>
      </c>
      <c r="H346" t="s">
        <v>101</v>
      </c>
      <c r="I346" t="str">
        <f t="shared" si="43"/>
        <v>163</v>
      </c>
      <c r="J346">
        <f>+COUNTIF($AC$2:$AC$1165,AC346)</f>
        <v>1</v>
      </c>
      <c r="K346" t="s">
        <v>173</v>
      </c>
      <c r="L346" t="s">
        <v>162</v>
      </c>
      <c r="N346" t="str">
        <f t="shared" si="44"/>
        <v/>
      </c>
      <c r="O346" t="str">
        <f>IF(B346&lt;&gt;0,B346,"")</f>
        <v/>
      </c>
      <c r="P346" t="str">
        <f>+IF(AD346="Sub1",C346,"")</f>
        <v/>
      </c>
      <c r="Q346" t="str">
        <f>+IF(AD346="Sub2",D346,"")</f>
        <v/>
      </c>
      <c r="R346" t="str">
        <f>+IF(AD346="Graph",SUBSTITUTE(E346,"Gráfica","G"),"")</f>
        <v/>
      </c>
      <c r="S346" t="str">
        <f>TRIM(CLEAN(_xlfn.TEXTJOIN(" ",TRUE,C346:F346)))</f>
        <v>(Milímetros)</v>
      </c>
      <c r="T346" t="b">
        <f>+AND(AC346=AC347)</f>
        <v>0</v>
      </c>
      <c r="U346" t="b">
        <f t="shared" si="41"/>
        <v>0</v>
      </c>
      <c r="V346" t="b">
        <f>+AND(J346&lt;&gt;1,J347&lt;&gt;1)</f>
        <v>0</v>
      </c>
      <c r="W346" t="b">
        <f>+OR(AD346="Sub1",AD346="Sub2",AD346="Graph")</f>
        <v>0</v>
      </c>
      <c r="X346" t="str">
        <f>+IF(AND(T346,U346,V346),_xlfn.CONCAT(S346,S347),IF(AND(J346=1,AD346="Title"),S346,""))</f>
        <v/>
      </c>
      <c r="Y346" t="str">
        <f>+IF(AD347="units",S347,"")</f>
        <v/>
      </c>
      <c r="Z346" t="str">
        <f t="shared" si="42"/>
        <v/>
      </c>
      <c r="AB346" t="s">
        <v>133</v>
      </c>
      <c r="AC346" t="str">
        <f>+_xlfn.CONCAT(AB346,I346,AD346)</f>
        <v>10163units</v>
      </c>
      <c r="AD346" t="str">
        <f>+_xlfn.TEXTJOIN("",TRUE,K346:M346)</f>
        <v>units</v>
      </c>
      <c r="AE346" t="str">
        <f>+IF(B346=0,AE345,B346)</f>
        <v>1.6</v>
      </c>
      <c r="AF346" t="str">
        <f t="shared" si="45"/>
        <v>1.6.3</v>
      </c>
      <c r="AG346" t="str">
        <f t="shared" si="46"/>
        <v>Superficie estatal por tipo de clima</v>
      </c>
      <c r="AH346" t="str">
        <f t="shared" si="48"/>
        <v>Precipitación total anual</v>
      </c>
      <c r="AI346" t="str">
        <f t="shared" si="47"/>
        <v/>
      </c>
    </row>
    <row r="347" spans="1:35" x14ac:dyDescent="0.25">
      <c r="A347" s="1">
        <v>36</v>
      </c>
      <c r="D347" t="s">
        <v>70</v>
      </c>
      <c r="E347" t="s">
        <v>85</v>
      </c>
      <c r="G347" t="s">
        <v>91</v>
      </c>
      <c r="H347" t="s">
        <v>101</v>
      </c>
      <c r="I347" t="str">
        <f t="shared" si="43"/>
        <v>1631</v>
      </c>
      <c r="J347">
        <f>+COUNTIF($AC$2:$AC$1165,AC347)</f>
        <v>1</v>
      </c>
      <c r="K347" t="s">
        <v>173</v>
      </c>
      <c r="M347" t="s">
        <v>179</v>
      </c>
      <c r="N347" t="str">
        <f t="shared" si="44"/>
        <v>1.6.3.1</v>
      </c>
      <c r="O347" t="str">
        <f>IF(B347&lt;&gt;0,B347,"")</f>
        <v/>
      </c>
      <c r="P347" t="str">
        <f>+IF(AD347="Sub1",C347,"")</f>
        <v/>
      </c>
      <c r="Q347" t="str">
        <f>+IF(AD347="Sub2",D347,"")</f>
        <v>1.6.3.1</v>
      </c>
      <c r="R347" t="str">
        <f>+IF(AD347="Graph",SUBSTITUTE(E347,"Gráfica","G"),"")</f>
        <v/>
      </c>
      <c r="S347" t="str">
        <f>TRIM(CLEAN(_xlfn.TEXTJOIN(" ",TRUE,C347:F347)))</f>
        <v>1.6.3.1 Precipitación total mensual</v>
      </c>
      <c r="T347" t="b">
        <f>+AND(AC347=AC348)</f>
        <v>0</v>
      </c>
      <c r="U347" t="b">
        <f t="shared" si="41"/>
        <v>0</v>
      </c>
      <c r="V347" t="b">
        <f>+AND(J347&lt;&gt;1,J348&lt;&gt;1)</f>
        <v>0</v>
      </c>
      <c r="W347" t="b">
        <f>+OR(AD347="Sub1",AD347="Sub2",AD347="Graph")</f>
        <v>1</v>
      </c>
      <c r="X347" t="str">
        <f>+IF(AND(T347,U347,V347),_xlfn.CONCAT(S347,S348),IF(AND(J347=1,AD347="Title"),S347,""))</f>
        <v/>
      </c>
      <c r="Y347" t="str">
        <f>+IF(AD348="units",S348,"")</f>
        <v>(Milímetros)</v>
      </c>
      <c r="Z347" t="str">
        <f t="shared" si="42"/>
        <v>Precipitación total mensual</v>
      </c>
      <c r="AB347" t="s">
        <v>133</v>
      </c>
      <c r="AC347" t="str">
        <f>+_xlfn.CONCAT(AB347,I347,AD347)</f>
        <v>101631Sub2</v>
      </c>
      <c r="AD347" t="str">
        <f>+_xlfn.TEXTJOIN("",TRUE,K347:M347)</f>
        <v>Sub2</v>
      </c>
      <c r="AE347" t="str">
        <f>+IF(B347=0,AE346,B347)</f>
        <v>1.6</v>
      </c>
      <c r="AF347" t="str">
        <f t="shared" si="45"/>
        <v>1.6.3.1</v>
      </c>
      <c r="AG347" t="str">
        <f t="shared" si="46"/>
        <v>Superficie estatal por tipo de clima</v>
      </c>
      <c r="AH347" t="str">
        <f t="shared" si="48"/>
        <v>Precipitación total mensual</v>
      </c>
      <c r="AI347" t="str">
        <f t="shared" si="47"/>
        <v>(Milímetros)</v>
      </c>
    </row>
    <row r="348" spans="1:35" x14ac:dyDescent="0.25">
      <c r="A348" s="1">
        <v>37</v>
      </c>
      <c r="E348" t="s">
        <v>69</v>
      </c>
      <c r="G348" t="s">
        <v>91</v>
      </c>
      <c r="H348" t="s">
        <v>101</v>
      </c>
      <c r="I348" t="str">
        <f t="shared" si="43"/>
        <v>1631</v>
      </c>
      <c r="J348">
        <f>+COUNTIF($AC$2:$AC$1165,AC348)</f>
        <v>1</v>
      </c>
      <c r="K348" t="s">
        <v>173</v>
      </c>
      <c r="L348" t="s">
        <v>162</v>
      </c>
      <c r="N348" t="str">
        <f t="shared" si="44"/>
        <v/>
      </c>
      <c r="O348" t="str">
        <f>IF(B348&lt;&gt;0,B348,"")</f>
        <v/>
      </c>
      <c r="P348" t="str">
        <f>+IF(AD348="Sub1",C348,"")</f>
        <v/>
      </c>
      <c r="Q348" t="str">
        <f>+IF(AD348="Sub2",D348,"")</f>
        <v/>
      </c>
      <c r="R348" t="str">
        <f>+IF(AD348="Graph",SUBSTITUTE(E348,"Gráfica","G"),"")</f>
        <v/>
      </c>
      <c r="S348" t="str">
        <f>TRIM(CLEAN(_xlfn.TEXTJOIN(" ",TRUE,C348:F348)))</f>
        <v>(Milímetros)</v>
      </c>
      <c r="T348" t="b">
        <f>+AND(AC348=AC349)</f>
        <v>0</v>
      </c>
      <c r="U348" t="b">
        <f t="shared" si="41"/>
        <v>0</v>
      </c>
      <c r="V348" t="b">
        <f>+AND(J348&lt;&gt;1,J349&lt;&gt;1)</f>
        <v>0</v>
      </c>
      <c r="W348" t="b">
        <f>+OR(AD348="Sub1",AD348="Sub2",AD348="Graph")</f>
        <v>0</v>
      </c>
      <c r="X348" t="str">
        <f>+IF(AND(T348,U348,V348),_xlfn.CONCAT(S348,S349),IF(AND(J348=1,AD348="Title"),S348,""))</f>
        <v/>
      </c>
      <c r="Y348" t="str">
        <f>+IF(AD349="units",S349,"")</f>
        <v/>
      </c>
      <c r="Z348" t="str">
        <f t="shared" si="42"/>
        <v/>
      </c>
      <c r="AB348" t="s">
        <v>133</v>
      </c>
      <c r="AC348" t="str">
        <f>+_xlfn.CONCAT(AB348,I348,AD348)</f>
        <v>101631units</v>
      </c>
      <c r="AD348" t="str">
        <f>+_xlfn.TEXTJOIN("",TRUE,K348:M348)</f>
        <v>units</v>
      </c>
      <c r="AE348" t="str">
        <f>+IF(B348=0,AE347,B348)</f>
        <v>1.6</v>
      </c>
      <c r="AF348" t="str">
        <f t="shared" si="45"/>
        <v>1.6.3.1</v>
      </c>
      <c r="AG348" t="str">
        <f t="shared" si="46"/>
        <v>Superficie estatal por tipo de clima</v>
      </c>
      <c r="AH348" t="str">
        <f t="shared" si="48"/>
        <v>Precipitación total mensual</v>
      </c>
      <c r="AI348" t="str">
        <f t="shared" si="47"/>
        <v/>
      </c>
    </row>
    <row r="349" spans="1:35" x14ac:dyDescent="0.25">
      <c r="A349" s="1">
        <v>39</v>
      </c>
      <c r="E349" t="s">
        <v>86</v>
      </c>
      <c r="F349" t="s">
        <v>88</v>
      </c>
      <c r="G349" t="s">
        <v>91</v>
      </c>
      <c r="H349" t="s">
        <v>101</v>
      </c>
      <c r="I349" t="str">
        <f t="shared" si="43"/>
        <v>G 12</v>
      </c>
      <c r="J349">
        <f>+COUNTIF($AC$2:$AC$1165,AC349)</f>
        <v>1</v>
      </c>
      <c r="K349" t="s">
        <v>173</v>
      </c>
      <c r="M349" t="s">
        <v>167</v>
      </c>
      <c r="N349" t="str">
        <f t="shared" si="44"/>
        <v>G 1.2</v>
      </c>
      <c r="O349" t="str">
        <f>IF(B349&lt;&gt;0,B349,"")</f>
        <v/>
      </c>
      <c r="P349" t="str">
        <f>+IF(AD349="Sub1",C349,"")</f>
        <v/>
      </c>
      <c r="Q349" t="str">
        <f>+IF(AD349="Sub2",D349,"")</f>
        <v/>
      </c>
      <c r="R349" t="str">
        <f>+IF(AD349="Graph",SUBSTITUTE(E349,"Gráfica","G"),"")</f>
        <v>G 1.2</v>
      </c>
      <c r="S349" t="str">
        <f>TRIM(CLEAN(_xlfn.TEXTJOIN(" ",TRUE,C349:F349)))</f>
        <v>Gráfica 1.2 Precipitación total promedio</v>
      </c>
      <c r="T349" t="b">
        <f>+AND(AC349=AC350)</f>
        <v>0</v>
      </c>
      <c r="U349" t="b">
        <f t="shared" si="41"/>
        <v>0</v>
      </c>
      <c r="V349" t="b">
        <f>+AND(J349&lt;&gt;1,J350&lt;&gt;1)</f>
        <v>0</v>
      </c>
      <c r="W349" t="b">
        <f>+OR(AD349="Sub1",AD349="Sub2",AD349="Graph")</f>
        <v>1</v>
      </c>
      <c r="X349" t="str">
        <f>+IF(AND(T349,U349,V349),_xlfn.CONCAT(S349,S350),IF(AND(J349=1,AD349="Title"),S349,""))</f>
        <v/>
      </c>
      <c r="Y349" t="str">
        <f>+IF(AD350="units",S350,"")</f>
        <v>(Milímetros)</v>
      </c>
      <c r="Z349" t="str">
        <f t="shared" si="42"/>
        <v>Gráfica 1.2 Precipitación total promedio</v>
      </c>
      <c r="AB349" t="s">
        <v>133</v>
      </c>
      <c r="AC349" t="str">
        <f>+_xlfn.CONCAT(AB349,I349,AD349)</f>
        <v>10G 12Graph</v>
      </c>
      <c r="AD349" t="str">
        <f>+_xlfn.TEXTJOIN("",TRUE,K349:M349)</f>
        <v>Graph</v>
      </c>
      <c r="AE349" t="str">
        <f>+IF(B349=0,AE348,B349)</f>
        <v>1.6</v>
      </c>
      <c r="AF349" t="str">
        <f t="shared" si="45"/>
        <v>G 1.2</v>
      </c>
      <c r="AG349" t="str">
        <f t="shared" si="46"/>
        <v>Superficie estatal por tipo de clima</v>
      </c>
      <c r="AH349" t="str">
        <f t="shared" si="48"/>
        <v>Gráfica 1.2 Precipitación total promedio</v>
      </c>
      <c r="AI349" t="str">
        <f t="shared" si="47"/>
        <v>(Milímetros)</v>
      </c>
    </row>
    <row r="350" spans="1:35" x14ac:dyDescent="0.25">
      <c r="A350" s="1">
        <v>40</v>
      </c>
      <c r="F350" t="s">
        <v>69</v>
      </c>
      <c r="G350" t="s">
        <v>91</v>
      </c>
      <c r="H350" t="s">
        <v>101</v>
      </c>
      <c r="I350" t="str">
        <f t="shared" si="43"/>
        <v>G 12</v>
      </c>
      <c r="J350">
        <f>+COUNTIF($AC$2:$AC$1165,AC350)</f>
        <v>1</v>
      </c>
      <c r="K350" t="s">
        <v>173</v>
      </c>
      <c r="L350" t="s">
        <v>162</v>
      </c>
      <c r="N350" t="str">
        <f t="shared" si="44"/>
        <v/>
      </c>
      <c r="O350" t="str">
        <f>IF(B350&lt;&gt;0,B350,"")</f>
        <v/>
      </c>
      <c r="P350" t="str">
        <f>+IF(AD350="Sub1",C350,"")</f>
        <v/>
      </c>
      <c r="Q350" t="str">
        <f>+IF(AD350="Sub2",D350,"")</f>
        <v/>
      </c>
      <c r="R350" t="str">
        <f>+IF(AD350="Graph",SUBSTITUTE(E350,"Gráfica","G"),"")</f>
        <v/>
      </c>
      <c r="S350" t="str">
        <f>TRIM(CLEAN(_xlfn.TEXTJOIN(" ",TRUE,C350:F350)))</f>
        <v>(Milímetros)</v>
      </c>
      <c r="T350" t="b">
        <f>+AND(AC350=AC351)</f>
        <v>0</v>
      </c>
      <c r="U350" t="b">
        <f t="shared" si="41"/>
        <v>0</v>
      </c>
      <c r="V350" t="b">
        <f>+AND(J350&lt;&gt;1,J351&lt;&gt;1)</f>
        <v>0</v>
      </c>
      <c r="W350" t="b">
        <f>+OR(AD350="Sub1",AD350="Sub2",AD350="Graph")</f>
        <v>0</v>
      </c>
      <c r="X350" t="str">
        <f>+IF(AND(T350,U350,V350),_xlfn.CONCAT(S350,S351),IF(AND(J350=1,AD350="Title"),S350,""))</f>
        <v/>
      </c>
      <c r="Y350" t="str">
        <f>+IF(AD351="units",S351,"")</f>
        <v/>
      </c>
      <c r="Z350" t="str">
        <f t="shared" si="42"/>
        <v/>
      </c>
      <c r="AB350" t="s">
        <v>133</v>
      </c>
      <c r="AC350" t="str">
        <f>+_xlfn.CONCAT(AB350,I350,AD350)</f>
        <v>10G 12units</v>
      </c>
      <c r="AD350" t="str">
        <f>+_xlfn.TEXTJOIN("",TRUE,K350:M350)</f>
        <v>units</v>
      </c>
      <c r="AE350" t="str">
        <f>+IF(B350=0,AE349,B350)</f>
        <v>1.6</v>
      </c>
      <c r="AF350" t="str">
        <f t="shared" si="45"/>
        <v>G 1.2</v>
      </c>
      <c r="AG350" t="str">
        <f t="shared" si="46"/>
        <v>Superficie estatal por tipo de clima</v>
      </c>
      <c r="AH350" t="str">
        <f t="shared" si="48"/>
        <v>Gráfica 1.2 Precipitación total promedio</v>
      </c>
      <c r="AI350" t="str">
        <f t="shared" si="47"/>
        <v/>
      </c>
    </row>
    <row r="351" spans="1:35" x14ac:dyDescent="0.25">
      <c r="A351" s="1">
        <v>42</v>
      </c>
      <c r="C351" t="s">
        <v>33</v>
      </c>
      <c r="D351" t="s">
        <v>71</v>
      </c>
      <c r="G351" t="s">
        <v>91</v>
      </c>
      <c r="H351" t="s">
        <v>101</v>
      </c>
      <c r="I351" t="str">
        <f t="shared" si="43"/>
        <v>164</v>
      </c>
      <c r="J351">
        <f>+COUNTIF($AC$2:$AC$1165,AC351)</f>
        <v>1</v>
      </c>
      <c r="K351" t="s">
        <v>173</v>
      </c>
      <c r="M351" t="s">
        <v>178</v>
      </c>
      <c r="N351" t="str">
        <f t="shared" si="44"/>
        <v>1.6.4</v>
      </c>
      <c r="O351" t="str">
        <f>IF(B351&lt;&gt;0,B351,"")</f>
        <v/>
      </c>
      <c r="P351" t="str">
        <f>+IF(AD351="Sub1",C351,"")</f>
        <v>1.6.4</v>
      </c>
      <c r="Q351" t="str">
        <f>+IF(AD351="Sub2",D351,"")</f>
        <v/>
      </c>
      <c r="R351" t="str">
        <f>+IF(AD351="Graph",SUBSTITUTE(E351,"Gráfica","G"),"")</f>
        <v/>
      </c>
      <c r="S351" t="str">
        <f>TRIM(CLEAN(_xlfn.TEXTJOIN(" ",TRUE,C351:F351)))</f>
        <v>1.6.4 Días con heladas</v>
      </c>
      <c r="T351" t="b">
        <f>+AND(AC351=AC352)</f>
        <v>0</v>
      </c>
      <c r="U351" t="b">
        <f t="shared" si="41"/>
        <v>0</v>
      </c>
      <c r="V351" t="b">
        <f>+AND(J351&lt;&gt;1,J352&lt;&gt;1)</f>
        <v>0</v>
      </c>
      <c r="W351" t="b">
        <f>+OR(AD351="Sub1",AD351="Sub2",AD351="Graph")</f>
        <v>1</v>
      </c>
      <c r="X351" t="str">
        <f>+IF(AND(T351,U351,V351),_xlfn.CONCAT(S351,S352),IF(AND(J351=1,AD351="Title"),S351,""))</f>
        <v/>
      </c>
      <c r="Y351" t="str">
        <f>+IF(AD352="units",S352,"")</f>
        <v/>
      </c>
      <c r="Z351" t="str">
        <f t="shared" si="42"/>
        <v>Días con heladas</v>
      </c>
      <c r="AB351" t="s">
        <v>133</v>
      </c>
      <c r="AC351" t="str">
        <f>+_xlfn.CONCAT(AB351,I351,AD351)</f>
        <v>10164Sub1</v>
      </c>
      <c r="AD351" t="str">
        <f>+_xlfn.TEXTJOIN("",TRUE,K351:M351)</f>
        <v>Sub1</v>
      </c>
      <c r="AE351" t="str">
        <f>+IF(B351=0,AE350,B351)</f>
        <v>1.6</v>
      </c>
      <c r="AF351" t="str">
        <f t="shared" si="45"/>
        <v>1.6.4</v>
      </c>
      <c r="AG351" t="str">
        <f t="shared" si="46"/>
        <v>Superficie estatal por tipo de clima</v>
      </c>
      <c r="AH351" t="str">
        <f t="shared" si="48"/>
        <v>Días con heladas</v>
      </c>
      <c r="AI351" t="str">
        <f t="shared" si="47"/>
        <v/>
      </c>
    </row>
    <row r="352" spans="1:35" x14ac:dyDescent="0.25">
      <c r="A352" s="1">
        <v>44</v>
      </c>
      <c r="B352" t="s">
        <v>14</v>
      </c>
      <c r="C352" t="s">
        <v>34</v>
      </c>
      <c r="G352" t="s">
        <v>91</v>
      </c>
      <c r="H352" t="s">
        <v>101</v>
      </c>
      <c r="I352" t="str">
        <f t="shared" si="43"/>
        <v>17</v>
      </c>
      <c r="J352">
        <f>+COUNTIF($AC$2:$AC$1165,AC352)</f>
        <v>1</v>
      </c>
      <c r="K352" t="s">
        <v>166</v>
      </c>
      <c r="N352" t="str">
        <f t="shared" si="44"/>
        <v>1.7</v>
      </c>
      <c r="O352" t="str">
        <f>IF(B352&lt;&gt;0,B352,"")</f>
        <v>1.7</v>
      </c>
      <c r="P352" t="str">
        <f>+IF(AD352="Sub1",C352,"")</f>
        <v/>
      </c>
      <c r="Q352" t="str">
        <f>+IF(AD352="Sub2",D352,"")</f>
        <v/>
      </c>
      <c r="R352" t="str">
        <f>+IF(AD352="Graph",SUBSTITUTE(E352,"Gráfica","G"),"")</f>
        <v/>
      </c>
      <c r="S352" t="str">
        <f>TRIM(CLEAN(_xlfn.TEXTJOIN(" ",TRUE,C352:F352)))</f>
        <v>Superficie estatal por región, cuenca y subcuenca hidrológica</v>
      </c>
      <c r="T352" t="b">
        <f>+AND(AC352=AC353)</f>
        <v>0</v>
      </c>
      <c r="U352" t="b">
        <f t="shared" si="41"/>
        <v>0</v>
      </c>
      <c r="V352" t="b">
        <f>+AND(J352&lt;&gt;1,J353&lt;&gt;1)</f>
        <v>0</v>
      </c>
      <c r="W352" t="b">
        <f>+OR(AD352="Sub1",AD352="Sub2",AD352="Graph")</f>
        <v>0</v>
      </c>
      <c r="X352" t="str">
        <f>+IF(AND(T352,U352,V352),_xlfn.CONCAT(S352,S353),IF(AND(J352=1,AD352="Title"),S352,""))</f>
        <v>Superficie estatal por región, cuenca y subcuenca hidrológica</v>
      </c>
      <c r="Y352" t="str">
        <f>+IF(AD353="units",S353,"")</f>
        <v>(Porcentaje)</v>
      </c>
      <c r="Z352" t="str">
        <f t="shared" si="42"/>
        <v/>
      </c>
      <c r="AB352" t="s">
        <v>133</v>
      </c>
      <c r="AC352" t="str">
        <f>+_xlfn.CONCAT(AB352,I352,AD352)</f>
        <v>1017Title</v>
      </c>
      <c r="AD352" t="str">
        <f>+_xlfn.TEXTJOIN("",TRUE,K352:M352)</f>
        <v>Title</v>
      </c>
      <c r="AE352" t="str">
        <f>+IF(B352=0,AE351,B352)</f>
        <v>1.7</v>
      </c>
      <c r="AF352" t="str">
        <f t="shared" si="45"/>
        <v>1.7</v>
      </c>
      <c r="AG352" t="str">
        <f t="shared" si="46"/>
        <v>Superficie estatal por región, cuenca y subcuenca hidrológica</v>
      </c>
      <c r="AH352" t="str">
        <f t="shared" si="48"/>
        <v/>
      </c>
      <c r="AI352" t="str">
        <f t="shared" si="47"/>
        <v>(Porcentaje)</v>
      </c>
    </row>
    <row r="353" spans="1:35" x14ac:dyDescent="0.25">
      <c r="A353" s="1">
        <v>45</v>
      </c>
      <c r="C353" t="s">
        <v>26</v>
      </c>
      <c r="G353" t="s">
        <v>91</v>
      </c>
      <c r="H353" t="s">
        <v>101</v>
      </c>
      <c r="I353" t="str">
        <f t="shared" si="43"/>
        <v>17</v>
      </c>
      <c r="J353">
        <f>+COUNTIF($AC$2:$AC$1165,AC353)</f>
        <v>1</v>
      </c>
      <c r="K353" t="s">
        <v>173</v>
      </c>
      <c r="L353" t="s">
        <v>162</v>
      </c>
      <c r="N353" t="str">
        <f t="shared" si="44"/>
        <v/>
      </c>
      <c r="O353" t="str">
        <f>IF(B353&lt;&gt;0,B353,"")</f>
        <v/>
      </c>
      <c r="P353" t="str">
        <f>+IF(AD353="Sub1",C353,"")</f>
        <v/>
      </c>
      <c r="Q353" t="str">
        <f>+IF(AD353="Sub2",D353,"")</f>
        <v/>
      </c>
      <c r="R353" t="str">
        <f>+IF(AD353="Graph",SUBSTITUTE(E353,"Gráfica","G"),"")</f>
        <v/>
      </c>
      <c r="S353" t="str">
        <f>TRIM(CLEAN(_xlfn.TEXTJOIN(" ",TRUE,C353:F353)))</f>
        <v>(Porcentaje)</v>
      </c>
      <c r="T353" t="b">
        <f>+AND(AC353=AC354)</f>
        <v>0</v>
      </c>
      <c r="U353" t="b">
        <f t="shared" si="41"/>
        <v>0</v>
      </c>
      <c r="V353" t="b">
        <f>+AND(J353&lt;&gt;1,J354&lt;&gt;1)</f>
        <v>0</v>
      </c>
      <c r="W353" t="b">
        <f>+OR(AD353="Sub1",AD353="Sub2",AD353="Graph")</f>
        <v>0</v>
      </c>
      <c r="X353" t="str">
        <f>+IF(AND(T353,U353,V353),_xlfn.CONCAT(S353,S354),IF(AND(J353=1,AD353="Title"),S353,""))</f>
        <v/>
      </c>
      <c r="Y353" t="str">
        <f>+IF(AD354="units",S354,"")</f>
        <v/>
      </c>
      <c r="Z353" t="str">
        <f t="shared" si="42"/>
        <v/>
      </c>
      <c r="AB353" t="s">
        <v>133</v>
      </c>
      <c r="AC353" t="str">
        <f>+_xlfn.CONCAT(AB353,I353,AD353)</f>
        <v>1017units</v>
      </c>
      <c r="AD353" t="str">
        <f>+_xlfn.TEXTJOIN("",TRUE,K353:M353)</f>
        <v>units</v>
      </c>
      <c r="AE353" t="str">
        <f>+IF(B353=0,AE352,B353)</f>
        <v>1.7</v>
      </c>
      <c r="AF353" t="str">
        <f t="shared" si="45"/>
        <v>1.7</v>
      </c>
      <c r="AG353" t="str">
        <f t="shared" si="46"/>
        <v>Superficie estatal por región, cuenca y subcuenca hidrológica</v>
      </c>
      <c r="AH353" t="str">
        <f t="shared" si="48"/>
        <v/>
      </c>
      <c r="AI353" t="str">
        <f t="shared" si="47"/>
        <v/>
      </c>
    </row>
    <row r="354" spans="1:35" x14ac:dyDescent="0.25">
      <c r="A354" s="1">
        <v>47</v>
      </c>
      <c r="C354" t="s">
        <v>35</v>
      </c>
      <c r="D354" t="s">
        <v>75</v>
      </c>
      <c r="G354" t="s">
        <v>91</v>
      </c>
      <c r="H354" t="s">
        <v>101</v>
      </c>
      <c r="I354" t="str">
        <f t="shared" si="43"/>
        <v>171</v>
      </c>
      <c r="J354">
        <f>+COUNTIF($AC$2:$AC$1165,AC354)</f>
        <v>1</v>
      </c>
      <c r="K354" t="s">
        <v>173</v>
      </c>
      <c r="M354" t="s">
        <v>178</v>
      </c>
      <c r="N354" t="str">
        <f t="shared" si="44"/>
        <v>1.7.1</v>
      </c>
      <c r="O354" t="str">
        <f>IF(B354&lt;&gt;0,B354,"")</f>
        <v/>
      </c>
      <c r="P354" t="str">
        <f>+IF(AD354="Sub1",C354,"")</f>
        <v>1.7.1</v>
      </c>
      <c r="Q354" t="str">
        <f>+IF(AD354="Sub2",D354,"")</f>
        <v/>
      </c>
      <c r="R354" t="str">
        <f>+IF(AD354="Graph",SUBSTITUTE(E354,"Gráfica","G"),"")</f>
        <v/>
      </c>
      <c r="S354" t="str">
        <f>TRIM(CLEAN(_xlfn.TEXTJOIN(" ",TRUE,C354:F354)))</f>
        <v>1.7.1 Principales corrientes y cuerpos de agua R/</v>
      </c>
      <c r="T354" t="b">
        <f>+AND(AC354=AC355)</f>
        <v>0</v>
      </c>
      <c r="U354" t="b">
        <f t="shared" si="41"/>
        <v>0</v>
      </c>
      <c r="V354" t="b">
        <f>+AND(J354&lt;&gt;1,J355&lt;&gt;1)</f>
        <v>0</v>
      </c>
      <c r="W354" t="b">
        <f>+OR(AD354="Sub1",AD354="Sub2",AD354="Graph")</f>
        <v>1</v>
      </c>
      <c r="X354" t="str">
        <f>+IF(AND(T354,U354,V354),_xlfn.CONCAT(S354,S355),IF(AND(J354=1,AD354="Title"),S354,""))</f>
        <v/>
      </c>
      <c r="Y354" t="str">
        <f>+IF(AD355="units",S355,"")</f>
        <v/>
      </c>
      <c r="Z354" t="str">
        <f t="shared" si="42"/>
        <v>Principales corrientes y cuerpos de agua R/</v>
      </c>
      <c r="AB354" t="s">
        <v>133</v>
      </c>
      <c r="AC354" t="str">
        <f>+_xlfn.CONCAT(AB354,I354,AD354)</f>
        <v>10171Sub1</v>
      </c>
      <c r="AD354" t="str">
        <f>+_xlfn.TEXTJOIN("",TRUE,K354:M354)</f>
        <v>Sub1</v>
      </c>
      <c r="AE354" t="str">
        <f>+IF(B354=0,AE353,B354)</f>
        <v>1.7</v>
      </c>
      <c r="AF354" t="str">
        <f t="shared" si="45"/>
        <v>1.7.1</v>
      </c>
      <c r="AG354" t="str">
        <f t="shared" si="46"/>
        <v>Superficie estatal por región, cuenca y subcuenca hidrológica</v>
      </c>
      <c r="AH354" t="str">
        <f t="shared" si="48"/>
        <v>Principales corrientes y cuerpos de agua R/</v>
      </c>
      <c r="AI354" t="str">
        <f t="shared" si="47"/>
        <v/>
      </c>
    </row>
    <row r="355" spans="1:35" x14ac:dyDescent="0.25">
      <c r="A355" s="1">
        <v>49</v>
      </c>
      <c r="B355" t="s">
        <v>15</v>
      </c>
      <c r="C355" t="s">
        <v>36</v>
      </c>
      <c r="G355" t="s">
        <v>91</v>
      </c>
      <c r="H355" t="s">
        <v>101</v>
      </c>
      <c r="I355" t="str">
        <f t="shared" si="43"/>
        <v>18</v>
      </c>
      <c r="J355">
        <f>+COUNTIF($AC$2:$AC$1165,AC355)</f>
        <v>1</v>
      </c>
      <c r="K355" t="s">
        <v>166</v>
      </c>
      <c r="N355" t="str">
        <f t="shared" si="44"/>
        <v>1.8</v>
      </c>
      <c r="O355" t="str">
        <f>IF(B355&lt;&gt;0,B355,"")</f>
        <v>1.8</v>
      </c>
      <c r="P355" t="str">
        <f>+IF(AD355="Sub1",C355,"")</f>
        <v/>
      </c>
      <c r="Q355" t="str">
        <f>+IF(AD355="Sub2",D355,"")</f>
        <v/>
      </c>
      <c r="R355" t="str">
        <f>+IF(AD355="Graph",SUBSTITUTE(E355,"Gráfica","G"),"")</f>
        <v/>
      </c>
      <c r="S355" t="str">
        <f>TRIM(CLEAN(_xlfn.TEXTJOIN(" ",TRUE,C355:F355)))</f>
        <v>Superficie estatal por tipo de suelo dominante</v>
      </c>
      <c r="T355" t="b">
        <f>+AND(AC355=AC356)</f>
        <v>0</v>
      </c>
      <c r="U355" t="b">
        <f t="shared" si="41"/>
        <v>0</v>
      </c>
      <c r="V355" t="b">
        <f>+AND(J355&lt;&gt;1,J356&lt;&gt;1)</f>
        <v>0</v>
      </c>
      <c r="W355" t="b">
        <f>+OR(AD355="Sub1",AD355="Sub2",AD355="Graph")</f>
        <v>0</v>
      </c>
      <c r="X355" t="str">
        <f>+IF(AND(T355,U355,V355),_xlfn.CONCAT(S355,S356),IF(AND(J355=1,AD355="Title"),S355,""))</f>
        <v>Superficie estatal por tipo de suelo dominante</v>
      </c>
      <c r="Y355" t="str">
        <f>+IF(AD356="units",S356,"")</f>
        <v>(Porcentaje)</v>
      </c>
      <c r="Z355" t="str">
        <f t="shared" si="42"/>
        <v/>
      </c>
      <c r="AB355" t="s">
        <v>133</v>
      </c>
      <c r="AC355" t="str">
        <f>+_xlfn.CONCAT(AB355,I355,AD355)</f>
        <v>1018Title</v>
      </c>
      <c r="AD355" t="str">
        <f>+_xlfn.TEXTJOIN("",TRUE,K355:M355)</f>
        <v>Title</v>
      </c>
      <c r="AE355" t="str">
        <f>+IF(B355=0,AE354,B355)</f>
        <v>1.8</v>
      </c>
      <c r="AF355" t="str">
        <f t="shared" si="45"/>
        <v>1.8</v>
      </c>
      <c r="AG355" t="str">
        <f t="shared" si="46"/>
        <v>Superficie estatal por tipo de suelo dominante</v>
      </c>
      <c r="AH355" t="str">
        <f t="shared" si="48"/>
        <v/>
      </c>
      <c r="AI355" t="str">
        <f t="shared" si="47"/>
        <v>(Porcentaje)</v>
      </c>
    </row>
    <row r="356" spans="1:35" x14ac:dyDescent="0.25">
      <c r="A356" s="1">
        <v>50</v>
      </c>
      <c r="C356" t="s">
        <v>26</v>
      </c>
      <c r="G356" t="s">
        <v>91</v>
      </c>
      <c r="H356" t="s">
        <v>101</v>
      </c>
      <c r="I356" t="str">
        <f t="shared" si="43"/>
        <v>18</v>
      </c>
      <c r="J356">
        <f>+COUNTIF($AC$2:$AC$1165,AC356)</f>
        <v>1</v>
      </c>
      <c r="K356" t="s">
        <v>173</v>
      </c>
      <c r="L356" t="s">
        <v>162</v>
      </c>
      <c r="N356" t="str">
        <f t="shared" si="44"/>
        <v/>
      </c>
      <c r="O356" t="str">
        <f>IF(B356&lt;&gt;0,B356,"")</f>
        <v/>
      </c>
      <c r="P356" t="str">
        <f>+IF(AD356="Sub1",C356,"")</f>
        <v/>
      </c>
      <c r="Q356" t="str">
        <f>+IF(AD356="Sub2",D356,"")</f>
        <v/>
      </c>
      <c r="R356" t="str">
        <f>+IF(AD356="Graph",SUBSTITUTE(E356,"Gráfica","G"),"")</f>
        <v/>
      </c>
      <c r="S356" t="str">
        <f>TRIM(CLEAN(_xlfn.TEXTJOIN(" ",TRUE,C356:F356)))</f>
        <v>(Porcentaje)</v>
      </c>
      <c r="T356" t="b">
        <f>+AND(AC356=AC357)</f>
        <v>0</v>
      </c>
      <c r="U356" t="b">
        <f t="shared" si="41"/>
        <v>0</v>
      </c>
      <c r="V356" t="b">
        <f>+AND(J356&lt;&gt;1,J357&lt;&gt;1)</f>
        <v>0</v>
      </c>
      <c r="W356" t="b">
        <f>+OR(AD356="Sub1",AD356="Sub2",AD356="Graph")</f>
        <v>0</v>
      </c>
      <c r="X356" t="str">
        <f>+IF(AND(T356,U356,V356),_xlfn.CONCAT(S356,S357),IF(AND(J356=1,AD356="Title"),S356,""))</f>
        <v/>
      </c>
      <c r="Y356" t="str">
        <f>+IF(AD357="units",S357,"")</f>
        <v/>
      </c>
      <c r="Z356" t="str">
        <f t="shared" si="42"/>
        <v/>
      </c>
      <c r="AB356" t="s">
        <v>133</v>
      </c>
      <c r="AC356" t="str">
        <f>+_xlfn.CONCAT(AB356,I356,AD356)</f>
        <v>1018units</v>
      </c>
      <c r="AD356" t="str">
        <f>+_xlfn.TEXTJOIN("",TRUE,K356:M356)</f>
        <v>units</v>
      </c>
      <c r="AE356" t="str">
        <f>+IF(B356=0,AE355,B356)</f>
        <v>1.8</v>
      </c>
      <c r="AF356" t="str">
        <f t="shared" si="45"/>
        <v>1.8</v>
      </c>
      <c r="AG356" t="str">
        <f t="shared" si="46"/>
        <v>Superficie estatal por tipo de suelo dominante</v>
      </c>
      <c r="AH356" t="str">
        <f t="shared" si="48"/>
        <v/>
      </c>
      <c r="AI356" t="str">
        <f t="shared" si="47"/>
        <v/>
      </c>
    </row>
    <row r="357" spans="1:35" x14ac:dyDescent="0.25">
      <c r="A357" s="1">
        <v>52</v>
      </c>
      <c r="B357" t="s">
        <v>16</v>
      </c>
      <c r="C357" t="s">
        <v>37</v>
      </c>
      <c r="G357" t="s">
        <v>91</v>
      </c>
      <c r="H357" t="s">
        <v>101</v>
      </c>
      <c r="I357" t="str">
        <f t="shared" si="43"/>
        <v>19</v>
      </c>
      <c r="J357">
        <f>+COUNTIF($AC$2:$AC$1165,AC357)</f>
        <v>1</v>
      </c>
      <c r="K357" t="s">
        <v>166</v>
      </c>
      <c r="N357" t="str">
        <f t="shared" si="44"/>
        <v>1.9</v>
      </c>
      <c r="O357" t="str">
        <f>IF(B357&lt;&gt;0,B357,"")</f>
        <v>1.9</v>
      </c>
      <c r="P357" t="str">
        <f>+IF(AD357="Sub1",C357,"")</f>
        <v/>
      </c>
      <c r="Q357" t="str">
        <f>+IF(AD357="Sub2",D357,"")</f>
        <v/>
      </c>
      <c r="R357" t="str">
        <f>+IF(AD357="Graph",SUBSTITUTE(E357,"Gráfica","G"),"")</f>
        <v/>
      </c>
      <c r="S357" t="str">
        <f>TRIM(CLEAN(_xlfn.TEXTJOIN(" ",TRUE,C357:F357)))</f>
        <v>Principales especies vegetales por grupo de vegetación</v>
      </c>
      <c r="T357" t="b">
        <f>+AND(AC357=AC358)</f>
        <v>0</v>
      </c>
      <c r="U357" t="b">
        <f t="shared" si="41"/>
        <v>1</v>
      </c>
      <c r="V357" t="b">
        <f>+AND(J357&lt;&gt;1,J358&lt;&gt;1)</f>
        <v>0</v>
      </c>
      <c r="W357" t="b">
        <f>+OR(AD357="Sub1",AD357="Sub2",AD357="Graph")</f>
        <v>0</v>
      </c>
      <c r="X357" t="str">
        <f>+IF(AND(T357,U357,V357),_xlfn.CONCAT(S357,S358),IF(AND(J357=1,AD357="Title"),S357,""))</f>
        <v>Principales especies vegetales por grupo de vegetación</v>
      </c>
      <c r="Y357" t="str">
        <f>+IF(AD358="units",S358,"")</f>
        <v/>
      </c>
      <c r="Z357" t="str">
        <f t="shared" si="42"/>
        <v/>
      </c>
      <c r="AB357" t="s">
        <v>133</v>
      </c>
      <c r="AC357" t="str">
        <f>+_xlfn.CONCAT(AB357,I357,AD357)</f>
        <v>1019Title</v>
      </c>
      <c r="AD357" t="str">
        <f>+_xlfn.TEXTJOIN("",TRUE,K357:M357)</f>
        <v>Title</v>
      </c>
      <c r="AE357" t="str">
        <f>+IF(B357=0,AE356,B357)</f>
        <v>1.9</v>
      </c>
      <c r="AF357" t="str">
        <f t="shared" si="45"/>
        <v>1.9</v>
      </c>
      <c r="AG357" t="str">
        <f t="shared" si="46"/>
        <v>Principales especies vegetales por grupo de vegetación</v>
      </c>
      <c r="AH357" t="str">
        <f t="shared" si="48"/>
        <v/>
      </c>
      <c r="AI357" t="str">
        <f t="shared" si="47"/>
        <v/>
      </c>
    </row>
    <row r="358" spans="1:35" x14ac:dyDescent="0.25">
      <c r="A358" s="1">
        <v>54</v>
      </c>
      <c r="B358" t="s">
        <v>17</v>
      </c>
      <c r="C358" t="s">
        <v>38</v>
      </c>
      <c r="G358" t="s">
        <v>91</v>
      </c>
      <c r="H358" t="s">
        <v>101</v>
      </c>
      <c r="I358" t="str">
        <f t="shared" si="43"/>
        <v>110</v>
      </c>
      <c r="J358">
        <f>+COUNTIF($AC$2:$AC$1165,AC358)</f>
        <v>1</v>
      </c>
      <c r="K358" t="s">
        <v>166</v>
      </c>
      <c r="N358" t="str">
        <f t="shared" si="44"/>
        <v>1.10</v>
      </c>
      <c r="O358" t="str">
        <f>IF(B358&lt;&gt;0,B358,"")</f>
        <v>1.10</v>
      </c>
      <c r="P358" t="str">
        <f>+IF(AD358="Sub1",C358,"")</f>
        <v/>
      </c>
      <c r="Q358" t="str">
        <f>+IF(AD358="Sub2",D358,"")</f>
        <v/>
      </c>
      <c r="R358" t="str">
        <f>+IF(AD358="Graph",SUBSTITUTE(E358,"Gráfica","G"),"")</f>
        <v/>
      </c>
      <c r="S358" t="str">
        <f>TRIM(CLEAN(_xlfn.TEXTJOIN(" ",TRUE,C358:F358)))</f>
        <v>Superficie estatal de uso potencial agrícola y pecuario</v>
      </c>
      <c r="T358" t="b">
        <f>+AND(AC358=AC359)</f>
        <v>0</v>
      </c>
      <c r="U358" t="b">
        <f t="shared" si="41"/>
        <v>0</v>
      </c>
      <c r="V358" t="b">
        <f>+AND(J358&lt;&gt;1,J359&lt;&gt;1)</f>
        <v>0</v>
      </c>
      <c r="W358" t="b">
        <f>+OR(AD358="Sub1",AD358="Sub2",AD358="Graph")</f>
        <v>0</v>
      </c>
      <c r="X358" t="str">
        <f>+IF(AND(T358,U358,V358),_xlfn.CONCAT(S358,S359),IF(AND(J358=1,AD358="Title"),S358,""))</f>
        <v>Superficie estatal de uso potencial agrícola y pecuario</v>
      </c>
      <c r="Y358" t="str">
        <f>+IF(AD359="units",S359,"")</f>
        <v>(Porcentaje)</v>
      </c>
      <c r="Z358" t="str">
        <f t="shared" si="42"/>
        <v/>
      </c>
      <c r="AB358" t="s">
        <v>133</v>
      </c>
      <c r="AC358" t="str">
        <f>+_xlfn.CONCAT(AB358,I358,AD358)</f>
        <v>10110Title</v>
      </c>
      <c r="AD358" t="str">
        <f>+_xlfn.TEXTJOIN("",TRUE,K358:M358)</f>
        <v>Title</v>
      </c>
      <c r="AE358" t="str">
        <f>+IF(B358=0,AE357,B358)</f>
        <v>1.10</v>
      </c>
      <c r="AF358" t="str">
        <f t="shared" si="45"/>
        <v>1.10</v>
      </c>
      <c r="AG358" t="str">
        <f t="shared" si="46"/>
        <v>Superficie estatal de uso potencial agrícola y pecuario</v>
      </c>
      <c r="AH358" t="str">
        <f t="shared" si="48"/>
        <v/>
      </c>
      <c r="AI358" t="str">
        <f t="shared" si="47"/>
        <v>(Porcentaje)</v>
      </c>
    </row>
    <row r="359" spans="1:35" x14ac:dyDescent="0.25">
      <c r="A359" s="1">
        <v>55</v>
      </c>
      <c r="C359" t="s">
        <v>26</v>
      </c>
      <c r="G359" t="s">
        <v>91</v>
      </c>
      <c r="H359" t="s">
        <v>101</v>
      </c>
      <c r="I359" t="str">
        <f t="shared" si="43"/>
        <v>110</v>
      </c>
      <c r="J359">
        <f>+COUNTIF($AC$2:$AC$1165,AC359)</f>
        <v>1</v>
      </c>
      <c r="K359" t="s">
        <v>173</v>
      </c>
      <c r="L359" t="s">
        <v>162</v>
      </c>
      <c r="N359" t="str">
        <f t="shared" si="44"/>
        <v/>
      </c>
      <c r="O359" t="str">
        <f>IF(B359&lt;&gt;0,B359,"")</f>
        <v/>
      </c>
      <c r="P359" t="str">
        <f>+IF(AD359="Sub1",C359,"")</f>
        <v/>
      </c>
      <c r="Q359" t="str">
        <f>+IF(AD359="Sub2",D359,"")</f>
        <v/>
      </c>
      <c r="R359" t="str">
        <f>+IF(AD359="Graph",SUBSTITUTE(E359,"Gráfica","G"),"")</f>
        <v/>
      </c>
      <c r="S359" t="str">
        <f>TRIM(CLEAN(_xlfn.TEXTJOIN(" ",TRUE,C359:F359)))</f>
        <v>(Porcentaje)</v>
      </c>
      <c r="T359" t="b">
        <f>+AND(AC359=AC360)</f>
        <v>0</v>
      </c>
      <c r="U359" t="b">
        <f t="shared" si="41"/>
        <v>0</v>
      </c>
      <c r="V359" t="b">
        <f>+AND(J359&lt;&gt;1,J360&lt;&gt;1)</f>
        <v>0</v>
      </c>
      <c r="W359" t="b">
        <f>+OR(AD359="Sub1",AD359="Sub2",AD359="Graph")</f>
        <v>0</v>
      </c>
      <c r="X359" t="str">
        <f>+IF(AND(T359,U359,V359),_xlfn.CONCAT(S359,S360),IF(AND(J359=1,AD359="Title"),S359,""))</f>
        <v/>
      </c>
      <c r="Y359" t="str">
        <f>+IF(AD360="units",S360,"")</f>
        <v/>
      </c>
      <c r="Z359" t="str">
        <f t="shared" si="42"/>
        <v/>
      </c>
      <c r="AB359" t="s">
        <v>133</v>
      </c>
      <c r="AC359" t="str">
        <f>+_xlfn.CONCAT(AB359,I359,AD359)</f>
        <v>10110units</v>
      </c>
      <c r="AD359" t="str">
        <f>+_xlfn.TEXTJOIN("",TRUE,K359:M359)</f>
        <v>units</v>
      </c>
      <c r="AE359" t="str">
        <f>+IF(B359=0,AE358,B359)</f>
        <v>1.10</v>
      </c>
      <c r="AF359" t="str">
        <f t="shared" si="45"/>
        <v>1.10</v>
      </c>
      <c r="AG359" t="str">
        <f t="shared" si="46"/>
        <v>Superficie estatal de uso potencial agrícola y pecuario</v>
      </c>
      <c r="AH359" t="str">
        <f t="shared" si="48"/>
        <v/>
      </c>
      <c r="AI359" t="str">
        <f t="shared" si="47"/>
        <v/>
      </c>
    </row>
    <row r="360" spans="1:35" x14ac:dyDescent="0.25">
      <c r="A360" s="1">
        <v>57</v>
      </c>
      <c r="B360" t="s">
        <v>18</v>
      </c>
      <c r="C360" t="s">
        <v>39</v>
      </c>
      <c r="G360" t="s">
        <v>91</v>
      </c>
      <c r="H360" t="s">
        <v>101</v>
      </c>
      <c r="I360" t="str">
        <f t="shared" si="43"/>
        <v>111</v>
      </c>
      <c r="J360">
        <f>+COUNTIF($AC$2:$AC$1165,AC360)</f>
        <v>1</v>
      </c>
      <c r="K360" t="s">
        <v>166</v>
      </c>
      <c r="N360" t="str">
        <f t="shared" si="44"/>
        <v>1.11</v>
      </c>
      <c r="O360" t="str">
        <f>IF(B360&lt;&gt;0,B360,"")</f>
        <v>1.11</v>
      </c>
      <c r="P360" t="str">
        <f>+IF(AD360="Sub1",C360,"")</f>
        <v/>
      </c>
      <c r="Q360" t="str">
        <f>+IF(AD360="Sub2",D360,"")</f>
        <v/>
      </c>
      <c r="R360" t="str">
        <f>+IF(AD360="Graph",SUBSTITUTE(E360,"Gráfica","G"),"")</f>
        <v/>
      </c>
      <c r="S360" t="str">
        <f>TRIM(CLEAN(_xlfn.TEXTJOIN(" ",TRUE,C360:F360)))</f>
        <v>Sitios Ramsar</v>
      </c>
      <c r="T360" t="b">
        <f>+AND(AC360=AC361)</f>
        <v>0</v>
      </c>
      <c r="U360" t="b">
        <f t="shared" si="41"/>
        <v>0</v>
      </c>
      <c r="V360" t="b">
        <f>+AND(J360&lt;&gt;1,J361&lt;&gt;1)</f>
        <v>0</v>
      </c>
      <c r="W360" t="b">
        <f>+OR(AD360="Sub1",AD360="Sub2",AD360="Graph")</f>
        <v>0</v>
      </c>
      <c r="X360" t="str">
        <f>+IF(AND(T360,U360,V360),_xlfn.CONCAT(S360,S361),IF(AND(J360=1,AD360="Title"),S360,""))</f>
        <v>Sitios Ramsar</v>
      </c>
      <c r="Y360" t="str">
        <f>+IF(AD361="units",S361,"")</f>
        <v/>
      </c>
      <c r="Z360" t="str">
        <f t="shared" si="42"/>
        <v/>
      </c>
      <c r="AB360" t="s">
        <v>133</v>
      </c>
      <c r="AC360" t="str">
        <f>+_xlfn.CONCAT(AB360,I360,AD360)</f>
        <v>10111Title</v>
      </c>
      <c r="AD360" t="str">
        <f>+_xlfn.TEXTJOIN("",TRUE,K360:M360)</f>
        <v>Title</v>
      </c>
      <c r="AE360" t="str">
        <f>+IF(B360=0,AE359,B360)</f>
        <v>1.11</v>
      </c>
      <c r="AF360" t="str">
        <f t="shared" si="45"/>
        <v>1.11</v>
      </c>
      <c r="AG360" t="str">
        <f t="shared" si="46"/>
        <v>Sitios Ramsar</v>
      </c>
      <c r="AH360" t="str">
        <f t="shared" si="48"/>
        <v/>
      </c>
      <c r="AI360" t="str">
        <f t="shared" si="47"/>
        <v/>
      </c>
    </row>
    <row r="361" spans="1:35" x14ac:dyDescent="0.25">
      <c r="A361" s="1">
        <v>58</v>
      </c>
      <c r="C361" t="s">
        <v>40</v>
      </c>
      <c r="G361" t="s">
        <v>91</v>
      </c>
      <c r="H361" t="s">
        <v>101</v>
      </c>
      <c r="I361" t="str">
        <f t="shared" si="43"/>
        <v>111</v>
      </c>
      <c r="J361">
        <f>+COUNTIF($AC$2:$AC$1165,AC361)</f>
        <v>1</v>
      </c>
      <c r="K361" t="s">
        <v>168</v>
      </c>
      <c r="N361" t="str">
        <f t="shared" si="44"/>
        <v/>
      </c>
      <c r="O361" t="str">
        <f>IF(B361&lt;&gt;0,B361,"")</f>
        <v/>
      </c>
      <c r="P361" t="str">
        <f>+IF(AD361="Sub1",C361,"")</f>
        <v/>
      </c>
      <c r="Q361" t="str">
        <f>+IF(AD361="Sub2",D361,"")</f>
        <v/>
      </c>
      <c r="R361" t="str">
        <f>+IF(AD361="Graph",SUBSTITUTE(E361,"Gráfica","G"),"")</f>
        <v/>
      </c>
      <c r="S361" t="str">
        <f>TRIM(CLEAN(_xlfn.TEXTJOIN(" ",TRUE,C361:F361)))</f>
        <v>Al 31 de diciembre de 2016</v>
      </c>
      <c r="T361" t="b">
        <f>+AND(AC361=AC362)</f>
        <v>0</v>
      </c>
      <c r="U361" t="b">
        <f t="shared" si="41"/>
        <v>0</v>
      </c>
      <c r="V361" t="b">
        <f>+AND(J361&lt;&gt;1,J362&lt;&gt;1)</f>
        <v>0</v>
      </c>
      <c r="W361" t="b">
        <f>+OR(AD361="Sub1",AD361="Sub2",AD361="Graph")</f>
        <v>0</v>
      </c>
      <c r="X361" t="str">
        <f>+IF(AND(T361,U361,V361),_xlfn.CONCAT(S361,S362),IF(AND(J361=1,AD361="Title"),S361,""))</f>
        <v/>
      </c>
      <c r="Y361" t="str">
        <f>+IF(AD362="units",S362,"")</f>
        <v/>
      </c>
      <c r="Z361" t="str">
        <f t="shared" si="42"/>
        <v/>
      </c>
      <c r="AB361" t="s">
        <v>133</v>
      </c>
      <c r="AC361" t="str">
        <f>+_xlfn.CONCAT(AB361,I361,AD361)</f>
        <v>10111date</v>
      </c>
      <c r="AD361" t="str">
        <f>+_xlfn.TEXTJOIN("",TRUE,K361:M361)</f>
        <v>date</v>
      </c>
      <c r="AE361" t="str">
        <f>+IF(B361=0,AE360,B361)</f>
        <v>1.11</v>
      </c>
      <c r="AF361" t="str">
        <f t="shared" si="45"/>
        <v>1.11</v>
      </c>
      <c r="AG361" t="str">
        <f t="shared" si="46"/>
        <v>Sitios Ramsar</v>
      </c>
      <c r="AH361" t="str">
        <f t="shared" si="48"/>
        <v/>
      </c>
      <c r="AI361" t="str">
        <f t="shared" si="47"/>
        <v/>
      </c>
    </row>
    <row r="362" spans="1:35" x14ac:dyDescent="0.25">
      <c r="A362" s="1">
        <v>1</v>
      </c>
      <c r="B362" t="s">
        <v>8</v>
      </c>
      <c r="C362" t="s">
        <v>21</v>
      </c>
      <c r="G362" t="s">
        <v>91</v>
      </c>
      <c r="H362" t="s">
        <v>102</v>
      </c>
      <c r="I362" t="str">
        <f t="shared" si="43"/>
        <v>11</v>
      </c>
      <c r="J362">
        <f>+COUNTIF($AC$2:$AC$1165,AC362)</f>
        <v>1</v>
      </c>
      <c r="K362" t="s">
        <v>166</v>
      </c>
      <c r="N362" t="str">
        <f t="shared" si="44"/>
        <v>1.1</v>
      </c>
      <c r="O362" t="str">
        <f>IF(B362&lt;&gt;0,B362,"")</f>
        <v>1.1</v>
      </c>
      <c r="P362" t="str">
        <f>+IF(AD362="Sub1",C362,"")</f>
        <v/>
      </c>
      <c r="Q362" t="str">
        <f>+IF(AD362="Sub2",D362,"")</f>
        <v/>
      </c>
      <c r="R362" t="str">
        <f>+IF(AD362="Graph",SUBSTITUTE(E362,"Gráfica","G"),"")</f>
        <v/>
      </c>
      <c r="S362" t="str">
        <f>TRIM(CLEAN(_xlfn.TEXTJOIN(" ",TRUE,C362:F362)))</f>
        <v>Ubicación geográfica</v>
      </c>
      <c r="T362" t="b">
        <f>+AND(AC362=AC363)</f>
        <v>0</v>
      </c>
      <c r="U362" t="b">
        <f t="shared" si="41"/>
        <v>1</v>
      </c>
      <c r="V362" t="b">
        <f>+AND(J362&lt;&gt;1,J363&lt;&gt;1)</f>
        <v>0</v>
      </c>
      <c r="W362" t="b">
        <f>+OR(AD362="Sub1",AD362="Sub2",AD362="Graph")</f>
        <v>0</v>
      </c>
      <c r="X362" t="str">
        <f>+IF(AND(T362,U362,V362),_xlfn.CONCAT(S362,S363),IF(AND(J362=1,AD362="Title"),S362,""))</f>
        <v>Ubicación geográfica</v>
      </c>
      <c r="Y362" t="str">
        <f>+IF(AD363="units",S363,"")</f>
        <v/>
      </c>
      <c r="Z362" t="str">
        <f t="shared" si="42"/>
        <v/>
      </c>
      <c r="AB362" t="s">
        <v>134</v>
      </c>
      <c r="AC362" t="str">
        <f>+_xlfn.CONCAT(AB362,I362,AD362)</f>
        <v>1111Title</v>
      </c>
      <c r="AD362" t="str">
        <f>+_xlfn.TEXTJOIN("",TRUE,K362:M362)</f>
        <v>Title</v>
      </c>
      <c r="AE362" t="str">
        <f>+IF(B362=0,AE361,B362)</f>
        <v>1.1</v>
      </c>
      <c r="AF362" t="str">
        <f t="shared" si="45"/>
        <v>1.1</v>
      </c>
      <c r="AG362" t="str">
        <f t="shared" si="46"/>
        <v>Ubicación geográfica</v>
      </c>
      <c r="AH362" t="str">
        <f t="shared" si="48"/>
        <v/>
      </c>
      <c r="AI362" t="str">
        <f t="shared" si="47"/>
        <v/>
      </c>
    </row>
    <row r="363" spans="1:35" x14ac:dyDescent="0.25">
      <c r="A363" s="1">
        <v>3</v>
      </c>
      <c r="B363" t="s">
        <v>9</v>
      </c>
      <c r="C363" t="s">
        <v>22</v>
      </c>
      <c r="G363" t="s">
        <v>91</v>
      </c>
      <c r="H363" t="s">
        <v>102</v>
      </c>
      <c r="I363" t="str">
        <f t="shared" si="43"/>
        <v>12</v>
      </c>
      <c r="J363">
        <f>+COUNTIF($AC$2:$AC$1165,AC363)</f>
        <v>2</v>
      </c>
      <c r="K363" t="s">
        <v>166</v>
      </c>
      <c r="N363" t="str">
        <f t="shared" si="44"/>
        <v>1.2</v>
      </c>
      <c r="O363" t="str">
        <f>IF(B363&lt;&gt;0,B363,"")</f>
        <v>1.2</v>
      </c>
      <c r="P363" t="str">
        <f>+IF(AD363="Sub1",C363,"")</f>
        <v/>
      </c>
      <c r="Q363" t="str">
        <f>+IF(AD363="Sub2",D363,"")</f>
        <v/>
      </c>
      <c r="R363" t="str">
        <f>+IF(AD363="Graph",SUBSTITUTE(E363,"Gráfica","G"),"")</f>
        <v/>
      </c>
      <c r="S363" t="str">
        <f>TRIM(CLEAN(_xlfn.TEXTJOIN(" ",TRUE,C363:F363)))</f>
        <v>División geoestadística municipal, coordenadas geográficas</v>
      </c>
      <c r="T363" t="b">
        <f>+AND(AC363=AC364)</f>
        <v>1</v>
      </c>
      <c r="U363" t="b">
        <f t="shared" si="41"/>
        <v>1</v>
      </c>
      <c r="V363" t="b">
        <f>+AND(J363&lt;&gt;1,J364&lt;&gt;1)</f>
        <v>1</v>
      </c>
      <c r="W363" t="b">
        <f>+OR(AD363="Sub1",AD363="Sub2",AD363="Graph")</f>
        <v>0</v>
      </c>
      <c r="X363" t="str">
        <f>+IF(AND(T363,U363,V363),_xlfn.CONCAT(S363,S364),IF(AND(J363=1,AD363="Title"),S363,""))</f>
        <v>División geoestadística municipal, coordenadas geográficasy altitud de las cabeceras municipales</v>
      </c>
      <c r="Y363" t="str">
        <f>+IF(AD364="units",S364,"")</f>
        <v/>
      </c>
      <c r="Z363" t="str">
        <f t="shared" si="42"/>
        <v/>
      </c>
      <c r="AB363" t="s">
        <v>134</v>
      </c>
      <c r="AC363" t="str">
        <f>+_xlfn.CONCAT(AB363,I363,AD363)</f>
        <v>1112Title</v>
      </c>
      <c r="AD363" t="str">
        <f>+_xlfn.TEXTJOIN("",TRUE,K363:M363)</f>
        <v>Title</v>
      </c>
      <c r="AE363" t="str">
        <f>+IF(B363=0,AE362,B363)</f>
        <v>1.2</v>
      </c>
      <c r="AF363" t="str">
        <f t="shared" si="45"/>
        <v>1.2</v>
      </c>
      <c r="AG363" t="str">
        <f t="shared" si="46"/>
        <v>División geoestadística municipal, coordenadas geográficasy altitud de las cabeceras municipales</v>
      </c>
      <c r="AH363" t="str">
        <f t="shared" si="48"/>
        <v/>
      </c>
      <c r="AI363" t="str">
        <f t="shared" si="47"/>
        <v/>
      </c>
    </row>
    <row r="364" spans="1:35" x14ac:dyDescent="0.25">
      <c r="A364" s="1">
        <v>4</v>
      </c>
      <c r="C364" t="s">
        <v>23</v>
      </c>
      <c r="G364" t="s">
        <v>91</v>
      </c>
      <c r="H364" t="s">
        <v>102</v>
      </c>
      <c r="I364" t="str">
        <f t="shared" si="43"/>
        <v>12</v>
      </c>
      <c r="J364">
        <f>+COUNTIF($AC$2:$AC$1165,AC364)</f>
        <v>2</v>
      </c>
      <c r="K364" t="s">
        <v>166</v>
      </c>
      <c r="N364" t="str">
        <f t="shared" si="44"/>
        <v/>
      </c>
      <c r="O364" t="str">
        <f>IF(B364&lt;&gt;0,B364,"")</f>
        <v/>
      </c>
      <c r="P364" t="str">
        <f>+IF(AD364="Sub1",C364,"")</f>
        <v/>
      </c>
      <c r="Q364" t="str">
        <f>+IF(AD364="Sub2",D364,"")</f>
        <v/>
      </c>
      <c r="R364" t="str">
        <f>+IF(AD364="Graph",SUBSTITUTE(E364,"Gráfica","G"),"")</f>
        <v/>
      </c>
      <c r="S364" t="str">
        <f>TRIM(CLEAN(_xlfn.TEXTJOIN(" ",TRUE,C364:F364)))</f>
        <v>y altitud de las cabeceras municipales</v>
      </c>
      <c r="T364" t="b">
        <f>+AND(AC364=AC365)</f>
        <v>0</v>
      </c>
      <c r="U364" t="b">
        <f t="shared" si="41"/>
        <v>1</v>
      </c>
      <c r="V364" t="b">
        <f>+AND(J364&lt;&gt;1,J365&lt;&gt;1)</f>
        <v>0</v>
      </c>
      <c r="W364" t="b">
        <f>+OR(AD364="Sub1",AD364="Sub2",AD364="Graph")</f>
        <v>0</v>
      </c>
      <c r="X364" t="str">
        <f>+IF(AND(T364,U364,V364),_xlfn.CONCAT(S364,S365),IF(AND(J364=1,AD364="Title"),S364,""))</f>
        <v/>
      </c>
      <c r="Y364" t="str">
        <f>+IF(AD365="units",S365,"")</f>
        <v/>
      </c>
      <c r="Z364" t="str">
        <f t="shared" si="42"/>
        <v/>
      </c>
      <c r="AB364" t="s">
        <v>134</v>
      </c>
      <c r="AC364" t="str">
        <f>+_xlfn.CONCAT(AB364,I364,AD364)</f>
        <v>1112Title</v>
      </c>
      <c r="AD364" t="str">
        <f>+_xlfn.TEXTJOIN("",TRUE,K364:M364)</f>
        <v>Title</v>
      </c>
      <c r="AE364" t="str">
        <f>+IF(B364=0,AE363,B364)</f>
        <v>1.2</v>
      </c>
      <c r="AF364" t="str">
        <f t="shared" si="45"/>
        <v>1.2</v>
      </c>
      <c r="AG364" t="str">
        <f t="shared" si="46"/>
        <v>División geoestadística municipal, coordenadas geográficasy altitud de las cabeceras municipales</v>
      </c>
      <c r="AH364" t="str">
        <f t="shared" si="48"/>
        <v/>
      </c>
      <c r="AI364" t="str">
        <f t="shared" si="47"/>
        <v/>
      </c>
    </row>
    <row r="365" spans="1:35" x14ac:dyDescent="0.25">
      <c r="A365" s="1">
        <v>6</v>
      </c>
      <c r="B365" t="s">
        <v>10</v>
      </c>
      <c r="C365" t="s">
        <v>24</v>
      </c>
      <c r="G365" t="s">
        <v>91</v>
      </c>
      <c r="H365" t="s">
        <v>102</v>
      </c>
      <c r="I365" t="str">
        <f t="shared" si="43"/>
        <v>13</v>
      </c>
      <c r="J365">
        <f>+COUNTIF($AC$2:$AC$1165,AC365)</f>
        <v>1</v>
      </c>
      <c r="K365" t="s">
        <v>166</v>
      </c>
      <c r="N365" t="str">
        <f t="shared" si="44"/>
        <v>1.3</v>
      </c>
      <c r="O365" t="str">
        <f>IF(B365&lt;&gt;0,B365,"")</f>
        <v>1.3</v>
      </c>
      <c r="P365" t="str">
        <f>+IF(AD365="Sub1",C365,"")</f>
        <v/>
      </c>
      <c r="Q365" t="str">
        <f>+IF(AD365="Sub2",D365,"")</f>
        <v/>
      </c>
      <c r="R365" t="str">
        <f>+IF(AD365="Graph",SUBSTITUTE(E365,"Gráfica","G"),"")</f>
        <v/>
      </c>
      <c r="S365" t="str">
        <f>TRIM(CLEAN(_xlfn.TEXTJOIN(" ",TRUE,C365:F365)))</f>
        <v>Elevaciones principales</v>
      </c>
      <c r="T365" t="b">
        <f>+AND(AC365=AC366)</f>
        <v>0</v>
      </c>
      <c r="U365" t="b">
        <f t="shared" si="41"/>
        <v>1</v>
      </c>
      <c r="V365" t="b">
        <f>+AND(J365&lt;&gt;1,J366&lt;&gt;1)</f>
        <v>0</v>
      </c>
      <c r="W365" t="b">
        <f>+OR(AD365="Sub1",AD365="Sub2",AD365="Graph")</f>
        <v>0</v>
      </c>
      <c r="X365" t="str">
        <f>+IF(AND(T365,U365,V365),_xlfn.CONCAT(S365,S366),IF(AND(J365=1,AD365="Title"),S365,""))</f>
        <v>Elevaciones principales</v>
      </c>
      <c r="Y365" t="str">
        <f>+IF(AD366="units",S366,"")</f>
        <v/>
      </c>
      <c r="Z365" t="str">
        <f t="shared" si="42"/>
        <v/>
      </c>
      <c r="AB365" t="s">
        <v>134</v>
      </c>
      <c r="AC365" t="str">
        <f>+_xlfn.CONCAT(AB365,I365,AD365)</f>
        <v>1113Title</v>
      </c>
      <c r="AD365" t="str">
        <f>+_xlfn.TEXTJOIN("",TRUE,K365:M365)</f>
        <v>Title</v>
      </c>
      <c r="AE365" t="str">
        <f>+IF(B365=0,AE364,B365)</f>
        <v>1.3</v>
      </c>
      <c r="AF365" t="str">
        <f t="shared" si="45"/>
        <v>1.3</v>
      </c>
      <c r="AG365" t="str">
        <f t="shared" si="46"/>
        <v>Elevaciones principales</v>
      </c>
      <c r="AH365" t="str">
        <f t="shared" si="48"/>
        <v/>
      </c>
      <c r="AI365" t="str">
        <f t="shared" si="47"/>
        <v/>
      </c>
    </row>
    <row r="366" spans="1:35" x14ac:dyDescent="0.25">
      <c r="A366" s="1">
        <v>8</v>
      </c>
      <c r="B366" t="s">
        <v>11</v>
      </c>
      <c r="C366" t="s">
        <v>25</v>
      </c>
      <c r="G366" t="s">
        <v>91</v>
      </c>
      <c r="H366" t="s">
        <v>102</v>
      </c>
      <c r="I366" t="str">
        <f t="shared" si="43"/>
        <v>14</v>
      </c>
      <c r="J366">
        <f>+COUNTIF($AC$2:$AC$1165,AC366)</f>
        <v>1</v>
      </c>
      <c r="K366" t="s">
        <v>166</v>
      </c>
      <c r="N366" t="str">
        <f t="shared" si="44"/>
        <v>1.4</v>
      </c>
      <c r="O366" t="str">
        <f>IF(B366&lt;&gt;0,B366,"")</f>
        <v>1.4</v>
      </c>
      <c r="P366" t="str">
        <f>+IF(AD366="Sub1",C366,"")</f>
        <v/>
      </c>
      <c r="Q366" t="str">
        <f>+IF(AD366="Sub2",D366,"")</f>
        <v/>
      </c>
      <c r="R366" t="str">
        <f>+IF(AD366="Graph",SUBSTITUTE(E366,"Gráfica","G"),"")</f>
        <v/>
      </c>
      <c r="S366" t="str">
        <f>TRIM(CLEAN(_xlfn.TEXTJOIN(" ",TRUE,C366:F366)))</f>
        <v>Superficie estatal por tipo de fisiografía</v>
      </c>
      <c r="T366" t="b">
        <f>+AND(AC366=AC367)</f>
        <v>0</v>
      </c>
      <c r="U366" t="b">
        <f t="shared" si="41"/>
        <v>0</v>
      </c>
      <c r="V366" t="b">
        <f>+AND(J366&lt;&gt;1,J367&lt;&gt;1)</f>
        <v>0</v>
      </c>
      <c r="W366" t="b">
        <f>+OR(AD366="Sub1",AD366="Sub2",AD366="Graph")</f>
        <v>0</v>
      </c>
      <c r="X366" t="str">
        <f>+IF(AND(T366,U366,V366),_xlfn.CONCAT(S366,S367),IF(AND(J366=1,AD366="Title"),S366,""))</f>
        <v>Superficie estatal por tipo de fisiografía</v>
      </c>
      <c r="Y366" t="str">
        <f>+IF(AD367="units",S367,"")</f>
        <v>(Porcentaje)</v>
      </c>
      <c r="Z366" t="str">
        <f t="shared" si="42"/>
        <v/>
      </c>
      <c r="AB366" t="s">
        <v>134</v>
      </c>
      <c r="AC366" t="str">
        <f>+_xlfn.CONCAT(AB366,I366,AD366)</f>
        <v>1114Title</v>
      </c>
      <c r="AD366" t="str">
        <f>+_xlfn.TEXTJOIN("",TRUE,K366:M366)</f>
        <v>Title</v>
      </c>
      <c r="AE366" t="str">
        <f>+IF(B366=0,AE365,B366)</f>
        <v>1.4</v>
      </c>
      <c r="AF366" t="str">
        <f t="shared" si="45"/>
        <v>1.4</v>
      </c>
      <c r="AG366" t="str">
        <f t="shared" si="46"/>
        <v>Superficie estatal por tipo de fisiografía</v>
      </c>
      <c r="AH366" t="str">
        <f t="shared" si="48"/>
        <v/>
      </c>
      <c r="AI366" t="str">
        <f t="shared" si="47"/>
        <v>(Porcentaje)</v>
      </c>
    </row>
    <row r="367" spans="1:35" x14ac:dyDescent="0.25">
      <c r="A367" s="1">
        <v>9</v>
      </c>
      <c r="C367" t="s">
        <v>26</v>
      </c>
      <c r="G367" t="s">
        <v>91</v>
      </c>
      <c r="H367" t="s">
        <v>102</v>
      </c>
      <c r="I367" t="str">
        <f t="shared" si="43"/>
        <v>14</v>
      </c>
      <c r="J367">
        <f>+COUNTIF($AC$2:$AC$1165,AC367)</f>
        <v>1</v>
      </c>
      <c r="K367" t="s">
        <v>173</v>
      </c>
      <c r="L367" t="s">
        <v>162</v>
      </c>
      <c r="N367" t="str">
        <f t="shared" si="44"/>
        <v/>
      </c>
      <c r="O367" t="str">
        <f>IF(B367&lt;&gt;0,B367,"")</f>
        <v/>
      </c>
      <c r="P367" t="str">
        <f>+IF(AD367="Sub1",C367,"")</f>
        <v/>
      </c>
      <c r="Q367" t="str">
        <f>+IF(AD367="Sub2",D367,"")</f>
        <v/>
      </c>
      <c r="R367" t="str">
        <f>+IF(AD367="Graph",SUBSTITUTE(E367,"Gráfica","G"),"")</f>
        <v/>
      </c>
      <c r="S367" t="str">
        <f>TRIM(CLEAN(_xlfn.TEXTJOIN(" ",TRUE,C367:F367)))</f>
        <v>(Porcentaje)</v>
      </c>
      <c r="T367" t="b">
        <f>+AND(AC367=AC368)</f>
        <v>0</v>
      </c>
      <c r="U367" t="b">
        <f t="shared" si="41"/>
        <v>0</v>
      </c>
      <c r="V367" t="b">
        <f>+AND(J367&lt;&gt;1,J368&lt;&gt;1)</f>
        <v>0</v>
      </c>
      <c r="W367" t="b">
        <f>+OR(AD367="Sub1",AD367="Sub2",AD367="Graph")</f>
        <v>0</v>
      </c>
      <c r="X367" t="str">
        <f>+IF(AND(T367,U367,V367),_xlfn.CONCAT(S367,S368),IF(AND(J367=1,AD367="Title"),S367,""))</f>
        <v/>
      </c>
      <c r="Y367" t="str">
        <f>+IF(AD368="units",S368,"")</f>
        <v/>
      </c>
      <c r="Z367" t="str">
        <f t="shared" si="42"/>
        <v/>
      </c>
      <c r="AB367" t="s">
        <v>134</v>
      </c>
      <c r="AC367" t="str">
        <f>+_xlfn.CONCAT(AB367,I367,AD367)</f>
        <v>1114units</v>
      </c>
      <c r="AD367" t="str">
        <f>+_xlfn.TEXTJOIN("",TRUE,K367:M367)</f>
        <v>units</v>
      </c>
      <c r="AE367" t="str">
        <f>+IF(B367=0,AE366,B367)</f>
        <v>1.4</v>
      </c>
      <c r="AF367" t="str">
        <f t="shared" si="45"/>
        <v>1.4</v>
      </c>
      <c r="AG367" t="str">
        <f t="shared" si="46"/>
        <v>Superficie estatal por tipo de fisiografía</v>
      </c>
      <c r="AH367" t="str">
        <f t="shared" si="48"/>
        <v/>
      </c>
      <c r="AI367" t="str">
        <f t="shared" si="47"/>
        <v/>
      </c>
    </row>
    <row r="368" spans="1:35" x14ac:dyDescent="0.25">
      <c r="A368" s="1">
        <v>11</v>
      </c>
      <c r="B368" t="s">
        <v>12</v>
      </c>
      <c r="C368" t="s">
        <v>27</v>
      </c>
      <c r="G368" t="s">
        <v>91</v>
      </c>
      <c r="H368" t="s">
        <v>102</v>
      </c>
      <c r="I368" t="str">
        <f t="shared" si="43"/>
        <v>15</v>
      </c>
      <c r="J368">
        <f>+COUNTIF($AC$2:$AC$1165,AC368)</f>
        <v>1</v>
      </c>
      <c r="K368" t="s">
        <v>166</v>
      </c>
      <c r="N368" t="str">
        <f t="shared" si="44"/>
        <v>1.5</v>
      </c>
      <c r="O368" t="str">
        <f>IF(B368&lt;&gt;0,B368,"")</f>
        <v>1.5</v>
      </c>
      <c r="P368" t="str">
        <f>+IF(AD368="Sub1",C368,"")</f>
        <v/>
      </c>
      <c r="Q368" t="str">
        <f>+IF(AD368="Sub2",D368,"")</f>
        <v/>
      </c>
      <c r="R368" t="str">
        <f>+IF(AD368="Graph",SUBSTITUTE(E368,"Gráfica","G"),"")</f>
        <v/>
      </c>
      <c r="S368" t="str">
        <f>TRIM(CLEAN(_xlfn.TEXTJOIN(" ",TRUE,C368:F368)))</f>
        <v>Superficie estatal por tipo de geología</v>
      </c>
      <c r="T368" t="b">
        <f>+AND(AC368=AC369)</f>
        <v>0</v>
      </c>
      <c r="U368" t="b">
        <f t="shared" si="41"/>
        <v>0</v>
      </c>
      <c r="V368" t="b">
        <f>+AND(J368&lt;&gt;1,J369&lt;&gt;1)</f>
        <v>0</v>
      </c>
      <c r="W368" t="b">
        <f>+OR(AD368="Sub1",AD368="Sub2",AD368="Graph")</f>
        <v>0</v>
      </c>
      <c r="X368" t="str">
        <f>+IF(AND(T368,U368,V368),_xlfn.CONCAT(S368,S369),IF(AND(J368=1,AD368="Title"),S368,""))</f>
        <v>Superficie estatal por tipo de geología</v>
      </c>
      <c r="Y368" t="str">
        <f>+IF(AD369="units",S369,"")</f>
        <v>(Porcentaje)</v>
      </c>
      <c r="Z368" t="str">
        <f t="shared" si="42"/>
        <v/>
      </c>
      <c r="AB368" t="s">
        <v>134</v>
      </c>
      <c r="AC368" t="str">
        <f>+_xlfn.CONCAT(AB368,I368,AD368)</f>
        <v>1115Title</v>
      </c>
      <c r="AD368" t="str">
        <f>+_xlfn.TEXTJOIN("",TRUE,K368:M368)</f>
        <v>Title</v>
      </c>
      <c r="AE368" t="str">
        <f>+IF(B368=0,AE367,B368)</f>
        <v>1.5</v>
      </c>
      <c r="AF368" t="str">
        <f t="shared" si="45"/>
        <v>1.5</v>
      </c>
      <c r="AG368" t="str">
        <f t="shared" si="46"/>
        <v>Superficie estatal por tipo de geología</v>
      </c>
      <c r="AH368" t="str">
        <f t="shared" si="48"/>
        <v/>
      </c>
      <c r="AI368" t="str">
        <f t="shared" si="47"/>
        <v>(Porcentaje)</v>
      </c>
    </row>
    <row r="369" spans="1:35" x14ac:dyDescent="0.25">
      <c r="A369" s="1">
        <v>12</v>
      </c>
      <c r="C369" t="s">
        <v>26</v>
      </c>
      <c r="G369" t="s">
        <v>91</v>
      </c>
      <c r="H369" t="s">
        <v>102</v>
      </c>
      <c r="I369" t="str">
        <f t="shared" si="43"/>
        <v>15</v>
      </c>
      <c r="J369">
        <f>+COUNTIF($AC$2:$AC$1165,AC369)</f>
        <v>1</v>
      </c>
      <c r="K369" t="s">
        <v>173</v>
      </c>
      <c r="L369" t="s">
        <v>162</v>
      </c>
      <c r="N369" t="str">
        <f t="shared" si="44"/>
        <v/>
      </c>
      <c r="O369" t="str">
        <f>IF(B369&lt;&gt;0,B369,"")</f>
        <v/>
      </c>
      <c r="P369" t="str">
        <f>+IF(AD369="Sub1",C369,"")</f>
        <v/>
      </c>
      <c r="Q369" t="str">
        <f>+IF(AD369="Sub2",D369,"")</f>
        <v/>
      </c>
      <c r="R369" t="str">
        <f>+IF(AD369="Graph",SUBSTITUTE(E369,"Gráfica","G"),"")</f>
        <v/>
      </c>
      <c r="S369" t="str">
        <f>TRIM(CLEAN(_xlfn.TEXTJOIN(" ",TRUE,C369:F369)))</f>
        <v>(Porcentaje)</v>
      </c>
      <c r="T369" t="b">
        <f>+AND(AC369=AC370)</f>
        <v>0</v>
      </c>
      <c r="U369" t="b">
        <f t="shared" si="41"/>
        <v>0</v>
      </c>
      <c r="V369" t="b">
        <f>+AND(J369&lt;&gt;1,J370&lt;&gt;1)</f>
        <v>0</v>
      </c>
      <c r="W369" t="b">
        <f>+OR(AD369="Sub1",AD369="Sub2",AD369="Graph")</f>
        <v>0</v>
      </c>
      <c r="X369" t="str">
        <f>+IF(AND(T369,U369,V369),_xlfn.CONCAT(S369,S370),IF(AND(J369=1,AD369="Title"),S369,""))</f>
        <v/>
      </c>
      <c r="Y369" t="str">
        <f>+IF(AD370="units",S370,"")</f>
        <v/>
      </c>
      <c r="Z369" t="str">
        <f t="shared" si="42"/>
        <v/>
      </c>
      <c r="AB369" t="s">
        <v>134</v>
      </c>
      <c r="AC369" t="str">
        <f>+_xlfn.CONCAT(AB369,I369,AD369)</f>
        <v>1115units</v>
      </c>
      <c r="AD369" t="str">
        <f>+_xlfn.TEXTJOIN("",TRUE,K369:M369)</f>
        <v>units</v>
      </c>
      <c r="AE369" t="str">
        <f>+IF(B369=0,AE368,B369)</f>
        <v>1.5</v>
      </c>
      <c r="AF369" t="str">
        <f t="shared" si="45"/>
        <v>1.5</v>
      </c>
      <c r="AG369" t="str">
        <f t="shared" si="46"/>
        <v>Superficie estatal por tipo de geología</v>
      </c>
      <c r="AH369" t="str">
        <f t="shared" si="48"/>
        <v/>
      </c>
      <c r="AI369" t="str">
        <f t="shared" si="47"/>
        <v/>
      </c>
    </row>
    <row r="370" spans="1:35" x14ac:dyDescent="0.25">
      <c r="A370" s="1">
        <v>14</v>
      </c>
      <c r="C370" t="s">
        <v>28</v>
      </c>
      <c r="D370" t="s">
        <v>62</v>
      </c>
      <c r="G370" t="s">
        <v>91</v>
      </c>
      <c r="H370" t="s">
        <v>102</v>
      </c>
      <c r="I370" t="str">
        <f t="shared" si="43"/>
        <v>151</v>
      </c>
      <c r="J370">
        <f>+COUNTIF($AC$2:$AC$1165,AC370)</f>
        <v>1</v>
      </c>
      <c r="K370" t="s">
        <v>173</v>
      </c>
      <c r="M370" t="s">
        <v>178</v>
      </c>
      <c r="N370" t="str">
        <f t="shared" si="44"/>
        <v>1.5.1</v>
      </c>
      <c r="O370" t="str">
        <f>IF(B370&lt;&gt;0,B370,"")</f>
        <v/>
      </c>
      <c r="P370" t="str">
        <f>+IF(AD370="Sub1",C370,"")</f>
        <v>1.5.1</v>
      </c>
      <c r="Q370" t="str">
        <f>+IF(AD370="Sub2",D370,"")</f>
        <v/>
      </c>
      <c r="R370" t="str">
        <f>+IF(AD370="Graph",SUBSTITUTE(E370,"Gráfica","G"),"")</f>
        <v/>
      </c>
      <c r="S370" t="str">
        <f>TRIM(CLEAN(_xlfn.TEXTJOIN(" ",TRUE,C370:F370)))</f>
        <v>1.5.1 Sitios de interés geológico</v>
      </c>
      <c r="T370" t="b">
        <f>+AND(AC370=AC371)</f>
        <v>0</v>
      </c>
      <c r="U370" t="b">
        <f t="shared" si="41"/>
        <v>0</v>
      </c>
      <c r="V370" t="b">
        <f>+AND(J370&lt;&gt;1,J371&lt;&gt;1)</f>
        <v>0</v>
      </c>
      <c r="W370" t="b">
        <f>+OR(AD370="Sub1",AD370="Sub2",AD370="Graph")</f>
        <v>1</v>
      </c>
      <c r="X370" t="str">
        <f>+IF(AND(T370,U370,V370),_xlfn.CONCAT(S370,S371),IF(AND(J370=1,AD370="Title"),S370,""))</f>
        <v/>
      </c>
      <c r="Y370" t="str">
        <f>+IF(AD371="units",S371,"")</f>
        <v/>
      </c>
      <c r="Z370" t="str">
        <f t="shared" si="42"/>
        <v>Sitios de interés geológico</v>
      </c>
      <c r="AB370" t="s">
        <v>134</v>
      </c>
      <c r="AC370" t="str">
        <f>+_xlfn.CONCAT(AB370,I370,AD370)</f>
        <v>11151Sub1</v>
      </c>
      <c r="AD370" t="str">
        <f>+_xlfn.TEXTJOIN("",TRUE,K370:M370)</f>
        <v>Sub1</v>
      </c>
      <c r="AE370" t="str">
        <f>+IF(B370=0,AE369,B370)</f>
        <v>1.5</v>
      </c>
      <c r="AF370" t="str">
        <f t="shared" si="45"/>
        <v>1.5.1</v>
      </c>
      <c r="AG370" t="str">
        <f t="shared" si="46"/>
        <v>Superficie estatal por tipo de geología</v>
      </c>
      <c r="AH370" t="str">
        <f t="shared" si="48"/>
        <v>Sitios de interés geológico</v>
      </c>
      <c r="AI370" t="str">
        <f t="shared" si="47"/>
        <v/>
      </c>
    </row>
    <row r="371" spans="1:35" x14ac:dyDescent="0.25">
      <c r="A371" s="1">
        <v>16</v>
      </c>
      <c r="B371" t="s">
        <v>13</v>
      </c>
      <c r="C371" t="s">
        <v>29</v>
      </c>
      <c r="G371" t="s">
        <v>91</v>
      </c>
      <c r="H371" t="s">
        <v>102</v>
      </c>
      <c r="I371" t="str">
        <f t="shared" si="43"/>
        <v>16</v>
      </c>
      <c r="J371">
        <f>+COUNTIF($AC$2:$AC$1165,AC371)</f>
        <v>1</v>
      </c>
      <c r="K371" t="s">
        <v>166</v>
      </c>
      <c r="N371" t="str">
        <f t="shared" si="44"/>
        <v>1.6</v>
      </c>
      <c r="O371" t="str">
        <f>IF(B371&lt;&gt;0,B371,"")</f>
        <v>1.6</v>
      </c>
      <c r="P371" t="str">
        <f>+IF(AD371="Sub1",C371,"")</f>
        <v/>
      </c>
      <c r="Q371" t="str">
        <f>+IF(AD371="Sub2",D371,"")</f>
        <v/>
      </c>
      <c r="R371" t="str">
        <f>+IF(AD371="Graph",SUBSTITUTE(E371,"Gráfica","G"),"")</f>
        <v/>
      </c>
      <c r="S371" t="str">
        <f>TRIM(CLEAN(_xlfn.TEXTJOIN(" ",TRUE,C371:F371)))</f>
        <v>Superficie estatal por tipo de clima</v>
      </c>
      <c r="T371" t="b">
        <f>+AND(AC371=AC372)</f>
        <v>0</v>
      </c>
      <c r="U371" t="b">
        <f t="shared" si="41"/>
        <v>0</v>
      </c>
      <c r="V371" t="b">
        <f>+AND(J371&lt;&gt;1,J372&lt;&gt;1)</f>
        <v>0</v>
      </c>
      <c r="W371" t="b">
        <f>+OR(AD371="Sub1",AD371="Sub2",AD371="Graph")</f>
        <v>0</v>
      </c>
      <c r="X371" t="str">
        <f>+IF(AND(T371,U371,V371),_xlfn.CONCAT(S371,S372),IF(AND(J371=1,AD371="Title"),S371,""))</f>
        <v>Superficie estatal por tipo de clima</v>
      </c>
      <c r="Y371" t="str">
        <f>+IF(AD372="units",S372,"")</f>
        <v>(Porcentaje)</v>
      </c>
      <c r="Z371" t="str">
        <f t="shared" si="42"/>
        <v/>
      </c>
      <c r="AB371" t="s">
        <v>134</v>
      </c>
      <c r="AC371" t="str">
        <f>+_xlfn.CONCAT(AB371,I371,AD371)</f>
        <v>1116Title</v>
      </c>
      <c r="AD371" t="str">
        <f>+_xlfn.TEXTJOIN("",TRUE,K371:M371)</f>
        <v>Title</v>
      </c>
      <c r="AE371" t="str">
        <f>+IF(B371=0,AE370,B371)</f>
        <v>1.6</v>
      </c>
      <c r="AF371" t="str">
        <f t="shared" si="45"/>
        <v>1.6</v>
      </c>
      <c r="AG371" t="str">
        <f t="shared" si="46"/>
        <v>Superficie estatal por tipo de clima</v>
      </c>
      <c r="AH371" t="str">
        <f t="shared" si="48"/>
        <v/>
      </c>
      <c r="AI371" t="str">
        <f t="shared" si="47"/>
        <v>(Porcentaje)</v>
      </c>
    </row>
    <row r="372" spans="1:35" x14ac:dyDescent="0.25">
      <c r="A372" s="1">
        <v>17</v>
      </c>
      <c r="C372" t="s">
        <v>26</v>
      </c>
      <c r="G372" t="s">
        <v>91</v>
      </c>
      <c r="H372" t="s">
        <v>102</v>
      </c>
      <c r="I372" t="str">
        <f t="shared" si="43"/>
        <v>16</v>
      </c>
      <c r="J372">
        <f>+COUNTIF($AC$2:$AC$1165,AC372)</f>
        <v>1</v>
      </c>
      <c r="K372" t="s">
        <v>173</v>
      </c>
      <c r="L372" t="s">
        <v>162</v>
      </c>
      <c r="N372" t="str">
        <f t="shared" si="44"/>
        <v/>
      </c>
      <c r="O372" t="str">
        <f>IF(B372&lt;&gt;0,B372,"")</f>
        <v/>
      </c>
      <c r="P372" t="str">
        <f>+IF(AD372="Sub1",C372,"")</f>
        <v/>
      </c>
      <c r="Q372" t="str">
        <f>+IF(AD372="Sub2",D372,"")</f>
        <v/>
      </c>
      <c r="R372" t="str">
        <f>+IF(AD372="Graph",SUBSTITUTE(E372,"Gráfica","G"),"")</f>
        <v/>
      </c>
      <c r="S372" t="str">
        <f>TRIM(CLEAN(_xlfn.TEXTJOIN(" ",TRUE,C372:F372)))</f>
        <v>(Porcentaje)</v>
      </c>
      <c r="T372" t="b">
        <f>+AND(AC372=AC373)</f>
        <v>0</v>
      </c>
      <c r="U372" t="b">
        <f t="shared" si="41"/>
        <v>0</v>
      </c>
      <c r="V372" t="b">
        <f>+AND(J372&lt;&gt;1,J373&lt;&gt;1)</f>
        <v>0</v>
      </c>
      <c r="W372" t="b">
        <f>+OR(AD372="Sub1",AD372="Sub2",AD372="Graph")</f>
        <v>0</v>
      </c>
      <c r="X372" t="str">
        <f>+IF(AND(T372,U372,V372),_xlfn.CONCAT(S372,S373),IF(AND(J372=1,AD372="Title"),S372,""))</f>
        <v/>
      </c>
      <c r="Y372" t="str">
        <f>+IF(AD373="units",S373,"")</f>
        <v/>
      </c>
      <c r="Z372" t="str">
        <f t="shared" si="42"/>
        <v/>
      </c>
      <c r="AB372" t="s">
        <v>134</v>
      </c>
      <c r="AC372" t="str">
        <f>+_xlfn.CONCAT(AB372,I372,AD372)</f>
        <v>1116units</v>
      </c>
      <c r="AD372" t="str">
        <f>+_xlfn.TEXTJOIN("",TRUE,K372:M372)</f>
        <v>units</v>
      </c>
      <c r="AE372" t="str">
        <f>+IF(B372=0,AE371,B372)</f>
        <v>1.6</v>
      </c>
      <c r="AF372" t="str">
        <f t="shared" si="45"/>
        <v>1.6</v>
      </c>
      <c r="AG372" t="str">
        <f t="shared" si="46"/>
        <v>Superficie estatal por tipo de clima</v>
      </c>
      <c r="AH372" t="str">
        <f t="shared" si="48"/>
        <v/>
      </c>
      <c r="AI372" t="str">
        <f t="shared" si="47"/>
        <v/>
      </c>
    </row>
    <row r="373" spans="1:35" x14ac:dyDescent="0.25">
      <c r="A373" s="1">
        <v>19</v>
      </c>
      <c r="C373" t="s">
        <v>30</v>
      </c>
      <c r="D373" t="s">
        <v>63</v>
      </c>
      <c r="G373" t="s">
        <v>91</v>
      </c>
      <c r="H373" t="s">
        <v>102</v>
      </c>
      <c r="I373" t="str">
        <f t="shared" si="43"/>
        <v>161</v>
      </c>
      <c r="J373">
        <f>+COUNTIF($AC$2:$AC$1165,AC373)</f>
        <v>1</v>
      </c>
      <c r="K373" t="s">
        <v>173</v>
      </c>
      <c r="M373" t="s">
        <v>178</v>
      </c>
      <c r="N373" t="str">
        <f t="shared" si="44"/>
        <v>1.6.1</v>
      </c>
      <c r="O373" t="str">
        <f>IF(B373&lt;&gt;0,B373,"")</f>
        <v/>
      </c>
      <c r="P373" t="str">
        <f>+IF(AD373="Sub1",C373,"")</f>
        <v>1.6.1</v>
      </c>
      <c r="Q373" t="str">
        <f>+IF(AD373="Sub2",D373,"")</f>
        <v/>
      </c>
      <c r="R373" t="str">
        <f>+IF(AD373="Graph",SUBSTITUTE(E373,"Gráfica","G"),"")</f>
        <v/>
      </c>
      <c r="S373" t="str">
        <f>TRIM(CLEAN(_xlfn.TEXTJOIN(" ",TRUE,C373:F373)))</f>
        <v>1.6.1 Estaciones meteorológicas</v>
      </c>
      <c r="T373" t="b">
        <f>+AND(AC373=AC374)</f>
        <v>0</v>
      </c>
      <c r="U373" t="b">
        <f t="shared" si="41"/>
        <v>0</v>
      </c>
      <c r="V373" t="b">
        <f>+AND(J373&lt;&gt;1,J374&lt;&gt;1)</f>
        <v>0</v>
      </c>
      <c r="W373" t="b">
        <f>+OR(AD373="Sub1",AD373="Sub2",AD373="Graph")</f>
        <v>1</v>
      </c>
      <c r="X373" t="str">
        <f>+IF(AND(T373,U373,V373),_xlfn.CONCAT(S373,S374),IF(AND(J373=1,AD373="Title"),S373,""))</f>
        <v/>
      </c>
      <c r="Y373" t="str">
        <f>+IF(AD374="units",S374,"")</f>
        <v/>
      </c>
      <c r="Z373" t="str">
        <f t="shared" si="42"/>
        <v>Estaciones meteorológicas</v>
      </c>
      <c r="AB373" t="s">
        <v>134</v>
      </c>
      <c r="AC373" t="str">
        <f>+_xlfn.CONCAT(AB373,I373,AD373)</f>
        <v>11161Sub1</v>
      </c>
      <c r="AD373" t="str">
        <f>+_xlfn.TEXTJOIN("",TRUE,K373:M373)</f>
        <v>Sub1</v>
      </c>
      <c r="AE373" t="str">
        <f>+IF(B373=0,AE372,B373)</f>
        <v>1.6</v>
      </c>
      <c r="AF373" t="str">
        <f t="shared" si="45"/>
        <v>1.6.1</v>
      </c>
      <c r="AG373" t="str">
        <f t="shared" si="46"/>
        <v>Superficie estatal por tipo de clima</v>
      </c>
      <c r="AH373" t="str">
        <f t="shared" si="48"/>
        <v>Estaciones meteorológicas</v>
      </c>
      <c r="AI373" t="str">
        <f t="shared" si="47"/>
        <v/>
      </c>
    </row>
    <row r="374" spans="1:35" x14ac:dyDescent="0.25">
      <c r="A374" s="1">
        <v>21</v>
      </c>
      <c r="C374" t="s">
        <v>31</v>
      </c>
      <c r="D374" t="s">
        <v>64</v>
      </c>
      <c r="G374" t="s">
        <v>91</v>
      </c>
      <c r="H374" t="s">
        <v>102</v>
      </c>
      <c r="I374" t="str">
        <f t="shared" si="43"/>
        <v>162</v>
      </c>
      <c r="J374">
        <f>+COUNTIF($AC$2:$AC$1165,AC374)</f>
        <v>1</v>
      </c>
      <c r="K374" t="s">
        <v>173</v>
      </c>
      <c r="M374" t="s">
        <v>178</v>
      </c>
      <c r="N374" t="str">
        <f t="shared" si="44"/>
        <v>1.6.2</v>
      </c>
      <c r="O374" t="str">
        <f>IF(B374&lt;&gt;0,B374,"")</f>
        <v/>
      </c>
      <c r="P374" t="str">
        <f>+IF(AD374="Sub1",C374,"")</f>
        <v>1.6.2</v>
      </c>
      <c r="Q374" t="str">
        <f>+IF(AD374="Sub2",D374,"")</f>
        <v/>
      </c>
      <c r="R374" t="str">
        <f>+IF(AD374="Graph",SUBSTITUTE(E374,"Gráfica","G"),"")</f>
        <v/>
      </c>
      <c r="S374" t="str">
        <f>TRIM(CLEAN(_xlfn.TEXTJOIN(" ",TRUE,C374:F374)))</f>
        <v>1.6.2 Temperatura media anual</v>
      </c>
      <c r="T374" t="b">
        <f>+AND(AC374=AC375)</f>
        <v>0</v>
      </c>
      <c r="U374" t="b">
        <f t="shared" si="41"/>
        <v>0</v>
      </c>
      <c r="V374" t="b">
        <f>+AND(J374&lt;&gt;1,J375&lt;&gt;1)</f>
        <v>0</v>
      </c>
      <c r="W374" t="b">
        <f>+OR(AD374="Sub1",AD374="Sub2",AD374="Graph")</f>
        <v>1</v>
      </c>
      <c r="X374" t="str">
        <f>+IF(AND(T374,U374,V374),_xlfn.CONCAT(S374,S375),IF(AND(J374=1,AD374="Title"),S374,""))</f>
        <v/>
      </c>
      <c r="Y374" t="str">
        <f>+IF(AD375="units",S375,"")</f>
        <v>(Grados Celsius)</v>
      </c>
      <c r="Z374" t="str">
        <f t="shared" si="42"/>
        <v>Temperatura media anual</v>
      </c>
      <c r="AB374" t="s">
        <v>134</v>
      </c>
      <c r="AC374" t="str">
        <f>+_xlfn.CONCAT(AB374,I374,AD374)</f>
        <v>11162Sub1</v>
      </c>
      <c r="AD374" t="str">
        <f>+_xlfn.TEXTJOIN("",TRUE,K374:M374)</f>
        <v>Sub1</v>
      </c>
      <c r="AE374" t="str">
        <f>+IF(B374=0,AE373,B374)</f>
        <v>1.6</v>
      </c>
      <c r="AF374" t="str">
        <f t="shared" si="45"/>
        <v>1.6.2</v>
      </c>
      <c r="AG374" t="str">
        <f t="shared" si="46"/>
        <v>Superficie estatal por tipo de clima</v>
      </c>
      <c r="AH374" t="str">
        <f t="shared" si="48"/>
        <v>Temperatura media anual</v>
      </c>
      <c r="AI374" t="str">
        <f t="shared" si="47"/>
        <v>(Grados Celsius)</v>
      </c>
    </row>
    <row r="375" spans="1:35" x14ac:dyDescent="0.25">
      <c r="A375" s="1">
        <v>22</v>
      </c>
      <c r="D375" t="s">
        <v>65</v>
      </c>
      <c r="G375" t="s">
        <v>91</v>
      </c>
      <c r="H375" t="s">
        <v>102</v>
      </c>
      <c r="I375" t="str">
        <f t="shared" si="43"/>
        <v>162</v>
      </c>
      <c r="J375">
        <f>+COUNTIF($AC$2:$AC$1165,AC375)</f>
        <v>1</v>
      </c>
      <c r="K375" t="s">
        <v>173</v>
      </c>
      <c r="L375" t="s">
        <v>162</v>
      </c>
      <c r="N375" t="str">
        <f t="shared" si="44"/>
        <v/>
      </c>
      <c r="O375" t="str">
        <f>IF(B375&lt;&gt;0,B375,"")</f>
        <v/>
      </c>
      <c r="P375" t="str">
        <f>+IF(AD375="Sub1",C375,"")</f>
        <v/>
      </c>
      <c r="Q375" t="str">
        <f>+IF(AD375="Sub2",D375,"")</f>
        <v/>
      </c>
      <c r="R375" t="str">
        <f>+IF(AD375="Graph",SUBSTITUTE(E375,"Gráfica","G"),"")</f>
        <v/>
      </c>
      <c r="S375" t="str">
        <f>TRIM(CLEAN(_xlfn.TEXTJOIN(" ",TRUE,C375:F375)))</f>
        <v>(Grados Celsius)</v>
      </c>
      <c r="T375" t="b">
        <f>+AND(AC375=AC376)</f>
        <v>0</v>
      </c>
      <c r="U375" t="b">
        <f t="shared" si="41"/>
        <v>0</v>
      </c>
      <c r="V375" t="b">
        <f>+AND(J375&lt;&gt;1,J376&lt;&gt;1)</f>
        <v>0</v>
      </c>
      <c r="W375" t="b">
        <f>+OR(AD375="Sub1",AD375="Sub2",AD375="Graph")</f>
        <v>0</v>
      </c>
      <c r="X375" t="str">
        <f>+IF(AND(T375,U375,V375),_xlfn.CONCAT(S375,S376),IF(AND(J375=1,AD375="Title"),S375,""))</f>
        <v/>
      </c>
      <c r="Y375" t="str">
        <f>+IF(AD376="units",S376,"")</f>
        <v/>
      </c>
      <c r="Z375" t="str">
        <f t="shared" si="42"/>
        <v/>
      </c>
      <c r="AB375" t="s">
        <v>134</v>
      </c>
      <c r="AC375" t="str">
        <f>+_xlfn.CONCAT(AB375,I375,AD375)</f>
        <v>11162units</v>
      </c>
      <c r="AD375" t="str">
        <f>+_xlfn.TEXTJOIN("",TRUE,K375:M375)</f>
        <v>units</v>
      </c>
      <c r="AE375" t="str">
        <f>+IF(B375=0,AE374,B375)</f>
        <v>1.6</v>
      </c>
      <c r="AF375" t="str">
        <f t="shared" si="45"/>
        <v>1.6.2</v>
      </c>
      <c r="AG375" t="str">
        <f t="shared" si="46"/>
        <v>Superficie estatal por tipo de clima</v>
      </c>
      <c r="AH375" t="str">
        <f t="shared" si="48"/>
        <v>Temperatura media anual</v>
      </c>
      <c r="AI375" t="str">
        <f t="shared" si="47"/>
        <v/>
      </c>
    </row>
    <row r="376" spans="1:35" x14ac:dyDescent="0.25">
      <c r="A376" s="1">
        <v>24</v>
      </c>
      <c r="D376" t="s">
        <v>66</v>
      </c>
      <c r="E376" t="s">
        <v>82</v>
      </c>
      <c r="G376" t="s">
        <v>91</v>
      </c>
      <c r="H376" t="s">
        <v>102</v>
      </c>
      <c r="I376" t="str">
        <f t="shared" si="43"/>
        <v>1621</v>
      </c>
      <c r="J376">
        <f>+COUNTIF($AC$2:$AC$1165,AC376)</f>
        <v>1</v>
      </c>
      <c r="K376" t="s">
        <v>173</v>
      </c>
      <c r="M376" t="s">
        <v>179</v>
      </c>
      <c r="N376" t="str">
        <f t="shared" si="44"/>
        <v>1.6.2.1</v>
      </c>
      <c r="O376" t="str">
        <f>IF(B376&lt;&gt;0,B376,"")</f>
        <v/>
      </c>
      <c r="P376" t="str">
        <f>+IF(AD376="Sub1",C376,"")</f>
        <v/>
      </c>
      <c r="Q376" t="str">
        <f>+IF(AD376="Sub2",D376,"")</f>
        <v>1.6.2.1</v>
      </c>
      <c r="R376" t="str">
        <f>+IF(AD376="Graph",SUBSTITUTE(E376,"Gráfica","G"),"")</f>
        <v/>
      </c>
      <c r="S376" t="str">
        <f>TRIM(CLEAN(_xlfn.TEXTJOIN(" ",TRUE,C376:F376)))</f>
        <v>1.6.2.1 Temperatura media mensual</v>
      </c>
      <c r="T376" t="b">
        <f>+AND(AC376=AC377)</f>
        <v>0</v>
      </c>
      <c r="U376" t="b">
        <f t="shared" si="41"/>
        <v>0</v>
      </c>
      <c r="V376" t="b">
        <f>+AND(J376&lt;&gt;1,J377&lt;&gt;1)</f>
        <v>0</v>
      </c>
      <c r="W376" t="b">
        <f>+OR(AD376="Sub1",AD376="Sub2",AD376="Graph")</f>
        <v>1</v>
      </c>
      <c r="X376" t="str">
        <f>+IF(AND(T376,U376,V376),_xlfn.CONCAT(S376,S377),IF(AND(J376=1,AD376="Title"),S376,""))</f>
        <v/>
      </c>
      <c r="Y376" t="str">
        <f>+IF(AD377="units",S377,"")</f>
        <v>(Grados Celsius)</v>
      </c>
      <c r="Z376" t="str">
        <f t="shared" si="42"/>
        <v>Temperatura media mensual</v>
      </c>
      <c r="AB376" t="s">
        <v>134</v>
      </c>
      <c r="AC376" t="str">
        <f>+_xlfn.CONCAT(AB376,I376,AD376)</f>
        <v>111621Sub2</v>
      </c>
      <c r="AD376" t="str">
        <f>+_xlfn.TEXTJOIN("",TRUE,K376:M376)</f>
        <v>Sub2</v>
      </c>
      <c r="AE376" t="str">
        <f>+IF(B376=0,AE375,B376)</f>
        <v>1.6</v>
      </c>
      <c r="AF376" t="str">
        <f t="shared" si="45"/>
        <v>1.6.2.1</v>
      </c>
      <c r="AG376" t="str">
        <f t="shared" si="46"/>
        <v>Superficie estatal por tipo de clima</v>
      </c>
      <c r="AH376" t="str">
        <f t="shared" si="48"/>
        <v>Temperatura media mensual</v>
      </c>
      <c r="AI376" t="str">
        <f t="shared" si="47"/>
        <v>(Grados Celsius)</v>
      </c>
    </row>
    <row r="377" spans="1:35" x14ac:dyDescent="0.25">
      <c r="A377" s="1">
        <v>25</v>
      </c>
      <c r="E377" t="s">
        <v>65</v>
      </c>
      <c r="G377" t="s">
        <v>91</v>
      </c>
      <c r="H377" t="s">
        <v>102</v>
      </c>
      <c r="I377" t="str">
        <f t="shared" si="43"/>
        <v>1621</v>
      </c>
      <c r="J377">
        <f>+COUNTIF($AC$2:$AC$1165,AC377)</f>
        <v>1</v>
      </c>
      <c r="K377" t="s">
        <v>173</v>
      </c>
      <c r="L377" t="s">
        <v>162</v>
      </c>
      <c r="N377" t="str">
        <f t="shared" si="44"/>
        <v/>
      </c>
      <c r="O377" t="str">
        <f>IF(B377&lt;&gt;0,B377,"")</f>
        <v/>
      </c>
      <c r="P377" t="str">
        <f>+IF(AD377="Sub1",C377,"")</f>
        <v/>
      </c>
      <c r="Q377" t="str">
        <f>+IF(AD377="Sub2",D377,"")</f>
        <v/>
      </c>
      <c r="R377" t="str">
        <f>+IF(AD377="Graph",SUBSTITUTE(E377,"Gráfica","G"),"")</f>
        <v/>
      </c>
      <c r="S377" t="str">
        <f>TRIM(CLEAN(_xlfn.TEXTJOIN(" ",TRUE,C377:F377)))</f>
        <v>(Grados Celsius)</v>
      </c>
      <c r="T377" t="b">
        <f>+AND(AC377=AC378)</f>
        <v>0</v>
      </c>
      <c r="U377" t="b">
        <f t="shared" si="41"/>
        <v>0</v>
      </c>
      <c r="V377" t="b">
        <f>+AND(J377&lt;&gt;1,J378&lt;&gt;1)</f>
        <v>0</v>
      </c>
      <c r="W377" t="b">
        <f>+OR(AD377="Sub1",AD377="Sub2",AD377="Graph")</f>
        <v>0</v>
      </c>
      <c r="X377" t="str">
        <f>+IF(AND(T377,U377,V377),_xlfn.CONCAT(S377,S378),IF(AND(J377=1,AD377="Title"),S377,""))</f>
        <v/>
      </c>
      <c r="Y377" t="str">
        <f>+IF(AD378="units",S378,"")</f>
        <v/>
      </c>
      <c r="Z377" t="str">
        <f t="shared" si="42"/>
        <v/>
      </c>
      <c r="AB377" t="s">
        <v>134</v>
      </c>
      <c r="AC377" t="str">
        <f>+_xlfn.CONCAT(AB377,I377,AD377)</f>
        <v>111621units</v>
      </c>
      <c r="AD377" t="str">
        <f>+_xlfn.TEXTJOIN("",TRUE,K377:M377)</f>
        <v>units</v>
      </c>
      <c r="AE377" t="str">
        <f>+IF(B377=0,AE376,B377)</f>
        <v>1.6</v>
      </c>
      <c r="AF377" t="str">
        <f t="shared" si="45"/>
        <v>1.6.2.1</v>
      </c>
      <c r="AG377" t="str">
        <f t="shared" si="46"/>
        <v>Superficie estatal por tipo de clima</v>
      </c>
      <c r="AH377" t="str">
        <f t="shared" si="48"/>
        <v>Temperatura media mensual</v>
      </c>
      <c r="AI377" t="str">
        <f t="shared" si="47"/>
        <v/>
      </c>
    </row>
    <row r="378" spans="1:35" x14ac:dyDescent="0.25">
      <c r="A378" s="1">
        <v>27</v>
      </c>
      <c r="E378" t="s">
        <v>83</v>
      </c>
      <c r="F378" t="s">
        <v>87</v>
      </c>
      <c r="G378" t="s">
        <v>91</v>
      </c>
      <c r="H378" t="s">
        <v>102</v>
      </c>
      <c r="I378" t="str">
        <f t="shared" si="43"/>
        <v>G 11</v>
      </c>
      <c r="J378">
        <f>+COUNTIF($AC$2:$AC$1165,AC378)</f>
        <v>1</v>
      </c>
      <c r="K378" t="s">
        <v>173</v>
      </c>
      <c r="M378" t="s">
        <v>167</v>
      </c>
      <c r="N378" t="str">
        <f t="shared" si="44"/>
        <v>G 1.1</v>
      </c>
      <c r="O378" t="str">
        <f>IF(B378&lt;&gt;0,B378,"")</f>
        <v/>
      </c>
      <c r="P378" t="str">
        <f>+IF(AD378="Sub1",C378,"")</f>
        <v/>
      </c>
      <c r="Q378" t="str">
        <f>+IF(AD378="Sub2",D378,"")</f>
        <v/>
      </c>
      <c r="R378" t="str">
        <f>+IF(AD378="Graph",SUBSTITUTE(E378,"Gráfica","G"),"")</f>
        <v>G 1.1</v>
      </c>
      <c r="S378" t="str">
        <f>TRIM(CLEAN(_xlfn.TEXTJOIN(" ",TRUE,C378:F378)))</f>
        <v>Gráfica 1.1 Temperatura promedio</v>
      </c>
      <c r="T378" t="b">
        <f>+AND(AC378=AC379)</f>
        <v>0</v>
      </c>
      <c r="U378" t="b">
        <f t="shared" si="41"/>
        <v>0</v>
      </c>
      <c r="V378" t="b">
        <f>+AND(J378&lt;&gt;1,J379&lt;&gt;1)</f>
        <v>0</v>
      </c>
      <c r="W378" t="b">
        <f>+OR(AD378="Sub1",AD378="Sub2",AD378="Graph")</f>
        <v>1</v>
      </c>
      <c r="X378" t="str">
        <f>+IF(AND(T378,U378,V378),_xlfn.CONCAT(S378,S379),IF(AND(J378=1,AD378="Title"),S378,""))</f>
        <v/>
      </c>
      <c r="Y378" t="str">
        <f>+IF(AD379="units",S379,"")</f>
        <v>(Grados centígrados)</v>
      </c>
      <c r="Z378" t="str">
        <f t="shared" si="42"/>
        <v>Gráfica 1.1 Temperatura promedio</v>
      </c>
      <c r="AB378" t="s">
        <v>134</v>
      </c>
      <c r="AC378" t="str">
        <f>+_xlfn.CONCAT(AB378,I378,AD378)</f>
        <v>11G 11Graph</v>
      </c>
      <c r="AD378" t="str">
        <f>+_xlfn.TEXTJOIN("",TRUE,K378:M378)</f>
        <v>Graph</v>
      </c>
      <c r="AE378" t="str">
        <f>+IF(B378=0,AE377,B378)</f>
        <v>1.6</v>
      </c>
      <c r="AF378" t="str">
        <f t="shared" si="45"/>
        <v>G 1.1</v>
      </c>
      <c r="AG378" t="str">
        <f t="shared" si="46"/>
        <v>Superficie estatal por tipo de clima</v>
      </c>
      <c r="AH378" t="str">
        <f t="shared" si="48"/>
        <v>Gráfica 1.1 Temperatura promedio</v>
      </c>
      <c r="AI378" t="str">
        <f t="shared" si="47"/>
        <v>(Grados centígrados)</v>
      </c>
    </row>
    <row r="379" spans="1:35" x14ac:dyDescent="0.25">
      <c r="A379" s="1">
        <v>28</v>
      </c>
      <c r="F379" t="s">
        <v>89</v>
      </c>
      <c r="G379" t="s">
        <v>91</v>
      </c>
      <c r="H379" t="s">
        <v>102</v>
      </c>
      <c r="I379" t="str">
        <f t="shared" si="43"/>
        <v>G 11</v>
      </c>
      <c r="J379">
        <f>+COUNTIF($AC$2:$AC$1165,AC379)</f>
        <v>1</v>
      </c>
      <c r="K379" t="s">
        <v>173</v>
      </c>
      <c r="L379" t="s">
        <v>162</v>
      </c>
      <c r="N379" t="str">
        <f t="shared" si="44"/>
        <v/>
      </c>
      <c r="O379" t="str">
        <f>IF(B379&lt;&gt;0,B379,"")</f>
        <v/>
      </c>
      <c r="P379" t="str">
        <f>+IF(AD379="Sub1",C379,"")</f>
        <v/>
      </c>
      <c r="Q379" t="str">
        <f>+IF(AD379="Sub2",D379,"")</f>
        <v/>
      </c>
      <c r="R379" t="str">
        <f>+IF(AD379="Graph",SUBSTITUTE(E379,"Gráfica","G"),"")</f>
        <v/>
      </c>
      <c r="S379" t="str">
        <f>TRIM(CLEAN(_xlfn.TEXTJOIN(" ",TRUE,C379:F379)))</f>
        <v>(Grados centígrados)</v>
      </c>
      <c r="T379" t="b">
        <f>+AND(AC379=AC380)</f>
        <v>0</v>
      </c>
      <c r="U379" t="b">
        <f t="shared" si="41"/>
        <v>0</v>
      </c>
      <c r="V379" t="b">
        <f>+AND(J379&lt;&gt;1,J380&lt;&gt;1)</f>
        <v>0</v>
      </c>
      <c r="W379" t="b">
        <f>+OR(AD379="Sub1",AD379="Sub2",AD379="Graph")</f>
        <v>0</v>
      </c>
      <c r="X379" t="str">
        <f>+IF(AND(T379,U379,V379),_xlfn.CONCAT(S379,S380),IF(AND(J379=1,AD379="Title"),S379,""))</f>
        <v/>
      </c>
      <c r="Y379" t="str">
        <f>+IF(AD380="units",S380,"")</f>
        <v/>
      </c>
      <c r="Z379" t="str">
        <f t="shared" si="42"/>
        <v/>
      </c>
      <c r="AB379" t="s">
        <v>134</v>
      </c>
      <c r="AC379" t="str">
        <f>+_xlfn.CONCAT(AB379,I379,AD379)</f>
        <v>11G 11units</v>
      </c>
      <c r="AD379" t="str">
        <f>+_xlfn.TEXTJOIN("",TRUE,K379:M379)</f>
        <v>units</v>
      </c>
      <c r="AE379" t="str">
        <f>+IF(B379=0,AE378,B379)</f>
        <v>1.6</v>
      </c>
      <c r="AF379" t="str">
        <f t="shared" si="45"/>
        <v>G 1.1</v>
      </c>
      <c r="AG379" t="str">
        <f t="shared" si="46"/>
        <v>Superficie estatal por tipo de clima</v>
      </c>
      <c r="AH379" t="str">
        <f t="shared" si="48"/>
        <v>Gráfica 1.1 Temperatura promedio</v>
      </c>
      <c r="AI379" t="str">
        <f t="shared" si="47"/>
        <v/>
      </c>
    </row>
    <row r="380" spans="1:35" x14ac:dyDescent="0.25">
      <c r="A380" s="1">
        <v>30</v>
      </c>
      <c r="D380" t="s">
        <v>67</v>
      </c>
      <c r="E380" t="s">
        <v>84</v>
      </c>
      <c r="G380" t="s">
        <v>91</v>
      </c>
      <c r="H380" t="s">
        <v>102</v>
      </c>
      <c r="I380" t="str">
        <f t="shared" si="43"/>
        <v>1622</v>
      </c>
      <c r="J380">
        <f>+COUNTIF($AC$2:$AC$1165,AC380)</f>
        <v>1</v>
      </c>
      <c r="K380" t="s">
        <v>173</v>
      </c>
      <c r="M380" t="s">
        <v>179</v>
      </c>
      <c r="N380" t="str">
        <f t="shared" si="44"/>
        <v>1.6.2.2</v>
      </c>
      <c r="O380" t="str">
        <f>IF(B380&lt;&gt;0,B380,"")</f>
        <v/>
      </c>
      <c r="P380" t="str">
        <f>+IF(AD380="Sub1",C380,"")</f>
        <v/>
      </c>
      <c r="Q380" t="str">
        <f>+IF(AD380="Sub2",D380,"")</f>
        <v>1.6.2.2</v>
      </c>
      <c r="R380" t="str">
        <f>+IF(AD380="Graph",SUBSTITUTE(E380,"Gráfica","G"),"")</f>
        <v/>
      </c>
      <c r="S380" t="str">
        <f>TRIM(CLEAN(_xlfn.TEXTJOIN(" ",TRUE,C380:F380)))</f>
        <v>1.6.2.2 Temperatura extrema en el mes</v>
      </c>
      <c r="T380" t="b">
        <f>+AND(AC380=AC381)</f>
        <v>0</v>
      </c>
      <c r="U380" t="b">
        <f t="shared" si="41"/>
        <v>0</v>
      </c>
      <c r="V380" t="b">
        <f>+AND(J380&lt;&gt;1,J381&lt;&gt;1)</f>
        <v>0</v>
      </c>
      <c r="W380" t="b">
        <f>+OR(AD380="Sub1",AD380="Sub2",AD380="Graph")</f>
        <v>1</v>
      </c>
      <c r="X380" t="str">
        <f>+IF(AND(T380,U380,V380),_xlfn.CONCAT(S380,S381),IF(AND(J380=1,AD380="Title"),S380,""))</f>
        <v/>
      </c>
      <c r="Y380" t="str">
        <f>+IF(AD381="units",S381,"")</f>
        <v>(Grados Celsius)</v>
      </c>
      <c r="Z380" t="str">
        <f t="shared" si="42"/>
        <v>Temperatura extrema en el mes</v>
      </c>
      <c r="AB380" t="s">
        <v>134</v>
      </c>
      <c r="AC380" t="str">
        <f>+_xlfn.CONCAT(AB380,I380,AD380)</f>
        <v>111622Sub2</v>
      </c>
      <c r="AD380" t="str">
        <f>+_xlfn.TEXTJOIN("",TRUE,K380:M380)</f>
        <v>Sub2</v>
      </c>
      <c r="AE380" t="str">
        <f>+IF(B380=0,AE379,B380)</f>
        <v>1.6</v>
      </c>
      <c r="AF380" t="str">
        <f t="shared" si="45"/>
        <v>1.6.2.2</v>
      </c>
      <c r="AG380" t="str">
        <f t="shared" si="46"/>
        <v>Superficie estatal por tipo de clima</v>
      </c>
      <c r="AH380" t="str">
        <f t="shared" si="48"/>
        <v>Temperatura extrema en el mes</v>
      </c>
      <c r="AI380" t="str">
        <f t="shared" si="47"/>
        <v>(Grados Celsius)</v>
      </c>
    </row>
    <row r="381" spans="1:35" x14ac:dyDescent="0.25">
      <c r="A381" s="1">
        <v>31</v>
      </c>
      <c r="E381" t="s">
        <v>65</v>
      </c>
      <c r="G381" t="s">
        <v>91</v>
      </c>
      <c r="H381" t="s">
        <v>102</v>
      </c>
      <c r="I381" t="str">
        <f t="shared" si="43"/>
        <v>1622</v>
      </c>
      <c r="J381">
        <f>+COUNTIF($AC$2:$AC$1165,AC381)</f>
        <v>1</v>
      </c>
      <c r="K381" t="s">
        <v>173</v>
      </c>
      <c r="L381" t="s">
        <v>162</v>
      </c>
      <c r="N381" t="str">
        <f t="shared" si="44"/>
        <v/>
      </c>
      <c r="O381" t="str">
        <f>IF(B381&lt;&gt;0,B381,"")</f>
        <v/>
      </c>
      <c r="P381" t="str">
        <f>+IF(AD381="Sub1",C381,"")</f>
        <v/>
      </c>
      <c r="Q381" t="str">
        <f>+IF(AD381="Sub2",D381,"")</f>
        <v/>
      </c>
      <c r="R381" t="str">
        <f>+IF(AD381="Graph",SUBSTITUTE(E381,"Gráfica","G"),"")</f>
        <v/>
      </c>
      <c r="S381" t="str">
        <f>TRIM(CLEAN(_xlfn.TEXTJOIN(" ",TRUE,C381:F381)))</f>
        <v>(Grados Celsius)</v>
      </c>
      <c r="T381" t="b">
        <f>+AND(AC381=AC382)</f>
        <v>0</v>
      </c>
      <c r="U381" t="b">
        <f t="shared" si="41"/>
        <v>0</v>
      </c>
      <c r="V381" t="b">
        <f>+AND(J381&lt;&gt;1,J382&lt;&gt;1)</f>
        <v>0</v>
      </c>
      <c r="W381" t="b">
        <f>+OR(AD381="Sub1",AD381="Sub2",AD381="Graph")</f>
        <v>0</v>
      </c>
      <c r="X381" t="str">
        <f>+IF(AND(T381,U381,V381),_xlfn.CONCAT(S381,S382),IF(AND(J381=1,AD381="Title"),S381,""))</f>
        <v/>
      </c>
      <c r="Y381" t="str">
        <f>+IF(AD382="units",S382,"")</f>
        <v/>
      </c>
      <c r="Z381" t="str">
        <f t="shared" si="42"/>
        <v/>
      </c>
      <c r="AB381" t="s">
        <v>134</v>
      </c>
      <c r="AC381" t="str">
        <f>+_xlfn.CONCAT(AB381,I381,AD381)</f>
        <v>111622units</v>
      </c>
      <c r="AD381" t="str">
        <f>+_xlfn.TEXTJOIN("",TRUE,K381:M381)</f>
        <v>units</v>
      </c>
      <c r="AE381" t="str">
        <f>+IF(B381=0,AE380,B381)</f>
        <v>1.6</v>
      </c>
      <c r="AF381" t="str">
        <f t="shared" si="45"/>
        <v>1.6.2.2</v>
      </c>
      <c r="AG381" t="str">
        <f t="shared" si="46"/>
        <v>Superficie estatal por tipo de clima</v>
      </c>
      <c r="AH381" t="str">
        <f t="shared" si="48"/>
        <v>Temperatura extrema en el mes</v>
      </c>
      <c r="AI381" t="str">
        <f t="shared" si="47"/>
        <v/>
      </c>
    </row>
    <row r="382" spans="1:35" x14ac:dyDescent="0.25">
      <c r="A382" s="1">
        <v>33</v>
      </c>
      <c r="C382" t="s">
        <v>32</v>
      </c>
      <c r="D382" t="s">
        <v>68</v>
      </c>
      <c r="G382" t="s">
        <v>91</v>
      </c>
      <c r="H382" t="s">
        <v>102</v>
      </c>
      <c r="I382" t="str">
        <f t="shared" si="43"/>
        <v>163</v>
      </c>
      <c r="J382">
        <f>+COUNTIF($AC$2:$AC$1165,AC382)</f>
        <v>1</v>
      </c>
      <c r="K382" t="s">
        <v>173</v>
      </c>
      <c r="M382" t="s">
        <v>178</v>
      </c>
      <c r="N382" t="str">
        <f t="shared" si="44"/>
        <v>1.6.3</v>
      </c>
      <c r="O382" t="str">
        <f>IF(B382&lt;&gt;0,B382,"")</f>
        <v/>
      </c>
      <c r="P382" t="str">
        <f>+IF(AD382="Sub1",C382,"")</f>
        <v>1.6.3</v>
      </c>
      <c r="Q382" t="str">
        <f>+IF(AD382="Sub2",D382,"")</f>
        <v/>
      </c>
      <c r="R382" t="str">
        <f>+IF(AD382="Graph",SUBSTITUTE(E382,"Gráfica","G"),"")</f>
        <v/>
      </c>
      <c r="S382" t="str">
        <f>TRIM(CLEAN(_xlfn.TEXTJOIN(" ",TRUE,C382:F382)))</f>
        <v>1.6.3 Precipitación total anual</v>
      </c>
      <c r="T382" t="b">
        <f>+AND(AC382=AC383)</f>
        <v>0</v>
      </c>
      <c r="U382" t="b">
        <f t="shared" si="41"/>
        <v>0</v>
      </c>
      <c r="V382" t="b">
        <f>+AND(J382&lt;&gt;1,J383&lt;&gt;1)</f>
        <v>0</v>
      </c>
      <c r="W382" t="b">
        <f>+OR(AD382="Sub1",AD382="Sub2",AD382="Graph")</f>
        <v>1</v>
      </c>
      <c r="X382" t="str">
        <f>+IF(AND(T382,U382,V382),_xlfn.CONCAT(S382,S383),IF(AND(J382=1,AD382="Title"),S382,""))</f>
        <v/>
      </c>
      <c r="Y382" t="str">
        <f>+IF(AD383="units",S383,"")</f>
        <v>(Milímetros)</v>
      </c>
      <c r="Z382" t="str">
        <f t="shared" si="42"/>
        <v>Precipitación total anual</v>
      </c>
      <c r="AB382" t="s">
        <v>134</v>
      </c>
      <c r="AC382" t="str">
        <f>+_xlfn.CONCAT(AB382,I382,AD382)</f>
        <v>11163Sub1</v>
      </c>
      <c r="AD382" t="str">
        <f>+_xlfn.TEXTJOIN("",TRUE,K382:M382)</f>
        <v>Sub1</v>
      </c>
      <c r="AE382" t="str">
        <f>+IF(B382=0,AE381,B382)</f>
        <v>1.6</v>
      </c>
      <c r="AF382" t="str">
        <f t="shared" si="45"/>
        <v>1.6.3</v>
      </c>
      <c r="AG382" t="str">
        <f t="shared" si="46"/>
        <v>Superficie estatal por tipo de clima</v>
      </c>
      <c r="AH382" t="str">
        <f t="shared" si="48"/>
        <v>Precipitación total anual</v>
      </c>
      <c r="AI382" t="str">
        <f t="shared" si="47"/>
        <v>(Milímetros)</v>
      </c>
    </row>
    <row r="383" spans="1:35" x14ac:dyDescent="0.25">
      <c r="A383" s="1">
        <v>34</v>
      </c>
      <c r="D383" t="s">
        <v>69</v>
      </c>
      <c r="G383" t="s">
        <v>91</v>
      </c>
      <c r="H383" t="s">
        <v>102</v>
      </c>
      <c r="I383" t="str">
        <f t="shared" si="43"/>
        <v>163</v>
      </c>
      <c r="J383">
        <f>+COUNTIF($AC$2:$AC$1165,AC383)</f>
        <v>1</v>
      </c>
      <c r="K383" t="s">
        <v>173</v>
      </c>
      <c r="L383" t="s">
        <v>162</v>
      </c>
      <c r="N383" t="str">
        <f t="shared" si="44"/>
        <v/>
      </c>
      <c r="O383" t="str">
        <f>IF(B383&lt;&gt;0,B383,"")</f>
        <v/>
      </c>
      <c r="P383" t="str">
        <f>+IF(AD383="Sub1",C383,"")</f>
        <v/>
      </c>
      <c r="Q383" t="str">
        <f>+IF(AD383="Sub2",D383,"")</f>
        <v/>
      </c>
      <c r="R383" t="str">
        <f>+IF(AD383="Graph",SUBSTITUTE(E383,"Gráfica","G"),"")</f>
        <v/>
      </c>
      <c r="S383" t="str">
        <f>TRIM(CLEAN(_xlfn.TEXTJOIN(" ",TRUE,C383:F383)))</f>
        <v>(Milímetros)</v>
      </c>
      <c r="T383" t="b">
        <f>+AND(AC383=AC384)</f>
        <v>0</v>
      </c>
      <c r="U383" t="b">
        <f t="shared" si="41"/>
        <v>0</v>
      </c>
      <c r="V383" t="b">
        <f>+AND(J383&lt;&gt;1,J384&lt;&gt;1)</f>
        <v>0</v>
      </c>
      <c r="W383" t="b">
        <f>+OR(AD383="Sub1",AD383="Sub2",AD383="Graph")</f>
        <v>0</v>
      </c>
      <c r="X383" t="str">
        <f>+IF(AND(T383,U383,V383),_xlfn.CONCAT(S383,S384),IF(AND(J383=1,AD383="Title"),S383,""))</f>
        <v/>
      </c>
      <c r="Y383" t="str">
        <f>+IF(AD384="units",S384,"")</f>
        <v/>
      </c>
      <c r="Z383" t="str">
        <f t="shared" si="42"/>
        <v/>
      </c>
      <c r="AB383" t="s">
        <v>134</v>
      </c>
      <c r="AC383" t="str">
        <f>+_xlfn.CONCAT(AB383,I383,AD383)</f>
        <v>11163units</v>
      </c>
      <c r="AD383" t="str">
        <f>+_xlfn.TEXTJOIN("",TRUE,K383:M383)</f>
        <v>units</v>
      </c>
      <c r="AE383" t="str">
        <f>+IF(B383=0,AE382,B383)</f>
        <v>1.6</v>
      </c>
      <c r="AF383" t="str">
        <f t="shared" si="45"/>
        <v>1.6.3</v>
      </c>
      <c r="AG383" t="str">
        <f t="shared" si="46"/>
        <v>Superficie estatal por tipo de clima</v>
      </c>
      <c r="AH383" t="str">
        <f t="shared" si="48"/>
        <v>Precipitación total anual</v>
      </c>
      <c r="AI383" t="str">
        <f t="shared" si="47"/>
        <v/>
      </c>
    </row>
    <row r="384" spans="1:35" x14ac:dyDescent="0.25">
      <c r="A384" s="1">
        <v>36</v>
      </c>
      <c r="D384" t="s">
        <v>70</v>
      </c>
      <c r="E384" t="s">
        <v>85</v>
      </c>
      <c r="G384" t="s">
        <v>91</v>
      </c>
      <c r="H384" t="s">
        <v>102</v>
      </c>
      <c r="I384" t="str">
        <f t="shared" si="43"/>
        <v>1631</v>
      </c>
      <c r="J384">
        <f>+COUNTIF($AC$2:$AC$1165,AC384)</f>
        <v>1</v>
      </c>
      <c r="K384" t="s">
        <v>173</v>
      </c>
      <c r="M384" t="s">
        <v>179</v>
      </c>
      <c r="N384" t="str">
        <f t="shared" si="44"/>
        <v>1.6.3.1</v>
      </c>
      <c r="O384" t="str">
        <f>IF(B384&lt;&gt;0,B384,"")</f>
        <v/>
      </c>
      <c r="P384" t="str">
        <f>+IF(AD384="Sub1",C384,"")</f>
        <v/>
      </c>
      <c r="Q384" t="str">
        <f>+IF(AD384="Sub2",D384,"")</f>
        <v>1.6.3.1</v>
      </c>
      <c r="R384" t="str">
        <f>+IF(AD384="Graph",SUBSTITUTE(E384,"Gráfica","G"),"")</f>
        <v/>
      </c>
      <c r="S384" t="str">
        <f>TRIM(CLEAN(_xlfn.TEXTJOIN(" ",TRUE,C384:F384)))</f>
        <v>1.6.3.1 Precipitación total mensual</v>
      </c>
      <c r="T384" t="b">
        <f>+AND(AC384=AC385)</f>
        <v>0</v>
      </c>
      <c r="U384" t="b">
        <f t="shared" si="41"/>
        <v>0</v>
      </c>
      <c r="V384" t="b">
        <f>+AND(J384&lt;&gt;1,J385&lt;&gt;1)</f>
        <v>0</v>
      </c>
      <c r="W384" t="b">
        <f>+OR(AD384="Sub1",AD384="Sub2",AD384="Graph")</f>
        <v>1</v>
      </c>
      <c r="X384" t="str">
        <f>+IF(AND(T384,U384,V384),_xlfn.CONCAT(S384,S385),IF(AND(J384=1,AD384="Title"),S384,""))</f>
        <v/>
      </c>
      <c r="Y384" t="str">
        <f>+IF(AD385="units",S385,"")</f>
        <v>(Milímetros)</v>
      </c>
      <c r="Z384" t="str">
        <f t="shared" si="42"/>
        <v>Precipitación total mensual</v>
      </c>
      <c r="AB384" t="s">
        <v>134</v>
      </c>
      <c r="AC384" t="str">
        <f>+_xlfn.CONCAT(AB384,I384,AD384)</f>
        <v>111631Sub2</v>
      </c>
      <c r="AD384" t="str">
        <f>+_xlfn.TEXTJOIN("",TRUE,K384:M384)</f>
        <v>Sub2</v>
      </c>
      <c r="AE384" t="str">
        <f>+IF(B384=0,AE383,B384)</f>
        <v>1.6</v>
      </c>
      <c r="AF384" t="str">
        <f t="shared" si="45"/>
        <v>1.6.3.1</v>
      </c>
      <c r="AG384" t="str">
        <f t="shared" si="46"/>
        <v>Superficie estatal por tipo de clima</v>
      </c>
      <c r="AH384" t="str">
        <f t="shared" si="48"/>
        <v>Precipitación total mensual</v>
      </c>
      <c r="AI384" t="str">
        <f t="shared" si="47"/>
        <v>(Milímetros)</v>
      </c>
    </row>
    <row r="385" spans="1:35" x14ac:dyDescent="0.25">
      <c r="A385" s="1">
        <v>37</v>
      </c>
      <c r="E385" t="s">
        <v>69</v>
      </c>
      <c r="G385" t="s">
        <v>91</v>
      </c>
      <c r="H385" t="s">
        <v>102</v>
      </c>
      <c r="I385" t="str">
        <f t="shared" si="43"/>
        <v>1631</v>
      </c>
      <c r="J385">
        <f>+COUNTIF($AC$2:$AC$1165,AC385)</f>
        <v>1</v>
      </c>
      <c r="K385" t="s">
        <v>173</v>
      </c>
      <c r="L385" t="s">
        <v>162</v>
      </c>
      <c r="N385" t="str">
        <f t="shared" si="44"/>
        <v/>
      </c>
      <c r="O385" t="str">
        <f>IF(B385&lt;&gt;0,B385,"")</f>
        <v/>
      </c>
      <c r="P385" t="str">
        <f>+IF(AD385="Sub1",C385,"")</f>
        <v/>
      </c>
      <c r="Q385" t="str">
        <f>+IF(AD385="Sub2",D385,"")</f>
        <v/>
      </c>
      <c r="R385" t="str">
        <f>+IF(AD385="Graph",SUBSTITUTE(E385,"Gráfica","G"),"")</f>
        <v/>
      </c>
      <c r="S385" t="str">
        <f>TRIM(CLEAN(_xlfn.TEXTJOIN(" ",TRUE,C385:F385)))</f>
        <v>(Milímetros)</v>
      </c>
      <c r="T385" t="b">
        <f>+AND(AC385=AC386)</f>
        <v>0</v>
      </c>
      <c r="U385" t="b">
        <f t="shared" si="41"/>
        <v>0</v>
      </c>
      <c r="V385" t="b">
        <f>+AND(J385&lt;&gt;1,J386&lt;&gt;1)</f>
        <v>0</v>
      </c>
      <c r="W385" t="b">
        <f>+OR(AD385="Sub1",AD385="Sub2",AD385="Graph")</f>
        <v>0</v>
      </c>
      <c r="X385" t="str">
        <f>+IF(AND(T385,U385,V385),_xlfn.CONCAT(S385,S386),IF(AND(J385=1,AD385="Title"),S385,""))</f>
        <v/>
      </c>
      <c r="Y385" t="str">
        <f>+IF(AD386="units",S386,"")</f>
        <v/>
      </c>
      <c r="Z385" t="str">
        <f t="shared" si="42"/>
        <v/>
      </c>
      <c r="AB385" t="s">
        <v>134</v>
      </c>
      <c r="AC385" t="str">
        <f>+_xlfn.CONCAT(AB385,I385,AD385)</f>
        <v>111631units</v>
      </c>
      <c r="AD385" t="str">
        <f>+_xlfn.TEXTJOIN("",TRUE,K385:M385)</f>
        <v>units</v>
      </c>
      <c r="AE385" t="str">
        <f>+IF(B385=0,AE384,B385)</f>
        <v>1.6</v>
      </c>
      <c r="AF385" t="str">
        <f t="shared" si="45"/>
        <v>1.6.3.1</v>
      </c>
      <c r="AG385" t="str">
        <f t="shared" si="46"/>
        <v>Superficie estatal por tipo de clima</v>
      </c>
      <c r="AH385" t="str">
        <f t="shared" si="48"/>
        <v>Precipitación total mensual</v>
      </c>
      <c r="AI385" t="str">
        <f t="shared" si="47"/>
        <v/>
      </c>
    </row>
    <row r="386" spans="1:35" x14ac:dyDescent="0.25">
      <c r="A386" s="1">
        <v>39</v>
      </c>
      <c r="E386" t="s">
        <v>86</v>
      </c>
      <c r="F386" t="s">
        <v>88</v>
      </c>
      <c r="G386" t="s">
        <v>91</v>
      </c>
      <c r="H386" t="s">
        <v>102</v>
      </c>
      <c r="I386" t="str">
        <f t="shared" si="43"/>
        <v>G 12</v>
      </c>
      <c r="J386">
        <f>+COUNTIF($AC$2:$AC$1165,AC386)</f>
        <v>1</v>
      </c>
      <c r="K386" t="s">
        <v>173</v>
      </c>
      <c r="M386" t="s">
        <v>167</v>
      </c>
      <c r="N386" t="str">
        <f t="shared" si="44"/>
        <v>G 1.2</v>
      </c>
      <c r="O386" t="str">
        <f>IF(B386&lt;&gt;0,B386,"")</f>
        <v/>
      </c>
      <c r="P386" t="str">
        <f>+IF(AD386="Sub1",C386,"")</f>
        <v/>
      </c>
      <c r="Q386" t="str">
        <f>+IF(AD386="Sub2",D386,"")</f>
        <v/>
      </c>
      <c r="R386" t="str">
        <f>+IF(AD386="Graph",SUBSTITUTE(E386,"Gráfica","G"),"")</f>
        <v>G 1.2</v>
      </c>
      <c r="S386" t="str">
        <f>TRIM(CLEAN(_xlfn.TEXTJOIN(" ",TRUE,C386:F386)))</f>
        <v>Gráfica 1.2 Precipitación total promedio</v>
      </c>
      <c r="T386" t="b">
        <f>+AND(AC386=AC387)</f>
        <v>0</v>
      </c>
      <c r="U386" t="b">
        <f t="shared" ref="U386:U449" si="49">+AND(K386="Title",K387="Title")</f>
        <v>0</v>
      </c>
      <c r="V386" t="b">
        <f>+AND(J386&lt;&gt;1,J387&lt;&gt;1)</f>
        <v>0</v>
      </c>
      <c r="W386" t="b">
        <f>+OR(AD386="Sub1",AD386="Sub2",AD386="Graph")</f>
        <v>1</v>
      </c>
      <c r="X386" t="str">
        <f>+IF(AND(T386,U386,V386),_xlfn.CONCAT(S386,S387),IF(AND(J386=1,AD386="Title"),S386,""))</f>
        <v/>
      </c>
      <c r="Y386" t="str">
        <f>+IF(AD387="units",S387,"")</f>
        <v>(Milímetros)</v>
      </c>
      <c r="Z386" t="str">
        <f t="shared" ref="Z386:Z449" si="50">IF(W386,TRIM(CLEAN(SUBSTITUTE(S386,AF386,""))),"")</f>
        <v>Gráfica 1.2 Precipitación total promedio</v>
      </c>
      <c r="AB386" t="s">
        <v>134</v>
      </c>
      <c r="AC386" t="str">
        <f>+_xlfn.CONCAT(AB386,I386,AD386)</f>
        <v>11G 12Graph</v>
      </c>
      <c r="AD386" t="str">
        <f>+_xlfn.TEXTJOIN("",TRUE,K386:M386)</f>
        <v>Graph</v>
      </c>
      <c r="AE386" t="str">
        <f>+IF(B386=0,AE385,B386)</f>
        <v>1.6</v>
      </c>
      <c r="AF386" t="str">
        <f t="shared" si="45"/>
        <v>G 1.2</v>
      </c>
      <c r="AG386" t="str">
        <f t="shared" si="46"/>
        <v>Superficie estatal por tipo de clima</v>
      </c>
      <c r="AH386" t="str">
        <f t="shared" si="48"/>
        <v>Gráfica 1.2 Precipitación total promedio</v>
      </c>
      <c r="AI386" t="str">
        <f t="shared" si="47"/>
        <v>(Milímetros)</v>
      </c>
    </row>
    <row r="387" spans="1:35" x14ac:dyDescent="0.25">
      <c r="A387" s="1">
        <v>40</v>
      </c>
      <c r="F387" t="s">
        <v>69</v>
      </c>
      <c r="G387" t="s">
        <v>91</v>
      </c>
      <c r="H387" t="s">
        <v>102</v>
      </c>
      <c r="I387" t="str">
        <f t="shared" ref="I387:I450" si="51">+SUBSTITUTE(AF387,".","")</f>
        <v>G 12</v>
      </c>
      <c r="J387">
        <f>+COUNTIF($AC$2:$AC$1165,AC387)</f>
        <v>1</v>
      </c>
      <c r="K387" t="s">
        <v>173</v>
      </c>
      <c r="L387" t="s">
        <v>162</v>
      </c>
      <c r="N387" t="str">
        <f t="shared" ref="N387:N450" si="52">+_xlfn.TEXTJOIN("",TRUE,O387:R387)</f>
        <v/>
      </c>
      <c r="O387" t="str">
        <f>IF(B387&lt;&gt;0,B387,"")</f>
        <v/>
      </c>
      <c r="P387" t="str">
        <f>+IF(AD387="Sub1",C387,"")</f>
        <v/>
      </c>
      <c r="Q387" t="str">
        <f>+IF(AD387="Sub2",D387,"")</f>
        <v/>
      </c>
      <c r="R387" t="str">
        <f>+IF(AD387="Graph",SUBSTITUTE(E387,"Gráfica","G"),"")</f>
        <v/>
      </c>
      <c r="S387" t="str">
        <f>TRIM(CLEAN(_xlfn.TEXTJOIN(" ",TRUE,C387:F387)))</f>
        <v>(Milímetros)</v>
      </c>
      <c r="T387" t="b">
        <f>+AND(AC387=AC388)</f>
        <v>0</v>
      </c>
      <c r="U387" t="b">
        <f t="shared" si="49"/>
        <v>0</v>
      </c>
      <c r="V387" t="b">
        <f>+AND(J387&lt;&gt;1,J388&lt;&gt;1)</f>
        <v>0</v>
      </c>
      <c r="W387" t="b">
        <f>+OR(AD387="Sub1",AD387="Sub2",AD387="Graph")</f>
        <v>0</v>
      </c>
      <c r="X387" t="str">
        <f>+IF(AND(T387,U387,V387),_xlfn.CONCAT(S387,S388),IF(AND(J387=1,AD387="Title"),S387,""))</f>
        <v/>
      </c>
      <c r="Y387" t="str">
        <f>+IF(AD388="units",S388,"")</f>
        <v/>
      </c>
      <c r="Z387" t="str">
        <f t="shared" si="50"/>
        <v/>
      </c>
      <c r="AB387" t="s">
        <v>134</v>
      </c>
      <c r="AC387" t="str">
        <f>+_xlfn.CONCAT(AB387,I387,AD387)</f>
        <v>11G 12units</v>
      </c>
      <c r="AD387" t="str">
        <f>+_xlfn.TEXTJOIN("",TRUE,K387:M387)</f>
        <v>units</v>
      </c>
      <c r="AE387" t="str">
        <f>+IF(B387=0,AE386,B387)</f>
        <v>1.6</v>
      </c>
      <c r="AF387" t="str">
        <f t="shared" ref="AF387:AF450" si="53">+IF(N387="",AF386,N387)</f>
        <v>G 1.2</v>
      </c>
      <c r="AG387" t="str">
        <f t="shared" ref="AG387:AG450" si="54">+IF(X387="",AG386,X387)</f>
        <v>Superficie estatal por tipo de clima</v>
      </c>
      <c r="AH387" t="str">
        <f t="shared" si="48"/>
        <v>Gráfica 1.2 Precipitación total promedio</v>
      </c>
      <c r="AI387" t="str">
        <f t="shared" ref="AI387:AI450" si="55">+IF(AD388="Units",S388,"")</f>
        <v/>
      </c>
    </row>
    <row r="388" spans="1:35" x14ac:dyDescent="0.25">
      <c r="A388" s="1">
        <v>42</v>
      </c>
      <c r="C388" t="s">
        <v>33</v>
      </c>
      <c r="D388" t="s">
        <v>71</v>
      </c>
      <c r="G388" t="s">
        <v>91</v>
      </c>
      <c r="H388" t="s">
        <v>102</v>
      </c>
      <c r="I388" t="str">
        <f t="shared" si="51"/>
        <v>164</v>
      </c>
      <c r="J388">
        <f>+COUNTIF($AC$2:$AC$1165,AC388)</f>
        <v>1</v>
      </c>
      <c r="K388" t="s">
        <v>173</v>
      </c>
      <c r="M388" t="s">
        <v>178</v>
      </c>
      <c r="N388" t="str">
        <f t="shared" si="52"/>
        <v>1.6.4</v>
      </c>
      <c r="O388" t="str">
        <f>IF(B388&lt;&gt;0,B388,"")</f>
        <v/>
      </c>
      <c r="P388" t="str">
        <f>+IF(AD388="Sub1",C388,"")</f>
        <v>1.6.4</v>
      </c>
      <c r="Q388" t="str">
        <f>+IF(AD388="Sub2",D388,"")</f>
        <v/>
      </c>
      <c r="R388" t="str">
        <f>+IF(AD388="Graph",SUBSTITUTE(E388,"Gráfica","G"),"")</f>
        <v/>
      </c>
      <c r="S388" t="str">
        <f>TRIM(CLEAN(_xlfn.TEXTJOIN(" ",TRUE,C388:F388)))</f>
        <v>1.6.4 Días con heladas</v>
      </c>
      <c r="T388" t="b">
        <f>+AND(AC388=AC389)</f>
        <v>0</v>
      </c>
      <c r="U388" t="b">
        <f t="shared" si="49"/>
        <v>0</v>
      </c>
      <c r="V388" t="b">
        <f>+AND(J388&lt;&gt;1,J389&lt;&gt;1)</f>
        <v>0</v>
      </c>
      <c r="W388" t="b">
        <f>+OR(AD388="Sub1",AD388="Sub2",AD388="Graph")</f>
        <v>1</v>
      </c>
      <c r="X388" t="str">
        <f>+IF(AND(T388,U388,V388),_xlfn.CONCAT(S388,S389),IF(AND(J388=1,AD388="Title"),S388,""))</f>
        <v/>
      </c>
      <c r="Y388" t="str">
        <f>+IF(AD389="units",S389,"")</f>
        <v/>
      </c>
      <c r="Z388" t="str">
        <f t="shared" si="50"/>
        <v>Días con heladas</v>
      </c>
      <c r="AB388" t="s">
        <v>134</v>
      </c>
      <c r="AC388" t="str">
        <f>+_xlfn.CONCAT(AB388,I388,AD388)</f>
        <v>11164Sub1</v>
      </c>
      <c r="AD388" t="str">
        <f>+_xlfn.TEXTJOIN("",TRUE,K388:M388)</f>
        <v>Sub1</v>
      </c>
      <c r="AE388" t="str">
        <f>+IF(B388=0,AE387,B388)</f>
        <v>1.6</v>
      </c>
      <c r="AF388" t="str">
        <f t="shared" si="53"/>
        <v>1.6.4</v>
      </c>
      <c r="AG388" t="str">
        <f t="shared" si="54"/>
        <v>Superficie estatal por tipo de clima</v>
      </c>
      <c r="AH388" t="str">
        <f t="shared" si="48"/>
        <v>Días con heladas</v>
      </c>
      <c r="AI388" t="str">
        <f t="shared" si="55"/>
        <v/>
      </c>
    </row>
    <row r="389" spans="1:35" x14ac:dyDescent="0.25">
      <c r="A389" s="1">
        <v>44</v>
      </c>
      <c r="B389" t="s">
        <v>14</v>
      </c>
      <c r="C389" t="s">
        <v>34</v>
      </c>
      <c r="G389" t="s">
        <v>91</v>
      </c>
      <c r="H389" t="s">
        <v>102</v>
      </c>
      <c r="I389" t="str">
        <f t="shared" si="51"/>
        <v>17</v>
      </c>
      <c r="J389">
        <f>+COUNTIF($AC$2:$AC$1165,AC389)</f>
        <v>1</v>
      </c>
      <c r="K389" t="s">
        <v>166</v>
      </c>
      <c r="N389" t="str">
        <f t="shared" si="52"/>
        <v>1.7</v>
      </c>
      <c r="O389" t="str">
        <f>IF(B389&lt;&gt;0,B389,"")</f>
        <v>1.7</v>
      </c>
      <c r="P389" t="str">
        <f>+IF(AD389="Sub1",C389,"")</f>
        <v/>
      </c>
      <c r="Q389" t="str">
        <f>+IF(AD389="Sub2",D389,"")</f>
        <v/>
      </c>
      <c r="R389" t="str">
        <f>+IF(AD389="Graph",SUBSTITUTE(E389,"Gráfica","G"),"")</f>
        <v/>
      </c>
      <c r="S389" t="str">
        <f>TRIM(CLEAN(_xlfn.TEXTJOIN(" ",TRUE,C389:F389)))</f>
        <v>Superficie estatal por región, cuenca y subcuenca hidrológica</v>
      </c>
      <c r="T389" t="b">
        <f>+AND(AC389=AC390)</f>
        <v>0</v>
      </c>
      <c r="U389" t="b">
        <f t="shared" si="49"/>
        <v>0</v>
      </c>
      <c r="V389" t="b">
        <f>+AND(J389&lt;&gt;1,J390&lt;&gt;1)</f>
        <v>0</v>
      </c>
      <c r="W389" t="b">
        <f>+OR(AD389="Sub1",AD389="Sub2",AD389="Graph")</f>
        <v>0</v>
      </c>
      <c r="X389" t="str">
        <f>+IF(AND(T389,U389,V389),_xlfn.CONCAT(S389,S390),IF(AND(J389=1,AD389="Title"),S389,""))</f>
        <v>Superficie estatal por región, cuenca y subcuenca hidrológica</v>
      </c>
      <c r="Y389" t="str">
        <f>+IF(AD390="units",S390,"")</f>
        <v>(Porcentaje)</v>
      </c>
      <c r="Z389" t="str">
        <f t="shared" si="50"/>
        <v/>
      </c>
      <c r="AB389" t="s">
        <v>134</v>
      </c>
      <c r="AC389" t="str">
        <f>+_xlfn.CONCAT(AB389,I389,AD389)</f>
        <v>1117Title</v>
      </c>
      <c r="AD389" t="str">
        <f>+_xlfn.TEXTJOIN("",TRUE,K389:M389)</f>
        <v>Title</v>
      </c>
      <c r="AE389" t="str">
        <f>+IF(B389=0,AE388,B389)</f>
        <v>1.7</v>
      </c>
      <c r="AF389" t="str">
        <f t="shared" si="53"/>
        <v>1.7</v>
      </c>
      <c r="AG389" t="str">
        <f t="shared" si="54"/>
        <v>Superficie estatal por región, cuenca y subcuenca hidrológica</v>
      </c>
      <c r="AH389" t="str">
        <f t="shared" si="48"/>
        <v/>
      </c>
      <c r="AI389" t="str">
        <f t="shared" si="55"/>
        <v>(Porcentaje)</v>
      </c>
    </row>
    <row r="390" spans="1:35" x14ac:dyDescent="0.25">
      <c r="A390" s="1">
        <v>45</v>
      </c>
      <c r="C390" t="s">
        <v>26</v>
      </c>
      <c r="G390" t="s">
        <v>91</v>
      </c>
      <c r="H390" t="s">
        <v>102</v>
      </c>
      <c r="I390" t="str">
        <f t="shared" si="51"/>
        <v>17</v>
      </c>
      <c r="J390">
        <f>+COUNTIF($AC$2:$AC$1165,AC390)</f>
        <v>1</v>
      </c>
      <c r="K390" t="s">
        <v>173</v>
      </c>
      <c r="L390" t="s">
        <v>162</v>
      </c>
      <c r="N390" t="str">
        <f t="shared" si="52"/>
        <v/>
      </c>
      <c r="O390" t="str">
        <f>IF(B390&lt;&gt;0,B390,"")</f>
        <v/>
      </c>
      <c r="P390" t="str">
        <f>+IF(AD390="Sub1",C390,"")</f>
        <v/>
      </c>
      <c r="Q390" t="str">
        <f>+IF(AD390="Sub2",D390,"")</f>
        <v/>
      </c>
      <c r="R390" t="str">
        <f>+IF(AD390="Graph",SUBSTITUTE(E390,"Gráfica","G"),"")</f>
        <v/>
      </c>
      <c r="S390" t="str">
        <f>TRIM(CLEAN(_xlfn.TEXTJOIN(" ",TRUE,C390:F390)))</f>
        <v>(Porcentaje)</v>
      </c>
      <c r="T390" t="b">
        <f>+AND(AC390=AC391)</f>
        <v>0</v>
      </c>
      <c r="U390" t="b">
        <f t="shared" si="49"/>
        <v>0</v>
      </c>
      <c r="V390" t="b">
        <f>+AND(J390&lt;&gt;1,J391&lt;&gt;1)</f>
        <v>0</v>
      </c>
      <c r="W390" t="b">
        <f>+OR(AD390="Sub1",AD390="Sub2",AD390="Graph")</f>
        <v>0</v>
      </c>
      <c r="X390" t="str">
        <f>+IF(AND(T390,U390,V390),_xlfn.CONCAT(S390,S391),IF(AND(J390=1,AD390="Title"),S390,""))</f>
        <v/>
      </c>
      <c r="Y390" t="str">
        <f>+IF(AD391="units",S391,"")</f>
        <v/>
      </c>
      <c r="Z390" t="str">
        <f t="shared" si="50"/>
        <v/>
      </c>
      <c r="AB390" t="s">
        <v>134</v>
      </c>
      <c r="AC390" t="str">
        <f>+_xlfn.CONCAT(AB390,I390,AD390)</f>
        <v>1117units</v>
      </c>
      <c r="AD390" t="str">
        <f>+_xlfn.TEXTJOIN("",TRUE,K390:M390)</f>
        <v>units</v>
      </c>
      <c r="AE390" t="str">
        <f>+IF(B390=0,AE389,B390)</f>
        <v>1.7</v>
      </c>
      <c r="AF390" t="str">
        <f t="shared" si="53"/>
        <v>1.7</v>
      </c>
      <c r="AG390" t="str">
        <f t="shared" si="54"/>
        <v>Superficie estatal por región, cuenca y subcuenca hidrológica</v>
      </c>
      <c r="AH390" t="str">
        <f t="shared" si="48"/>
        <v/>
      </c>
      <c r="AI390" t="str">
        <f t="shared" si="55"/>
        <v/>
      </c>
    </row>
    <row r="391" spans="1:35" x14ac:dyDescent="0.25">
      <c r="A391" s="1">
        <v>47</v>
      </c>
      <c r="C391" t="s">
        <v>35</v>
      </c>
      <c r="D391" t="s">
        <v>72</v>
      </c>
      <c r="G391" t="s">
        <v>91</v>
      </c>
      <c r="H391" t="s">
        <v>102</v>
      </c>
      <c r="I391" t="str">
        <f t="shared" si="51"/>
        <v>171</v>
      </c>
      <c r="J391">
        <f>+COUNTIF($AC$2:$AC$1165,AC391)</f>
        <v>1</v>
      </c>
      <c r="K391" t="s">
        <v>173</v>
      </c>
      <c r="M391" t="s">
        <v>178</v>
      </c>
      <c r="N391" t="str">
        <f t="shared" si="52"/>
        <v>1.7.1</v>
      </c>
      <c r="O391" t="str">
        <f>IF(B391&lt;&gt;0,B391,"")</f>
        <v/>
      </c>
      <c r="P391" t="str">
        <f>+IF(AD391="Sub1",C391,"")</f>
        <v>1.7.1</v>
      </c>
      <c r="Q391" t="str">
        <f>+IF(AD391="Sub2",D391,"")</f>
        <v/>
      </c>
      <c r="R391" t="str">
        <f>+IF(AD391="Graph",SUBSTITUTE(E391,"Gráfica","G"),"")</f>
        <v/>
      </c>
      <c r="S391" t="str">
        <f>TRIM(CLEAN(_xlfn.TEXTJOIN(" ",TRUE,C391:F391)))</f>
        <v>1.7.1 Principales corrientes y cuerpos de agua</v>
      </c>
      <c r="T391" t="b">
        <f>+AND(AC391=AC392)</f>
        <v>0</v>
      </c>
      <c r="U391" t="b">
        <f t="shared" si="49"/>
        <v>0</v>
      </c>
      <c r="V391" t="b">
        <f>+AND(J391&lt;&gt;1,J392&lt;&gt;1)</f>
        <v>0</v>
      </c>
      <c r="W391" t="b">
        <f>+OR(AD391="Sub1",AD391="Sub2",AD391="Graph")</f>
        <v>1</v>
      </c>
      <c r="X391" t="str">
        <f>+IF(AND(T391,U391,V391),_xlfn.CONCAT(S391,S392),IF(AND(J391=1,AD391="Title"),S391,""))</f>
        <v/>
      </c>
      <c r="Y391" t="str">
        <f>+IF(AD392="units",S392,"")</f>
        <v/>
      </c>
      <c r="Z391" t="str">
        <f t="shared" si="50"/>
        <v>Principales corrientes y cuerpos de agua</v>
      </c>
      <c r="AB391" t="s">
        <v>134</v>
      </c>
      <c r="AC391" t="str">
        <f>+_xlfn.CONCAT(AB391,I391,AD391)</f>
        <v>11171Sub1</v>
      </c>
      <c r="AD391" t="str">
        <f>+_xlfn.TEXTJOIN("",TRUE,K391:M391)</f>
        <v>Sub1</v>
      </c>
      <c r="AE391" t="str">
        <f>+IF(B391=0,AE390,B391)</f>
        <v>1.7</v>
      </c>
      <c r="AF391" t="str">
        <f t="shared" si="53"/>
        <v>1.7.1</v>
      </c>
      <c r="AG391" t="str">
        <f t="shared" si="54"/>
        <v>Superficie estatal por región, cuenca y subcuenca hidrológica</v>
      </c>
      <c r="AH391" t="str">
        <f t="shared" si="48"/>
        <v>Principales corrientes y cuerpos de agua</v>
      </c>
      <c r="AI391" t="str">
        <f t="shared" si="55"/>
        <v/>
      </c>
    </row>
    <row r="392" spans="1:35" x14ac:dyDescent="0.25">
      <c r="A392" s="1">
        <v>49</v>
      </c>
      <c r="B392" t="s">
        <v>15</v>
      </c>
      <c r="C392" t="s">
        <v>36</v>
      </c>
      <c r="G392" t="s">
        <v>91</v>
      </c>
      <c r="H392" t="s">
        <v>102</v>
      </c>
      <c r="I392" t="str">
        <f t="shared" si="51"/>
        <v>18</v>
      </c>
      <c r="J392">
        <f>+COUNTIF($AC$2:$AC$1165,AC392)</f>
        <v>1</v>
      </c>
      <c r="K392" t="s">
        <v>166</v>
      </c>
      <c r="N392" t="str">
        <f t="shared" si="52"/>
        <v>1.8</v>
      </c>
      <c r="O392" t="str">
        <f>IF(B392&lt;&gt;0,B392,"")</f>
        <v>1.8</v>
      </c>
      <c r="P392" t="str">
        <f>+IF(AD392="Sub1",C392,"")</f>
        <v/>
      </c>
      <c r="Q392" t="str">
        <f>+IF(AD392="Sub2",D392,"")</f>
        <v/>
      </c>
      <c r="R392" t="str">
        <f>+IF(AD392="Graph",SUBSTITUTE(E392,"Gráfica","G"),"")</f>
        <v/>
      </c>
      <c r="S392" t="str">
        <f>TRIM(CLEAN(_xlfn.TEXTJOIN(" ",TRUE,C392:F392)))</f>
        <v>Superficie estatal por tipo de suelo dominante</v>
      </c>
      <c r="T392" t="b">
        <f>+AND(AC392=AC393)</f>
        <v>0</v>
      </c>
      <c r="U392" t="b">
        <f t="shared" si="49"/>
        <v>0</v>
      </c>
      <c r="V392" t="b">
        <f>+AND(J392&lt;&gt;1,J393&lt;&gt;1)</f>
        <v>0</v>
      </c>
      <c r="W392" t="b">
        <f>+OR(AD392="Sub1",AD392="Sub2",AD392="Graph")</f>
        <v>0</v>
      </c>
      <c r="X392" t="str">
        <f>+IF(AND(T392,U392,V392),_xlfn.CONCAT(S392,S393),IF(AND(J392=1,AD392="Title"),S392,""))</f>
        <v>Superficie estatal por tipo de suelo dominante</v>
      </c>
      <c r="Y392" t="str">
        <f>+IF(AD393="units",S393,"")</f>
        <v>(Porcentaje)</v>
      </c>
      <c r="Z392" t="str">
        <f t="shared" si="50"/>
        <v/>
      </c>
      <c r="AB392" t="s">
        <v>134</v>
      </c>
      <c r="AC392" t="str">
        <f>+_xlfn.CONCAT(AB392,I392,AD392)</f>
        <v>1118Title</v>
      </c>
      <c r="AD392" t="str">
        <f>+_xlfn.TEXTJOIN("",TRUE,K392:M392)</f>
        <v>Title</v>
      </c>
      <c r="AE392" t="str">
        <f>+IF(B392=0,AE391,B392)</f>
        <v>1.8</v>
      </c>
      <c r="AF392" t="str">
        <f t="shared" si="53"/>
        <v>1.8</v>
      </c>
      <c r="AG392" t="str">
        <f t="shared" si="54"/>
        <v>Superficie estatal por tipo de suelo dominante</v>
      </c>
      <c r="AH392" t="str">
        <f t="shared" si="48"/>
        <v/>
      </c>
      <c r="AI392" t="str">
        <f t="shared" si="55"/>
        <v>(Porcentaje)</v>
      </c>
    </row>
    <row r="393" spans="1:35" x14ac:dyDescent="0.25">
      <c r="A393" s="1">
        <v>50</v>
      </c>
      <c r="C393" t="s">
        <v>26</v>
      </c>
      <c r="G393" t="s">
        <v>91</v>
      </c>
      <c r="H393" t="s">
        <v>102</v>
      </c>
      <c r="I393" t="str">
        <f t="shared" si="51"/>
        <v>18</v>
      </c>
      <c r="J393">
        <f>+COUNTIF($AC$2:$AC$1165,AC393)</f>
        <v>1</v>
      </c>
      <c r="K393" t="s">
        <v>173</v>
      </c>
      <c r="L393" t="s">
        <v>162</v>
      </c>
      <c r="N393" t="str">
        <f t="shared" si="52"/>
        <v/>
      </c>
      <c r="O393" t="str">
        <f>IF(B393&lt;&gt;0,B393,"")</f>
        <v/>
      </c>
      <c r="P393" t="str">
        <f>+IF(AD393="Sub1",C393,"")</f>
        <v/>
      </c>
      <c r="Q393" t="str">
        <f>+IF(AD393="Sub2",D393,"")</f>
        <v/>
      </c>
      <c r="R393" t="str">
        <f>+IF(AD393="Graph",SUBSTITUTE(E393,"Gráfica","G"),"")</f>
        <v/>
      </c>
      <c r="S393" t="str">
        <f>TRIM(CLEAN(_xlfn.TEXTJOIN(" ",TRUE,C393:F393)))</f>
        <v>(Porcentaje)</v>
      </c>
      <c r="T393" t="b">
        <f>+AND(AC393=AC394)</f>
        <v>0</v>
      </c>
      <c r="U393" t="b">
        <f t="shared" si="49"/>
        <v>0</v>
      </c>
      <c r="V393" t="b">
        <f>+AND(J393&lt;&gt;1,J394&lt;&gt;1)</f>
        <v>0</v>
      </c>
      <c r="W393" t="b">
        <f>+OR(AD393="Sub1",AD393="Sub2",AD393="Graph")</f>
        <v>0</v>
      </c>
      <c r="X393" t="str">
        <f>+IF(AND(T393,U393,V393),_xlfn.CONCAT(S393,S394),IF(AND(J393=1,AD393="Title"),S393,""))</f>
        <v/>
      </c>
      <c r="Y393" t="str">
        <f>+IF(AD394="units",S394,"")</f>
        <v/>
      </c>
      <c r="Z393" t="str">
        <f t="shared" si="50"/>
        <v/>
      </c>
      <c r="AB393" t="s">
        <v>134</v>
      </c>
      <c r="AC393" t="str">
        <f>+_xlfn.CONCAT(AB393,I393,AD393)</f>
        <v>1118units</v>
      </c>
      <c r="AD393" t="str">
        <f>+_xlfn.TEXTJOIN("",TRUE,K393:M393)</f>
        <v>units</v>
      </c>
      <c r="AE393" t="str">
        <f>+IF(B393=0,AE392,B393)</f>
        <v>1.8</v>
      </c>
      <c r="AF393" t="str">
        <f t="shared" si="53"/>
        <v>1.8</v>
      </c>
      <c r="AG393" t="str">
        <f t="shared" si="54"/>
        <v>Superficie estatal por tipo de suelo dominante</v>
      </c>
      <c r="AH393" t="str">
        <f t="shared" si="48"/>
        <v/>
      </c>
      <c r="AI393" t="str">
        <f t="shared" si="55"/>
        <v/>
      </c>
    </row>
    <row r="394" spans="1:35" x14ac:dyDescent="0.25">
      <c r="A394" s="1">
        <v>52</v>
      </c>
      <c r="B394" t="s">
        <v>16</v>
      </c>
      <c r="C394" t="s">
        <v>37</v>
      </c>
      <c r="G394" t="s">
        <v>91</v>
      </c>
      <c r="H394" t="s">
        <v>102</v>
      </c>
      <c r="I394" t="str">
        <f t="shared" si="51"/>
        <v>19</v>
      </c>
      <c r="J394">
        <f>+COUNTIF($AC$2:$AC$1165,AC394)</f>
        <v>1</v>
      </c>
      <c r="K394" t="s">
        <v>166</v>
      </c>
      <c r="N394" t="str">
        <f t="shared" si="52"/>
        <v>1.9</v>
      </c>
      <c r="O394" t="str">
        <f>IF(B394&lt;&gt;0,B394,"")</f>
        <v>1.9</v>
      </c>
      <c r="P394" t="str">
        <f>+IF(AD394="Sub1",C394,"")</f>
        <v/>
      </c>
      <c r="Q394" t="str">
        <f>+IF(AD394="Sub2",D394,"")</f>
        <v/>
      </c>
      <c r="R394" t="str">
        <f>+IF(AD394="Graph",SUBSTITUTE(E394,"Gráfica","G"),"")</f>
        <v/>
      </c>
      <c r="S394" t="str">
        <f>TRIM(CLEAN(_xlfn.TEXTJOIN(" ",TRUE,C394:F394)))</f>
        <v>Principales especies vegetales por grupo de vegetación</v>
      </c>
      <c r="T394" t="b">
        <f>+AND(AC394=AC395)</f>
        <v>0</v>
      </c>
      <c r="U394" t="b">
        <f t="shared" si="49"/>
        <v>1</v>
      </c>
      <c r="V394" t="b">
        <f>+AND(J394&lt;&gt;1,J395&lt;&gt;1)</f>
        <v>0</v>
      </c>
      <c r="W394" t="b">
        <f>+OR(AD394="Sub1",AD394="Sub2",AD394="Graph")</f>
        <v>0</v>
      </c>
      <c r="X394" t="str">
        <f>+IF(AND(T394,U394,V394),_xlfn.CONCAT(S394,S395),IF(AND(J394=1,AD394="Title"),S394,""))</f>
        <v>Principales especies vegetales por grupo de vegetación</v>
      </c>
      <c r="Y394" t="str">
        <f>+IF(AD395="units",S395,"")</f>
        <v/>
      </c>
      <c r="Z394" t="str">
        <f t="shared" si="50"/>
        <v/>
      </c>
      <c r="AB394" t="s">
        <v>134</v>
      </c>
      <c r="AC394" t="str">
        <f>+_xlfn.CONCAT(AB394,I394,AD394)</f>
        <v>1119Title</v>
      </c>
      <c r="AD394" t="str">
        <f>+_xlfn.TEXTJOIN("",TRUE,K394:M394)</f>
        <v>Title</v>
      </c>
      <c r="AE394" t="str">
        <f>+IF(B394=0,AE393,B394)</f>
        <v>1.9</v>
      </c>
      <c r="AF394" t="str">
        <f t="shared" si="53"/>
        <v>1.9</v>
      </c>
      <c r="AG394" t="str">
        <f t="shared" si="54"/>
        <v>Principales especies vegetales por grupo de vegetación</v>
      </c>
      <c r="AH394" t="str">
        <f t="shared" si="48"/>
        <v/>
      </c>
      <c r="AI394" t="str">
        <f t="shared" si="55"/>
        <v/>
      </c>
    </row>
    <row r="395" spans="1:35" x14ac:dyDescent="0.25">
      <c r="A395" s="1">
        <v>54</v>
      </c>
      <c r="B395" t="s">
        <v>17</v>
      </c>
      <c r="C395" t="s">
        <v>38</v>
      </c>
      <c r="G395" t="s">
        <v>91</v>
      </c>
      <c r="H395" t="s">
        <v>102</v>
      </c>
      <c r="I395" t="str">
        <f t="shared" si="51"/>
        <v>110</v>
      </c>
      <c r="J395">
        <f>+COUNTIF($AC$2:$AC$1165,AC395)</f>
        <v>1</v>
      </c>
      <c r="K395" t="s">
        <v>166</v>
      </c>
      <c r="N395" t="str">
        <f t="shared" si="52"/>
        <v>1.10</v>
      </c>
      <c r="O395" t="str">
        <f>IF(B395&lt;&gt;0,B395,"")</f>
        <v>1.10</v>
      </c>
      <c r="P395" t="str">
        <f>+IF(AD395="Sub1",C395,"")</f>
        <v/>
      </c>
      <c r="Q395" t="str">
        <f>+IF(AD395="Sub2",D395,"")</f>
        <v/>
      </c>
      <c r="R395" t="str">
        <f>+IF(AD395="Graph",SUBSTITUTE(E395,"Gráfica","G"),"")</f>
        <v/>
      </c>
      <c r="S395" t="str">
        <f>TRIM(CLEAN(_xlfn.TEXTJOIN(" ",TRUE,C395:F395)))</f>
        <v>Superficie estatal de uso potencial agrícola y pecuario</v>
      </c>
      <c r="T395" t="b">
        <f>+AND(AC395=AC396)</f>
        <v>0</v>
      </c>
      <c r="U395" t="b">
        <f t="shared" si="49"/>
        <v>0</v>
      </c>
      <c r="V395" t="b">
        <f>+AND(J395&lt;&gt;1,J396&lt;&gt;1)</f>
        <v>0</v>
      </c>
      <c r="W395" t="b">
        <f>+OR(AD395="Sub1",AD395="Sub2",AD395="Graph")</f>
        <v>0</v>
      </c>
      <c r="X395" t="str">
        <f>+IF(AND(T395,U395,V395),_xlfn.CONCAT(S395,S396),IF(AND(J395=1,AD395="Title"),S395,""))</f>
        <v>Superficie estatal de uso potencial agrícola y pecuario</v>
      </c>
      <c r="Y395" t="str">
        <f>+IF(AD396="units",S396,"")</f>
        <v>(Porcentaje)</v>
      </c>
      <c r="Z395" t="str">
        <f t="shared" si="50"/>
        <v/>
      </c>
      <c r="AB395" t="s">
        <v>134</v>
      </c>
      <c r="AC395" t="str">
        <f>+_xlfn.CONCAT(AB395,I395,AD395)</f>
        <v>11110Title</v>
      </c>
      <c r="AD395" t="str">
        <f>+_xlfn.TEXTJOIN("",TRUE,K395:M395)</f>
        <v>Title</v>
      </c>
      <c r="AE395" t="str">
        <f>+IF(B395=0,AE394,B395)</f>
        <v>1.10</v>
      </c>
      <c r="AF395" t="str">
        <f t="shared" si="53"/>
        <v>1.10</v>
      </c>
      <c r="AG395" t="str">
        <f t="shared" si="54"/>
        <v>Superficie estatal de uso potencial agrícola y pecuario</v>
      </c>
      <c r="AH395" t="str">
        <f t="shared" ref="AH395:AH458" si="56">+IF(AD395="Title","",IF(Z395="",AH394,Z395))</f>
        <v/>
      </c>
      <c r="AI395" t="str">
        <f t="shared" si="55"/>
        <v>(Porcentaje)</v>
      </c>
    </row>
    <row r="396" spans="1:35" x14ac:dyDescent="0.25">
      <c r="A396" s="1">
        <v>55</v>
      </c>
      <c r="C396" t="s">
        <v>26</v>
      </c>
      <c r="G396" t="s">
        <v>91</v>
      </c>
      <c r="H396" t="s">
        <v>102</v>
      </c>
      <c r="I396" t="str">
        <f t="shared" si="51"/>
        <v>110</v>
      </c>
      <c r="J396">
        <f>+COUNTIF($AC$2:$AC$1165,AC396)</f>
        <v>1</v>
      </c>
      <c r="K396" t="s">
        <v>173</v>
      </c>
      <c r="L396" t="s">
        <v>162</v>
      </c>
      <c r="N396" t="str">
        <f t="shared" si="52"/>
        <v/>
      </c>
      <c r="O396" t="str">
        <f>IF(B396&lt;&gt;0,B396,"")</f>
        <v/>
      </c>
      <c r="P396" t="str">
        <f>+IF(AD396="Sub1",C396,"")</f>
        <v/>
      </c>
      <c r="Q396" t="str">
        <f>+IF(AD396="Sub2",D396,"")</f>
        <v/>
      </c>
      <c r="R396" t="str">
        <f>+IF(AD396="Graph",SUBSTITUTE(E396,"Gráfica","G"),"")</f>
        <v/>
      </c>
      <c r="S396" t="str">
        <f>TRIM(CLEAN(_xlfn.TEXTJOIN(" ",TRUE,C396:F396)))</f>
        <v>(Porcentaje)</v>
      </c>
      <c r="T396" t="b">
        <f>+AND(AC396=AC397)</f>
        <v>0</v>
      </c>
      <c r="U396" t="b">
        <f t="shared" si="49"/>
        <v>0</v>
      </c>
      <c r="V396" t="b">
        <f>+AND(J396&lt;&gt;1,J397&lt;&gt;1)</f>
        <v>0</v>
      </c>
      <c r="W396" t="b">
        <f>+OR(AD396="Sub1",AD396="Sub2",AD396="Graph")</f>
        <v>0</v>
      </c>
      <c r="X396" t="str">
        <f>+IF(AND(T396,U396,V396),_xlfn.CONCAT(S396,S397),IF(AND(J396=1,AD396="Title"),S396,""))</f>
        <v/>
      </c>
      <c r="Y396" t="str">
        <f>+IF(AD397="units",S397,"")</f>
        <v/>
      </c>
      <c r="Z396" t="str">
        <f t="shared" si="50"/>
        <v/>
      </c>
      <c r="AB396" t="s">
        <v>134</v>
      </c>
      <c r="AC396" t="str">
        <f>+_xlfn.CONCAT(AB396,I396,AD396)</f>
        <v>11110units</v>
      </c>
      <c r="AD396" t="str">
        <f>+_xlfn.TEXTJOIN("",TRUE,K396:M396)</f>
        <v>units</v>
      </c>
      <c r="AE396" t="str">
        <f>+IF(B396=0,AE395,B396)</f>
        <v>1.10</v>
      </c>
      <c r="AF396" t="str">
        <f t="shared" si="53"/>
        <v>1.10</v>
      </c>
      <c r="AG396" t="str">
        <f t="shared" si="54"/>
        <v>Superficie estatal de uso potencial agrícola y pecuario</v>
      </c>
      <c r="AH396" t="str">
        <f t="shared" si="56"/>
        <v/>
      </c>
      <c r="AI396" t="str">
        <f t="shared" si="55"/>
        <v/>
      </c>
    </row>
    <row r="397" spans="1:35" x14ac:dyDescent="0.25">
      <c r="A397" s="1">
        <v>57</v>
      </c>
      <c r="B397" t="s">
        <v>18</v>
      </c>
      <c r="C397" t="s">
        <v>39</v>
      </c>
      <c r="G397" t="s">
        <v>91</v>
      </c>
      <c r="H397" t="s">
        <v>102</v>
      </c>
      <c r="I397" t="str">
        <f t="shared" si="51"/>
        <v>111</v>
      </c>
      <c r="J397">
        <f>+COUNTIF($AC$2:$AC$1165,AC397)</f>
        <v>1</v>
      </c>
      <c r="K397" t="s">
        <v>166</v>
      </c>
      <c r="N397" t="str">
        <f t="shared" si="52"/>
        <v>1.11</v>
      </c>
      <c r="O397" t="str">
        <f>IF(B397&lt;&gt;0,B397,"")</f>
        <v>1.11</v>
      </c>
      <c r="P397" t="str">
        <f>+IF(AD397="Sub1",C397,"")</f>
        <v/>
      </c>
      <c r="Q397" t="str">
        <f>+IF(AD397="Sub2",D397,"")</f>
        <v/>
      </c>
      <c r="R397" t="str">
        <f>+IF(AD397="Graph",SUBSTITUTE(E397,"Gráfica","G"),"")</f>
        <v/>
      </c>
      <c r="S397" t="str">
        <f>TRIM(CLEAN(_xlfn.TEXTJOIN(" ",TRUE,C397:F397)))</f>
        <v>Sitios Ramsar</v>
      </c>
      <c r="T397" t="b">
        <f>+AND(AC397=AC398)</f>
        <v>0</v>
      </c>
      <c r="U397" t="b">
        <f t="shared" si="49"/>
        <v>0</v>
      </c>
      <c r="V397" t="b">
        <f>+AND(J397&lt;&gt;1,J398&lt;&gt;1)</f>
        <v>0</v>
      </c>
      <c r="W397" t="b">
        <f>+OR(AD397="Sub1",AD397="Sub2",AD397="Graph")</f>
        <v>0</v>
      </c>
      <c r="X397" t="str">
        <f>+IF(AND(T397,U397,V397),_xlfn.CONCAT(S397,S398),IF(AND(J397=1,AD397="Title"),S397,""))</f>
        <v>Sitios Ramsar</v>
      </c>
      <c r="Y397" t="str">
        <f>+IF(AD398="units",S398,"")</f>
        <v/>
      </c>
      <c r="Z397" t="str">
        <f t="shared" si="50"/>
        <v/>
      </c>
      <c r="AB397" t="s">
        <v>134</v>
      </c>
      <c r="AC397" t="str">
        <f>+_xlfn.CONCAT(AB397,I397,AD397)</f>
        <v>11111Title</v>
      </c>
      <c r="AD397" t="str">
        <f>+_xlfn.TEXTJOIN("",TRUE,K397:M397)</f>
        <v>Title</v>
      </c>
      <c r="AE397" t="str">
        <f>+IF(B397=0,AE396,B397)</f>
        <v>1.11</v>
      </c>
      <c r="AF397" t="str">
        <f t="shared" si="53"/>
        <v>1.11</v>
      </c>
      <c r="AG397" t="str">
        <f t="shared" si="54"/>
        <v>Sitios Ramsar</v>
      </c>
      <c r="AH397" t="str">
        <f t="shared" si="56"/>
        <v/>
      </c>
      <c r="AI397" t="str">
        <f t="shared" si="55"/>
        <v/>
      </c>
    </row>
    <row r="398" spans="1:35" x14ac:dyDescent="0.25">
      <c r="A398" s="1">
        <v>58</v>
      </c>
      <c r="C398" t="s">
        <v>40</v>
      </c>
      <c r="G398" t="s">
        <v>91</v>
      </c>
      <c r="H398" t="s">
        <v>102</v>
      </c>
      <c r="I398" t="str">
        <f t="shared" si="51"/>
        <v>111</v>
      </c>
      <c r="J398">
        <f>+COUNTIF($AC$2:$AC$1165,AC398)</f>
        <v>1</v>
      </c>
      <c r="K398" t="s">
        <v>168</v>
      </c>
      <c r="N398" t="str">
        <f t="shared" si="52"/>
        <v/>
      </c>
      <c r="O398" t="str">
        <f>IF(B398&lt;&gt;0,B398,"")</f>
        <v/>
      </c>
      <c r="P398" t="str">
        <f>+IF(AD398="Sub1",C398,"")</f>
        <v/>
      </c>
      <c r="Q398" t="str">
        <f>+IF(AD398="Sub2",D398,"")</f>
        <v/>
      </c>
      <c r="R398" t="str">
        <f>+IF(AD398="Graph",SUBSTITUTE(E398,"Gráfica","G"),"")</f>
        <v/>
      </c>
      <c r="S398" t="str">
        <f>TRIM(CLEAN(_xlfn.TEXTJOIN(" ",TRUE,C398:F398)))</f>
        <v>Al 31 de diciembre de 2016</v>
      </c>
      <c r="T398" t="b">
        <f>+AND(AC398=AC399)</f>
        <v>0</v>
      </c>
      <c r="U398" t="b">
        <f t="shared" si="49"/>
        <v>0</v>
      </c>
      <c r="V398" t="b">
        <f>+AND(J398&lt;&gt;1,J399&lt;&gt;1)</f>
        <v>0</v>
      </c>
      <c r="W398" t="b">
        <f>+OR(AD398="Sub1",AD398="Sub2",AD398="Graph")</f>
        <v>0</v>
      </c>
      <c r="X398" t="str">
        <f>+IF(AND(T398,U398,V398),_xlfn.CONCAT(S398,S399),IF(AND(J398=1,AD398="Title"),S398,""))</f>
        <v/>
      </c>
      <c r="Y398" t="str">
        <f>+IF(AD399="units",S399,"")</f>
        <v/>
      </c>
      <c r="Z398" t="str">
        <f t="shared" si="50"/>
        <v/>
      </c>
      <c r="AB398" t="s">
        <v>134</v>
      </c>
      <c r="AC398" t="str">
        <f>+_xlfn.CONCAT(AB398,I398,AD398)</f>
        <v>11111date</v>
      </c>
      <c r="AD398" t="str">
        <f>+_xlfn.TEXTJOIN("",TRUE,K398:M398)</f>
        <v>date</v>
      </c>
      <c r="AE398" t="str">
        <f>+IF(B398=0,AE397,B398)</f>
        <v>1.11</v>
      </c>
      <c r="AF398" t="str">
        <f t="shared" si="53"/>
        <v>1.11</v>
      </c>
      <c r="AG398" t="str">
        <f t="shared" si="54"/>
        <v>Sitios Ramsar</v>
      </c>
      <c r="AH398" t="str">
        <f t="shared" si="56"/>
        <v/>
      </c>
      <c r="AI398" t="str">
        <f t="shared" si="55"/>
        <v/>
      </c>
    </row>
    <row r="399" spans="1:35" x14ac:dyDescent="0.25">
      <c r="A399" s="1">
        <v>1</v>
      </c>
      <c r="B399" t="s">
        <v>8</v>
      </c>
      <c r="C399" t="s">
        <v>21</v>
      </c>
      <c r="G399" t="s">
        <v>91</v>
      </c>
      <c r="H399" t="s">
        <v>103</v>
      </c>
      <c r="I399" t="str">
        <f t="shared" si="51"/>
        <v>11</v>
      </c>
      <c r="J399">
        <f>+COUNTIF($AC$2:$AC$1165,AC399)</f>
        <v>1</v>
      </c>
      <c r="K399" t="s">
        <v>166</v>
      </c>
      <c r="N399" t="str">
        <f t="shared" si="52"/>
        <v>1.1</v>
      </c>
      <c r="O399" t="str">
        <f>IF(B399&lt;&gt;0,B399,"")</f>
        <v>1.1</v>
      </c>
      <c r="P399" t="str">
        <f>+IF(AD399="Sub1",C399,"")</f>
        <v/>
      </c>
      <c r="Q399" t="str">
        <f>+IF(AD399="Sub2",D399,"")</f>
        <v/>
      </c>
      <c r="R399" t="str">
        <f>+IF(AD399="Graph",SUBSTITUTE(E399,"Gráfica","G"),"")</f>
        <v/>
      </c>
      <c r="S399" t="str">
        <f>TRIM(CLEAN(_xlfn.TEXTJOIN(" ",TRUE,C399:F399)))</f>
        <v>Ubicación geográfica</v>
      </c>
      <c r="T399" t="b">
        <f>+AND(AC399=AC400)</f>
        <v>0</v>
      </c>
      <c r="U399" t="b">
        <f t="shared" si="49"/>
        <v>1</v>
      </c>
      <c r="V399" t="b">
        <f>+AND(J399&lt;&gt;1,J400&lt;&gt;1)</f>
        <v>0</v>
      </c>
      <c r="W399" t="b">
        <f>+OR(AD399="Sub1",AD399="Sub2",AD399="Graph")</f>
        <v>0</v>
      </c>
      <c r="X399" t="str">
        <f>+IF(AND(T399,U399,V399),_xlfn.CONCAT(S399,S400),IF(AND(J399=1,AD399="Title"),S399,""))</f>
        <v>Ubicación geográfica</v>
      </c>
      <c r="Y399" t="str">
        <f>+IF(AD400="units",S400,"")</f>
        <v/>
      </c>
      <c r="Z399" t="str">
        <f t="shared" si="50"/>
        <v/>
      </c>
      <c r="AB399" t="s">
        <v>135</v>
      </c>
      <c r="AC399" t="str">
        <f>+_xlfn.CONCAT(AB399,I399,AD399)</f>
        <v>1211Title</v>
      </c>
      <c r="AD399" t="str">
        <f>+_xlfn.TEXTJOIN("",TRUE,K399:M399)</f>
        <v>Title</v>
      </c>
      <c r="AE399" t="str">
        <f>+IF(B399=0,AE398,B399)</f>
        <v>1.1</v>
      </c>
      <c r="AF399" t="str">
        <f t="shared" si="53"/>
        <v>1.1</v>
      </c>
      <c r="AG399" t="str">
        <f t="shared" si="54"/>
        <v>Ubicación geográfica</v>
      </c>
      <c r="AH399" t="str">
        <f t="shared" si="56"/>
        <v/>
      </c>
      <c r="AI399" t="str">
        <f t="shared" si="55"/>
        <v/>
      </c>
    </row>
    <row r="400" spans="1:35" x14ac:dyDescent="0.25">
      <c r="A400" s="1">
        <v>3</v>
      </c>
      <c r="B400" t="s">
        <v>9</v>
      </c>
      <c r="C400" t="s">
        <v>22</v>
      </c>
      <c r="G400" t="s">
        <v>91</v>
      </c>
      <c r="H400" t="s">
        <v>103</v>
      </c>
      <c r="I400" t="str">
        <f t="shared" si="51"/>
        <v>12</v>
      </c>
      <c r="J400">
        <f>+COUNTIF($AC$2:$AC$1165,AC400)</f>
        <v>2</v>
      </c>
      <c r="K400" t="s">
        <v>166</v>
      </c>
      <c r="N400" t="str">
        <f t="shared" si="52"/>
        <v>1.2</v>
      </c>
      <c r="O400" t="str">
        <f>IF(B400&lt;&gt;0,B400,"")</f>
        <v>1.2</v>
      </c>
      <c r="P400" t="str">
        <f>+IF(AD400="Sub1",C400,"")</f>
        <v/>
      </c>
      <c r="Q400" t="str">
        <f>+IF(AD400="Sub2",D400,"")</f>
        <v/>
      </c>
      <c r="R400" t="str">
        <f>+IF(AD400="Graph",SUBSTITUTE(E400,"Gráfica","G"),"")</f>
        <v/>
      </c>
      <c r="S400" t="str">
        <f>TRIM(CLEAN(_xlfn.TEXTJOIN(" ",TRUE,C400:F400)))</f>
        <v>División geoestadística municipal, coordenadas geográficas</v>
      </c>
      <c r="T400" t="b">
        <f>+AND(AC400=AC401)</f>
        <v>1</v>
      </c>
      <c r="U400" t="b">
        <f t="shared" si="49"/>
        <v>1</v>
      </c>
      <c r="V400" t="b">
        <f>+AND(J400&lt;&gt;1,J401&lt;&gt;1)</f>
        <v>1</v>
      </c>
      <c r="W400" t="b">
        <f>+OR(AD400="Sub1",AD400="Sub2",AD400="Graph")</f>
        <v>0</v>
      </c>
      <c r="X400" t="str">
        <f>+IF(AND(T400,U400,V400),_xlfn.CONCAT(S400,S401),IF(AND(J400=1,AD400="Title"),S400,""))</f>
        <v>División geoestadística municipal, coordenadas geográficasy altitud de las cabeceras municipales</v>
      </c>
      <c r="Y400" t="str">
        <f>+IF(AD401="units",S401,"")</f>
        <v/>
      </c>
      <c r="Z400" t="str">
        <f t="shared" si="50"/>
        <v/>
      </c>
      <c r="AB400" t="s">
        <v>135</v>
      </c>
      <c r="AC400" t="str">
        <f>+_xlfn.CONCAT(AB400,I400,AD400)</f>
        <v>1212Title</v>
      </c>
      <c r="AD400" t="str">
        <f>+_xlfn.TEXTJOIN("",TRUE,K400:M400)</f>
        <v>Title</v>
      </c>
      <c r="AE400" t="str">
        <f>+IF(B400=0,AE399,B400)</f>
        <v>1.2</v>
      </c>
      <c r="AF400" t="str">
        <f t="shared" si="53"/>
        <v>1.2</v>
      </c>
      <c r="AG400" t="str">
        <f t="shared" si="54"/>
        <v>División geoestadística municipal, coordenadas geográficasy altitud de las cabeceras municipales</v>
      </c>
      <c r="AH400" t="str">
        <f t="shared" si="56"/>
        <v/>
      </c>
      <c r="AI400" t="str">
        <f t="shared" si="55"/>
        <v/>
      </c>
    </row>
    <row r="401" spans="1:35" x14ac:dyDescent="0.25">
      <c r="A401" s="1">
        <v>4</v>
      </c>
      <c r="C401" t="s">
        <v>23</v>
      </c>
      <c r="G401" t="s">
        <v>91</v>
      </c>
      <c r="H401" t="s">
        <v>103</v>
      </c>
      <c r="I401" t="str">
        <f t="shared" si="51"/>
        <v>12</v>
      </c>
      <c r="J401">
        <f>+COUNTIF($AC$2:$AC$1165,AC401)</f>
        <v>2</v>
      </c>
      <c r="K401" t="s">
        <v>166</v>
      </c>
      <c r="N401" t="str">
        <f t="shared" si="52"/>
        <v/>
      </c>
      <c r="O401" t="str">
        <f>IF(B401&lt;&gt;0,B401,"")</f>
        <v/>
      </c>
      <c r="P401" t="str">
        <f>+IF(AD401="Sub1",C401,"")</f>
        <v/>
      </c>
      <c r="Q401" t="str">
        <f>+IF(AD401="Sub2",D401,"")</f>
        <v/>
      </c>
      <c r="R401" t="str">
        <f>+IF(AD401="Graph",SUBSTITUTE(E401,"Gráfica","G"),"")</f>
        <v/>
      </c>
      <c r="S401" t="str">
        <f>TRIM(CLEAN(_xlfn.TEXTJOIN(" ",TRUE,C401:F401)))</f>
        <v>y altitud de las cabeceras municipales</v>
      </c>
      <c r="T401" t="b">
        <f>+AND(AC401=AC402)</f>
        <v>0</v>
      </c>
      <c r="U401" t="b">
        <f t="shared" si="49"/>
        <v>1</v>
      </c>
      <c r="V401" t="b">
        <f>+AND(J401&lt;&gt;1,J402&lt;&gt;1)</f>
        <v>0</v>
      </c>
      <c r="W401" t="b">
        <f>+OR(AD401="Sub1",AD401="Sub2",AD401="Graph")</f>
        <v>0</v>
      </c>
      <c r="X401" t="str">
        <f>+IF(AND(T401,U401,V401),_xlfn.CONCAT(S401,S402),IF(AND(J401=1,AD401="Title"),S401,""))</f>
        <v/>
      </c>
      <c r="Y401" t="str">
        <f>+IF(AD402="units",S402,"")</f>
        <v/>
      </c>
      <c r="Z401" t="str">
        <f t="shared" si="50"/>
        <v/>
      </c>
      <c r="AB401" t="s">
        <v>135</v>
      </c>
      <c r="AC401" t="str">
        <f>+_xlfn.CONCAT(AB401,I401,AD401)</f>
        <v>1212Title</v>
      </c>
      <c r="AD401" t="str">
        <f>+_xlfn.TEXTJOIN("",TRUE,K401:M401)</f>
        <v>Title</v>
      </c>
      <c r="AE401" t="str">
        <f>+IF(B401=0,AE400,B401)</f>
        <v>1.2</v>
      </c>
      <c r="AF401" t="str">
        <f t="shared" si="53"/>
        <v>1.2</v>
      </c>
      <c r="AG401" t="str">
        <f t="shared" si="54"/>
        <v>División geoestadística municipal, coordenadas geográficasy altitud de las cabeceras municipales</v>
      </c>
      <c r="AH401" t="str">
        <f t="shared" si="56"/>
        <v/>
      </c>
      <c r="AI401" t="str">
        <f t="shared" si="55"/>
        <v/>
      </c>
    </row>
    <row r="402" spans="1:35" x14ac:dyDescent="0.25">
      <c r="A402" s="1">
        <v>6</v>
      </c>
      <c r="B402" t="s">
        <v>10</v>
      </c>
      <c r="C402" t="s">
        <v>24</v>
      </c>
      <c r="G402" t="s">
        <v>91</v>
      </c>
      <c r="H402" t="s">
        <v>103</v>
      </c>
      <c r="I402" t="str">
        <f t="shared" si="51"/>
        <v>13</v>
      </c>
      <c r="J402">
        <f>+COUNTIF($AC$2:$AC$1165,AC402)</f>
        <v>1</v>
      </c>
      <c r="K402" t="s">
        <v>166</v>
      </c>
      <c r="N402" t="str">
        <f t="shared" si="52"/>
        <v>1.3</v>
      </c>
      <c r="O402" t="str">
        <f>IF(B402&lt;&gt;0,B402,"")</f>
        <v>1.3</v>
      </c>
      <c r="P402" t="str">
        <f>+IF(AD402="Sub1",C402,"")</f>
        <v/>
      </c>
      <c r="Q402" t="str">
        <f>+IF(AD402="Sub2",D402,"")</f>
        <v/>
      </c>
      <c r="R402" t="str">
        <f>+IF(AD402="Graph",SUBSTITUTE(E402,"Gráfica","G"),"")</f>
        <v/>
      </c>
      <c r="S402" t="str">
        <f>TRIM(CLEAN(_xlfn.TEXTJOIN(" ",TRUE,C402:F402)))</f>
        <v>Elevaciones principales</v>
      </c>
      <c r="T402" t="b">
        <f>+AND(AC402=AC403)</f>
        <v>0</v>
      </c>
      <c r="U402" t="b">
        <f t="shared" si="49"/>
        <v>1</v>
      </c>
      <c r="V402" t="b">
        <f>+AND(J402&lt;&gt;1,J403&lt;&gt;1)</f>
        <v>0</v>
      </c>
      <c r="W402" t="b">
        <f>+OR(AD402="Sub1",AD402="Sub2",AD402="Graph")</f>
        <v>0</v>
      </c>
      <c r="X402" t="str">
        <f>+IF(AND(T402,U402,V402),_xlfn.CONCAT(S402,S403),IF(AND(J402=1,AD402="Title"),S402,""))</f>
        <v>Elevaciones principales</v>
      </c>
      <c r="Y402" t="str">
        <f>+IF(AD403="units",S403,"")</f>
        <v/>
      </c>
      <c r="Z402" t="str">
        <f t="shared" si="50"/>
        <v/>
      </c>
      <c r="AB402" t="s">
        <v>135</v>
      </c>
      <c r="AC402" t="str">
        <f>+_xlfn.CONCAT(AB402,I402,AD402)</f>
        <v>1213Title</v>
      </c>
      <c r="AD402" t="str">
        <f>+_xlfn.TEXTJOIN("",TRUE,K402:M402)</f>
        <v>Title</v>
      </c>
      <c r="AE402" t="str">
        <f>+IF(B402=0,AE401,B402)</f>
        <v>1.3</v>
      </c>
      <c r="AF402" t="str">
        <f t="shared" si="53"/>
        <v>1.3</v>
      </c>
      <c r="AG402" t="str">
        <f t="shared" si="54"/>
        <v>Elevaciones principales</v>
      </c>
      <c r="AH402" t="str">
        <f t="shared" si="56"/>
        <v/>
      </c>
      <c r="AI402" t="str">
        <f t="shared" si="55"/>
        <v/>
      </c>
    </row>
    <row r="403" spans="1:35" x14ac:dyDescent="0.25">
      <c r="A403" s="1">
        <v>8</v>
      </c>
      <c r="B403" t="s">
        <v>11</v>
      </c>
      <c r="C403" t="s">
        <v>25</v>
      </c>
      <c r="G403" t="s">
        <v>91</v>
      </c>
      <c r="H403" t="s">
        <v>103</v>
      </c>
      <c r="I403" t="str">
        <f t="shared" si="51"/>
        <v>14</v>
      </c>
      <c r="J403">
        <f>+COUNTIF($AC$2:$AC$1165,AC403)</f>
        <v>1</v>
      </c>
      <c r="K403" t="s">
        <v>166</v>
      </c>
      <c r="N403" t="str">
        <f t="shared" si="52"/>
        <v>1.4</v>
      </c>
      <c r="O403" t="str">
        <f>IF(B403&lt;&gt;0,B403,"")</f>
        <v>1.4</v>
      </c>
      <c r="P403" t="str">
        <f>+IF(AD403="Sub1",C403,"")</f>
        <v/>
      </c>
      <c r="Q403" t="str">
        <f>+IF(AD403="Sub2",D403,"")</f>
        <v/>
      </c>
      <c r="R403" t="str">
        <f>+IF(AD403="Graph",SUBSTITUTE(E403,"Gráfica","G"),"")</f>
        <v/>
      </c>
      <c r="S403" t="str">
        <f>TRIM(CLEAN(_xlfn.TEXTJOIN(" ",TRUE,C403:F403)))</f>
        <v>Superficie estatal por tipo de fisiografía</v>
      </c>
      <c r="T403" t="b">
        <f>+AND(AC403=AC404)</f>
        <v>0</v>
      </c>
      <c r="U403" t="b">
        <f t="shared" si="49"/>
        <v>0</v>
      </c>
      <c r="V403" t="b">
        <f>+AND(J403&lt;&gt;1,J404&lt;&gt;1)</f>
        <v>0</v>
      </c>
      <c r="W403" t="b">
        <f>+OR(AD403="Sub1",AD403="Sub2",AD403="Graph")</f>
        <v>0</v>
      </c>
      <c r="X403" t="str">
        <f>+IF(AND(T403,U403,V403),_xlfn.CONCAT(S403,S404),IF(AND(J403=1,AD403="Title"),S403,""))</f>
        <v>Superficie estatal por tipo de fisiografía</v>
      </c>
      <c r="Y403" t="str">
        <f>+IF(AD404="units",S404,"")</f>
        <v>(Porcentaje)</v>
      </c>
      <c r="Z403" t="str">
        <f t="shared" si="50"/>
        <v/>
      </c>
      <c r="AB403" t="s">
        <v>135</v>
      </c>
      <c r="AC403" t="str">
        <f>+_xlfn.CONCAT(AB403,I403,AD403)</f>
        <v>1214Title</v>
      </c>
      <c r="AD403" t="str">
        <f>+_xlfn.TEXTJOIN("",TRUE,K403:M403)</f>
        <v>Title</v>
      </c>
      <c r="AE403" t="str">
        <f>+IF(B403=0,AE402,B403)</f>
        <v>1.4</v>
      </c>
      <c r="AF403" t="str">
        <f t="shared" si="53"/>
        <v>1.4</v>
      </c>
      <c r="AG403" t="str">
        <f t="shared" si="54"/>
        <v>Superficie estatal por tipo de fisiografía</v>
      </c>
      <c r="AH403" t="str">
        <f t="shared" si="56"/>
        <v/>
      </c>
      <c r="AI403" t="str">
        <f t="shared" si="55"/>
        <v>(Porcentaje)</v>
      </c>
    </row>
    <row r="404" spans="1:35" x14ac:dyDescent="0.25">
      <c r="A404" s="1">
        <v>9</v>
      </c>
      <c r="C404" t="s">
        <v>26</v>
      </c>
      <c r="G404" t="s">
        <v>91</v>
      </c>
      <c r="H404" t="s">
        <v>103</v>
      </c>
      <c r="I404" t="str">
        <f t="shared" si="51"/>
        <v>14</v>
      </c>
      <c r="J404">
        <f>+COUNTIF($AC$2:$AC$1165,AC404)</f>
        <v>1</v>
      </c>
      <c r="K404" t="s">
        <v>173</v>
      </c>
      <c r="L404" t="s">
        <v>162</v>
      </c>
      <c r="N404" t="str">
        <f t="shared" si="52"/>
        <v/>
      </c>
      <c r="O404" t="str">
        <f>IF(B404&lt;&gt;0,B404,"")</f>
        <v/>
      </c>
      <c r="P404" t="str">
        <f>+IF(AD404="Sub1",C404,"")</f>
        <v/>
      </c>
      <c r="Q404" t="str">
        <f>+IF(AD404="Sub2",D404,"")</f>
        <v/>
      </c>
      <c r="R404" t="str">
        <f>+IF(AD404="Graph",SUBSTITUTE(E404,"Gráfica","G"),"")</f>
        <v/>
      </c>
      <c r="S404" t="str">
        <f>TRIM(CLEAN(_xlfn.TEXTJOIN(" ",TRUE,C404:F404)))</f>
        <v>(Porcentaje)</v>
      </c>
      <c r="T404" t="b">
        <f>+AND(AC404=AC405)</f>
        <v>0</v>
      </c>
      <c r="U404" t="b">
        <f t="shared" si="49"/>
        <v>0</v>
      </c>
      <c r="V404" t="b">
        <f>+AND(J404&lt;&gt;1,J405&lt;&gt;1)</f>
        <v>0</v>
      </c>
      <c r="W404" t="b">
        <f>+OR(AD404="Sub1",AD404="Sub2",AD404="Graph")</f>
        <v>0</v>
      </c>
      <c r="X404" t="str">
        <f>+IF(AND(T404,U404,V404),_xlfn.CONCAT(S404,S405),IF(AND(J404=1,AD404="Title"),S404,""))</f>
        <v/>
      </c>
      <c r="Y404" t="str">
        <f>+IF(AD405="units",S405,"")</f>
        <v/>
      </c>
      <c r="Z404" t="str">
        <f t="shared" si="50"/>
        <v/>
      </c>
      <c r="AB404" t="s">
        <v>135</v>
      </c>
      <c r="AC404" t="str">
        <f>+_xlfn.CONCAT(AB404,I404,AD404)</f>
        <v>1214units</v>
      </c>
      <c r="AD404" t="str">
        <f>+_xlfn.TEXTJOIN("",TRUE,K404:M404)</f>
        <v>units</v>
      </c>
      <c r="AE404" t="str">
        <f>+IF(B404=0,AE403,B404)</f>
        <v>1.4</v>
      </c>
      <c r="AF404" t="str">
        <f t="shared" si="53"/>
        <v>1.4</v>
      </c>
      <c r="AG404" t="str">
        <f t="shared" si="54"/>
        <v>Superficie estatal por tipo de fisiografía</v>
      </c>
      <c r="AH404" t="str">
        <f t="shared" si="56"/>
        <v/>
      </c>
      <c r="AI404" t="str">
        <f t="shared" si="55"/>
        <v/>
      </c>
    </row>
    <row r="405" spans="1:35" x14ac:dyDescent="0.25">
      <c r="A405" s="1">
        <v>11</v>
      </c>
      <c r="B405" t="s">
        <v>12</v>
      </c>
      <c r="C405" t="s">
        <v>27</v>
      </c>
      <c r="G405" t="s">
        <v>91</v>
      </c>
      <c r="H405" t="s">
        <v>103</v>
      </c>
      <c r="I405" t="str">
        <f t="shared" si="51"/>
        <v>15</v>
      </c>
      <c r="J405">
        <f>+COUNTIF($AC$2:$AC$1165,AC405)</f>
        <v>1</v>
      </c>
      <c r="K405" t="s">
        <v>166</v>
      </c>
      <c r="N405" t="str">
        <f t="shared" si="52"/>
        <v>1.5</v>
      </c>
      <c r="O405" t="str">
        <f>IF(B405&lt;&gt;0,B405,"")</f>
        <v>1.5</v>
      </c>
      <c r="P405" t="str">
        <f>+IF(AD405="Sub1",C405,"")</f>
        <v/>
      </c>
      <c r="Q405" t="str">
        <f>+IF(AD405="Sub2",D405,"")</f>
        <v/>
      </c>
      <c r="R405" t="str">
        <f>+IF(AD405="Graph",SUBSTITUTE(E405,"Gráfica","G"),"")</f>
        <v/>
      </c>
      <c r="S405" t="str">
        <f>TRIM(CLEAN(_xlfn.TEXTJOIN(" ",TRUE,C405:F405)))</f>
        <v>Superficie estatal por tipo de geología</v>
      </c>
      <c r="T405" t="b">
        <f>+AND(AC405=AC406)</f>
        <v>0</v>
      </c>
      <c r="U405" t="b">
        <f t="shared" si="49"/>
        <v>0</v>
      </c>
      <c r="V405" t="b">
        <f>+AND(J405&lt;&gt;1,J406&lt;&gt;1)</f>
        <v>0</v>
      </c>
      <c r="W405" t="b">
        <f>+OR(AD405="Sub1",AD405="Sub2",AD405="Graph")</f>
        <v>0</v>
      </c>
      <c r="X405" t="str">
        <f>+IF(AND(T405,U405,V405),_xlfn.CONCAT(S405,S406),IF(AND(J405=1,AD405="Title"),S405,""))</f>
        <v>Superficie estatal por tipo de geología</v>
      </c>
      <c r="Y405" t="str">
        <f>+IF(AD406="units",S406,"")</f>
        <v>(Porcentaje)</v>
      </c>
      <c r="Z405" t="str">
        <f t="shared" si="50"/>
        <v/>
      </c>
      <c r="AB405" t="s">
        <v>135</v>
      </c>
      <c r="AC405" t="str">
        <f>+_xlfn.CONCAT(AB405,I405,AD405)</f>
        <v>1215Title</v>
      </c>
      <c r="AD405" t="str">
        <f>+_xlfn.TEXTJOIN("",TRUE,K405:M405)</f>
        <v>Title</v>
      </c>
      <c r="AE405" t="str">
        <f>+IF(B405=0,AE404,B405)</f>
        <v>1.5</v>
      </c>
      <c r="AF405" t="str">
        <f t="shared" si="53"/>
        <v>1.5</v>
      </c>
      <c r="AG405" t="str">
        <f t="shared" si="54"/>
        <v>Superficie estatal por tipo de geología</v>
      </c>
      <c r="AH405" t="str">
        <f t="shared" si="56"/>
        <v/>
      </c>
      <c r="AI405" t="str">
        <f t="shared" si="55"/>
        <v>(Porcentaje)</v>
      </c>
    </row>
    <row r="406" spans="1:35" x14ac:dyDescent="0.25">
      <c r="A406" s="1">
        <v>12</v>
      </c>
      <c r="C406" t="s">
        <v>26</v>
      </c>
      <c r="G406" t="s">
        <v>91</v>
      </c>
      <c r="H406" t="s">
        <v>103</v>
      </c>
      <c r="I406" t="str">
        <f t="shared" si="51"/>
        <v>15</v>
      </c>
      <c r="J406">
        <f>+COUNTIF($AC$2:$AC$1165,AC406)</f>
        <v>1</v>
      </c>
      <c r="K406" t="s">
        <v>173</v>
      </c>
      <c r="L406" t="s">
        <v>162</v>
      </c>
      <c r="N406" t="str">
        <f t="shared" si="52"/>
        <v/>
      </c>
      <c r="O406" t="str">
        <f>IF(B406&lt;&gt;0,B406,"")</f>
        <v/>
      </c>
      <c r="P406" t="str">
        <f>+IF(AD406="Sub1",C406,"")</f>
        <v/>
      </c>
      <c r="Q406" t="str">
        <f>+IF(AD406="Sub2",D406,"")</f>
        <v/>
      </c>
      <c r="R406" t="str">
        <f>+IF(AD406="Graph",SUBSTITUTE(E406,"Gráfica","G"),"")</f>
        <v/>
      </c>
      <c r="S406" t="str">
        <f>TRIM(CLEAN(_xlfn.TEXTJOIN(" ",TRUE,C406:F406)))</f>
        <v>(Porcentaje)</v>
      </c>
      <c r="T406" t="b">
        <f>+AND(AC406=AC407)</f>
        <v>0</v>
      </c>
      <c r="U406" t="b">
        <f t="shared" si="49"/>
        <v>0</v>
      </c>
      <c r="V406" t="b">
        <f>+AND(J406&lt;&gt;1,J407&lt;&gt;1)</f>
        <v>0</v>
      </c>
      <c r="W406" t="b">
        <f>+OR(AD406="Sub1",AD406="Sub2",AD406="Graph")</f>
        <v>0</v>
      </c>
      <c r="X406" t="str">
        <f>+IF(AND(T406,U406,V406),_xlfn.CONCAT(S406,S407),IF(AND(J406=1,AD406="Title"),S406,""))</f>
        <v/>
      </c>
      <c r="Y406" t="str">
        <f>+IF(AD407="units",S407,"")</f>
        <v/>
      </c>
      <c r="Z406" t="str">
        <f t="shared" si="50"/>
        <v/>
      </c>
      <c r="AB406" t="s">
        <v>135</v>
      </c>
      <c r="AC406" t="str">
        <f>+_xlfn.CONCAT(AB406,I406,AD406)</f>
        <v>1215units</v>
      </c>
      <c r="AD406" t="str">
        <f>+_xlfn.TEXTJOIN("",TRUE,K406:M406)</f>
        <v>units</v>
      </c>
      <c r="AE406" t="str">
        <f>+IF(B406=0,AE405,B406)</f>
        <v>1.5</v>
      </c>
      <c r="AF406" t="str">
        <f t="shared" si="53"/>
        <v>1.5</v>
      </c>
      <c r="AG406" t="str">
        <f t="shared" si="54"/>
        <v>Superficie estatal por tipo de geología</v>
      </c>
      <c r="AH406" t="str">
        <f t="shared" si="56"/>
        <v/>
      </c>
      <c r="AI406" t="str">
        <f t="shared" si="55"/>
        <v/>
      </c>
    </row>
    <row r="407" spans="1:35" x14ac:dyDescent="0.25">
      <c r="A407" s="1">
        <v>14</v>
      </c>
      <c r="C407" t="s">
        <v>28</v>
      </c>
      <c r="D407" t="s">
        <v>62</v>
      </c>
      <c r="G407" t="s">
        <v>91</v>
      </c>
      <c r="H407" t="s">
        <v>103</v>
      </c>
      <c r="I407" t="str">
        <f t="shared" si="51"/>
        <v>151</v>
      </c>
      <c r="J407">
        <f>+COUNTIF($AC$2:$AC$1165,AC407)</f>
        <v>1</v>
      </c>
      <c r="K407" t="s">
        <v>173</v>
      </c>
      <c r="M407" t="s">
        <v>178</v>
      </c>
      <c r="N407" t="str">
        <f t="shared" si="52"/>
        <v>1.5.1</v>
      </c>
      <c r="O407" t="str">
        <f>IF(B407&lt;&gt;0,B407,"")</f>
        <v/>
      </c>
      <c r="P407" t="str">
        <f>+IF(AD407="Sub1",C407,"")</f>
        <v>1.5.1</v>
      </c>
      <c r="Q407" t="str">
        <f>+IF(AD407="Sub2",D407,"")</f>
        <v/>
      </c>
      <c r="R407" t="str">
        <f>+IF(AD407="Graph",SUBSTITUTE(E407,"Gráfica","G"),"")</f>
        <v/>
      </c>
      <c r="S407" t="str">
        <f>TRIM(CLEAN(_xlfn.TEXTJOIN(" ",TRUE,C407:F407)))</f>
        <v>1.5.1 Sitios de interés geológico</v>
      </c>
      <c r="T407" t="b">
        <f>+AND(AC407=AC408)</f>
        <v>0</v>
      </c>
      <c r="U407" t="b">
        <f t="shared" si="49"/>
        <v>0</v>
      </c>
      <c r="V407" t="b">
        <f>+AND(J407&lt;&gt;1,J408&lt;&gt;1)</f>
        <v>0</v>
      </c>
      <c r="W407" t="b">
        <f>+OR(AD407="Sub1",AD407="Sub2",AD407="Graph")</f>
        <v>1</v>
      </c>
      <c r="X407" t="str">
        <f>+IF(AND(T407,U407,V407),_xlfn.CONCAT(S407,S408),IF(AND(J407=1,AD407="Title"),S407,""))</f>
        <v/>
      </c>
      <c r="Y407" t="str">
        <f>+IF(AD408="units",S408,"")</f>
        <v/>
      </c>
      <c r="Z407" t="str">
        <f t="shared" si="50"/>
        <v>Sitios de interés geológico</v>
      </c>
      <c r="AB407" t="s">
        <v>135</v>
      </c>
      <c r="AC407" t="str">
        <f>+_xlfn.CONCAT(AB407,I407,AD407)</f>
        <v>12151Sub1</v>
      </c>
      <c r="AD407" t="str">
        <f>+_xlfn.TEXTJOIN("",TRUE,K407:M407)</f>
        <v>Sub1</v>
      </c>
      <c r="AE407" t="str">
        <f>+IF(B407=0,AE406,B407)</f>
        <v>1.5</v>
      </c>
      <c r="AF407" t="str">
        <f t="shared" si="53"/>
        <v>1.5.1</v>
      </c>
      <c r="AG407" t="str">
        <f t="shared" si="54"/>
        <v>Superficie estatal por tipo de geología</v>
      </c>
      <c r="AH407" t="str">
        <f t="shared" si="56"/>
        <v>Sitios de interés geológico</v>
      </c>
      <c r="AI407" t="str">
        <f t="shared" si="55"/>
        <v/>
      </c>
    </row>
    <row r="408" spans="1:35" x14ac:dyDescent="0.25">
      <c r="A408" s="1">
        <v>16</v>
      </c>
      <c r="B408" t="s">
        <v>13</v>
      </c>
      <c r="C408" t="s">
        <v>29</v>
      </c>
      <c r="G408" t="s">
        <v>91</v>
      </c>
      <c r="H408" t="s">
        <v>103</v>
      </c>
      <c r="I408" t="str">
        <f t="shared" si="51"/>
        <v>16</v>
      </c>
      <c r="J408">
        <f>+COUNTIF($AC$2:$AC$1165,AC408)</f>
        <v>1</v>
      </c>
      <c r="K408" t="s">
        <v>166</v>
      </c>
      <c r="N408" t="str">
        <f t="shared" si="52"/>
        <v>1.6</v>
      </c>
      <c r="O408" t="str">
        <f>IF(B408&lt;&gt;0,B408,"")</f>
        <v>1.6</v>
      </c>
      <c r="P408" t="str">
        <f>+IF(AD408="Sub1",C408,"")</f>
        <v/>
      </c>
      <c r="Q408" t="str">
        <f>+IF(AD408="Sub2",D408,"")</f>
        <v/>
      </c>
      <c r="R408" t="str">
        <f>+IF(AD408="Graph",SUBSTITUTE(E408,"Gráfica","G"),"")</f>
        <v/>
      </c>
      <c r="S408" t="str">
        <f>TRIM(CLEAN(_xlfn.TEXTJOIN(" ",TRUE,C408:F408)))</f>
        <v>Superficie estatal por tipo de clima</v>
      </c>
      <c r="T408" t="b">
        <f>+AND(AC408=AC409)</f>
        <v>0</v>
      </c>
      <c r="U408" t="b">
        <f t="shared" si="49"/>
        <v>0</v>
      </c>
      <c r="V408" t="b">
        <f>+AND(J408&lt;&gt;1,J409&lt;&gt;1)</f>
        <v>0</v>
      </c>
      <c r="W408" t="b">
        <f>+OR(AD408="Sub1",AD408="Sub2",AD408="Graph")</f>
        <v>0</v>
      </c>
      <c r="X408" t="str">
        <f>+IF(AND(T408,U408,V408),_xlfn.CONCAT(S408,S409),IF(AND(J408=1,AD408="Title"),S408,""))</f>
        <v>Superficie estatal por tipo de clima</v>
      </c>
      <c r="Y408" t="str">
        <f>+IF(AD409="units",S409,"")</f>
        <v>(Porcentaje)</v>
      </c>
      <c r="Z408" t="str">
        <f t="shared" si="50"/>
        <v/>
      </c>
      <c r="AB408" t="s">
        <v>135</v>
      </c>
      <c r="AC408" t="str">
        <f>+_xlfn.CONCAT(AB408,I408,AD408)</f>
        <v>1216Title</v>
      </c>
      <c r="AD408" t="str">
        <f>+_xlfn.TEXTJOIN("",TRUE,K408:M408)</f>
        <v>Title</v>
      </c>
      <c r="AE408" t="str">
        <f>+IF(B408=0,AE407,B408)</f>
        <v>1.6</v>
      </c>
      <c r="AF408" t="str">
        <f t="shared" si="53"/>
        <v>1.6</v>
      </c>
      <c r="AG408" t="str">
        <f t="shared" si="54"/>
        <v>Superficie estatal por tipo de clima</v>
      </c>
      <c r="AH408" t="str">
        <f t="shared" si="56"/>
        <v/>
      </c>
      <c r="AI408" t="str">
        <f t="shared" si="55"/>
        <v>(Porcentaje)</v>
      </c>
    </row>
    <row r="409" spans="1:35" x14ac:dyDescent="0.25">
      <c r="A409" s="1">
        <v>17</v>
      </c>
      <c r="C409" t="s">
        <v>26</v>
      </c>
      <c r="G409" t="s">
        <v>91</v>
      </c>
      <c r="H409" t="s">
        <v>103</v>
      </c>
      <c r="I409" t="str">
        <f t="shared" si="51"/>
        <v>16</v>
      </c>
      <c r="J409">
        <f>+COUNTIF($AC$2:$AC$1165,AC409)</f>
        <v>1</v>
      </c>
      <c r="K409" t="s">
        <v>173</v>
      </c>
      <c r="L409" t="s">
        <v>162</v>
      </c>
      <c r="N409" t="str">
        <f t="shared" si="52"/>
        <v/>
      </c>
      <c r="O409" t="str">
        <f>IF(B409&lt;&gt;0,B409,"")</f>
        <v/>
      </c>
      <c r="P409" t="str">
        <f>+IF(AD409="Sub1",C409,"")</f>
        <v/>
      </c>
      <c r="Q409" t="str">
        <f>+IF(AD409="Sub2",D409,"")</f>
        <v/>
      </c>
      <c r="R409" t="str">
        <f>+IF(AD409="Graph",SUBSTITUTE(E409,"Gráfica","G"),"")</f>
        <v/>
      </c>
      <c r="S409" t="str">
        <f>TRIM(CLEAN(_xlfn.TEXTJOIN(" ",TRUE,C409:F409)))</f>
        <v>(Porcentaje)</v>
      </c>
      <c r="T409" t="b">
        <f>+AND(AC409=AC410)</f>
        <v>0</v>
      </c>
      <c r="U409" t="b">
        <f t="shared" si="49"/>
        <v>0</v>
      </c>
      <c r="V409" t="b">
        <f>+AND(J409&lt;&gt;1,J410&lt;&gt;1)</f>
        <v>0</v>
      </c>
      <c r="W409" t="b">
        <f>+OR(AD409="Sub1",AD409="Sub2",AD409="Graph")</f>
        <v>0</v>
      </c>
      <c r="X409" t="str">
        <f>+IF(AND(T409,U409,V409),_xlfn.CONCAT(S409,S410),IF(AND(J409=1,AD409="Title"),S409,""))</f>
        <v/>
      </c>
      <c r="Y409" t="str">
        <f>+IF(AD410="units",S410,"")</f>
        <v/>
      </c>
      <c r="Z409" t="str">
        <f t="shared" si="50"/>
        <v/>
      </c>
      <c r="AB409" t="s">
        <v>135</v>
      </c>
      <c r="AC409" t="str">
        <f>+_xlfn.CONCAT(AB409,I409,AD409)</f>
        <v>1216units</v>
      </c>
      <c r="AD409" t="str">
        <f>+_xlfn.TEXTJOIN("",TRUE,K409:M409)</f>
        <v>units</v>
      </c>
      <c r="AE409" t="str">
        <f>+IF(B409=0,AE408,B409)</f>
        <v>1.6</v>
      </c>
      <c r="AF409" t="str">
        <f t="shared" si="53"/>
        <v>1.6</v>
      </c>
      <c r="AG409" t="str">
        <f t="shared" si="54"/>
        <v>Superficie estatal por tipo de clima</v>
      </c>
      <c r="AH409" t="str">
        <f t="shared" si="56"/>
        <v/>
      </c>
      <c r="AI409" t="str">
        <f t="shared" si="55"/>
        <v/>
      </c>
    </row>
    <row r="410" spans="1:35" x14ac:dyDescent="0.25">
      <c r="A410" s="1">
        <v>19</v>
      </c>
      <c r="C410" t="s">
        <v>30</v>
      </c>
      <c r="D410" t="s">
        <v>63</v>
      </c>
      <c r="G410" t="s">
        <v>91</v>
      </c>
      <c r="H410" t="s">
        <v>103</v>
      </c>
      <c r="I410" t="str">
        <f t="shared" si="51"/>
        <v>161</v>
      </c>
      <c r="J410">
        <f>+COUNTIF($AC$2:$AC$1165,AC410)</f>
        <v>1</v>
      </c>
      <c r="K410" t="s">
        <v>173</v>
      </c>
      <c r="M410" t="s">
        <v>178</v>
      </c>
      <c r="N410" t="str">
        <f t="shared" si="52"/>
        <v>1.6.1</v>
      </c>
      <c r="O410" t="str">
        <f>IF(B410&lt;&gt;0,B410,"")</f>
        <v/>
      </c>
      <c r="P410" t="str">
        <f>+IF(AD410="Sub1",C410,"")</f>
        <v>1.6.1</v>
      </c>
      <c r="Q410" t="str">
        <f>+IF(AD410="Sub2",D410,"")</f>
        <v/>
      </c>
      <c r="R410" t="str">
        <f>+IF(AD410="Graph",SUBSTITUTE(E410,"Gráfica","G"),"")</f>
        <v/>
      </c>
      <c r="S410" t="str">
        <f>TRIM(CLEAN(_xlfn.TEXTJOIN(" ",TRUE,C410:F410)))</f>
        <v>1.6.1 Estaciones meteorológicas</v>
      </c>
      <c r="T410" t="b">
        <f>+AND(AC410=AC411)</f>
        <v>0</v>
      </c>
      <c r="U410" t="b">
        <f t="shared" si="49"/>
        <v>0</v>
      </c>
      <c r="V410" t="b">
        <f>+AND(J410&lt;&gt;1,J411&lt;&gt;1)</f>
        <v>0</v>
      </c>
      <c r="W410" t="b">
        <f>+OR(AD410="Sub1",AD410="Sub2",AD410="Graph")</f>
        <v>1</v>
      </c>
      <c r="X410" t="str">
        <f>+IF(AND(T410,U410,V410),_xlfn.CONCAT(S410,S411),IF(AND(J410=1,AD410="Title"),S410,""))</f>
        <v/>
      </c>
      <c r="Y410" t="str">
        <f>+IF(AD411="units",S411,"")</f>
        <v/>
      </c>
      <c r="Z410" t="str">
        <f t="shared" si="50"/>
        <v>Estaciones meteorológicas</v>
      </c>
      <c r="AB410" t="s">
        <v>135</v>
      </c>
      <c r="AC410" t="str">
        <f>+_xlfn.CONCAT(AB410,I410,AD410)</f>
        <v>12161Sub1</v>
      </c>
      <c r="AD410" t="str">
        <f>+_xlfn.TEXTJOIN("",TRUE,K410:M410)</f>
        <v>Sub1</v>
      </c>
      <c r="AE410" t="str">
        <f>+IF(B410=0,AE409,B410)</f>
        <v>1.6</v>
      </c>
      <c r="AF410" t="str">
        <f t="shared" si="53"/>
        <v>1.6.1</v>
      </c>
      <c r="AG410" t="str">
        <f t="shared" si="54"/>
        <v>Superficie estatal por tipo de clima</v>
      </c>
      <c r="AH410" t="str">
        <f t="shared" si="56"/>
        <v>Estaciones meteorológicas</v>
      </c>
      <c r="AI410" t="str">
        <f t="shared" si="55"/>
        <v/>
      </c>
    </row>
    <row r="411" spans="1:35" x14ac:dyDescent="0.25">
      <c r="A411" s="1">
        <v>21</v>
      </c>
      <c r="C411" t="s">
        <v>31</v>
      </c>
      <c r="D411" t="s">
        <v>64</v>
      </c>
      <c r="G411" t="s">
        <v>91</v>
      </c>
      <c r="H411" t="s">
        <v>103</v>
      </c>
      <c r="I411" t="str">
        <f t="shared" si="51"/>
        <v>162</v>
      </c>
      <c r="J411">
        <f>+COUNTIF($AC$2:$AC$1165,AC411)</f>
        <v>1</v>
      </c>
      <c r="K411" t="s">
        <v>173</v>
      </c>
      <c r="M411" t="s">
        <v>178</v>
      </c>
      <c r="N411" t="str">
        <f t="shared" si="52"/>
        <v>1.6.2</v>
      </c>
      <c r="O411" t="str">
        <f>IF(B411&lt;&gt;0,B411,"")</f>
        <v/>
      </c>
      <c r="P411" t="str">
        <f>+IF(AD411="Sub1",C411,"")</f>
        <v>1.6.2</v>
      </c>
      <c r="Q411" t="str">
        <f>+IF(AD411="Sub2",D411,"")</f>
        <v/>
      </c>
      <c r="R411" t="str">
        <f>+IF(AD411="Graph",SUBSTITUTE(E411,"Gráfica","G"),"")</f>
        <v/>
      </c>
      <c r="S411" t="str">
        <f>TRIM(CLEAN(_xlfn.TEXTJOIN(" ",TRUE,C411:F411)))</f>
        <v>1.6.2 Temperatura media anual</v>
      </c>
      <c r="T411" t="b">
        <f>+AND(AC411=AC412)</f>
        <v>0</v>
      </c>
      <c r="U411" t="b">
        <f t="shared" si="49"/>
        <v>0</v>
      </c>
      <c r="V411" t="b">
        <f>+AND(J411&lt;&gt;1,J412&lt;&gt;1)</f>
        <v>0</v>
      </c>
      <c r="W411" t="b">
        <f>+OR(AD411="Sub1",AD411="Sub2",AD411="Graph")</f>
        <v>1</v>
      </c>
      <c r="X411" t="str">
        <f>+IF(AND(T411,U411,V411),_xlfn.CONCAT(S411,S412),IF(AND(J411=1,AD411="Title"),S411,""))</f>
        <v/>
      </c>
      <c r="Y411" t="str">
        <f>+IF(AD412="units",S412,"")</f>
        <v>(Grados Celsius)</v>
      </c>
      <c r="Z411" t="str">
        <f t="shared" si="50"/>
        <v>Temperatura media anual</v>
      </c>
      <c r="AB411" t="s">
        <v>135</v>
      </c>
      <c r="AC411" t="str">
        <f>+_xlfn.CONCAT(AB411,I411,AD411)</f>
        <v>12162Sub1</v>
      </c>
      <c r="AD411" t="str">
        <f>+_xlfn.TEXTJOIN("",TRUE,K411:M411)</f>
        <v>Sub1</v>
      </c>
      <c r="AE411" t="str">
        <f>+IF(B411=0,AE410,B411)</f>
        <v>1.6</v>
      </c>
      <c r="AF411" t="str">
        <f t="shared" si="53"/>
        <v>1.6.2</v>
      </c>
      <c r="AG411" t="str">
        <f t="shared" si="54"/>
        <v>Superficie estatal por tipo de clima</v>
      </c>
      <c r="AH411" t="str">
        <f t="shared" si="56"/>
        <v>Temperatura media anual</v>
      </c>
      <c r="AI411" t="str">
        <f t="shared" si="55"/>
        <v>(Grados Celsius)</v>
      </c>
    </row>
    <row r="412" spans="1:35" x14ac:dyDescent="0.25">
      <c r="A412" s="1">
        <v>22</v>
      </c>
      <c r="D412" t="s">
        <v>65</v>
      </c>
      <c r="G412" t="s">
        <v>91</v>
      </c>
      <c r="H412" t="s">
        <v>103</v>
      </c>
      <c r="I412" t="str">
        <f t="shared" si="51"/>
        <v>162</v>
      </c>
      <c r="J412">
        <f>+COUNTIF($AC$2:$AC$1165,AC412)</f>
        <v>1</v>
      </c>
      <c r="K412" t="s">
        <v>173</v>
      </c>
      <c r="L412" t="s">
        <v>162</v>
      </c>
      <c r="N412" t="str">
        <f t="shared" si="52"/>
        <v/>
      </c>
      <c r="O412" t="str">
        <f>IF(B412&lt;&gt;0,B412,"")</f>
        <v/>
      </c>
      <c r="P412" t="str">
        <f>+IF(AD412="Sub1",C412,"")</f>
        <v/>
      </c>
      <c r="Q412" t="str">
        <f>+IF(AD412="Sub2",D412,"")</f>
        <v/>
      </c>
      <c r="R412" t="str">
        <f>+IF(AD412="Graph",SUBSTITUTE(E412,"Gráfica","G"),"")</f>
        <v/>
      </c>
      <c r="S412" t="str">
        <f>TRIM(CLEAN(_xlfn.TEXTJOIN(" ",TRUE,C412:F412)))</f>
        <v>(Grados Celsius)</v>
      </c>
      <c r="T412" t="b">
        <f>+AND(AC412=AC413)</f>
        <v>0</v>
      </c>
      <c r="U412" t="b">
        <f t="shared" si="49"/>
        <v>0</v>
      </c>
      <c r="V412" t="b">
        <f>+AND(J412&lt;&gt;1,J413&lt;&gt;1)</f>
        <v>0</v>
      </c>
      <c r="W412" t="b">
        <f>+OR(AD412="Sub1",AD412="Sub2",AD412="Graph")</f>
        <v>0</v>
      </c>
      <c r="X412" t="str">
        <f>+IF(AND(T412,U412,V412),_xlfn.CONCAT(S412,S413),IF(AND(J412=1,AD412="Title"),S412,""))</f>
        <v/>
      </c>
      <c r="Y412" t="str">
        <f>+IF(AD413="units",S413,"")</f>
        <v/>
      </c>
      <c r="Z412" t="str">
        <f t="shared" si="50"/>
        <v/>
      </c>
      <c r="AB412" t="s">
        <v>135</v>
      </c>
      <c r="AC412" t="str">
        <f>+_xlfn.CONCAT(AB412,I412,AD412)</f>
        <v>12162units</v>
      </c>
      <c r="AD412" t="str">
        <f>+_xlfn.TEXTJOIN("",TRUE,K412:M412)</f>
        <v>units</v>
      </c>
      <c r="AE412" t="str">
        <f>+IF(B412=0,AE411,B412)</f>
        <v>1.6</v>
      </c>
      <c r="AF412" t="str">
        <f t="shared" si="53"/>
        <v>1.6.2</v>
      </c>
      <c r="AG412" t="str">
        <f t="shared" si="54"/>
        <v>Superficie estatal por tipo de clima</v>
      </c>
      <c r="AH412" t="str">
        <f t="shared" si="56"/>
        <v>Temperatura media anual</v>
      </c>
      <c r="AI412" t="str">
        <f t="shared" si="55"/>
        <v/>
      </c>
    </row>
    <row r="413" spans="1:35" x14ac:dyDescent="0.25">
      <c r="A413" s="1">
        <v>24</v>
      </c>
      <c r="D413" t="s">
        <v>66</v>
      </c>
      <c r="E413" t="s">
        <v>82</v>
      </c>
      <c r="G413" t="s">
        <v>91</v>
      </c>
      <c r="H413" t="s">
        <v>103</v>
      </c>
      <c r="I413" t="str">
        <f t="shared" si="51"/>
        <v>1621</v>
      </c>
      <c r="J413">
        <f>+COUNTIF($AC$2:$AC$1165,AC413)</f>
        <v>1</v>
      </c>
      <c r="K413" t="s">
        <v>173</v>
      </c>
      <c r="M413" t="s">
        <v>179</v>
      </c>
      <c r="N413" t="str">
        <f t="shared" si="52"/>
        <v>1.6.2.1</v>
      </c>
      <c r="O413" t="str">
        <f>IF(B413&lt;&gt;0,B413,"")</f>
        <v/>
      </c>
      <c r="P413" t="str">
        <f>+IF(AD413="Sub1",C413,"")</f>
        <v/>
      </c>
      <c r="Q413" t="str">
        <f>+IF(AD413="Sub2",D413,"")</f>
        <v>1.6.2.1</v>
      </c>
      <c r="R413" t="str">
        <f>+IF(AD413="Graph",SUBSTITUTE(E413,"Gráfica","G"),"")</f>
        <v/>
      </c>
      <c r="S413" t="str">
        <f>TRIM(CLEAN(_xlfn.TEXTJOIN(" ",TRUE,C413:F413)))</f>
        <v>1.6.2.1 Temperatura media mensual</v>
      </c>
      <c r="T413" t="b">
        <f>+AND(AC413=AC414)</f>
        <v>0</v>
      </c>
      <c r="U413" t="b">
        <f t="shared" si="49"/>
        <v>0</v>
      </c>
      <c r="V413" t="b">
        <f>+AND(J413&lt;&gt;1,J414&lt;&gt;1)</f>
        <v>0</v>
      </c>
      <c r="W413" t="b">
        <f>+OR(AD413="Sub1",AD413="Sub2",AD413="Graph")</f>
        <v>1</v>
      </c>
      <c r="X413" t="str">
        <f>+IF(AND(T413,U413,V413),_xlfn.CONCAT(S413,S414),IF(AND(J413=1,AD413="Title"),S413,""))</f>
        <v/>
      </c>
      <c r="Y413" t="str">
        <f>+IF(AD414="units",S414,"")</f>
        <v>(Grados Celsius)</v>
      </c>
      <c r="Z413" t="str">
        <f t="shared" si="50"/>
        <v>Temperatura media mensual</v>
      </c>
      <c r="AB413" t="s">
        <v>135</v>
      </c>
      <c r="AC413" t="str">
        <f>+_xlfn.CONCAT(AB413,I413,AD413)</f>
        <v>121621Sub2</v>
      </c>
      <c r="AD413" t="str">
        <f>+_xlfn.TEXTJOIN("",TRUE,K413:M413)</f>
        <v>Sub2</v>
      </c>
      <c r="AE413" t="str">
        <f>+IF(B413=0,AE412,B413)</f>
        <v>1.6</v>
      </c>
      <c r="AF413" t="str">
        <f t="shared" si="53"/>
        <v>1.6.2.1</v>
      </c>
      <c r="AG413" t="str">
        <f t="shared" si="54"/>
        <v>Superficie estatal por tipo de clima</v>
      </c>
      <c r="AH413" t="str">
        <f t="shared" si="56"/>
        <v>Temperatura media mensual</v>
      </c>
      <c r="AI413" t="str">
        <f t="shared" si="55"/>
        <v>(Grados Celsius)</v>
      </c>
    </row>
    <row r="414" spans="1:35" x14ac:dyDescent="0.25">
      <c r="A414" s="1">
        <v>25</v>
      </c>
      <c r="E414" t="s">
        <v>65</v>
      </c>
      <c r="G414" t="s">
        <v>91</v>
      </c>
      <c r="H414" t="s">
        <v>103</v>
      </c>
      <c r="I414" t="str">
        <f t="shared" si="51"/>
        <v>1621</v>
      </c>
      <c r="J414">
        <f>+COUNTIF($AC$2:$AC$1165,AC414)</f>
        <v>1</v>
      </c>
      <c r="K414" t="s">
        <v>173</v>
      </c>
      <c r="L414" t="s">
        <v>162</v>
      </c>
      <c r="N414" t="str">
        <f t="shared" si="52"/>
        <v/>
      </c>
      <c r="O414" t="str">
        <f>IF(B414&lt;&gt;0,B414,"")</f>
        <v/>
      </c>
      <c r="P414" t="str">
        <f>+IF(AD414="Sub1",C414,"")</f>
        <v/>
      </c>
      <c r="Q414" t="str">
        <f>+IF(AD414="Sub2",D414,"")</f>
        <v/>
      </c>
      <c r="R414" t="str">
        <f>+IF(AD414="Graph",SUBSTITUTE(E414,"Gráfica","G"),"")</f>
        <v/>
      </c>
      <c r="S414" t="str">
        <f>TRIM(CLEAN(_xlfn.TEXTJOIN(" ",TRUE,C414:F414)))</f>
        <v>(Grados Celsius)</v>
      </c>
      <c r="T414" t="b">
        <f>+AND(AC414=AC415)</f>
        <v>0</v>
      </c>
      <c r="U414" t="b">
        <f t="shared" si="49"/>
        <v>0</v>
      </c>
      <c r="V414" t="b">
        <f>+AND(J414&lt;&gt;1,J415&lt;&gt;1)</f>
        <v>0</v>
      </c>
      <c r="W414" t="b">
        <f>+OR(AD414="Sub1",AD414="Sub2",AD414="Graph")</f>
        <v>0</v>
      </c>
      <c r="X414" t="str">
        <f>+IF(AND(T414,U414,V414),_xlfn.CONCAT(S414,S415),IF(AND(J414=1,AD414="Title"),S414,""))</f>
        <v/>
      </c>
      <c r="Y414" t="str">
        <f>+IF(AD415="units",S415,"")</f>
        <v/>
      </c>
      <c r="Z414" t="str">
        <f t="shared" si="50"/>
        <v/>
      </c>
      <c r="AB414" t="s">
        <v>135</v>
      </c>
      <c r="AC414" t="str">
        <f>+_xlfn.CONCAT(AB414,I414,AD414)</f>
        <v>121621units</v>
      </c>
      <c r="AD414" t="str">
        <f>+_xlfn.TEXTJOIN("",TRUE,K414:M414)</f>
        <v>units</v>
      </c>
      <c r="AE414" t="str">
        <f>+IF(B414=0,AE413,B414)</f>
        <v>1.6</v>
      </c>
      <c r="AF414" t="str">
        <f t="shared" si="53"/>
        <v>1.6.2.1</v>
      </c>
      <c r="AG414" t="str">
        <f t="shared" si="54"/>
        <v>Superficie estatal por tipo de clima</v>
      </c>
      <c r="AH414" t="str">
        <f t="shared" si="56"/>
        <v>Temperatura media mensual</v>
      </c>
      <c r="AI414" t="str">
        <f t="shared" si="55"/>
        <v/>
      </c>
    </row>
    <row r="415" spans="1:35" x14ac:dyDescent="0.25">
      <c r="A415" s="1">
        <v>27</v>
      </c>
      <c r="E415" t="s">
        <v>83</v>
      </c>
      <c r="F415" t="s">
        <v>87</v>
      </c>
      <c r="G415" t="s">
        <v>91</v>
      </c>
      <c r="H415" t="s">
        <v>103</v>
      </c>
      <c r="I415" t="str">
        <f t="shared" si="51"/>
        <v>G 11</v>
      </c>
      <c r="J415">
        <f>+COUNTIF($AC$2:$AC$1165,AC415)</f>
        <v>1</v>
      </c>
      <c r="K415" t="s">
        <v>173</v>
      </c>
      <c r="M415" t="s">
        <v>167</v>
      </c>
      <c r="N415" t="str">
        <f t="shared" si="52"/>
        <v>G 1.1</v>
      </c>
      <c r="O415" t="str">
        <f>IF(B415&lt;&gt;0,B415,"")</f>
        <v/>
      </c>
      <c r="P415" t="str">
        <f>+IF(AD415="Sub1",C415,"")</f>
        <v/>
      </c>
      <c r="Q415" t="str">
        <f>+IF(AD415="Sub2",D415,"")</f>
        <v/>
      </c>
      <c r="R415" t="str">
        <f>+IF(AD415="Graph",SUBSTITUTE(E415,"Gráfica","G"),"")</f>
        <v>G 1.1</v>
      </c>
      <c r="S415" t="str">
        <f>TRIM(CLEAN(_xlfn.TEXTJOIN(" ",TRUE,C415:F415)))</f>
        <v>Gráfica 1.1 Temperatura promedio</v>
      </c>
      <c r="T415" t="b">
        <f>+AND(AC415=AC416)</f>
        <v>0</v>
      </c>
      <c r="U415" t="b">
        <f t="shared" si="49"/>
        <v>0</v>
      </c>
      <c r="V415" t="b">
        <f>+AND(J415&lt;&gt;1,J416&lt;&gt;1)</f>
        <v>0</v>
      </c>
      <c r="W415" t="b">
        <f>+OR(AD415="Sub1",AD415="Sub2",AD415="Graph")</f>
        <v>1</v>
      </c>
      <c r="X415" t="str">
        <f>+IF(AND(T415,U415,V415),_xlfn.CONCAT(S415,S416),IF(AND(J415=1,AD415="Title"),S415,""))</f>
        <v/>
      </c>
      <c r="Y415" t="str">
        <f>+IF(AD416="units",S416,"")</f>
        <v>(Grados centígrados)</v>
      </c>
      <c r="Z415" t="str">
        <f t="shared" si="50"/>
        <v>Gráfica 1.1 Temperatura promedio</v>
      </c>
      <c r="AB415" t="s">
        <v>135</v>
      </c>
      <c r="AC415" t="str">
        <f>+_xlfn.CONCAT(AB415,I415,AD415)</f>
        <v>12G 11Graph</v>
      </c>
      <c r="AD415" t="str">
        <f>+_xlfn.TEXTJOIN("",TRUE,K415:M415)</f>
        <v>Graph</v>
      </c>
      <c r="AE415" t="str">
        <f>+IF(B415=0,AE414,B415)</f>
        <v>1.6</v>
      </c>
      <c r="AF415" t="str">
        <f t="shared" si="53"/>
        <v>G 1.1</v>
      </c>
      <c r="AG415" t="str">
        <f t="shared" si="54"/>
        <v>Superficie estatal por tipo de clima</v>
      </c>
      <c r="AH415" t="str">
        <f t="shared" si="56"/>
        <v>Gráfica 1.1 Temperatura promedio</v>
      </c>
      <c r="AI415" t="str">
        <f t="shared" si="55"/>
        <v>(Grados centígrados)</v>
      </c>
    </row>
    <row r="416" spans="1:35" x14ac:dyDescent="0.25">
      <c r="A416" s="1">
        <v>28</v>
      </c>
      <c r="F416" t="s">
        <v>89</v>
      </c>
      <c r="G416" t="s">
        <v>91</v>
      </c>
      <c r="H416" t="s">
        <v>103</v>
      </c>
      <c r="I416" t="str">
        <f t="shared" si="51"/>
        <v>G 11</v>
      </c>
      <c r="J416">
        <f>+COUNTIF($AC$2:$AC$1165,AC416)</f>
        <v>1</v>
      </c>
      <c r="K416" t="s">
        <v>173</v>
      </c>
      <c r="L416" t="s">
        <v>162</v>
      </c>
      <c r="N416" t="str">
        <f t="shared" si="52"/>
        <v/>
      </c>
      <c r="O416" t="str">
        <f>IF(B416&lt;&gt;0,B416,"")</f>
        <v/>
      </c>
      <c r="P416" t="str">
        <f>+IF(AD416="Sub1",C416,"")</f>
        <v/>
      </c>
      <c r="Q416" t="str">
        <f>+IF(AD416="Sub2",D416,"")</f>
        <v/>
      </c>
      <c r="R416" t="str">
        <f>+IF(AD416="Graph",SUBSTITUTE(E416,"Gráfica","G"),"")</f>
        <v/>
      </c>
      <c r="S416" t="str">
        <f>TRIM(CLEAN(_xlfn.TEXTJOIN(" ",TRUE,C416:F416)))</f>
        <v>(Grados centígrados)</v>
      </c>
      <c r="T416" t="b">
        <f>+AND(AC416=AC417)</f>
        <v>0</v>
      </c>
      <c r="U416" t="b">
        <f t="shared" si="49"/>
        <v>0</v>
      </c>
      <c r="V416" t="b">
        <f>+AND(J416&lt;&gt;1,J417&lt;&gt;1)</f>
        <v>0</v>
      </c>
      <c r="W416" t="b">
        <f>+OR(AD416="Sub1",AD416="Sub2",AD416="Graph")</f>
        <v>0</v>
      </c>
      <c r="X416" t="str">
        <f>+IF(AND(T416,U416,V416),_xlfn.CONCAT(S416,S417),IF(AND(J416=1,AD416="Title"),S416,""))</f>
        <v/>
      </c>
      <c r="Y416" t="str">
        <f>+IF(AD417="units",S417,"")</f>
        <v/>
      </c>
      <c r="Z416" t="str">
        <f t="shared" si="50"/>
        <v/>
      </c>
      <c r="AB416" t="s">
        <v>135</v>
      </c>
      <c r="AC416" t="str">
        <f>+_xlfn.CONCAT(AB416,I416,AD416)</f>
        <v>12G 11units</v>
      </c>
      <c r="AD416" t="str">
        <f>+_xlfn.TEXTJOIN("",TRUE,K416:M416)</f>
        <v>units</v>
      </c>
      <c r="AE416" t="str">
        <f>+IF(B416=0,AE415,B416)</f>
        <v>1.6</v>
      </c>
      <c r="AF416" t="str">
        <f t="shared" si="53"/>
        <v>G 1.1</v>
      </c>
      <c r="AG416" t="str">
        <f t="shared" si="54"/>
        <v>Superficie estatal por tipo de clima</v>
      </c>
      <c r="AH416" t="str">
        <f t="shared" si="56"/>
        <v>Gráfica 1.1 Temperatura promedio</v>
      </c>
      <c r="AI416" t="str">
        <f t="shared" si="55"/>
        <v/>
      </c>
    </row>
    <row r="417" spans="1:35" x14ac:dyDescent="0.25">
      <c r="A417" s="1">
        <v>30</v>
      </c>
      <c r="D417" t="s">
        <v>67</v>
      </c>
      <c r="E417" t="s">
        <v>84</v>
      </c>
      <c r="G417" t="s">
        <v>91</v>
      </c>
      <c r="H417" t="s">
        <v>103</v>
      </c>
      <c r="I417" t="str">
        <f t="shared" si="51"/>
        <v>1622</v>
      </c>
      <c r="J417">
        <f>+COUNTIF($AC$2:$AC$1165,AC417)</f>
        <v>1</v>
      </c>
      <c r="K417" t="s">
        <v>173</v>
      </c>
      <c r="M417" t="s">
        <v>179</v>
      </c>
      <c r="N417" t="str">
        <f t="shared" si="52"/>
        <v>1.6.2.2</v>
      </c>
      <c r="O417" t="str">
        <f>IF(B417&lt;&gt;0,B417,"")</f>
        <v/>
      </c>
      <c r="P417" t="str">
        <f>+IF(AD417="Sub1",C417,"")</f>
        <v/>
      </c>
      <c r="Q417" t="str">
        <f>+IF(AD417="Sub2",D417,"")</f>
        <v>1.6.2.2</v>
      </c>
      <c r="R417" t="str">
        <f>+IF(AD417="Graph",SUBSTITUTE(E417,"Gráfica","G"),"")</f>
        <v/>
      </c>
      <c r="S417" t="str">
        <f>TRIM(CLEAN(_xlfn.TEXTJOIN(" ",TRUE,C417:F417)))</f>
        <v>1.6.2.2 Temperatura extrema en el mes</v>
      </c>
      <c r="T417" t="b">
        <f>+AND(AC417=AC418)</f>
        <v>0</v>
      </c>
      <c r="U417" t="b">
        <f t="shared" si="49"/>
        <v>0</v>
      </c>
      <c r="V417" t="b">
        <f>+AND(J417&lt;&gt;1,J418&lt;&gt;1)</f>
        <v>0</v>
      </c>
      <c r="W417" t="b">
        <f>+OR(AD417="Sub1",AD417="Sub2",AD417="Graph")</f>
        <v>1</v>
      </c>
      <c r="X417" t="str">
        <f>+IF(AND(T417,U417,V417),_xlfn.CONCAT(S417,S418),IF(AND(J417=1,AD417="Title"),S417,""))</f>
        <v/>
      </c>
      <c r="Y417" t="str">
        <f>+IF(AD418="units",S418,"")</f>
        <v>(Grados Celsius)</v>
      </c>
      <c r="Z417" t="str">
        <f t="shared" si="50"/>
        <v>Temperatura extrema en el mes</v>
      </c>
      <c r="AB417" t="s">
        <v>135</v>
      </c>
      <c r="AC417" t="str">
        <f>+_xlfn.CONCAT(AB417,I417,AD417)</f>
        <v>121622Sub2</v>
      </c>
      <c r="AD417" t="str">
        <f>+_xlfn.TEXTJOIN("",TRUE,K417:M417)</f>
        <v>Sub2</v>
      </c>
      <c r="AE417" t="str">
        <f>+IF(B417=0,AE416,B417)</f>
        <v>1.6</v>
      </c>
      <c r="AF417" t="str">
        <f t="shared" si="53"/>
        <v>1.6.2.2</v>
      </c>
      <c r="AG417" t="str">
        <f t="shared" si="54"/>
        <v>Superficie estatal por tipo de clima</v>
      </c>
      <c r="AH417" t="str">
        <f t="shared" si="56"/>
        <v>Temperatura extrema en el mes</v>
      </c>
      <c r="AI417" t="str">
        <f t="shared" si="55"/>
        <v>(Grados Celsius)</v>
      </c>
    </row>
    <row r="418" spans="1:35" x14ac:dyDescent="0.25">
      <c r="A418" s="1">
        <v>31</v>
      </c>
      <c r="E418" t="s">
        <v>65</v>
      </c>
      <c r="G418" t="s">
        <v>91</v>
      </c>
      <c r="H418" t="s">
        <v>103</v>
      </c>
      <c r="I418" t="str">
        <f t="shared" si="51"/>
        <v>1622</v>
      </c>
      <c r="J418">
        <f>+COUNTIF($AC$2:$AC$1165,AC418)</f>
        <v>1</v>
      </c>
      <c r="K418" t="s">
        <v>173</v>
      </c>
      <c r="L418" t="s">
        <v>162</v>
      </c>
      <c r="N418" t="str">
        <f t="shared" si="52"/>
        <v/>
      </c>
      <c r="O418" t="str">
        <f>IF(B418&lt;&gt;0,B418,"")</f>
        <v/>
      </c>
      <c r="P418" t="str">
        <f>+IF(AD418="Sub1",C418,"")</f>
        <v/>
      </c>
      <c r="Q418" t="str">
        <f>+IF(AD418="Sub2",D418,"")</f>
        <v/>
      </c>
      <c r="R418" t="str">
        <f>+IF(AD418="Graph",SUBSTITUTE(E418,"Gráfica","G"),"")</f>
        <v/>
      </c>
      <c r="S418" t="str">
        <f>TRIM(CLEAN(_xlfn.TEXTJOIN(" ",TRUE,C418:F418)))</f>
        <v>(Grados Celsius)</v>
      </c>
      <c r="T418" t="b">
        <f>+AND(AC418=AC419)</f>
        <v>0</v>
      </c>
      <c r="U418" t="b">
        <f t="shared" si="49"/>
        <v>0</v>
      </c>
      <c r="V418" t="b">
        <f>+AND(J418&lt;&gt;1,J419&lt;&gt;1)</f>
        <v>0</v>
      </c>
      <c r="W418" t="b">
        <f>+OR(AD418="Sub1",AD418="Sub2",AD418="Graph")</f>
        <v>0</v>
      </c>
      <c r="X418" t="str">
        <f>+IF(AND(T418,U418,V418),_xlfn.CONCAT(S418,S419),IF(AND(J418=1,AD418="Title"),S418,""))</f>
        <v/>
      </c>
      <c r="Y418" t="str">
        <f>+IF(AD419="units",S419,"")</f>
        <v/>
      </c>
      <c r="Z418" t="str">
        <f t="shared" si="50"/>
        <v/>
      </c>
      <c r="AB418" t="s">
        <v>135</v>
      </c>
      <c r="AC418" t="str">
        <f>+_xlfn.CONCAT(AB418,I418,AD418)</f>
        <v>121622units</v>
      </c>
      <c r="AD418" t="str">
        <f>+_xlfn.TEXTJOIN("",TRUE,K418:M418)</f>
        <v>units</v>
      </c>
      <c r="AE418" t="str">
        <f>+IF(B418=0,AE417,B418)</f>
        <v>1.6</v>
      </c>
      <c r="AF418" t="str">
        <f t="shared" si="53"/>
        <v>1.6.2.2</v>
      </c>
      <c r="AG418" t="str">
        <f t="shared" si="54"/>
        <v>Superficie estatal por tipo de clima</v>
      </c>
      <c r="AH418" t="str">
        <f t="shared" si="56"/>
        <v>Temperatura extrema en el mes</v>
      </c>
      <c r="AI418" t="str">
        <f t="shared" si="55"/>
        <v/>
      </c>
    </row>
    <row r="419" spans="1:35" x14ac:dyDescent="0.25">
      <c r="A419" s="1">
        <v>33</v>
      </c>
      <c r="C419" t="s">
        <v>32</v>
      </c>
      <c r="D419" t="s">
        <v>68</v>
      </c>
      <c r="G419" t="s">
        <v>91</v>
      </c>
      <c r="H419" t="s">
        <v>103</v>
      </c>
      <c r="I419" t="str">
        <f t="shared" si="51"/>
        <v>163</v>
      </c>
      <c r="J419">
        <f>+COUNTIF($AC$2:$AC$1165,AC419)</f>
        <v>1</v>
      </c>
      <c r="K419" t="s">
        <v>173</v>
      </c>
      <c r="M419" t="s">
        <v>178</v>
      </c>
      <c r="N419" t="str">
        <f t="shared" si="52"/>
        <v>1.6.3</v>
      </c>
      <c r="O419" t="str">
        <f>IF(B419&lt;&gt;0,B419,"")</f>
        <v/>
      </c>
      <c r="P419" t="str">
        <f>+IF(AD419="Sub1",C419,"")</f>
        <v>1.6.3</v>
      </c>
      <c r="Q419" t="str">
        <f>+IF(AD419="Sub2",D419,"")</f>
        <v/>
      </c>
      <c r="R419" t="str">
        <f>+IF(AD419="Graph",SUBSTITUTE(E419,"Gráfica","G"),"")</f>
        <v/>
      </c>
      <c r="S419" t="str">
        <f>TRIM(CLEAN(_xlfn.TEXTJOIN(" ",TRUE,C419:F419)))</f>
        <v>1.6.3 Precipitación total anual</v>
      </c>
      <c r="T419" t="b">
        <f>+AND(AC419=AC420)</f>
        <v>0</v>
      </c>
      <c r="U419" t="b">
        <f t="shared" si="49"/>
        <v>0</v>
      </c>
      <c r="V419" t="b">
        <f>+AND(J419&lt;&gt;1,J420&lt;&gt;1)</f>
        <v>0</v>
      </c>
      <c r="W419" t="b">
        <f>+OR(AD419="Sub1",AD419="Sub2",AD419="Graph")</f>
        <v>1</v>
      </c>
      <c r="X419" t="str">
        <f>+IF(AND(T419,U419,V419),_xlfn.CONCAT(S419,S420),IF(AND(J419=1,AD419="Title"),S419,""))</f>
        <v/>
      </c>
      <c r="Y419" t="str">
        <f>+IF(AD420="units",S420,"")</f>
        <v>(Milímetros)</v>
      </c>
      <c r="Z419" t="str">
        <f t="shared" si="50"/>
        <v>Precipitación total anual</v>
      </c>
      <c r="AB419" t="s">
        <v>135</v>
      </c>
      <c r="AC419" t="str">
        <f>+_xlfn.CONCAT(AB419,I419,AD419)</f>
        <v>12163Sub1</v>
      </c>
      <c r="AD419" t="str">
        <f>+_xlfn.TEXTJOIN("",TRUE,K419:M419)</f>
        <v>Sub1</v>
      </c>
      <c r="AE419" t="str">
        <f>+IF(B419=0,AE418,B419)</f>
        <v>1.6</v>
      </c>
      <c r="AF419" t="str">
        <f t="shared" si="53"/>
        <v>1.6.3</v>
      </c>
      <c r="AG419" t="str">
        <f t="shared" si="54"/>
        <v>Superficie estatal por tipo de clima</v>
      </c>
      <c r="AH419" t="str">
        <f t="shared" si="56"/>
        <v>Precipitación total anual</v>
      </c>
      <c r="AI419" t="str">
        <f t="shared" si="55"/>
        <v>(Milímetros)</v>
      </c>
    </row>
    <row r="420" spans="1:35" x14ac:dyDescent="0.25">
      <c r="A420" s="1">
        <v>34</v>
      </c>
      <c r="D420" t="s">
        <v>69</v>
      </c>
      <c r="G420" t="s">
        <v>91</v>
      </c>
      <c r="H420" t="s">
        <v>103</v>
      </c>
      <c r="I420" t="str">
        <f t="shared" si="51"/>
        <v>163</v>
      </c>
      <c r="J420">
        <f>+COUNTIF($AC$2:$AC$1165,AC420)</f>
        <v>1</v>
      </c>
      <c r="K420" t="s">
        <v>173</v>
      </c>
      <c r="L420" t="s">
        <v>162</v>
      </c>
      <c r="N420" t="str">
        <f t="shared" si="52"/>
        <v/>
      </c>
      <c r="O420" t="str">
        <f>IF(B420&lt;&gt;0,B420,"")</f>
        <v/>
      </c>
      <c r="P420" t="str">
        <f>+IF(AD420="Sub1",C420,"")</f>
        <v/>
      </c>
      <c r="Q420" t="str">
        <f>+IF(AD420="Sub2",D420,"")</f>
        <v/>
      </c>
      <c r="R420" t="str">
        <f>+IF(AD420="Graph",SUBSTITUTE(E420,"Gráfica","G"),"")</f>
        <v/>
      </c>
      <c r="S420" t="str">
        <f>TRIM(CLEAN(_xlfn.TEXTJOIN(" ",TRUE,C420:F420)))</f>
        <v>(Milímetros)</v>
      </c>
      <c r="T420" t="b">
        <f>+AND(AC420=AC421)</f>
        <v>0</v>
      </c>
      <c r="U420" t="b">
        <f t="shared" si="49"/>
        <v>0</v>
      </c>
      <c r="V420" t="b">
        <f>+AND(J420&lt;&gt;1,J421&lt;&gt;1)</f>
        <v>0</v>
      </c>
      <c r="W420" t="b">
        <f>+OR(AD420="Sub1",AD420="Sub2",AD420="Graph")</f>
        <v>0</v>
      </c>
      <c r="X420" t="str">
        <f>+IF(AND(T420,U420,V420),_xlfn.CONCAT(S420,S421),IF(AND(J420=1,AD420="Title"),S420,""))</f>
        <v/>
      </c>
      <c r="Y420" t="str">
        <f>+IF(AD421="units",S421,"")</f>
        <v/>
      </c>
      <c r="Z420" t="str">
        <f t="shared" si="50"/>
        <v/>
      </c>
      <c r="AB420" t="s">
        <v>135</v>
      </c>
      <c r="AC420" t="str">
        <f>+_xlfn.CONCAT(AB420,I420,AD420)</f>
        <v>12163units</v>
      </c>
      <c r="AD420" t="str">
        <f>+_xlfn.TEXTJOIN("",TRUE,K420:M420)</f>
        <v>units</v>
      </c>
      <c r="AE420" t="str">
        <f>+IF(B420=0,AE419,B420)</f>
        <v>1.6</v>
      </c>
      <c r="AF420" t="str">
        <f t="shared" si="53"/>
        <v>1.6.3</v>
      </c>
      <c r="AG420" t="str">
        <f t="shared" si="54"/>
        <v>Superficie estatal por tipo de clima</v>
      </c>
      <c r="AH420" t="str">
        <f t="shared" si="56"/>
        <v>Precipitación total anual</v>
      </c>
      <c r="AI420" t="str">
        <f t="shared" si="55"/>
        <v/>
      </c>
    </row>
    <row r="421" spans="1:35" x14ac:dyDescent="0.25">
      <c r="A421" s="1">
        <v>36</v>
      </c>
      <c r="D421" t="s">
        <v>70</v>
      </c>
      <c r="E421" t="s">
        <v>85</v>
      </c>
      <c r="G421" t="s">
        <v>91</v>
      </c>
      <c r="H421" t="s">
        <v>103</v>
      </c>
      <c r="I421" t="str">
        <f t="shared" si="51"/>
        <v>1631</v>
      </c>
      <c r="J421">
        <f>+COUNTIF($AC$2:$AC$1165,AC421)</f>
        <v>1</v>
      </c>
      <c r="K421" t="s">
        <v>173</v>
      </c>
      <c r="M421" t="s">
        <v>179</v>
      </c>
      <c r="N421" t="str">
        <f t="shared" si="52"/>
        <v>1.6.3.1</v>
      </c>
      <c r="O421" t="str">
        <f>IF(B421&lt;&gt;0,B421,"")</f>
        <v/>
      </c>
      <c r="P421" t="str">
        <f>+IF(AD421="Sub1",C421,"")</f>
        <v/>
      </c>
      <c r="Q421" t="str">
        <f>+IF(AD421="Sub2",D421,"")</f>
        <v>1.6.3.1</v>
      </c>
      <c r="R421" t="str">
        <f>+IF(AD421="Graph",SUBSTITUTE(E421,"Gráfica","G"),"")</f>
        <v/>
      </c>
      <c r="S421" t="str">
        <f>TRIM(CLEAN(_xlfn.TEXTJOIN(" ",TRUE,C421:F421)))</f>
        <v>1.6.3.1 Precipitación total mensual</v>
      </c>
      <c r="T421" t="b">
        <f>+AND(AC421=AC422)</f>
        <v>0</v>
      </c>
      <c r="U421" t="b">
        <f t="shared" si="49"/>
        <v>0</v>
      </c>
      <c r="V421" t="b">
        <f>+AND(J421&lt;&gt;1,J422&lt;&gt;1)</f>
        <v>0</v>
      </c>
      <c r="W421" t="b">
        <f>+OR(AD421="Sub1",AD421="Sub2",AD421="Graph")</f>
        <v>1</v>
      </c>
      <c r="X421" t="str">
        <f>+IF(AND(T421,U421,V421),_xlfn.CONCAT(S421,S422),IF(AND(J421=1,AD421="Title"),S421,""))</f>
        <v/>
      </c>
      <c r="Y421" t="str">
        <f>+IF(AD422="units",S422,"")</f>
        <v>(Milímetros)</v>
      </c>
      <c r="Z421" t="str">
        <f t="shared" si="50"/>
        <v>Precipitación total mensual</v>
      </c>
      <c r="AB421" t="s">
        <v>135</v>
      </c>
      <c r="AC421" t="str">
        <f>+_xlfn.CONCAT(AB421,I421,AD421)</f>
        <v>121631Sub2</v>
      </c>
      <c r="AD421" t="str">
        <f>+_xlfn.TEXTJOIN("",TRUE,K421:M421)</f>
        <v>Sub2</v>
      </c>
      <c r="AE421" t="str">
        <f>+IF(B421=0,AE420,B421)</f>
        <v>1.6</v>
      </c>
      <c r="AF421" t="str">
        <f t="shared" si="53"/>
        <v>1.6.3.1</v>
      </c>
      <c r="AG421" t="str">
        <f t="shared" si="54"/>
        <v>Superficie estatal por tipo de clima</v>
      </c>
      <c r="AH421" t="str">
        <f t="shared" si="56"/>
        <v>Precipitación total mensual</v>
      </c>
      <c r="AI421" t="str">
        <f t="shared" si="55"/>
        <v>(Milímetros)</v>
      </c>
    </row>
    <row r="422" spans="1:35" x14ac:dyDescent="0.25">
      <c r="A422" s="1">
        <v>37</v>
      </c>
      <c r="E422" t="s">
        <v>69</v>
      </c>
      <c r="G422" t="s">
        <v>91</v>
      </c>
      <c r="H422" t="s">
        <v>103</v>
      </c>
      <c r="I422" t="str">
        <f t="shared" si="51"/>
        <v>1631</v>
      </c>
      <c r="J422">
        <f>+COUNTIF($AC$2:$AC$1165,AC422)</f>
        <v>1</v>
      </c>
      <c r="K422" t="s">
        <v>173</v>
      </c>
      <c r="L422" t="s">
        <v>162</v>
      </c>
      <c r="N422" t="str">
        <f t="shared" si="52"/>
        <v/>
      </c>
      <c r="O422" t="str">
        <f>IF(B422&lt;&gt;0,B422,"")</f>
        <v/>
      </c>
      <c r="P422" t="str">
        <f>+IF(AD422="Sub1",C422,"")</f>
        <v/>
      </c>
      <c r="Q422" t="str">
        <f>+IF(AD422="Sub2",D422,"")</f>
        <v/>
      </c>
      <c r="R422" t="str">
        <f>+IF(AD422="Graph",SUBSTITUTE(E422,"Gráfica","G"),"")</f>
        <v/>
      </c>
      <c r="S422" t="str">
        <f>TRIM(CLEAN(_xlfn.TEXTJOIN(" ",TRUE,C422:F422)))</f>
        <v>(Milímetros)</v>
      </c>
      <c r="T422" t="b">
        <f>+AND(AC422=AC423)</f>
        <v>0</v>
      </c>
      <c r="U422" t="b">
        <f t="shared" si="49"/>
        <v>0</v>
      </c>
      <c r="V422" t="b">
        <f>+AND(J422&lt;&gt;1,J423&lt;&gt;1)</f>
        <v>0</v>
      </c>
      <c r="W422" t="b">
        <f>+OR(AD422="Sub1",AD422="Sub2",AD422="Graph")</f>
        <v>0</v>
      </c>
      <c r="X422" t="str">
        <f>+IF(AND(T422,U422,V422),_xlfn.CONCAT(S422,S423),IF(AND(J422=1,AD422="Title"),S422,""))</f>
        <v/>
      </c>
      <c r="Y422" t="str">
        <f>+IF(AD423="units",S423,"")</f>
        <v/>
      </c>
      <c r="Z422" t="str">
        <f t="shared" si="50"/>
        <v/>
      </c>
      <c r="AB422" t="s">
        <v>135</v>
      </c>
      <c r="AC422" t="str">
        <f>+_xlfn.CONCAT(AB422,I422,AD422)</f>
        <v>121631units</v>
      </c>
      <c r="AD422" t="str">
        <f>+_xlfn.TEXTJOIN("",TRUE,K422:M422)</f>
        <v>units</v>
      </c>
      <c r="AE422" t="str">
        <f>+IF(B422=0,AE421,B422)</f>
        <v>1.6</v>
      </c>
      <c r="AF422" t="str">
        <f t="shared" si="53"/>
        <v>1.6.3.1</v>
      </c>
      <c r="AG422" t="str">
        <f t="shared" si="54"/>
        <v>Superficie estatal por tipo de clima</v>
      </c>
      <c r="AH422" t="str">
        <f t="shared" si="56"/>
        <v>Precipitación total mensual</v>
      </c>
      <c r="AI422" t="str">
        <f t="shared" si="55"/>
        <v/>
      </c>
    </row>
    <row r="423" spans="1:35" x14ac:dyDescent="0.25">
      <c r="A423" s="1">
        <v>39</v>
      </c>
      <c r="E423" t="s">
        <v>86</v>
      </c>
      <c r="F423" t="s">
        <v>88</v>
      </c>
      <c r="G423" t="s">
        <v>91</v>
      </c>
      <c r="H423" t="s">
        <v>103</v>
      </c>
      <c r="I423" t="str">
        <f t="shared" si="51"/>
        <v>G 12</v>
      </c>
      <c r="J423">
        <f>+COUNTIF($AC$2:$AC$1165,AC423)</f>
        <v>1</v>
      </c>
      <c r="K423" t="s">
        <v>173</v>
      </c>
      <c r="M423" t="s">
        <v>167</v>
      </c>
      <c r="N423" t="str">
        <f t="shared" si="52"/>
        <v>G 1.2</v>
      </c>
      <c r="O423" t="str">
        <f>IF(B423&lt;&gt;0,B423,"")</f>
        <v/>
      </c>
      <c r="P423" t="str">
        <f>+IF(AD423="Sub1",C423,"")</f>
        <v/>
      </c>
      <c r="Q423" t="str">
        <f>+IF(AD423="Sub2",D423,"")</f>
        <v/>
      </c>
      <c r="R423" t="str">
        <f>+IF(AD423="Graph",SUBSTITUTE(E423,"Gráfica","G"),"")</f>
        <v>G 1.2</v>
      </c>
      <c r="S423" t="str">
        <f>TRIM(CLEAN(_xlfn.TEXTJOIN(" ",TRUE,C423:F423)))</f>
        <v>Gráfica 1.2 Precipitación total promedio</v>
      </c>
      <c r="T423" t="b">
        <f>+AND(AC423=AC424)</f>
        <v>0</v>
      </c>
      <c r="U423" t="b">
        <f t="shared" si="49"/>
        <v>0</v>
      </c>
      <c r="V423" t="b">
        <f>+AND(J423&lt;&gt;1,J424&lt;&gt;1)</f>
        <v>0</v>
      </c>
      <c r="W423" t="b">
        <f>+OR(AD423="Sub1",AD423="Sub2",AD423="Graph")</f>
        <v>1</v>
      </c>
      <c r="X423" t="str">
        <f>+IF(AND(T423,U423,V423),_xlfn.CONCAT(S423,S424),IF(AND(J423=1,AD423="Title"),S423,""))</f>
        <v/>
      </c>
      <c r="Y423" t="str">
        <f>+IF(AD424="units",S424,"")</f>
        <v>(Milímetros)</v>
      </c>
      <c r="Z423" t="str">
        <f t="shared" si="50"/>
        <v>Gráfica 1.2 Precipitación total promedio</v>
      </c>
      <c r="AB423" t="s">
        <v>135</v>
      </c>
      <c r="AC423" t="str">
        <f>+_xlfn.CONCAT(AB423,I423,AD423)</f>
        <v>12G 12Graph</v>
      </c>
      <c r="AD423" t="str">
        <f>+_xlfn.TEXTJOIN("",TRUE,K423:M423)</f>
        <v>Graph</v>
      </c>
      <c r="AE423" t="str">
        <f>+IF(B423=0,AE422,B423)</f>
        <v>1.6</v>
      </c>
      <c r="AF423" t="str">
        <f t="shared" si="53"/>
        <v>G 1.2</v>
      </c>
      <c r="AG423" t="str">
        <f t="shared" si="54"/>
        <v>Superficie estatal por tipo de clima</v>
      </c>
      <c r="AH423" t="str">
        <f t="shared" si="56"/>
        <v>Gráfica 1.2 Precipitación total promedio</v>
      </c>
      <c r="AI423" t="str">
        <f t="shared" si="55"/>
        <v>(Milímetros)</v>
      </c>
    </row>
    <row r="424" spans="1:35" x14ac:dyDescent="0.25">
      <c r="A424" s="1">
        <v>40</v>
      </c>
      <c r="F424" t="s">
        <v>69</v>
      </c>
      <c r="G424" t="s">
        <v>91</v>
      </c>
      <c r="H424" t="s">
        <v>103</v>
      </c>
      <c r="I424" t="str">
        <f t="shared" si="51"/>
        <v>G 12</v>
      </c>
      <c r="J424">
        <f>+COUNTIF($AC$2:$AC$1165,AC424)</f>
        <v>1</v>
      </c>
      <c r="K424" t="s">
        <v>173</v>
      </c>
      <c r="L424" t="s">
        <v>162</v>
      </c>
      <c r="N424" t="str">
        <f t="shared" si="52"/>
        <v/>
      </c>
      <c r="O424" t="str">
        <f>IF(B424&lt;&gt;0,B424,"")</f>
        <v/>
      </c>
      <c r="P424" t="str">
        <f>+IF(AD424="Sub1",C424,"")</f>
        <v/>
      </c>
      <c r="Q424" t="str">
        <f>+IF(AD424="Sub2",D424,"")</f>
        <v/>
      </c>
      <c r="R424" t="str">
        <f>+IF(AD424="Graph",SUBSTITUTE(E424,"Gráfica","G"),"")</f>
        <v/>
      </c>
      <c r="S424" t="str">
        <f>TRIM(CLEAN(_xlfn.TEXTJOIN(" ",TRUE,C424:F424)))</f>
        <v>(Milímetros)</v>
      </c>
      <c r="T424" t="b">
        <f>+AND(AC424=AC425)</f>
        <v>0</v>
      </c>
      <c r="U424" t="b">
        <f t="shared" si="49"/>
        <v>0</v>
      </c>
      <c r="V424" t="b">
        <f>+AND(J424&lt;&gt;1,J425&lt;&gt;1)</f>
        <v>0</v>
      </c>
      <c r="W424" t="b">
        <f>+OR(AD424="Sub1",AD424="Sub2",AD424="Graph")</f>
        <v>0</v>
      </c>
      <c r="X424" t="str">
        <f>+IF(AND(T424,U424,V424),_xlfn.CONCAT(S424,S425),IF(AND(J424=1,AD424="Title"),S424,""))</f>
        <v/>
      </c>
      <c r="Y424" t="str">
        <f>+IF(AD425="units",S425,"")</f>
        <v/>
      </c>
      <c r="Z424" t="str">
        <f t="shared" si="50"/>
        <v/>
      </c>
      <c r="AB424" t="s">
        <v>135</v>
      </c>
      <c r="AC424" t="str">
        <f>+_xlfn.CONCAT(AB424,I424,AD424)</f>
        <v>12G 12units</v>
      </c>
      <c r="AD424" t="str">
        <f>+_xlfn.TEXTJOIN("",TRUE,K424:M424)</f>
        <v>units</v>
      </c>
      <c r="AE424" t="str">
        <f>+IF(B424=0,AE423,B424)</f>
        <v>1.6</v>
      </c>
      <c r="AF424" t="str">
        <f t="shared" si="53"/>
        <v>G 1.2</v>
      </c>
      <c r="AG424" t="str">
        <f t="shared" si="54"/>
        <v>Superficie estatal por tipo de clima</v>
      </c>
      <c r="AH424" t="str">
        <f t="shared" si="56"/>
        <v>Gráfica 1.2 Precipitación total promedio</v>
      </c>
      <c r="AI424" t="str">
        <f t="shared" si="55"/>
        <v/>
      </c>
    </row>
    <row r="425" spans="1:35" x14ac:dyDescent="0.25">
      <c r="A425" s="1">
        <v>42</v>
      </c>
      <c r="B425" t="s">
        <v>14</v>
      </c>
      <c r="C425" t="s">
        <v>34</v>
      </c>
      <c r="G425" t="s">
        <v>91</v>
      </c>
      <c r="H425" t="s">
        <v>103</v>
      </c>
      <c r="I425" t="str">
        <f t="shared" si="51"/>
        <v>17</v>
      </c>
      <c r="J425">
        <f>+COUNTIF($AC$2:$AC$1165,AC425)</f>
        <v>1</v>
      </c>
      <c r="K425" t="s">
        <v>166</v>
      </c>
      <c r="N425" t="str">
        <f t="shared" si="52"/>
        <v>1.7</v>
      </c>
      <c r="O425" t="str">
        <f>IF(B425&lt;&gt;0,B425,"")</f>
        <v>1.7</v>
      </c>
      <c r="P425" t="str">
        <f>+IF(AD425="Sub1",C425,"")</f>
        <v/>
      </c>
      <c r="Q425" t="str">
        <f>+IF(AD425="Sub2",D425,"")</f>
        <v/>
      </c>
      <c r="R425" t="str">
        <f>+IF(AD425="Graph",SUBSTITUTE(E425,"Gráfica","G"),"")</f>
        <v/>
      </c>
      <c r="S425" t="str">
        <f>TRIM(CLEAN(_xlfn.TEXTJOIN(" ",TRUE,C425:F425)))</f>
        <v>Superficie estatal por región, cuenca y subcuenca hidrológica</v>
      </c>
      <c r="T425" t="b">
        <f>+AND(AC425=AC426)</f>
        <v>0</v>
      </c>
      <c r="U425" t="b">
        <f t="shared" si="49"/>
        <v>0</v>
      </c>
      <c r="V425" t="b">
        <f>+AND(J425&lt;&gt;1,J426&lt;&gt;1)</f>
        <v>0</v>
      </c>
      <c r="W425" t="b">
        <f>+OR(AD425="Sub1",AD425="Sub2",AD425="Graph")</f>
        <v>0</v>
      </c>
      <c r="X425" t="str">
        <f>+IF(AND(T425,U425,V425),_xlfn.CONCAT(S425,S426),IF(AND(J425=1,AD425="Title"),S425,""))</f>
        <v>Superficie estatal por región, cuenca y subcuenca hidrológica</v>
      </c>
      <c r="Y425" t="str">
        <f>+IF(AD426="units",S426,"")</f>
        <v>(Porcentaje)</v>
      </c>
      <c r="Z425" t="str">
        <f t="shared" si="50"/>
        <v/>
      </c>
      <c r="AB425" t="s">
        <v>135</v>
      </c>
      <c r="AC425" t="str">
        <f>+_xlfn.CONCAT(AB425,I425,AD425)</f>
        <v>1217Title</v>
      </c>
      <c r="AD425" t="str">
        <f>+_xlfn.TEXTJOIN("",TRUE,K425:M425)</f>
        <v>Title</v>
      </c>
      <c r="AE425" t="str">
        <f>+IF(B425=0,AE424,B425)</f>
        <v>1.7</v>
      </c>
      <c r="AF425" t="str">
        <f t="shared" si="53"/>
        <v>1.7</v>
      </c>
      <c r="AG425" t="str">
        <f t="shared" si="54"/>
        <v>Superficie estatal por región, cuenca y subcuenca hidrológica</v>
      </c>
      <c r="AH425" t="str">
        <f t="shared" si="56"/>
        <v/>
      </c>
      <c r="AI425" t="str">
        <f t="shared" si="55"/>
        <v>(Porcentaje)</v>
      </c>
    </row>
    <row r="426" spans="1:35" x14ac:dyDescent="0.25">
      <c r="A426" s="1">
        <v>43</v>
      </c>
      <c r="C426" t="s">
        <v>26</v>
      </c>
      <c r="G426" t="s">
        <v>91</v>
      </c>
      <c r="H426" t="s">
        <v>103</v>
      </c>
      <c r="I426" t="str">
        <f t="shared" si="51"/>
        <v>17</v>
      </c>
      <c r="J426">
        <f>+COUNTIF($AC$2:$AC$1165,AC426)</f>
        <v>1</v>
      </c>
      <c r="K426" t="s">
        <v>173</v>
      </c>
      <c r="L426" t="s">
        <v>162</v>
      </c>
      <c r="N426" t="str">
        <f t="shared" si="52"/>
        <v/>
      </c>
      <c r="O426" t="str">
        <f>IF(B426&lt;&gt;0,B426,"")</f>
        <v/>
      </c>
      <c r="P426" t="str">
        <f>+IF(AD426="Sub1",C426,"")</f>
        <v/>
      </c>
      <c r="Q426" t="str">
        <f>+IF(AD426="Sub2",D426,"")</f>
        <v/>
      </c>
      <c r="R426" t="str">
        <f>+IF(AD426="Graph",SUBSTITUTE(E426,"Gráfica","G"),"")</f>
        <v/>
      </c>
      <c r="S426" t="str">
        <f>TRIM(CLEAN(_xlfn.TEXTJOIN(" ",TRUE,C426:F426)))</f>
        <v>(Porcentaje)</v>
      </c>
      <c r="T426" t="b">
        <f>+AND(AC426=AC427)</f>
        <v>0</v>
      </c>
      <c r="U426" t="b">
        <f t="shared" si="49"/>
        <v>0</v>
      </c>
      <c r="V426" t="b">
        <f>+AND(J426&lt;&gt;1,J427&lt;&gt;1)</f>
        <v>0</v>
      </c>
      <c r="W426" t="b">
        <f>+OR(AD426="Sub1",AD426="Sub2",AD426="Graph")</f>
        <v>0</v>
      </c>
      <c r="X426" t="str">
        <f>+IF(AND(T426,U426,V426),_xlfn.CONCAT(S426,S427),IF(AND(J426=1,AD426="Title"),S426,""))</f>
        <v/>
      </c>
      <c r="Y426" t="str">
        <f>+IF(AD427="units",S427,"")</f>
        <v/>
      </c>
      <c r="Z426" t="str">
        <f t="shared" si="50"/>
        <v/>
      </c>
      <c r="AB426" t="s">
        <v>135</v>
      </c>
      <c r="AC426" t="str">
        <f>+_xlfn.CONCAT(AB426,I426,AD426)</f>
        <v>1217units</v>
      </c>
      <c r="AD426" t="str">
        <f>+_xlfn.TEXTJOIN("",TRUE,K426:M426)</f>
        <v>units</v>
      </c>
      <c r="AE426" t="str">
        <f>+IF(B426=0,AE425,B426)</f>
        <v>1.7</v>
      </c>
      <c r="AF426" t="str">
        <f t="shared" si="53"/>
        <v>1.7</v>
      </c>
      <c r="AG426" t="str">
        <f t="shared" si="54"/>
        <v>Superficie estatal por región, cuenca y subcuenca hidrológica</v>
      </c>
      <c r="AH426" t="str">
        <f t="shared" si="56"/>
        <v/>
      </c>
      <c r="AI426" t="str">
        <f t="shared" si="55"/>
        <v/>
      </c>
    </row>
    <row r="427" spans="1:35" x14ac:dyDescent="0.25">
      <c r="A427" s="1">
        <v>45</v>
      </c>
      <c r="C427" t="s">
        <v>35</v>
      </c>
      <c r="D427" t="s">
        <v>72</v>
      </c>
      <c r="G427" t="s">
        <v>91</v>
      </c>
      <c r="H427" t="s">
        <v>103</v>
      </c>
      <c r="I427" t="str">
        <f t="shared" si="51"/>
        <v>171</v>
      </c>
      <c r="J427">
        <f>+COUNTIF($AC$2:$AC$1165,AC427)</f>
        <v>1</v>
      </c>
      <c r="K427" t="s">
        <v>173</v>
      </c>
      <c r="M427" t="s">
        <v>178</v>
      </c>
      <c r="N427" t="str">
        <f t="shared" si="52"/>
        <v>1.7.1</v>
      </c>
      <c r="O427" t="str">
        <f>IF(B427&lt;&gt;0,B427,"")</f>
        <v/>
      </c>
      <c r="P427" t="str">
        <f>+IF(AD427="Sub1",C427,"")</f>
        <v>1.7.1</v>
      </c>
      <c r="Q427" t="str">
        <f>+IF(AD427="Sub2",D427,"")</f>
        <v/>
      </c>
      <c r="R427" t="str">
        <f>+IF(AD427="Graph",SUBSTITUTE(E427,"Gráfica","G"),"")</f>
        <v/>
      </c>
      <c r="S427" t="str">
        <f>TRIM(CLEAN(_xlfn.TEXTJOIN(" ",TRUE,C427:F427)))</f>
        <v>1.7.1 Principales corrientes y cuerpos de agua</v>
      </c>
      <c r="T427" t="b">
        <f>+AND(AC427=AC428)</f>
        <v>0</v>
      </c>
      <c r="U427" t="b">
        <f t="shared" si="49"/>
        <v>0</v>
      </c>
      <c r="V427" t="b">
        <f>+AND(J427&lt;&gt;1,J428&lt;&gt;1)</f>
        <v>0</v>
      </c>
      <c r="W427" t="b">
        <f>+OR(AD427="Sub1",AD427="Sub2",AD427="Graph")</f>
        <v>1</v>
      </c>
      <c r="X427" t="str">
        <f>+IF(AND(T427,U427,V427),_xlfn.CONCAT(S427,S428),IF(AND(J427=1,AD427="Title"),S427,""))</f>
        <v/>
      </c>
      <c r="Y427" t="str">
        <f>+IF(AD428="units",S428,"")</f>
        <v/>
      </c>
      <c r="Z427" t="str">
        <f t="shared" si="50"/>
        <v>Principales corrientes y cuerpos de agua</v>
      </c>
      <c r="AB427" t="s">
        <v>135</v>
      </c>
      <c r="AC427" t="str">
        <f>+_xlfn.CONCAT(AB427,I427,AD427)</f>
        <v>12171Sub1</v>
      </c>
      <c r="AD427" t="str">
        <f>+_xlfn.TEXTJOIN("",TRUE,K427:M427)</f>
        <v>Sub1</v>
      </c>
      <c r="AE427" t="str">
        <f>+IF(B427=0,AE426,B427)</f>
        <v>1.7</v>
      </c>
      <c r="AF427" t="str">
        <f t="shared" si="53"/>
        <v>1.7.1</v>
      </c>
      <c r="AG427" t="str">
        <f t="shared" si="54"/>
        <v>Superficie estatal por región, cuenca y subcuenca hidrológica</v>
      </c>
      <c r="AH427" t="str">
        <f t="shared" si="56"/>
        <v>Principales corrientes y cuerpos de agua</v>
      </c>
      <c r="AI427" t="str">
        <f t="shared" si="55"/>
        <v/>
      </c>
    </row>
    <row r="428" spans="1:35" x14ac:dyDescent="0.25">
      <c r="A428" s="1">
        <v>47</v>
      </c>
      <c r="B428" t="s">
        <v>15</v>
      </c>
      <c r="C428" t="s">
        <v>36</v>
      </c>
      <c r="G428" t="s">
        <v>91</v>
      </c>
      <c r="H428" t="s">
        <v>103</v>
      </c>
      <c r="I428" t="str">
        <f t="shared" si="51"/>
        <v>18</v>
      </c>
      <c r="J428">
        <f>+COUNTIF($AC$2:$AC$1165,AC428)</f>
        <v>1</v>
      </c>
      <c r="K428" t="s">
        <v>166</v>
      </c>
      <c r="N428" t="str">
        <f t="shared" si="52"/>
        <v>1.8</v>
      </c>
      <c r="O428" t="str">
        <f>IF(B428&lt;&gt;0,B428,"")</f>
        <v>1.8</v>
      </c>
      <c r="P428" t="str">
        <f>+IF(AD428="Sub1",C428,"")</f>
        <v/>
      </c>
      <c r="Q428" t="str">
        <f>+IF(AD428="Sub2",D428,"")</f>
        <v/>
      </c>
      <c r="R428" t="str">
        <f>+IF(AD428="Graph",SUBSTITUTE(E428,"Gráfica","G"),"")</f>
        <v/>
      </c>
      <c r="S428" t="str">
        <f>TRIM(CLEAN(_xlfn.TEXTJOIN(" ",TRUE,C428:F428)))</f>
        <v>Superficie estatal por tipo de suelo dominante</v>
      </c>
      <c r="T428" t="b">
        <f>+AND(AC428=AC429)</f>
        <v>0</v>
      </c>
      <c r="U428" t="b">
        <f t="shared" si="49"/>
        <v>0</v>
      </c>
      <c r="V428" t="b">
        <f>+AND(J428&lt;&gt;1,J429&lt;&gt;1)</f>
        <v>0</v>
      </c>
      <c r="W428" t="b">
        <f>+OR(AD428="Sub1",AD428="Sub2",AD428="Graph")</f>
        <v>0</v>
      </c>
      <c r="X428" t="str">
        <f>+IF(AND(T428,U428,V428),_xlfn.CONCAT(S428,S429),IF(AND(J428=1,AD428="Title"),S428,""))</f>
        <v>Superficie estatal por tipo de suelo dominante</v>
      </c>
      <c r="Y428" t="str">
        <f>+IF(AD429="units",S429,"")</f>
        <v>(Porcentaje)</v>
      </c>
      <c r="Z428" t="str">
        <f t="shared" si="50"/>
        <v/>
      </c>
      <c r="AB428" t="s">
        <v>135</v>
      </c>
      <c r="AC428" t="str">
        <f>+_xlfn.CONCAT(AB428,I428,AD428)</f>
        <v>1218Title</v>
      </c>
      <c r="AD428" t="str">
        <f>+_xlfn.TEXTJOIN("",TRUE,K428:M428)</f>
        <v>Title</v>
      </c>
      <c r="AE428" t="str">
        <f>+IF(B428=0,AE427,B428)</f>
        <v>1.8</v>
      </c>
      <c r="AF428" t="str">
        <f t="shared" si="53"/>
        <v>1.8</v>
      </c>
      <c r="AG428" t="str">
        <f t="shared" si="54"/>
        <v>Superficie estatal por tipo de suelo dominante</v>
      </c>
      <c r="AH428" t="str">
        <f t="shared" si="56"/>
        <v/>
      </c>
      <c r="AI428" t="str">
        <f t="shared" si="55"/>
        <v>(Porcentaje)</v>
      </c>
    </row>
    <row r="429" spans="1:35" x14ac:dyDescent="0.25">
      <c r="A429" s="1">
        <v>48</v>
      </c>
      <c r="C429" t="s">
        <v>26</v>
      </c>
      <c r="G429" t="s">
        <v>91</v>
      </c>
      <c r="H429" t="s">
        <v>103</v>
      </c>
      <c r="I429" t="str">
        <f t="shared" si="51"/>
        <v>18</v>
      </c>
      <c r="J429">
        <f>+COUNTIF($AC$2:$AC$1165,AC429)</f>
        <v>1</v>
      </c>
      <c r="K429" t="s">
        <v>173</v>
      </c>
      <c r="L429" t="s">
        <v>162</v>
      </c>
      <c r="N429" t="str">
        <f t="shared" si="52"/>
        <v/>
      </c>
      <c r="O429" t="str">
        <f>IF(B429&lt;&gt;0,B429,"")</f>
        <v/>
      </c>
      <c r="P429" t="str">
        <f>+IF(AD429="Sub1",C429,"")</f>
        <v/>
      </c>
      <c r="Q429" t="str">
        <f>+IF(AD429="Sub2",D429,"")</f>
        <v/>
      </c>
      <c r="R429" t="str">
        <f>+IF(AD429="Graph",SUBSTITUTE(E429,"Gráfica","G"),"")</f>
        <v/>
      </c>
      <c r="S429" t="str">
        <f>TRIM(CLEAN(_xlfn.TEXTJOIN(" ",TRUE,C429:F429)))</f>
        <v>(Porcentaje)</v>
      </c>
      <c r="T429" t="b">
        <f>+AND(AC429=AC430)</f>
        <v>0</v>
      </c>
      <c r="U429" t="b">
        <f t="shared" si="49"/>
        <v>0</v>
      </c>
      <c r="V429" t="b">
        <f>+AND(J429&lt;&gt;1,J430&lt;&gt;1)</f>
        <v>0</v>
      </c>
      <c r="W429" t="b">
        <f>+OR(AD429="Sub1",AD429="Sub2",AD429="Graph")</f>
        <v>0</v>
      </c>
      <c r="X429" t="str">
        <f>+IF(AND(T429,U429,V429),_xlfn.CONCAT(S429,S430),IF(AND(J429=1,AD429="Title"),S429,""))</f>
        <v/>
      </c>
      <c r="Y429" t="str">
        <f>+IF(AD430="units",S430,"")</f>
        <v/>
      </c>
      <c r="Z429" t="str">
        <f t="shared" si="50"/>
        <v/>
      </c>
      <c r="AB429" t="s">
        <v>135</v>
      </c>
      <c r="AC429" t="str">
        <f>+_xlfn.CONCAT(AB429,I429,AD429)</f>
        <v>1218units</v>
      </c>
      <c r="AD429" t="str">
        <f>+_xlfn.TEXTJOIN("",TRUE,K429:M429)</f>
        <v>units</v>
      </c>
      <c r="AE429" t="str">
        <f>+IF(B429=0,AE428,B429)</f>
        <v>1.8</v>
      </c>
      <c r="AF429" t="str">
        <f t="shared" si="53"/>
        <v>1.8</v>
      </c>
      <c r="AG429" t="str">
        <f t="shared" si="54"/>
        <v>Superficie estatal por tipo de suelo dominante</v>
      </c>
      <c r="AH429" t="str">
        <f t="shared" si="56"/>
        <v/>
      </c>
      <c r="AI429" t="str">
        <f t="shared" si="55"/>
        <v/>
      </c>
    </row>
    <row r="430" spans="1:35" x14ac:dyDescent="0.25">
      <c r="A430" s="1">
        <v>50</v>
      </c>
      <c r="B430" t="s">
        <v>16</v>
      </c>
      <c r="C430" t="s">
        <v>37</v>
      </c>
      <c r="G430" t="s">
        <v>91</v>
      </c>
      <c r="H430" t="s">
        <v>103</v>
      </c>
      <c r="I430" t="str">
        <f t="shared" si="51"/>
        <v>19</v>
      </c>
      <c r="J430">
        <f>+COUNTIF($AC$2:$AC$1165,AC430)</f>
        <v>1</v>
      </c>
      <c r="K430" t="s">
        <v>166</v>
      </c>
      <c r="N430" t="str">
        <f t="shared" si="52"/>
        <v>1.9</v>
      </c>
      <c r="O430" t="str">
        <f>IF(B430&lt;&gt;0,B430,"")</f>
        <v>1.9</v>
      </c>
      <c r="P430" t="str">
        <f>+IF(AD430="Sub1",C430,"")</f>
        <v/>
      </c>
      <c r="Q430" t="str">
        <f>+IF(AD430="Sub2",D430,"")</f>
        <v/>
      </c>
      <c r="R430" t="str">
        <f>+IF(AD430="Graph",SUBSTITUTE(E430,"Gráfica","G"),"")</f>
        <v/>
      </c>
      <c r="S430" t="str">
        <f>TRIM(CLEAN(_xlfn.TEXTJOIN(" ",TRUE,C430:F430)))</f>
        <v>Principales especies vegetales por grupo de vegetación</v>
      </c>
      <c r="T430" t="b">
        <f>+AND(AC430=AC431)</f>
        <v>0</v>
      </c>
      <c r="U430" t="b">
        <f t="shared" si="49"/>
        <v>1</v>
      </c>
      <c r="V430" t="b">
        <f>+AND(J430&lt;&gt;1,J431&lt;&gt;1)</f>
        <v>0</v>
      </c>
      <c r="W430" t="b">
        <f>+OR(AD430="Sub1",AD430="Sub2",AD430="Graph")</f>
        <v>0</v>
      </c>
      <c r="X430" t="str">
        <f>+IF(AND(T430,U430,V430),_xlfn.CONCAT(S430,S431),IF(AND(J430=1,AD430="Title"),S430,""))</f>
        <v>Principales especies vegetales por grupo de vegetación</v>
      </c>
      <c r="Y430" t="str">
        <f>+IF(AD431="units",S431,"")</f>
        <v/>
      </c>
      <c r="Z430" t="str">
        <f t="shared" si="50"/>
        <v/>
      </c>
      <c r="AB430" t="s">
        <v>135</v>
      </c>
      <c r="AC430" t="str">
        <f>+_xlfn.CONCAT(AB430,I430,AD430)</f>
        <v>1219Title</v>
      </c>
      <c r="AD430" t="str">
        <f>+_xlfn.TEXTJOIN("",TRUE,K430:M430)</f>
        <v>Title</v>
      </c>
      <c r="AE430" t="str">
        <f>+IF(B430=0,AE429,B430)</f>
        <v>1.9</v>
      </c>
      <c r="AF430" t="str">
        <f t="shared" si="53"/>
        <v>1.9</v>
      </c>
      <c r="AG430" t="str">
        <f t="shared" si="54"/>
        <v>Principales especies vegetales por grupo de vegetación</v>
      </c>
      <c r="AH430" t="str">
        <f t="shared" si="56"/>
        <v/>
      </c>
      <c r="AI430" t="str">
        <f t="shared" si="55"/>
        <v/>
      </c>
    </row>
    <row r="431" spans="1:35" x14ac:dyDescent="0.25">
      <c r="A431" s="1">
        <v>52</v>
      </c>
      <c r="B431" t="s">
        <v>17</v>
      </c>
      <c r="C431" t="s">
        <v>38</v>
      </c>
      <c r="G431" t="s">
        <v>91</v>
      </c>
      <c r="H431" t="s">
        <v>103</v>
      </c>
      <c r="I431" t="str">
        <f t="shared" si="51"/>
        <v>110</v>
      </c>
      <c r="J431">
        <f>+COUNTIF($AC$2:$AC$1165,AC431)</f>
        <v>1</v>
      </c>
      <c r="K431" t="s">
        <v>166</v>
      </c>
      <c r="N431" t="str">
        <f t="shared" si="52"/>
        <v>1.10</v>
      </c>
      <c r="O431" t="str">
        <f>IF(B431&lt;&gt;0,B431,"")</f>
        <v>1.10</v>
      </c>
      <c r="P431" t="str">
        <f>+IF(AD431="Sub1",C431,"")</f>
        <v/>
      </c>
      <c r="Q431" t="str">
        <f>+IF(AD431="Sub2",D431,"")</f>
        <v/>
      </c>
      <c r="R431" t="str">
        <f>+IF(AD431="Graph",SUBSTITUTE(E431,"Gráfica","G"),"")</f>
        <v/>
      </c>
      <c r="S431" t="str">
        <f>TRIM(CLEAN(_xlfn.TEXTJOIN(" ",TRUE,C431:F431)))</f>
        <v>Superficie estatal de uso potencial agrícola y pecuario</v>
      </c>
      <c r="T431" t="b">
        <f>+AND(AC431=AC432)</f>
        <v>0</v>
      </c>
      <c r="U431" t="b">
        <f t="shared" si="49"/>
        <v>0</v>
      </c>
      <c r="V431" t="b">
        <f>+AND(J431&lt;&gt;1,J432&lt;&gt;1)</f>
        <v>0</v>
      </c>
      <c r="W431" t="b">
        <f>+OR(AD431="Sub1",AD431="Sub2",AD431="Graph")</f>
        <v>0</v>
      </c>
      <c r="X431" t="str">
        <f>+IF(AND(T431,U431,V431),_xlfn.CONCAT(S431,S432),IF(AND(J431=1,AD431="Title"),S431,""))</f>
        <v>Superficie estatal de uso potencial agrícola y pecuario</v>
      </c>
      <c r="Y431" t="str">
        <f>+IF(AD432="units",S432,"")</f>
        <v>(Porcentaje)</v>
      </c>
      <c r="Z431" t="str">
        <f t="shared" si="50"/>
        <v/>
      </c>
      <c r="AB431" t="s">
        <v>135</v>
      </c>
      <c r="AC431" t="str">
        <f>+_xlfn.CONCAT(AB431,I431,AD431)</f>
        <v>12110Title</v>
      </c>
      <c r="AD431" t="str">
        <f>+_xlfn.TEXTJOIN("",TRUE,K431:M431)</f>
        <v>Title</v>
      </c>
      <c r="AE431" t="str">
        <f>+IF(B431=0,AE430,B431)</f>
        <v>1.10</v>
      </c>
      <c r="AF431" t="str">
        <f t="shared" si="53"/>
        <v>1.10</v>
      </c>
      <c r="AG431" t="str">
        <f t="shared" si="54"/>
        <v>Superficie estatal de uso potencial agrícola y pecuario</v>
      </c>
      <c r="AH431" t="str">
        <f t="shared" si="56"/>
        <v/>
      </c>
      <c r="AI431" t="str">
        <f t="shared" si="55"/>
        <v>(Porcentaje)</v>
      </c>
    </row>
    <row r="432" spans="1:35" x14ac:dyDescent="0.25">
      <c r="A432" s="1">
        <v>53</v>
      </c>
      <c r="C432" t="s">
        <v>26</v>
      </c>
      <c r="G432" t="s">
        <v>91</v>
      </c>
      <c r="H432" t="s">
        <v>103</v>
      </c>
      <c r="I432" t="str">
        <f t="shared" si="51"/>
        <v>110</v>
      </c>
      <c r="J432">
        <f>+COUNTIF($AC$2:$AC$1165,AC432)</f>
        <v>1</v>
      </c>
      <c r="K432" t="s">
        <v>173</v>
      </c>
      <c r="L432" t="s">
        <v>162</v>
      </c>
      <c r="N432" t="str">
        <f t="shared" si="52"/>
        <v/>
      </c>
      <c r="O432" t="str">
        <f>IF(B432&lt;&gt;0,B432,"")</f>
        <v/>
      </c>
      <c r="P432" t="str">
        <f>+IF(AD432="Sub1",C432,"")</f>
        <v/>
      </c>
      <c r="Q432" t="str">
        <f>+IF(AD432="Sub2",D432,"")</f>
        <v/>
      </c>
      <c r="R432" t="str">
        <f>+IF(AD432="Graph",SUBSTITUTE(E432,"Gráfica","G"),"")</f>
        <v/>
      </c>
      <c r="S432" t="str">
        <f>TRIM(CLEAN(_xlfn.TEXTJOIN(" ",TRUE,C432:F432)))</f>
        <v>(Porcentaje)</v>
      </c>
      <c r="T432" t="b">
        <f>+AND(AC432=AC433)</f>
        <v>0</v>
      </c>
      <c r="U432" t="b">
        <f t="shared" si="49"/>
        <v>0</v>
      </c>
      <c r="V432" t="b">
        <f>+AND(J432&lt;&gt;1,J433&lt;&gt;1)</f>
        <v>0</v>
      </c>
      <c r="W432" t="b">
        <f>+OR(AD432="Sub1",AD432="Sub2",AD432="Graph")</f>
        <v>0</v>
      </c>
      <c r="X432" t="str">
        <f>+IF(AND(T432,U432,V432),_xlfn.CONCAT(S432,S433),IF(AND(J432=1,AD432="Title"),S432,""))</f>
        <v/>
      </c>
      <c r="Y432" t="str">
        <f>+IF(AD433="units",S433,"")</f>
        <v/>
      </c>
      <c r="Z432" t="str">
        <f t="shared" si="50"/>
        <v/>
      </c>
      <c r="AB432" t="s">
        <v>135</v>
      </c>
      <c r="AC432" t="str">
        <f>+_xlfn.CONCAT(AB432,I432,AD432)</f>
        <v>12110units</v>
      </c>
      <c r="AD432" t="str">
        <f>+_xlfn.TEXTJOIN("",TRUE,K432:M432)</f>
        <v>units</v>
      </c>
      <c r="AE432" t="str">
        <f>+IF(B432=0,AE431,B432)</f>
        <v>1.10</v>
      </c>
      <c r="AF432" t="str">
        <f t="shared" si="53"/>
        <v>1.10</v>
      </c>
      <c r="AG432" t="str">
        <f t="shared" si="54"/>
        <v>Superficie estatal de uso potencial agrícola y pecuario</v>
      </c>
      <c r="AH432" t="str">
        <f t="shared" si="56"/>
        <v/>
      </c>
      <c r="AI432" t="str">
        <f t="shared" si="55"/>
        <v/>
      </c>
    </row>
    <row r="433" spans="1:35" x14ac:dyDescent="0.25">
      <c r="A433" s="1">
        <v>55</v>
      </c>
      <c r="B433" t="s">
        <v>18</v>
      </c>
      <c r="C433" t="s">
        <v>39</v>
      </c>
      <c r="G433" t="s">
        <v>91</v>
      </c>
      <c r="H433" t="s">
        <v>103</v>
      </c>
      <c r="I433" t="str">
        <f t="shared" si="51"/>
        <v>111</v>
      </c>
      <c r="J433">
        <f>+COUNTIF($AC$2:$AC$1165,AC433)</f>
        <v>1</v>
      </c>
      <c r="K433" t="s">
        <v>166</v>
      </c>
      <c r="N433" t="str">
        <f t="shared" si="52"/>
        <v>1.11</v>
      </c>
      <c r="O433" t="str">
        <f>IF(B433&lt;&gt;0,B433,"")</f>
        <v>1.11</v>
      </c>
      <c r="P433" t="str">
        <f>+IF(AD433="Sub1",C433,"")</f>
        <v/>
      </c>
      <c r="Q433" t="str">
        <f>+IF(AD433="Sub2",D433,"")</f>
        <v/>
      </c>
      <c r="R433" t="str">
        <f>+IF(AD433="Graph",SUBSTITUTE(E433,"Gráfica","G"),"")</f>
        <v/>
      </c>
      <c r="S433" t="str">
        <f>TRIM(CLEAN(_xlfn.TEXTJOIN(" ",TRUE,C433:F433)))</f>
        <v>Sitios Ramsar</v>
      </c>
      <c r="T433" t="b">
        <f>+AND(AC433=AC434)</f>
        <v>0</v>
      </c>
      <c r="U433" t="b">
        <f t="shared" si="49"/>
        <v>0</v>
      </c>
      <c r="V433" t="b">
        <f>+AND(J433&lt;&gt;1,J434&lt;&gt;1)</f>
        <v>0</v>
      </c>
      <c r="W433" t="b">
        <f>+OR(AD433="Sub1",AD433="Sub2",AD433="Graph")</f>
        <v>0</v>
      </c>
      <c r="X433" t="str">
        <f>+IF(AND(T433,U433,V433),_xlfn.CONCAT(S433,S434),IF(AND(J433=1,AD433="Title"),S433,""))</f>
        <v>Sitios Ramsar</v>
      </c>
      <c r="Y433" t="str">
        <f>+IF(AD434="units",S434,"")</f>
        <v/>
      </c>
      <c r="Z433" t="str">
        <f t="shared" si="50"/>
        <v/>
      </c>
      <c r="AB433" t="s">
        <v>135</v>
      </c>
      <c r="AC433" t="str">
        <f>+_xlfn.CONCAT(AB433,I433,AD433)</f>
        <v>12111Title</v>
      </c>
      <c r="AD433" t="str">
        <f>+_xlfn.TEXTJOIN("",TRUE,K433:M433)</f>
        <v>Title</v>
      </c>
      <c r="AE433" t="str">
        <f>+IF(B433=0,AE432,B433)</f>
        <v>1.11</v>
      </c>
      <c r="AF433" t="str">
        <f t="shared" si="53"/>
        <v>1.11</v>
      </c>
      <c r="AG433" t="str">
        <f t="shared" si="54"/>
        <v>Sitios Ramsar</v>
      </c>
      <c r="AH433" t="str">
        <f t="shared" si="56"/>
        <v/>
      </c>
      <c r="AI433" t="str">
        <f t="shared" si="55"/>
        <v/>
      </c>
    </row>
    <row r="434" spans="1:35" x14ac:dyDescent="0.25">
      <c r="A434" s="1">
        <v>56</v>
      </c>
      <c r="C434" t="s">
        <v>40</v>
      </c>
      <c r="G434" t="s">
        <v>91</v>
      </c>
      <c r="H434" t="s">
        <v>103</v>
      </c>
      <c r="I434" t="str">
        <f t="shared" si="51"/>
        <v>111</v>
      </c>
      <c r="J434">
        <f>+COUNTIF($AC$2:$AC$1165,AC434)</f>
        <v>1</v>
      </c>
      <c r="K434" t="s">
        <v>168</v>
      </c>
      <c r="N434" t="str">
        <f t="shared" si="52"/>
        <v/>
      </c>
      <c r="O434" t="str">
        <f>IF(B434&lt;&gt;0,B434,"")</f>
        <v/>
      </c>
      <c r="P434" t="str">
        <f>+IF(AD434="Sub1",C434,"")</f>
        <v/>
      </c>
      <c r="Q434" t="str">
        <f>+IF(AD434="Sub2",D434,"")</f>
        <v/>
      </c>
      <c r="R434" t="str">
        <f>+IF(AD434="Graph",SUBSTITUTE(E434,"Gráfica","G"),"")</f>
        <v/>
      </c>
      <c r="S434" t="str">
        <f>TRIM(CLEAN(_xlfn.TEXTJOIN(" ",TRUE,C434:F434)))</f>
        <v>Al 31 de diciembre de 2016</v>
      </c>
      <c r="T434" t="b">
        <f>+AND(AC434=AC435)</f>
        <v>0</v>
      </c>
      <c r="U434" t="b">
        <f t="shared" si="49"/>
        <v>0</v>
      </c>
      <c r="V434" t="b">
        <f>+AND(J434&lt;&gt;1,J435&lt;&gt;1)</f>
        <v>0</v>
      </c>
      <c r="W434" t="b">
        <f>+OR(AD434="Sub1",AD434="Sub2",AD434="Graph")</f>
        <v>0</v>
      </c>
      <c r="X434" t="str">
        <f>+IF(AND(T434,U434,V434),_xlfn.CONCAT(S434,S435),IF(AND(J434=1,AD434="Title"),S434,""))</f>
        <v/>
      </c>
      <c r="Y434" t="str">
        <f>+IF(AD435="units",S435,"")</f>
        <v/>
      </c>
      <c r="Z434" t="str">
        <f t="shared" si="50"/>
        <v/>
      </c>
      <c r="AB434" t="s">
        <v>135</v>
      </c>
      <c r="AC434" t="str">
        <f>+_xlfn.CONCAT(AB434,I434,AD434)</f>
        <v>12111date</v>
      </c>
      <c r="AD434" t="str">
        <f>+_xlfn.TEXTJOIN("",TRUE,K434:M434)</f>
        <v>date</v>
      </c>
      <c r="AE434" t="str">
        <f>+IF(B434=0,AE433,B434)</f>
        <v>1.11</v>
      </c>
      <c r="AF434" t="str">
        <f t="shared" si="53"/>
        <v>1.11</v>
      </c>
      <c r="AG434" t="str">
        <f t="shared" si="54"/>
        <v>Sitios Ramsar</v>
      </c>
      <c r="AH434" t="str">
        <f t="shared" si="56"/>
        <v/>
      </c>
      <c r="AI434" t="str">
        <f t="shared" si="55"/>
        <v/>
      </c>
    </row>
    <row r="435" spans="1:35" x14ac:dyDescent="0.25">
      <c r="A435" s="1">
        <v>1</v>
      </c>
      <c r="B435" t="s">
        <v>8</v>
      </c>
      <c r="C435" t="s">
        <v>21</v>
      </c>
      <c r="G435" t="s">
        <v>91</v>
      </c>
      <c r="H435" t="s">
        <v>104</v>
      </c>
      <c r="I435" t="str">
        <f t="shared" si="51"/>
        <v>11</v>
      </c>
      <c r="J435">
        <f>+COUNTIF($AC$2:$AC$1165,AC435)</f>
        <v>1</v>
      </c>
      <c r="K435" t="s">
        <v>166</v>
      </c>
      <c r="N435" t="str">
        <f t="shared" si="52"/>
        <v>1.1</v>
      </c>
      <c r="O435" t="str">
        <f>IF(B435&lt;&gt;0,B435,"")</f>
        <v>1.1</v>
      </c>
      <c r="P435" t="str">
        <f>+IF(AD435="Sub1",C435,"")</f>
        <v/>
      </c>
      <c r="Q435" t="str">
        <f>+IF(AD435="Sub2",D435,"")</f>
        <v/>
      </c>
      <c r="R435" t="str">
        <f>+IF(AD435="Graph",SUBSTITUTE(E435,"Gráfica","G"),"")</f>
        <v/>
      </c>
      <c r="S435" t="str">
        <f>TRIM(CLEAN(_xlfn.TEXTJOIN(" ",TRUE,C435:F435)))</f>
        <v>Ubicación geográfica</v>
      </c>
      <c r="T435" t="b">
        <f>+AND(AC435=AC436)</f>
        <v>0</v>
      </c>
      <c r="U435" t="b">
        <f t="shared" si="49"/>
        <v>1</v>
      </c>
      <c r="V435" t="b">
        <f>+AND(J435&lt;&gt;1,J436&lt;&gt;1)</f>
        <v>0</v>
      </c>
      <c r="W435" t="b">
        <f>+OR(AD435="Sub1",AD435="Sub2",AD435="Graph")</f>
        <v>0</v>
      </c>
      <c r="X435" t="str">
        <f>+IF(AND(T435,U435,V435),_xlfn.CONCAT(S435,S436),IF(AND(J435=1,AD435="Title"),S435,""))</f>
        <v>Ubicación geográfica</v>
      </c>
      <c r="Y435" t="str">
        <f>+IF(AD436="units",S436,"")</f>
        <v/>
      </c>
      <c r="Z435" t="str">
        <f t="shared" si="50"/>
        <v/>
      </c>
      <c r="AB435" t="s">
        <v>136</v>
      </c>
      <c r="AC435" t="str">
        <f>+_xlfn.CONCAT(AB435,I435,AD435)</f>
        <v>1311Title</v>
      </c>
      <c r="AD435" t="str">
        <f>+_xlfn.TEXTJOIN("",TRUE,K435:M435)</f>
        <v>Title</v>
      </c>
      <c r="AE435" t="str">
        <f>+IF(B435=0,AE434,B435)</f>
        <v>1.1</v>
      </c>
      <c r="AF435" t="str">
        <f t="shared" si="53"/>
        <v>1.1</v>
      </c>
      <c r="AG435" t="str">
        <f t="shared" si="54"/>
        <v>Ubicación geográfica</v>
      </c>
      <c r="AH435" t="str">
        <f t="shared" si="56"/>
        <v/>
      </c>
      <c r="AI435" t="str">
        <f t="shared" si="55"/>
        <v/>
      </c>
    </row>
    <row r="436" spans="1:35" x14ac:dyDescent="0.25">
      <c r="A436" s="1">
        <v>3</v>
      </c>
      <c r="B436" t="s">
        <v>9</v>
      </c>
      <c r="C436" t="s">
        <v>22</v>
      </c>
      <c r="G436" t="s">
        <v>91</v>
      </c>
      <c r="H436" t="s">
        <v>104</v>
      </c>
      <c r="I436" t="str">
        <f t="shared" si="51"/>
        <v>12</v>
      </c>
      <c r="J436">
        <f>+COUNTIF($AC$2:$AC$1165,AC436)</f>
        <v>2</v>
      </c>
      <c r="K436" t="s">
        <v>166</v>
      </c>
      <c r="N436" t="str">
        <f t="shared" si="52"/>
        <v>1.2</v>
      </c>
      <c r="O436" t="str">
        <f>IF(B436&lt;&gt;0,B436,"")</f>
        <v>1.2</v>
      </c>
      <c r="P436" t="str">
        <f>+IF(AD436="Sub1",C436,"")</f>
        <v/>
      </c>
      <c r="Q436" t="str">
        <f>+IF(AD436="Sub2",D436,"")</f>
        <v/>
      </c>
      <c r="R436" t="str">
        <f>+IF(AD436="Graph",SUBSTITUTE(E436,"Gráfica","G"),"")</f>
        <v/>
      </c>
      <c r="S436" t="str">
        <f>TRIM(CLEAN(_xlfn.TEXTJOIN(" ",TRUE,C436:F436)))</f>
        <v>División geoestadística municipal, coordenadas geográficas</v>
      </c>
      <c r="T436" t="b">
        <f>+AND(AC436=AC437)</f>
        <v>1</v>
      </c>
      <c r="U436" t="b">
        <f t="shared" si="49"/>
        <v>1</v>
      </c>
      <c r="V436" t="b">
        <f>+AND(J436&lt;&gt;1,J437&lt;&gt;1)</f>
        <v>1</v>
      </c>
      <c r="W436" t="b">
        <f>+OR(AD436="Sub1",AD436="Sub2",AD436="Graph")</f>
        <v>0</v>
      </c>
      <c r="X436" t="str">
        <f>+IF(AND(T436,U436,V436),_xlfn.CONCAT(S436,S437),IF(AND(J436=1,AD436="Title"),S436,""))</f>
        <v>División geoestadística municipal, coordenadas geográficasy altitud de las cabeceras municipales</v>
      </c>
      <c r="Y436" t="str">
        <f>+IF(AD437="units",S437,"")</f>
        <v/>
      </c>
      <c r="Z436" t="str">
        <f t="shared" si="50"/>
        <v/>
      </c>
      <c r="AB436" t="s">
        <v>136</v>
      </c>
      <c r="AC436" t="str">
        <f>+_xlfn.CONCAT(AB436,I436,AD436)</f>
        <v>1312Title</v>
      </c>
      <c r="AD436" t="str">
        <f>+_xlfn.TEXTJOIN("",TRUE,K436:M436)</f>
        <v>Title</v>
      </c>
      <c r="AE436" t="str">
        <f>+IF(B436=0,AE435,B436)</f>
        <v>1.2</v>
      </c>
      <c r="AF436" t="str">
        <f t="shared" si="53"/>
        <v>1.2</v>
      </c>
      <c r="AG436" t="str">
        <f t="shared" si="54"/>
        <v>División geoestadística municipal, coordenadas geográficasy altitud de las cabeceras municipales</v>
      </c>
      <c r="AH436" t="str">
        <f t="shared" si="56"/>
        <v/>
      </c>
      <c r="AI436" t="str">
        <f t="shared" si="55"/>
        <v/>
      </c>
    </row>
    <row r="437" spans="1:35" x14ac:dyDescent="0.25">
      <c r="A437" s="1">
        <v>4</v>
      </c>
      <c r="C437" t="s">
        <v>23</v>
      </c>
      <c r="G437" t="s">
        <v>91</v>
      </c>
      <c r="H437" t="s">
        <v>104</v>
      </c>
      <c r="I437" t="str">
        <f t="shared" si="51"/>
        <v>12</v>
      </c>
      <c r="J437">
        <f>+COUNTIF($AC$2:$AC$1165,AC437)</f>
        <v>2</v>
      </c>
      <c r="K437" t="s">
        <v>166</v>
      </c>
      <c r="N437" t="str">
        <f t="shared" si="52"/>
        <v/>
      </c>
      <c r="O437" t="str">
        <f>IF(B437&lt;&gt;0,B437,"")</f>
        <v/>
      </c>
      <c r="P437" t="str">
        <f>+IF(AD437="Sub1",C437,"")</f>
        <v/>
      </c>
      <c r="Q437" t="str">
        <f>+IF(AD437="Sub2",D437,"")</f>
        <v/>
      </c>
      <c r="R437" t="str">
        <f>+IF(AD437="Graph",SUBSTITUTE(E437,"Gráfica","G"),"")</f>
        <v/>
      </c>
      <c r="S437" t="str">
        <f>TRIM(CLEAN(_xlfn.TEXTJOIN(" ",TRUE,C437:F437)))</f>
        <v>y altitud de las cabeceras municipales</v>
      </c>
      <c r="T437" t="b">
        <f>+AND(AC437=AC438)</f>
        <v>0</v>
      </c>
      <c r="U437" t="b">
        <f t="shared" si="49"/>
        <v>1</v>
      </c>
      <c r="V437" t="b">
        <f>+AND(J437&lt;&gt;1,J438&lt;&gt;1)</f>
        <v>0</v>
      </c>
      <c r="W437" t="b">
        <f>+OR(AD437="Sub1",AD437="Sub2",AD437="Graph")</f>
        <v>0</v>
      </c>
      <c r="X437" t="str">
        <f>+IF(AND(T437,U437,V437),_xlfn.CONCAT(S437,S438),IF(AND(J437=1,AD437="Title"),S437,""))</f>
        <v/>
      </c>
      <c r="Y437" t="str">
        <f>+IF(AD438="units",S438,"")</f>
        <v/>
      </c>
      <c r="Z437" t="str">
        <f t="shared" si="50"/>
        <v/>
      </c>
      <c r="AB437" t="s">
        <v>136</v>
      </c>
      <c r="AC437" t="str">
        <f>+_xlfn.CONCAT(AB437,I437,AD437)</f>
        <v>1312Title</v>
      </c>
      <c r="AD437" t="str">
        <f>+_xlfn.TEXTJOIN("",TRUE,K437:M437)</f>
        <v>Title</v>
      </c>
      <c r="AE437" t="str">
        <f>+IF(B437=0,AE436,B437)</f>
        <v>1.2</v>
      </c>
      <c r="AF437" t="str">
        <f t="shared" si="53"/>
        <v>1.2</v>
      </c>
      <c r="AG437" t="str">
        <f t="shared" si="54"/>
        <v>División geoestadística municipal, coordenadas geográficasy altitud de las cabeceras municipales</v>
      </c>
      <c r="AH437" t="str">
        <f t="shared" si="56"/>
        <v/>
      </c>
      <c r="AI437" t="str">
        <f t="shared" si="55"/>
        <v/>
      </c>
    </row>
    <row r="438" spans="1:35" x14ac:dyDescent="0.25">
      <c r="A438" s="1">
        <v>6</v>
      </c>
      <c r="B438" t="s">
        <v>10</v>
      </c>
      <c r="C438" t="s">
        <v>24</v>
      </c>
      <c r="G438" t="s">
        <v>91</v>
      </c>
      <c r="H438" t="s">
        <v>104</v>
      </c>
      <c r="I438" t="str">
        <f t="shared" si="51"/>
        <v>13</v>
      </c>
      <c r="J438">
        <f>+COUNTIF($AC$2:$AC$1165,AC438)</f>
        <v>1</v>
      </c>
      <c r="K438" t="s">
        <v>166</v>
      </c>
      <c r="N438" t="str">
        <f t="shared" si="52"/>
        <v>1.3</v>
      </c>
      <c r="O438" t="str">
        <f>IF(B438&lt;&gt;0,B438,"")</f>
        <v>1.3</v>
      </c>
      <c r="P438" t="str">
        <f>+IF(AD438="Sub1",C438,"")</f>
        <v/>
      </c>
      <c r="Q438" t="str">
        <f>+IF(AD438="Sub2",D438,"")</f>
        <v/>
      </c>
      <c r="R438" t="str">
        <f>+IF(AD438="Graph",SUBSTITUTE(E438,"Gráfica","G"),"")</f>
        <v/>
      </c>
      <c r="S438" t="str">
        <f>TRIM(CLEAN(_xlfn.TEXTJOIN(" ",TRUE,C438:F438)))</f>
        <v>Elevaciones principales</v>
      </c>
      <c r="T438" t="b">
        <f>+AND(AC438=AC439)</f>
        <v>0</v>
      </c>
      <c r="U438" t="b">
        <f t="shared" si="49"/>
        <v>1</v>
      </c>
      <c r="V438" t="b">
        <f>+AND(J438&lt;&gt;1,J439&lt;&gt;1)</f>
        <v>0</v>
      </c>
      <c r="W438" t="b">
        <f>+OR(AD438="Sub1",AD438="Sub2",AD438="Graph")</f>
        <v>0</v>
      </c>
      <c r="X438" t="str">
        <f>+IF(AND(T438,U438,V438),_xlfn.CONCAT(S438,S439),IF(AND(J438=1,AD438="Title"),S438,""))</f>
        <v>Elevaciones principales</v>
      </c>
      <c r="Y438" t="str">
        <f>+IF(AD439="units",S439,"")</f>
        <v/>
      </c>
      <c r="Z438" t="str">
        <f t="shared" si="50"/>
        <v/>
      </c>
      <c r="AB438" t="s">
        <v>136</v>
      </c>
      <c r="AC438" t="str">
        <f>+_xlfn.CONCAT(AB438,I438,AD438)</f>
        <v>1313Title</v>
      </c>
      <c r="AD438" t="str">
        <f>+_xlfn.TEXTJOIN("",TRUE,K438:M438)</f>
        <v>Title</v>
      </c>
      <c r="AE438" t="str">
        <f>+IF(B438=0,AE437,B438)</f>
        <v>1.3</v>
      </c>
      <c r="AF438" t="str">
        <f t="shared" si="53"/>
        <v>1.3</v>
      </c>
      <c r="AG438" t="str">
        <f t="shared" si="54"/>
        <v>Elevaciones principales</v>
      </c>
      <c r="AH438" t="str">
        <f t="shared" si="56"/>
        <v/>
      </c>
      <c r="AI438" t="str">
        <f t="shared" si="55"/>
        <v/>
      </c>
    </row>
    <row r="439" spans="1:35" x14ac:dyDescent="0.25">
      <c r="A439" s="1">
        <v>8</v>
      </c>
      <c r="B439" t="s">
        <v>11</v>
      </c>
      <c r="C439" t="s">
        <v>25</v>
      </c>
      <c r="G439" t="s">
        <v>91</v>
      </c>
      <c r="H439" t="s">
        <v>104</v>
      </c>
      <c r="I439" t="str">
        <f t="shared" si="51"/>
        <v>14</v>
      </c>
      <c r="J439">
        <f>+COUNTIF($AC$2:$AC$1165,AC439)</f>
        <v>1</v>
      </c>
      <c r="K439" t="s">
        <v>166</v>
      </c>
      <c r="N439" t="str">
        <f t="shared" si="52"/>
        <v>1.4</v>
      </c>
      <c r="O439" t="str">
        <f>IF(B439&lt;&gt;0,B439,"")</f>
        <v>1.4</v>
      </c>
      <c r="P439" t="str">
        <f>+IF(AD439="Sub1",C439,"")</f>
        <v/>
      </c>
      <c r="Q439" t="str">
        <f>+IF(AD439="Sub2",D439,"")</f>
        <v/>
      </c>
      <c r="R439" t="str">
        <f>+IF(AD439="Graph",SUBSTITUTE(E439,"Gráfica","G"),"")</f>
        <v/>
      </c>
      <c r="S439" t="str">
        <f>TRIM(CLEAN(_xlfn.TEXTJOIN(" ",TRUE,C439:F439)))</f>
        <v>Superficie estatal por tipo de fisiografía</v>
      </c>
      <c r="T439" t="b">
        <f>+AND(AC439=AC440)</f>
        <v>0</v>
      </c>
      <c r="U439" t="b">
        <f t="shared" si="49"/>
        <v>0</v>
      </c>
      <c r="V439" t="b">
        <f>+AND(J439&lt;&gt;1,J440&lt;&gt;1)</f>
        <v>0</v>
      </c>
      <c r="W439" t="b">
        <f>+OR(AD439="Sub1",AD439="Sub2",AD439="Graph")</f>
        <v>0</v>
      </c>
      <c r="X439" t="str">
        <f>+IF(AND(T439,U439,V439),_xlfn.CONCAT(S439,S440),IF(AND(J439=1,AD439="Title"),S439,""))</f>
        <v>Superficie estatal por tipo de fisiografía</v>
      </c>
      <c r="Y439" t="str">
        <f>+IF(AD440="units",S440,"")</f>
        <v>(Porcentaje)</v>
      </c>
      <c r="Z439" t="str">
        <f t="shared" si="50"/>
        <v/>
      </c>
      <c r="AB439" t="s">
        <v>136</v>
      </c>
      <c r="AC439" t="str">
        <f>+_xlfn.CONCAT(AB439,I439,AD439)</f>
        <v>1314Title</v>
      </c>
      <c r="AD439" t="str">
        <f>+_xlfn.TEXTJOIN("",TRUE,K439:M439)</f>
        <v>Title</v>
      </c>
      <c r="AE439" t="str">
        <f>+IF(B439=0,AE438,B439)</f>
        <v>1.4</v>
      </c>
      <c r="AF439" t="str">
        <f t="shared" si="53"/>
        <v>1.4</v>
      </c>
      <c r="AG439" t="str">
        <f t="shared" si="54"/>
        <v>Superficie estatal por tipo de fisiografía</v>
      </c>
      <c r="AH439" t="str">
        <f t="shared" si="56"/>
        <v/>
      </c>
      <c r="AI439" t="str">
        <f t="shared" si="55"/>
        <v>(Porcentaje)</v>
      </c>
    </row>
    <row r="440" spans="1:35" x14ac:dyDescent="0.25">
      <c r="A440" s="1">
        <v>9</v>
      </c>
      <c r="C440" t="s">
        <v>26</v>
      </c>
      <c r="G440" t="s">
        <v>91</v>
      </c>
      <c r="H440" t="s">
        <v>104</v>
      </c>
      <c r="I440" t="str">
        <f t="shared" si="51"/>
        <v>14</v>
      </c>
      <c r="J440">
        <f>+COUNTIF($AC$2:$AC$1165,AC440)</f>
        <v>1</v>
      </c>
      <c r="K440" t="s">
        <v>173</v>
      </c>
      <c r="L440" t="s">
        <v>162</v>
      </c>
      <c r="N440" t="str">
        <f t="shared" si="52"/>
        <v/>
      </c>
      <c r="O440" t="str">
        <f>IF(B440&lt;&gt;0,B440,"")</f>
        <v/>
      </c>
      <c r="P440" t="str">
        <f>+IF(AD440="Sub1",C440,"")</f>
        <v/>
      </c>
      <c r="Q440" t="str">
        <f>+IF(AD440="Sub2",D440,"")</f>
        <v/>
      </c>
      <c r="R440" t="str">
        <f>+IF(AD440="Graph",SUBSTITUTE(E440,"Gráfica","G"),"")</f>
        <v/>
      </c>
      <c r="S440" t="str">
        <f>TRIM(CLEAN(_xlfn.TEXTJOIN(" ",TRUE,C440:F440)))</f>
        <v>(Porcentaje)</v>
      </c>
      <c r="T440" t="b">
        <f>+AND(AC440=AC441)</f>
        <v>0</v>
      </c>
      <c r="U440" t="b">
        <f t="shared" si="49"/>
        <v>0</v>
      </c>
      <c r="V440" t="b">
        <f>+AND(J440&lt;&gt;1,J441&lt;&gt;1)</f>
        <v>0</v>
      </c>
      <c r="W440" t="b">
        <f>+OR(AD440="Sub1",AD440="Sub2",AD440="Graph")</f>
        <v>0</v>
      </c>
      <c r="X440" t="str">
        <f>+IF(AND(T440,U440,V440),_xlfn.CONCAT(S440,S441),IF(AND(J440=1,AD440="Title"),S440,""))</f>
        <v/>
      </c>
      <c r="Y440" t="str">
        <f>+IF(AD441="units",S441,"")</f>
        <v/>
      </c>
      <c r="Z440" t="str">
        <f t="shared" si="50"/>
        <v/>
      </c>
      <c r="AB440" t="s">
        <v>136</v>
      </c>
      <c r="AC440" t="str">
        <f>+_xlfn.CONCAT(AB440,I440,AD440)</f>
        <v>1314units</v>
      </c>
      <c r="AD440" t="str">
        <f>+_xlfn.TEXTJOIN("",TRUE,K440:M440)</f>
        <v>units</v>
      </c>
      <c r="AE440" t="str">
        <f>+IF(B440=0,AE439,B440)</f>
        <v>1.4</v>
      </c>
      <c r="AF440" t="str">
        <f t="shared" si="53"/>
        <v>1.4</v>
      </c>
      <c r="AG440" t="str">
        <f t="shared" si="54"/>
        <v>Superficie estatal por tipo de fisiografía</v>
      </c>
      <c r="AH440" t="str">
        <f t="shared" si="56"/>
        <v/>
      </c>
      <c r="AI440" t="str">
        <f t="shared" si="55"/>
        <v/>
      </c>
    </row>
    <row r="441" spans="1:35" x14ac:dyDescent="0.25">
      <c r="A441" s="1">
        <v>11</v>
      </c>
      <c r="B441" t="s">
        <v>12</v>
      </c>
      <c r="C441" t="s">
        <v>27</v>
      </c>
      <c r="G441" t="s">
        <v>91</v>
      </c>
      <c r="H441" t="s">
        <v>104</v>
      </c>
      <c r="I441" t="str">
        <f t="shared" si="51"/>
        <v>15</v>
      </c>
      <c r="J441">
        <f>+COUNTIF($AC$2:$AC$1165,AC441)</f>
        <v>1</v>
      </c>
      <c r="K441" t="s">
        <v>166</v>
      </c>
      <c r="N441" t="str">
        <f t="shared" si="52"/>
        <v>1.5</v>
      </c>
      <c r="O441" t="str">
        <f>IF(B441&lt;&gt;0,B441,"")</f>
        <v>1.5</v>
      </c>
      <c r="P441" t="str">
        <f>+IF(AD441="Sub1",C441,"")</f>
        <v/>
      </c>
      <c r="Q441" t="str">
        <f>+IF(AD441="Sub2",D441,"")</f>
        <v/>
      </c>
      <c r="R441" t="str">
        <f>+IF(AD441="Graph",SUBSTITUTE(E441,"Gráfica","G"),"")</f>
        <v/>
      </c>
      <c r="S441" t="str">
        <f>TRIM(CLEAN(_xlfn.TEXTJOIN(" ",TRUE,C441:F441)))</f>
        <v>Superficie estatal por tipo de geología</v>
      </c>
      <c r="T441" t="b">
        <f>+AND(AC441=AC442)</f>
        <v>0</v>
      </c>
      <c r="U441" t="b">
        <f t="shared" si="49"/>
        <v>0</v>
      </c>
      <c r="V441" t="b">
        <f>+AND(J441&lt;&gt;1,J442&lt;&gt;1)</f>
        <v>0</v>
      </c>
      <c r="W441" t="b">
        <f>+OR(AD441="Sub1",AD441="Sub2",AD441="Graph")</f>
        <v>0</v>
      </c>
      <c r="X441" t="str">
        <f>+IF(AND(T441,U441,V441),_xlfn.CONCAT(S441,S442),IF(AND(J441=1,AD441="Title"),S441,""))</f>
        <v>Superficie estatal por tipo de geología</v>
      </c>
      <c r="Y441" t="str">
        <f>+IF(AD442="units",S442,"")</f>
        <v>(Porcentaje)</v>
      </c>
      <c r="Z441" t="str">
        <f t="shared" si="50"/>
        <v/>
      </c>
      <c r="AB441" t="s">
        <v>136</v>
      </c>
      <c r="AC441" t="str">
        <f>+_xlfn.CONCAT(AB441,I441,AD441)</f>
        <v>1315Title</v>
      </c>
      <c r="AD441" t="str">
        <f>+_xlfn.TEXTJOIN("",TRUE,K441:M441)</f>
        <v>Title</v>
      </c>
      <c r="AE441" t="str">
        <f>+IF(B441=0,AE440,B441)</f>
        <v>1.5</v>
      </c>
      <c r="AF441" t="str">
        <f t="shared" si="53"/>
        <v>1.5</v>
      </c>
      <c r="AG441" t="str">
        <f t="shared" si="54"/>
        <v>Superficie estatal por tipo de geología</v>
      </c>
      <c r="AH441" t="str">
        <f t="shared" si="56"/>
        <v/>
      </c>
      <c r="AI441" t="str">
        <f t="shared" si="55"/>
        <v>(Porcentaje)</v>
      </c>
    </row>
    <row r="442" spans="1:35" x14ac:dyDescent="0.25">
      <c r="A442" s="1">
        <v>12</v>
      </c>
      <c r="C442" t="s">
        <v>26</v>
      </c>
      <c r="G442" t="s">
        <v>91</v>
      </c>
      <c r="H442" t="s">
        <v>104</v>
      </c>
      <c r="I442" t="str">
        <f t="shared" si="51"/>
        <v>15</v>
      </c>
      <c r="J442">
        <f>+COUNTIF($AC$2:$AC$1165,AC442)</f>
        <v>1</v>
      </c>
      <c r="K442" t="s">
        <v>173</v>
      </c>
      <c r="L442" t="s">
        <v>162</v>
      </c>
      <c r="N442" t="str">
        <f t="shared" si="52"/>
        <v/>
      </c>
      <c r="O442" t="str">
        <f>IF(B442&lt;&gt;0,B442,"")</f>
        <v/>
      </c>
      <c r="P442" t="str">
        <f>+IF(AD442="Sub1",C442,"")</f>
        <v/>
      </c>
      <c r="Q442" t="str">
        <f>+IF(AD442="Sub2",D442,"")</f>
        <v/>
      </c>
      <c r="R442" t="str">
        <f>+IF(AD442="Graph",SUBSTITUTE(E442,"Gráfica","G"),"")</f>
        <v/>
      </c>
      <c r="S442" t="str">
        <f>TRIM(CLEAN(_xlfn.TEXTJOIN(" ",TRUE,C442:F442)))</f>
        <v>(Porcentaje)</v>
      </c>
      <c r="T442" t="b">
        <f>+AND(AC442=AC443)</f>
        <v>0</v>
      </c>
      <c r="U442" t="b">
        <f t="shared" si="49"/>
        <v>0</v>
      </c>
      <c r="V442" t="b">
        <f>+AND(J442&lt;&gt;1,J443&lt;&gt;1)</f>
        <v>0</v>
      </c>
      <c r="W442" t="b">
        <f>+OR(AD442="Sub1",AD442="Sub2",AD442="Graph")</f>
        <v>0</v>
      </c>
      <c r="X442" t="str">
        <f>+IF(AND(T442,U442,V442),_xlfn.CONCAT(S442,S443),IF(AND(J442=1,AD442="Title"),S442,""))</f>
        <v/>
      </c>
      <c r="Y442" t="str">
        <f>+IF(AD443="units",S443,"")</f>
        <v/>
      </c>
      <c r="Z442" t="str">
        <f t="shared" si="50"/>
        <v/>
      </c>
      <c r="AB442" t="s">
        <v>136</v>
      </c>
      <c r="AC442" t="str">
        <f>+_xlfn.CONCAT(AB442,I442,AD442)</f>
        <v>1315units</v>
      </c>
      <c r="AD442" t="str">
        <f>+_xlfn.TEXTJOIN("",TRUE,K442:M442)</f>
        <v>units</v>
      </c>
      <c r="AE442" t="str">
        <f>+IF(B442=0,AE441,B442)</f>
        <v>1.5</v>
      </c>
      <c r="AF442" t="str">
        <f t="shared" si="53"/>
        <v>1.5</v>
      </c>
      <c r="AG442" t="str">
        <f t="shared" si="54"/>
        <v>Superficie estatal por tipo de geología</v>
      </c>
      <c r="AH442" t="str">
        <f t="shared" si="56"/>
        <v/>
      </c>
      <c r="AI442" t="str">
        <f t="shared" si="55"/>
        <v/>
      </c>
    </row>
    <row r="443" spans="1:35" x14ac:dyDescent="0.25">
      <c r="A443" s="1">
        <v>14</v>
      </c>
      <c r="C443" t="s">
        <v>28</v>
      </c>
      <c r="D443" t="s">
        <v>62</v>
      </c>
      <c r="G443" t="s">
        <v>91</v>
      </c>
      <c r="H443" t="s">
        <v>104</v>
      </c>
      <c r="I443" t="str">
        <f t="shared" si="51"/>
        <v>151</v>
      </c>
      <c r="J443">
        <f>+COUNTIF($AC$2:$AC$1165,AC443)</f>
        <v>1</v>
      </c>
      <c r="K443" t="s">
        <v>173</v>
      </c>
      <c r="M443" t="s">
        <v>178</v>
      </c>
      <c r="N443" t="str">
        <f t="shared" si="52"/>
        <v>1.5.1</v>
      </c>
      <c r="O443" t="str">
        <f>IF(B443&lt;&gt;0,B443,"")</f>
        <v/>
      </c>
      <c r="P443" t="str">
        <f>+IF(AD443="Sub1",C443,"")</f>
        <v>1.5.1</v>
      </c>
      <c r="Q443" t="str">
        <f>+IF(AD443="Sub2",D443,"")</f>
        <v/>
      </c>
      <c r="R443" t="str">
        <f>+IF(AD443="Graph",SUBSTITUTE(E443,"Gráfica","G"),"")</f>
        <v/>
      </c>
      <c r="S443" t="str">
        <f>TRIM(CLEAN(_xlfn.TEXTJOIN(" ",TRUE,C443:F443)))</f>
        <v>1.5.1 Sitios de interés geológico</v>
      </c>
      <c r="T443" t="b">
        <f>+AND(AC443=AC444)</f>
        <v>0</v>
      </c>
      <c r="U443" t="b">
        <f t="shared" si="49"/>
        <v>0</v>
      </c>
      <c r="V443" t="b">
        <f>+AND(J443&lt;&gt;1,J444&lt;&gt;1)</f>
        <v>0</v>
      </c>
      <c r="W443" t="b">
        <f>+OR(AD443="Sub1",AD443="Sub2",AD443="Graph")</f>
        <v>1</v>
      </c>
      <c r="X443" t="str">
        <f>+IF(AND(T443,U443,V443),_xlfn.CONCAT(S443,S444),IF(AND(J443=1,AD443="Title"),S443,""))</f>
        <v/>
      </c>
      <c r="Y443" t="str">
        <f>+IF(AD444="units",S444,"")</f>
        <v/>
      </c>
      <c r="Z443" t="str">
        <f t="shared" si="50"/>
        <v>Sitios de interés geológico</v>
      </c>
      <c r="AB443" t="s">
        <v>136</v>
      </c>
      <c r="AC443" t="str">
        <f>+_xlfn.CONCAT(AB443,I443,AD443)</f>
        <v>13151Sub1</v>
      </c>
      <c r="AD443" t="str">
        <f>+_xlfn.TEXTJOIN("",TRUE,K443:M443)</f>
        <v>Sub1</v>
      </c>
      <c r="AE443" t="str">
        <f>+IF(B443=0,AE442,B443)</f>
        <v>1.5</v>
      </c>
      <c r="AF443" t="str">
        <f t="shared" si="53"/>
        <v>1.5.1</v>
      </c>
      <c r="AG443" t="str">
        <f t="shared" si="54"/>
        <v>Superficie estatal por tipo de geología</v>
      </c>
      <c r="AH443" t="str">
        <f t="shared" si="56"/>
        <v>Sitios de interés geológico</v>
      </c>
      <c r="AI443" t="str">
        <f t="shared" si="55"/>
        <v/>
      </c>
    </row>
    <row r="444" spans="1:35" x14ac:dyDescent="0.25">
      <c r="A444" s="1">
        <v>16</v>
      </c>
      <c r="B444" t="s">
        <v>13</v>
      </c>
      <c r="C444" t="s">
        <v>29</v>
      </c>
      <c r="G444" t="s">
        <v>91</v>
      </c>
      <c r="H444" t="s">
        <v>104</v>
      </c>
      <c r="I444" t="str">
        <f t="shared" si="51"/>
        <v>16</v>
      </c>
      <c r="J444">
        <f>+COUNTIF($AC$2:$AC$1165,AC444)</f>
        <v>1</v>
      </c>
      <c r="K444" t="s">
        <v>166</v>
      </c>
      <c r="N444" t="str">
        <f t="shared" si="52"/>
        <v>1.6</v>
      </c>
      <c r="O444" t="str">
        <f>IF(B444&lt;&gt;0,B444,"")</f>
        <v>1.6</v>
      </c>
      <c r="P444" t="str">
        <f>+IF(AD444="Sub1",C444,"")</f>
        <v/>
      </c>
      <c r="Q444" t="str">
        <f>+IF(AD444="Sub2",D444,"")</f>
        <v/>
      </c>
      <c r="R444" t="str">
        <f>+IF(AD444="Graph",SUBSTITUTE(E444,"Gráfica","G"),"")</f>
        <v/>
      </c>
      <c r="S444" t="str">
        <f>TRIM(CLEAN(_xlfn.TEXTJOIN(" ",TRUE,C444:F444)))</f>
        <v>Superficie estatal por tipo de clima</v>
      </c>
      <c r="T444" t="b">
        <f>+AND(AC444=AC445)</f>
        <v>0</v>
      </c>
      <c r="U444" t="b">
        <f t="shared" si="49"/>
        <v>0</v>
      </c>
      <c r="V444" t="b">
        <f>+AND(J444&lt;&gt;1,J445&lt;&gt;1)</f>
        <v>0</v>
      </c>
      <c r="W444" t="b">
        <f>+OR(AD444="Sub1",AD444="Sub2",AD444="Graph")</f>
        <v>0</v>
      </c>
      <c r="X444" t="str">
        <f>+IF(AND(T444,U444,V444),_xlfn.CONCAT(S444,S445),IF(AND(J444=1,AD444="Title"),S444,""))</f>
        <v>Superficie estatal por tipo de clima</v>
      </c>
      <c r="Y444" t="str">
        <f>+IF(AD445="units",S445,"")</f>
        <v>(Porcentaje)</v>
      </c>
      <c r="Z444" t="str">
        <f t="shared" si="50"/>
        <v/>
      </c>
      <c r="AB444" t="s">
        <v>136</v>
      </c>
      <c r="AC444" t="str">
        <f>+_xlfn.CONCAT(AB444,I444,AD444)</f>
        <v>1316Title</v>
      </c>
      <c r="AD444" t="str">
        <f>+_xlfn.TEXTJOIN("",TRUE,K444:M444)</f>
        <v>Title</v>
      </c>
      <c r="AE444" t="str">
        <f>+IF(B444=0,AE443,B444)</f>
        <v>1.6</v>
      </c>
      <c r="AF444" t="str">
        <f t="shared" si="53"/>
        <v>1.6</v>
      </c>
      <c r="AG444" t="str">
        <f t="shared" si="54"/>
        <v>Superficie estatal por tipo de clima</v>
      </c>
      <c r="AH444" t="str">
        <f t="shared" si="56"/>
        <v/>
      </c>
      <c r="AI444" t="str">
        <f t="shared" si="55"/>
        <v>(Porcentaje)</v>
      </c>
    </row>
    <row r="445" spans="1:35" x14ac:dyDescent="0.25">
      <c r="A445" s="1">
        <v>17</v>
      </c>
      <c r="C445" t="s">
        <v>26</v>
      </c>
      <c r="G445" t="s">
        <v>91</v>
      </c>
      <c r="H445" t="s">
        <v>104</v>
      </c>
      <c r="I445" t="str">
        <f t="shared" si="51"/>
        <v>16</v>
      </c>
      <c r="J445">
        <f>+COUNTIF($AC$2:$AC$1165,AC445)</f>
        <v>1</v>
      </c>
      <c r="K445" t="s">
        <v>173</v>
      </c>
      <c r="L445" t="s">
        <v>162</v>
      </c>
      <c r="N445" t="str">
        <f t="shared" si="52"/>
        <v/>
      </c>
      <c r="O445" t="str">
        <f>IF(B445&lt;&gt;0,B445,"")</f>
        <v/>
      </c>
      <c r="P445" t="str">
        <f>+IF(AD445="Sub1",C445,"")</f>
        <v/>
      </c>
      <c r="Q445" t="str">
        <f>+IF(AD445="Sub2",D445,"")</f>
        <v/>
      </c>
      <c r="R445" t="str">
        <f>+IF(AD445="Graph",SUBSTITUTE(E445,"Gráfica","G"),"")</f>
        <v/>
      </c>
      <c r="S445" t="str">
        <f>TRIM(CLEAN(_xlfn.TEXTJOIN(" ",TRUE,C445:F445)))</f>
        <v>(Porcentaje)</v>
      </c>
      <c r="T445" t="b">
        <f>+AND(AC445=AC446)</f>
        <v>0</v>
      </c>
      <c r="U445" t="b">
        <f t="shared" si="49"/>
        <v>0</v>
      </c>
      <c r="V445" t="b">
        <f>+AND(J445&lt;&gt;1,J446&lt;&gt;1)</f>
        <v>0</v>
      </c>
      <c r="W445" t="b">
        <f>+OR(AD445="Sub1",AD445="Sub2",AD445="Graph")</f>
        <v>0</v>
      </c>
      <c r="X445" t="str">
        <f>+IF(AND(T445,U445,V445),_xlfn.CONCAT(S445,S446),IF(AND(J445=1,AD445="Title"),S445,""))</f>
        <v/>
      </c>
      <c r="Y445" t="str">
        <f>+IF(AD446="units",S446,"")</f>
        <v/>
      </c>
      <c r="Z445" t="str">
        <f t="shared" si="50"/>
        <v/>
      </c>
      <c r="AB445" t="s">
        <v>136</v>
      </c>
      <c r="AC445" t="str">
        <f>+_xlfn.CONCAT(AB445,I445,AD445)</f>
        <v>1316units</v>
      </c>
      <c r="AD445" t="str">
        <f>+_xlfn.TEXTJOIN("",TRUE,K445:M445)</f>
        <v>units</v>
      </c>
      <c r="AE445" t="str">
        <f>+IF(B445=0,AE444,B445)</f>
        <v>1.6</v>
      </c>
      <c r="AF445" t="str">
        <f t="shared" si="53"/>
        <v>1.6</v>
      </c>
      <c r="AG445" t="str">
        <f t="shared" si="54"/>
        <v>Superficie estatal por tipo de clima</v>
      </c>
      <c r="AH445" t="str">
        <f t="shared" si="56"/>
        <v/>
      </c>
      <c r="AI445" t="str">
        <f t="shared" si="55"/>
        <v/>
      </c>
    </row>
    <row r="446" spans="1:35" x14ac:dyDescent="0.25">
      <c r="A446" s="1">
        <v>19</v>
      </c>
      <c r="C446" t="s">
        <v>30</v>
      </c>
      <c r="D446" t="s">
        <v>63</v>
      </c>
      <c r="G446" t="s">
        <v>91</v>
      </c>
      <c r="H446" t="s">
        <v>104</v>
      </c>
      <c r="I446" t="str">
        <f t="shared" si="51"/>
        <v>161</v>
      </c>
      <c r="J446">
        <f>+COUNTIF($AC$2:$AC$1165,AC446)</f>
        <v>1</v>
      </c>
      <c r="K446" t="s">
        <v>173</v>
      </c>
      <c r="M446" t="s">
        <v>178</v>
      </c>
      <c r="N446" t="str">
        <f t="shared" si="52"/>
        <v>1.6.1</v>
      </c>
      <c r="O446" t="str">
        <f>IF(B446&lt;&gt;0,B446,"")</f>
        <v/>
      </c>
      <c r="P446" t="str">
        <f>+IF(AD446="Sub1",C446,"")</f>
        <v>1.6.1</v>
      </c>
      <c r="Q446" t="str">
        <f>+IF(AD446="Sub2",D446,"")</f>
        <v/>
      </c>
      <c r="R446" t="str">
        <f>+IF(AD446="Graph",SUBSTITUTE(E446,"Gráfica","G"),"")</f>
        <v/>
      </c>
      <c r="S446" t="str">
        <f>TRIM(CLEAN(_xlfn.TEXTJOIN(" ",TRUE,C446:F446)))</f>
        <v>1.6.1 Estaciones meteorológicas</v>
      </c>
      <c r="T446" t="b">
        <f>+AND(AC446=AC447)</f>
        <v>0</v>
      </c>
      <c r="U446" t="b">
        <f t="shared" si="49"/>
        <v>0</v>
      </c>
      <c r="V446" t="b">
        <f>+AND(J446&lt;&gt;1,J447&lt;&gt;1)</f>
        <v>0</v>
      </c>
      <c r="W446" t="b">
        <f>+OR(AD446="Sub1",AD446="Sub2",AD446="Graph")</f>
        <v>1</v>
      </c>
      <c r="X446" t="str">
        <f>+IF(AND(T446,U446,V446),_xlfn.CONCAT(S446,S447),IF(AND(J446=1,AD446="Title"),S446,""))</f>
        <v/>
      </c>
      <c r="Y446" t="str">
        <f>+IF(AD447="units",S447,"")</f>
        <v/>
      </c>
      <c r="Z446" t="str">
        <f t="shared" si="50"/>
        <v>Estaciones meteorológicas</v>
      </c>
      <c r="AB446" t="s">
        <v>136</v>
      </c>
      <c r="AC446" t="str">
        <f>+_xlfn.CONCAT(AB446,I446,AD446)</f>
        <v>13161Sub1</v>
      </c>
      <c r="AD446" t="str">
        <f>+_xlfn.TEXTJOIN("",TRUE,K446:M446)</f>
        <v>Sub1</v>
      </c>
      <c r="AE446" t="str">
        <f>+IF(B446=0,AE445,B446)</f>
        <v>1.6</v>
      </c>
      <c r="AF446" t="str">
        <f t="shared" si="53"/>
        <v>1.6.1</v>
      </c>
      <c r="AG446" t="str">
        <f t="shared" si="54"/>
        <v>Superficie estatal por tipo de clima</v>
      </c>
      <c r="AH446" t="str">
        <f t="shared" si="56"/>
        <v>Estaciones meteorológicas</v>
      </c>
      <c r="AI446" t="str">
        <f t="shared" si="55"/>
        <v/>
      </c>
    </row>
    <row r="447" spans="1:35" x14ac:dyDescent="0.25">
      <c r="A447" s="1">
        <v>21</v>
      </c>
      <c r="C447" t="s">
        <v>31</v>
      </c>
      <c r="D447" t="s">
        <v>64</v>
      </c>
      <c r="G447" t="s">
        <v>91</v>
      </c>
      <c r="H447" t="s">
        <v>104</v>
      </c>
      <c r="I447" t="str">
        <f t="shared" si="51"/>
        <v>162</v>
      </c>
      <c r="J447">
        <f>+COUNTIF($AC$2:$AC$1165,AC447)</f>
        <v>1</v>
      </c>
      <c r="K447" t="s">
        <v>173</v>
      </c>
      <c r="M447" t="s">
        <v>178</v>
      </c>
      <c r="N447" t="str">
        <f t="shared" si="52"/>
        <v>1.6.2</v>
      </c>
      <c r="O447" t="str">
        <f>IF(B447&lt;&gt;0,B447,"")</f>
        <v/>
      </c>
      <c r="P447" t="str">
        <f>+IF(AD447="Sub1",C447,"")</f>
        <v>1.6.2</v>
      </c>
      <c r="Q447" t="str">
        <f>+IF(AD447="Sub2",D447,"")</f>
        <v/>
      </c>
      <c r="R447" t="str">
        <f>+IF(AD447="Graph",SUBSTITUTE(E447,"Gráfica","G"),"")</f>
        <v/>
      </c>
      <c r="S447" t="str">
        <f>TRIM(CLEAN(_xlfn.TEXTJOIN(" ",TRUE,C447:F447)))</f>
        <v>1.6.2 Temperatura media anual</v>
      </c>
      <c r="T447" t="b">
        <f>+AND(AC447=AC448)</f>
        <v>0</v>
      </c>
      <c r="U447" t="b">
        <f t="shared" si="49"/>
        <v>0</v>
      </c>
      <c r="V447" t="b">
        <f>+AND(J447&lt;&gt;1,J448&lt;&gt;1)</f>
        <v>0</v>
      </c>
      <c r="W447" t="b">
        <f>+OR(AD447="Sub1",AD447="Sub2",AD447="Graph")</f>
        <v>1</v>
      </c>
      <c r="X447" t="str">
        <f>+IF(AND(T447,U447,V447),_xlfn.CONCAT(S447,S448),IF(AND(J447=1,AD447="Title"),S447,""))</f>
        <v/>
      </c>
      <c r="Y447" t="str">
        <f>+IF(AD448="units",S448,"")</f>
        <v>(Grados Celsius)</v>
      </c>
      <c r="Z447" t="str">
        <f t="shared" si="50"/>
        <v>Temperatura media anual</v>
      </c>
      <c r="AB447" t="s">
        <v>136</v>
      </c>
      <c r="AC447" t="str">
        <f>+_xlfn.CONCAT(AB447,I447,AD447)</f>
        <v>13162Sub1</v>
      </c>
      <c r="AD447" t="str">
        <f>+_xlfn.TEXTJOIN("",TRUE,K447:M447)</f>
        <v>Sub1</v>
      </c>
      <c r="AE447" t="str">
        <f>+IF(B447=0,AE446,B447)</f>
        <v>1.6</v>
      </c>
      <c r="AF447" t="str">
        <f t="shared" si="53"/>
        <v>1.6.2</v>
      </c>
      <c r="AG447" t="str">
        <f t="shared" si="54"/>
        <v>Superficie estatal por tipo de clima</v>
      </c>
      <c r="AH447" t="str">
        <f t="shared" si="56"/>
        <v>Temperatura media anual</v>
      </c>
      <c r="AI447" t="str">
        <f t="shared" si="55"/>
        <v>(Grados Celsius)</v>
      </c>
    </row>
    <row r="448" spans="1:35" x14ac:dyDescent="0.25">
      <c r="A448" s="1">
        <v>22</v>
      </c>
      <c r="D448" t="s">
        <v>65</v>
      </c>
      <c r="G448" t="s">
        <v>91</v>
      </c>
      <c r="H448" t="s">
        <v>104</v>
      </c>
      <c r="I448" t="str">
        <f t="shared" si="51"/>
        <v>162</v>
      </c>
      <c r="J448">
        <f>+COUNTIF($AC$2:$AC$1165,AC448)</f>
        <v>1</v>
      </c>
      <c r="K448" t="s">
        <v>173</v>
      </c>
      <c r="L448" t="s">
        <v>162</v>
      </c>
      <c r="N448" t="str">
        <f t="shared" si="52"/>
        <v/>
      </c>
      <c r="O448" t="str">
        <f>IF(B448&lt;&gt;0,B448,"")</f>
        <v/>
      </c>
      <c r="P448" t="str">
        <f>+IF(AD448="Sub1",C448,"")</f>
        <v/>
      </c>
      <c r="Q448" t="str">
        <f>+IF(AD448="Sub2",D448,"")</f>
        <v/>
      </c>
      <c r="R448" t="str">
        <f>+IF(AD448="Graph",SUBSTITUTE(E448,"Gráfica","G"),"")</f>
        <v/>
      </c>
      <c r="S448" t="str">
        <f>TRIM(CLEAN(_xlfn.TEXTJOIN(" ",TRUE,C448:F448)))</f>
        <v>(Grados Celsius)</v>
      </c>
      <c r="T448" t="b">
        <f>+AND(AC448=AC449)</f>
        <v>0</v>
      </c>
      <c r="U448" t="b">
        <f t="shared" si="49"/>
        <v>0</v>
      </c>
      <c r="V448" t="b">
        <f>+AND(J448&lt;&gt;1,J449&lt;&gt;1)</f>
        <v>0</v>
      </c>
      <c r="W448" t="b">
        <f>+OR(AD448="Sub1",AD448="Sub2",AD448="Graph")</f>
        <v>0</v>
      </c>
      <c r="X448" t="str">
        <f>+IF(AND(T448,U448,V448),_xlfn.CONCAT(S448,S449),IF(AND(J448=1,AD448="Title"),S448,""))</f>
        <v/>
      </c>
      <c r="Y448" t="str">
        <f>+IF(AD449="units",S449,"")</f>
        <v/>
      </c>
      <c r="Z448" t="str">
        <f t="shared" si="50"/>
        <v/>
      </c>
      <c r="AB448" t="s">
        <v>136</v>
      </c>
      <c r="AC448" t="str">
        <f>+_xlfn.CONCAT(AB448,I448,AD448)</f>
        <v>13162units</v>
      </c>
      <c r="AD448" t="str">
        <f>+_xlfn.TEXTJOIN("",TRUE,K448:M448)</f>
        <v>units</v>
      </c>
      <c r="AE448" t="str">
        <f>+IF(B448=0,AE447,B448)</f>
        <v>1.6</v>
      </c>
      <c r="AF448" t="str">
        <f t="shared" si="53"/>
        <v>1.6.2</v>
      </c>
      <c r="AG448" t="str">
        <f t="shared" si="54"/>
        <v>Superficie estatal por tipo de clima</v>
      </c>
      <c r="AH448" t="str">
        <f t="shared" si="56"/>
        <v>Temperatura media anual</v>
      </c>
      <c r="AI448" t="str">
        <f t="shared" si="55"/>
        <v/>
      </c>
    </row>
    <row r="449" spans="1:35" x14ac:dyDescent="0.25">
      <c r="A449" s="1">
        <v>24</v>
      </c>
      <c r="D449" t="s">
        <v>66</v>
      </c>
      <c r="E449" t="s">
        <v>82</v>
      </c>
      <c r="G449" t="s">
        <v>91</v>
      </c>
      <c r="H449" t="s">
        <v>104</v>
      </c>
      <c r="I449" t="str">
        <f t="shared" si="51"/>
        <v>1621</v>
      </c>
      <c r="J449">
        <f>+COUNTIF($AC$2:$AC$1165,AC449)</f>
        <v>1</v>
      </c>
      <c r="K449" t="s">
        <v>173</v>
      </c>
      <c r="M449" t="s">
        <v>179</v>
      </c>
      <c r="N449" t="str">
        <f t="shared" si="52"/>
        <v>1.6.2.1</v>
      </c>
      <c r="O449" t="str">
        <f>IF(B449&lt;&gt;0,B449,"")</f>
        <v/>
      </c>
      <c r="P449" t="str">
        <f>+IF(AD449="Sub1",C449,"")</f>
        <v/>
      </c>
      <c r="Q449" t="str">
        <f>+IF(AD449="Sub2",D449,"")</f>
        <v>1.6.2.1</v>
      </c>
      <c r="R449" t="str">
        <f>+IF(AD449="Graph",SUBSTITUTE(E449,"Gráfica","G"),"")</f>
        <v/>
      </c>
      <c r="S449" t="str">
        <f>TRIM(CLEAN(_xlfn.TEXTJOIN(" ",TRUE,C449:F449)))</f>
        <v>1.6.2.1 Temperatura media mensual</v>
      </c>
      <c r="T449" t="b">
        <f>+AND(AC449=AC450)</f>
        <v>0</v>
      </c>
      <c r="U449" t="b">
        <f t="shared" si="49"/>
        <v>0</v>
      </c>
      <c r="V449" t="b">
        <f>+AND(J449&lt;&gt;1,J450&lt;&gt;1)</f>
        <v>0</v>
      </c>
      <c r="W449" t="b">
        <f>+OR(AD449="Sub1",AD449="Sub2",AD449="Graph")</f>
        <v>1</v>
      </c>
      <c r="X449" t="str">
        <f>+IF(AND(T449,U449,V449),_xlfn.CONCAT(S449,S450),IF(AND(J449=1,AD449="Title"),S449,""))</f>
        <v/>
      </c>
      <c r="Y449" t="str">
        <f>+IF(AD450="units",S450,"")</f>
        <v>(Grados Celsius)</v>
      </c>
      <c r="Z449" t="str">
        <f t="shared" si="50"/>
        <v>Temperatura media mensual</v>
      </c>
      <c r="AB449" t="s">
        <v>136</v>
      </c>
      <c r="AC449" t="str">
        <f>+_xlfn.CONCAT(AB449,I449,AD449)</f>
        <v>131621Sub2</v>
      </c>
      <c r="AD449" t="str">
        <f>+_xlfn.TEXTJOIN("",TRUE,K449:M449)</f>
        <v>Sub2</v>
      </c>
      <c r="AE449" t="str">
        <f>+IF(B449=0,AE448,B449)</f>
        <v>1.6</v>
      </c>
      <c r="AF449" t="str">
        <f t="shared" si="53"/>
        <v>1.6.2.1</v>
      </c>
      <c r="AG449" t="str">
        <f t="shared" si="54"/>
        <v>Superficie estatal por tipo de clima</v>
      </c>
      <c r="AH449" t="str">
        <f t="shared" si="56"/>
        <v>Temperatura media mensual</v>
      </c>
      <c r="AI449" t="str">
        <f t="shared" si="55"/>
        <v>(Grados Celsius)</v>
      </c>
    </row>
    <row r="450" spans="1:35" x14ac:dyDescent="0.25">
      <c r="A450" s="1">
        <v>25</v>
      </c>
      <c r="E450" t="s">
        <v>65</v>
      </c>
      <c r="G450" t="s">
        <v>91</v>
      </c>
      <c r="H450" t="s">
        <v>104</v>
      </c>
      <c r="I450" t="str">
        <f t="shared" si="51"/>
        <v>1621</v>
      </c>
      <c r="J450">
        <f>+COUNTIF($AC$2:$AC$1165,AC450)</f>
        <v>1</v>
      </c>
      <c r="K450" t="s">
        <v>173</v>
      </c>
      <c r="L450" t="s">
        <v>162</v>
      </c>
      <c r="N450" t="str">
        <f t="shared" si="52"/>
        <v/>
      </c>
      <c r="O450" t="str">
        <f>IF(B450&lt;&gt;0,B450,"")</f>
        <v/>
      </c>
      <c r="P450" t="str">
        <f>+IF(AD450="Sub1",C450,"")</f>
        <v/>
      </c>
      <c r="Q450" t="str">
        <f>+IF(AD450="Sub2",D450,"")</f>
        <v/>
      </c>
      <c r="R450" t="str">
        <f>+IF(AD450="Graph",SUBSTITUTE(E450,"Gráfica","G"),"")</f>
        <v/>
      </c>
      <c r="S450" t="str">
        <f>TRIM(CLEAN(_xlfn.TEXTJOIN(" ",TRUE,C450:F450)))</f>
        <v>(Grados Celsius)</v>
      </c>
      <c r="T450" t="b">
        <f>+AND(AC450=AC451)</f>
        <v>0</v>
      </c>
      <c r="U450" t="b">
        <f t="shared" ref="U450:U513" si="57">+AND(K450="Title",K451="Title")</f>
        <v>0</v>
      </c>
      <c r="V450" t="b">
        <f>+AND(J450&lt;&gt;1,J451&lt;&gt;1)</f>
        <v>0</v>
      </c>
      <c r="W450" t="b">
        <f>+OR(AD450="Sub1",AD450="Sub2",AD450="Graph")</f>
        <v>0</v>
      </c>
      <c r="X450" t="str">
        <f>+IF(AND(T450,U450,V450),_xlfn.CONCAT(S450,S451),IF(AND(J450=1,AD450="Title"),S450,""))</f>
        <v/>
      </c>
      <c r="Y450" t="str">
        <f>+IF(AD451="units",S451,"")</f>
        <v/>
      </c>
      <c r="Z450" t="str">
        <f t="shared" ref="Z450:Z513" si="58">IF(W450,TRIM(CLEAN(SUBSTITUTE(S450,AF450,""))),"")</f>
        <v/>
      </c>
      <c r="AB450" t="s">
        <v>136</v>
      </c>
      <c r="AC450" t="str">
        <f>+_xlfn.CONCAT(AB450,I450,AD450)</f>
        <v>131621units</v>
      </c>
      <c r="AD450" t="str">
        <f>+_xlfn.TEXTJOIN("",TRUE,K450:M450)</f>
        <v>units</v>
      </c>
      <c r="AE450" t="str">
        <f>+IF(B450=0,AE449,B450)</f>
        <v>1.6</v>
      </c>
      <c r="AF450" t="str">
        <f t="shared" si="53"/>
        <v>1.6.2.1</v>
      </c>
      <c r="AG450" t="str">
        <f t="shared" si="54"/>
        <v>Superficie estatal por tipo de clima</v>
      </c>
      <c r="AH450" t="str">
        <f t="shared" si="56"/>
        <v>Temperatura media mensual</v>
      </c>
      <c r="AI450" t="str">
        <f t="shared" si="55"/>
        <v/>
      </c>
    </row>
    <row r="451" spans="1:35" x14ac:dyDescent="0.25">
      <c r="A451" s="1">
        <v>27</v>
      </c>
      <c r="E451" t="s">
        <v>83</v>
      </c>
      <c r="F451" t="s">
        <v>87</v>
      </c>
      <c r="G451" t="s">
        <v>91</v>
      </c>
      <c r="H451" t="s">
        <v>104</v>
      </c>
      <c r="I451" t="str">
        <f t="shared" ref="I451:I514" si="59">+SUBSTITUTE(AF451,".","")</f>
        <v>G 11</v>
      </c>
      <c r="J451">
        <f>+COUNTIF($AC$2:$AC$1165,AC451)</f>
        <v>1</v>
      </c>
      <c r="K451" t="s">
        <v>173</v>
      </c>
      <c r="M451" t="s">
        <v>167</v>
      </c>
      <c r="N451" t="str">
        <f t="shared" ref="N451:N514" si="60">+_xlfn.TEXTJOIN("",TRUE,O451:R451)</f>
        <v>G 1.1</v>
      </c>
      <c r="O451" t="str">
        <f>IF(B451&lt;&gt;0,B451,"")</f>
        <v/>
      </c>
      <c r="P451" t="str">
        <f>+IF(AD451="Sub1",C451,"")</f>
        <v/>
      </c>
      <c r="Q451" t="str">
        <f>+IF(AD451="Sub2",D451,"")</f>
        <v/>
      </c>
      <c r="R451" t="str">
        <f>+IF(AD451="Graph",SUBSTITUTE(E451,"Gráfica","G"),"")</f>
        <v>G 1.1</v>
      </c>
      <c r="S451" t="str">
        <f>TRIM(CLEAN(_xlfn.TEXTJOIN(" ",TRUE,C451:F451)))</f>
        <v>Gráfica 1.1 Temperatura promedio</v>
      </c>
      <c r="T451" t="b">
        <f>+AND(AC451=AC452)</f>
        <v>0</v>
      </c>
      <c r="U451" t="b">
        <f t="shared" si="57"/>
        <v>0</v>
      </c>
      <c r="V451" t="b">
        <f>+AND(J451&lt;&gt;1,J452&lt;&gt;1)</f>
        <v>0</v>
      </c>
      <c r="W451" t="b">
        <f>+OR(AD451="Sub1",AD451="Sub2",AD451="Graph")</f>
        <v>1</v>
      </c>
      <c r="X451" t="str">
        <f>+IF(AND(T451,U451,V451),_xlfn.CONCAT(S451,S452),IF(AND(J451=1,AD451="Title"),S451,""))</f>
        <v/>
      </c>
      <c r="Y451" t="str">
        <f>+IF(AD452="units",S452,"")</f>
        <v>(Grados centígrados)</v>
      </c>
      <c r="Z451" t="str">
        <f t="shared" si="58"/>
        <v>Gráfica 1.1 Temperatura promedio</v>
      </c>
      <c r="AB451" t="s">
        <v>136</v>
      </c>
      <c r="AC451" t="str">
        <f>+_xlfn.CONCAT(AB451,I451,AD451)</f>
        <v>13G 11Graph</v>
      </c>
      <c r="AD451" t="str">
        <f>+_xlfn.TEXTJOIN("",TRUE,K451:M451)</f>
        <v>Graph</v>
      </c>
      <c r="AE451" t="str">
        <f>+IF(B451=0,AE450,B451)</f>
        <v>1.6</v>
      </c>
      <c r="AF451" t="str">
        <f t="shared" ref="AF451:AF514" si="61">+IF(N451="",AF450,N451)</f>
        <v>G 1.1</v>
      </c>
      <c r="AG451" t="str">
        <f t="shared" ref="AG451:AG514" si="62">+IF(X451="",AG450,X451)</f>
        <v>Superficie estatal por tipo de clima</v>
      </c>
      <c r="AH451" t="str">
        <f t="shared" si="56"/>
        <v>Gráfica 1.1 Temperatura promedio</v>
      </c>
      <c r="AI451" t="str">
        <f t="shared" ref="AI451:AI514" si="63">+IF(AD452="Units",S452,"")</f>
        <v>(Grados centígrados)</v>
      </c>
    </row>
    <row r="452" spans="1:35" x14ac:dyDescent="0.25">
      <c r="A452" s="1">
        <v>28</v>
      </c>
      <c r="F452" t="s">
        <v>89</v>
      </c>
      <c r="G452" t="s">
        <v>91</v>
      </c>
      <c r="H452" t="s">
        <v>104</v>
      </c>
      <c r="I452" t="str">
        <f t="shared" si="59"/>
        <v>G 11</v>
      </c>
      <c r="J452">
        <f>+COUNTIF($AC$2:$AC$1165,AC452)</f>
        <v>1</v>
      </c>
      <c r="K452" t="s">
        <v>173</v>
      </c>
      <c r="L452" t="s">
        <v>162</v>
      </c>
      <c r="N452" t="str">
        <f t="shared" si="60"/>
        <v/>
      </c>
      <c r="O452" t="str">
        <f>IF(B452&lt;&gt;0,B452,"")</f>
        <v/>
      </c>
      <c r="P452" t="str">
        <f>+IF(AD452="Sub1",C452,"")</f>
        <v/>
      </c>
      <c r="Q452" t="str">
        <f>+IF(AD452="Sub2",D452,"")</f>
        <v/>
      </c>
      <c r="R452" t="str">
        <f>+IF(AD452="Graph",SUBSTITUTE(E452,"Gráfica","G"),"")</f>
        <v/>
      </c>
      <c r="S452" t="str">
        <f>TRIM(CLEAN(_xlfn.TEXTJOIN(" ",TRUE,C452:F452)))</f>
        <v>(Grados centígrados)</v>
      </c>
      <c r="T452" t="b">
        <f>+AND(AC452=AC453)</f>
        <v>0</v>
      </c>
      <c r="U452" t="b">
        <f t="shared" si="57"/>
        <v>0</v>
      </c>
      <c r="V452" t="b">
        <f>+AND(J452&lt;&gt;1,J453&lt;&gt;1)</f>
        <v>0</v>
      </c>
      <c r="W452" t="b">
        <f>+OR(AD452="Sub1",AD452="Sub2",AD452="Graph")</f>
        <v>0</v>
      </c>
      <c r="X452" t="str">
        <f>+IF(AND(T452,U452,V452),_xlfn.CONCAT(S452,S453),IF(AND(J452=1,AD452="Title"),S452,""))</f>
        <v/>
      </c>
      <c r="Y452" t="str">
        <f>+IF(AD453="units",S453,"")</f>
        <v/>
      </c>
      <c r="Z452" t="str">
        <f t="shared" si="58"/>
        <v/>
      </c>
      <c r="AB452" t="s">
        <v>136</v>
      </c>
      <c r="AC452" t="str">
        <f>+_xlfn.CONCAT(AB452,I452,AD452)</f>
        <v>13G 11units</v>
      </c>
      <c r="AD452" t="str">
        <f>+_xlfn.TEXTJOIN("",TRUE,K452:M452)</f>
        <v>units</v>
      </c>
      <c r="AE452" t="str">
        <f>+IF(B452=0,AE451,B452)</f>
        <v>1.6</v>
      </c>
      <c r="AF452" t="str">
        <f t="shared" si="61"/>
        <v>G 1.1</v>
      </c>
      <c r="AG452" t="str">
        <f t="shared" si="62"/>
        <v>Superficie estatal por tipo de clima</v>
      </c>
      <c r="AH452" t="str">
        <f t="shared" si="56"/>
        <v>Gráfica 1.1 Temperatura promedio</v>
      </c>
      <c r="AI452" t="str">
        <f t="shared" si="63"/>
        <v/>
      </c>
    </row>
    <row r="453" spans="1:35" x14ac:dyDescent="0.25">
      <c r="A453" s="1">
        <v>30</v>
      </c>
      <c r="D453" t="s">
        <v>67</v>
      </c>
      <c r="E453" t="s">
        <v>84</v>
      </c>
      <c r="G453" t="s">
        <v>91</v>
      </c>
      <c r="H453" t="s">
        <v>104</v>
      </c>
      <c r="I453" t="str">
        <f t="shared" si="59"/>
        <v>1622</v>
      </c>
      <c r="J453">
        <f>+COUNTIF($AC$2:$AC$1165,AC453)</f>
        <v>1</v>
      </c>
      <c r="K453" t="s">
        <v>173</v>
      </c>
      <c r="M453" t="s">
        <v>179</v>
      </c>
      <c r="N453" t="str">
        <f t="shared" si="60"/>
        <v>1.6.2.2</v>
      </c>
      <c r="O453" t="str">
        <f>IF(B453&lt;&gt;0,B453,"")</f>
        <v/>
      </c>
      <c r="P453" t="str">
        <f>+IF(AD453="Sub1",C453,"")</f>
        <v/>
      </c>
      <c r="Q453" t="str">
        <f>+IF(AD453="Sub2",D453,"")</f>
        <v>1.6.2.2</v>
      </c>
      <c r="R453" t="str">
        <f>+IF(AD453="Graph",SUBSTITUTE(E453,"Gráfica","G"),"")</f>
        <v/>
      </c>
      <c r="S453" t="str">
        <f>TRIM(CLEAN(_xlfn.TEXTJOIN(" ",TRUE,C453:F453)))</f>
        <v>1.6.2.2 Temperatura extrema en el mes</v>
      </c>
      <c r="T453" t="b">
        <f>+AND(AC453=AC454)</f>
        <v>0</v>
      </c>
      <c r="U453" t="b">
        <f t="shared" si="57"/>
        <v>0</v>
      </c>
      <c r="V453" t="b">
        <f>+AND(J453&lt;&gt;1,J454&lt;&gt;1)</f>
        <v>0</v>
      </c>
      <c r="W453" t="b">
        <f>+OR(AD453="Sub1",AD453="Sub2",AD453="Graph")</f>
        <v>1</v>
      </c>
      <c r="X453" t="str">
        <f>+IF(AND(T453,U453,V453),_xlfn.CONCAT(S453,S454),IF(AND(J453=1,AD453="Title"),S453,""))</f>
        <v/>
      </c>
      <c r="Y453" t="str">
        <f>+IF(AD454="units",S454,"")</f>
        <v>(Grados Celsius)</v>
      </c>
      <c r="Z453" t="str">
        <f t="shared" si="58"/>
        <v>Temperatura extrema en el mes</v>
      </c>
      <c r="AB453" t="s">
        <v>136</v>
      </c>
      <c r="AC453" t="str">
        <f>+_xlfn.CONCAT(AB453,I453,AD453)</f>
        <v>131622Sub2</v>
      </c>
      <c r="AD453" t="str">
        <f>+_xlfn.TEXTJOIN("",TRUE,K453:M453)</f>
        <v>Sub2</v>
      </c>
      <c r="AE453" t="str">
        <f>+IF(B453=0,AE452,B453)</f>
        <v>1.6</v>
      </c>
      <c r="AF453" t="str">
        <f t="shared" si="61"/>
        <v>1.6.2.2</v>
      </c>
      <c r="AG453" t="str">
        <f t="shared" si="62"/>
        <v>Superficie estatal por tipo de clima</v>
      </c>
      <c r="AH453" t="str">
        <f t="shared" si="56"/>
        <v>Temperatura extrema en el mes</v>
      </c>
      <c r="AI453" t="str">
        <f t="shared" si="63"/>
        <v>(Grados Celsius)</v>
      </c>
    </row>
    <row r="454" spans="1:35" x14ac:dyDescent="0.25">
      <c r="A454" s="1">
        <v>31</v>
      </c>
      <c r="E454" t="s">
        <v>65</v>
      </c>
      <c r="G454" t="s">
        <v>91</v>
      </c>
      <c r="H454" t="s">
        <v>104</v>
      </c>
      <c r="I454" t="str">
        <f t="shared" si="59"/>
        <v>1622</v>
      </c>
      <c r="J454">
        <f>+COUNTIF($AC$2:$AC$1165,AC454)</f>
        <v>1</v>
      </c>
      <c r="K454" t="s">
        <v>173</v>
      </c>
      <c r="L454" t="s">
        <v>162</v>
      </c>
      <c r="N454" t="str">
        <f t="shared" si="60"/>
        <v/>
      </c>
      <c r="O454" t="str">
        <f>IF(B454&lt;&gt;0,B454,"")</f>
        <v/>
      </c>
      <c r="P454" t="str">
        <f>+IF(AD454="Sub1",C454,"")</f>
        <v/>
      </c>
      <c r="Q454" t="str">
        <f>+IF(AD454="Sub2",D454,"")</f>
        <v/>
      </c>
      <c r="R454" t="str">
        <f>+IF(AD454="Graph",SUBSTITUTE(E454,"Gráfica","G"),"")</f>
        <v/>
      </c>
      <c r="S454" t="str">
        <f>TRIM(CLEAN(_xlfn.TEXTJOIN(" ",TRUE,C454:F454)))</f>
        <v>(Grados Celsius)</v>
      </c>
      <c r="T454" t="b">
        <f>+AND(AC454=AC455)</f>
        <v>0</v>
      </c>
      <c r="U454" t="b">
        <f t="shared" si="57"/>
        <v>0</v>
      </c>
      <c r="V454" t="b">
        <f>+AND(J454&lt;&gt;1,J455&lt;&gt;1)</f>
        <v>0</v>
      </c>
      <c r="W454" t="b">
        <f>+OR(AD454="Sub1",AD454="Sub2",AD454="Graph")</f>
        <v>0</v>
      </c>
      <c r="X454" t="str">
        <f>+IF(AND(T454,U454,V454),_xlfn.CONCAT(S454,S455),IF(AND(J454=1,AD454="Title"),S454,""))</f>
        <v/>
      </c>
      <c r="Y454" t="str">
        <f>+IF(AD455="units",S455,"")</f>
        <v/>
      </c>
      <c r="Z454" t="str">
        <f t="shared" si="58"/>
        <v/>
      </c>
      <c r="AB454" t="s">
        <v>136</v>
      </c>
      <c r="AC454" t="str">
        <f>+_xlfn.CONCAT(AB454,I454,AD454)</f>
        <v>131622units</v>
      </c>
      <c r="AD454" t="str">
        <f>+_xlfn.TEXTJOIN("",TRUE,K454:M454)</f>
        <v>units</v>
      </c>
      <c r="AE454" t="str">
        <f>+IF(B454=0,AE453,B454)</f>
        <v>1.6</v>
      </c>
      <c r="AF454" t="str">
        <f t="shared" si="61"/>
        <v>1.6.2.2</v>
      </c>
      <c r="AG454" t="str">
        <f t="shared" si="62"/>
        <v>Superficie estatal por tipo de clima</v>
      </c>
      <c r="AH454" t="str">
        <f t="shared" si="56"/>
        <v>Temperatura extrema en el mes</v>
      </c>
      <c r="AI454" t="str">
        <f t="shared" si="63"/>
        <v/>
      </c>
    </row>
    <row r="455" spans="1:35" x14ac:dyDescent="0.25">
      <c r="A455" s="1">
        <v>33</v>
      </c>
      <c r="C455" t="s">
        <v>32</v>
      </c>
      <c r="D455" t="s">
        <v>68</v>
      </c>
      <c r="G455" t="s">
        <v>91</v>
      </c>
      <c r="H455" t="s">
        <v>104</v>
      </c>
      <c r="I455" t="str">
        <f t="shared" si="59"/>
        <v>163</v>
      </c>
      <c r="J455">
        <f>+COUNTIF($AC$2:$AC$1165,AC455)</f>
        <v>1</v>
      </c>
      <c r="K455" t="s">
        <v>173</v>
      </c>
      <c r="M455" t="s">
        <v>178</v>
      </c>
      <c r="N455" t="str">
        <f t="shared" si="60"/>
        <v>1.6.3</v>
      </c>
      <c r="O455" t="str">
        <f>IF(B455&lt;&gt;0,B455,"")</f>
        <v/>
      </c>
      <c r="P455" t="str">
        <f>+IF(AD455="Sub1",C455,"")</f>
        <v>1.6.3</v>
      </c>
      <c r="Q455" t="str">
        <f>+IF(AD455="Sub2",D455,"")</f>
        <v/>
      </c>
      <c r="R455" t="str">
        <f>+IF(AD455="Graph",SUBSTITUTE(E455,"Gráfica","G"),"")</f>
        <v/>
      </c>
      <c r="S455" t="str">
        <f>TRIM(CLEAN(_xlfn.TEXTJOIN(" ",TRUE,C455:F455)))</f>
        <v>1.6.3 Precipitación total anual</v>
      </c>
      <c r="T455" t="b">
        <f>+AND(AC455=AC456)</f>
        <v>0</v>
      </c>
      <c r="U455" t="b">
        <f t="shared" si="57"/>
        <v>0</v>
      </c>
      <c r="V455" t="b">
        <f>+AND(J455&lt;&gt;1,J456&lt;&gt;1)</f>
        <v>0</v>
      </c>
      <c r="W455" t="b">
        <f>+OR(AD455="Sub1",AD455="Sub2",AD455="Graph")</f>
        <v>1</v>
      </c>
      <c r="X455" t="str">
        <f>+IF(AND(T455,U455,V455),_xlfn.CONCAT(S455,S456),IF(AND(J455=1,AD455="Title"),S455,""))</f>
        <v/>
      </c>
      <c r="Y455" t="str">
        <f>+IF(AD456="units",S456,"")</f>
        <v>(Milímetros)</v>
      </c>
      <c r="Z455" t="str">
        <f t="shared" si="58"/>
        <v>Precipitación total anual</v>
      </c>
      <c r="AB455" t="s">
        <v>136</v>
      </c>
      <c r="AC455" t="str">
        <f>+_xlfn.CONCAT(AB455,I455,AD455)</f>
        <v>13163Sub1</v>
      </c>
      <c r="AD455" t="str">
        <f>+_xlfn.TEXTJOIN("",TRUE,K455:M455)</f>
        <v>Sub1</v>
      </c>
      <c r="AE455" t="str">
        <f>+IF(B455=0,AE454,B455)</f>
        <v>1.6</v>
      </c>
      <c r="AF455" t="str">
        <f t="shared" si="61"/>
        <v>1.6.3</v>
      </c>
      <c r="AG455" t="str">
        <f t="shared" si="62"/>
        <v>Superficie estatal por tipo de clima</v>
      </c>
      <c r="AH455" t="str">
        <f t="shared" si="56"/>
        <v>Precipitación total anual</v>
      </c>
      <c r="AI455" t="str">
        <f t="shared" si="63"/>
        <v>(Milímetros)</v>
      </c>
    </row>
    <row r="456" spans="1:35" x14ac:dyDescent="0.25">
      <c r="A456" s="1">
        <v>34</v>
      </c>
      <c r="D456" t="s">
        <v>69</v>
      </c>
      <c r="G456" t="s">
        <v>91</v>
      </c>
      <c r="H456" t="s">
        <v>104</v>
      </c>
      <c r="I456" t="str">
        <f t="shared" si="59"/>
        <v>163</v>
      </c>
      <c r="J456">
        <f>+COUNTIF($AC$2:$AC$1165,AC456)</f>
        <v>1</v>
      </c>
      <c r="K456" t="s">
        <v>173</v>
      </c>
      <c r="L456" t="s">
        <v>162</v>
      </c>
      <c r="N456" t="str">
        <f t="shared" si="60"/>
        <v/>
      </c>
      <c r="O456" t="str">
        <f>IF(B456&lt;&gt;0,B456,"")</f>
        <v/>
      </c>
      <c r="P456" t="str">
        <f>+IF(AD456="Sub1",C456,"")</f>
        <v/>
      </c>
      <c r="Q456" t="str">
        <f>+IF(AD456="Sub2",D456,"")</f>
        <v/>
      </c>
      <c r="R456" t="str">
        <f>+IF(AD456="Graph",SUBSTITUTE(E456,"Gráfica","G"),"")</f>
        <v/>
      </c>
      <c r="S456" t="str">
        <f>TRIM(CLEAN(_xlfn.TEXTJOIN(" ",TRUE,C456:F456)))</f>
        <v>(Milímetros)</v>
      </c>
      <c r="T456" t="b">
        <f>+AND(AC456=AC457)</f>
        <v>0</v>
      </c>
      <c r="U456" t="b">
        <f t="shared" si="57"/>
        <v>0</v>
      </c>
      <c r="V456" t="b">
        <f>+AND(J456&lt;&gt;1,J457&lt;&gt;1)</f>
        <v>0</v>
      </c>
      <c r="W456" t="b">
        <f>+OR(AD456="Sub1",AD456="Sub2",AD456="Graph")</f>
        <v>0</v>
      </c>
      <c r="X456" t="str">
        <f>+IF(AND(T456,U456,V456),_xlfn.CONCAT(S456,S457),IF(AND(J456=1,AD456="Title"),S456,""))</f>
        <v/>
      </c>
      <c r="Y456" t="str">
        <f>+IF(AD457="units",S457,"")</f>
        <v/>
      </c>
      <c r="Z456" t="str">
        <f t="shared" si="58"/>
        <v/>
      </c>
      <c r="AB456" t="s">
        <v>136</v>
      </c>
      <c r="AC456" t="str">
        <f>+_xlfn.CONCAT(AB456,I456,AD456)</f>
        <v>13163units</v>
      </c>
      <c r="AD456" t="str">
        <f>+_xlfn.TEXTJOIN("",TRUE,K456:M456)</f>
        <v>units</v>
      </c>
      <c r="AE456" t="str">
        <f>+IF(B456=0,AE455,B456)</f>
        <v>1.6</v>
      </c>
      <c r="AF456" t="str">
        <f t="shared" si="61"/>
        <v>1.6.3</v>
      </c>
      <c r="AG456" t="str">
        <f t="shared" si="62"/>
        <v>Superficie estatal por tipo de clima</v>
      </c>
      <c r="AH456" t="str">
        <f t="shared" si="56"/>
        <v>Precipitación total anual</v>
      </c>
      <c r="AI456" t="str">
        <f t="shared" si="63"/>
        <v/>
      </c>
    </row>
    <row r="457" spans="1:35" x14ac:dyDescent="0.25">
      <c r="A457" s="1">
        <v>36</v>
      </c>
      <c r="D457" t="s">
        <v>70</v>
      </c>
      <c r="E457" t="s">
        <v>85</v>
      </c>
      <c r="G457" t="s">
        <v>91</v>
      </c>
      <c r="H457" t="s">
        <v>104</v>
      </c>
      <c r="I457" t="str">
        <f t="shared" si="59"/>
        <v>1631</v>
      </c>
      <c r="J457">
        <f>+COUNTIF($AC$2:$AC$1165,AC457)</f>
        <v>1</v>
      </c>
      <c r="K457" t="s">
        <v>173</v>
      </c>
      <c r="M457" t="s">
        <v>179</v>
      </c>
      <c r="N457" t="str">
        <f t="shared" si="60"/>
        <v>1.6.3.1</v>
      </c>
      <c r="O457" t="str">
        <f>IF(B457&lt;&gt;0,B457,"")</f>
        <v/>
      </c>
      <c r="P457" t="str">
        <f>+IF(AD457="Sub1",C457,"")</f>
        <v/>
      </c>
      <c r="Q457" t="str">
        <f>+IF(AD457="Sub2",D457,"")</f>
        <v>1.6.3.1</v>
      </c>
      <c r="R457" t="str">
        <f>+IF(AD457="Graph",SUBSTITUTE(E457,"Gráfica","G"),"")</f>
        <v/>
      </c>
      <c r="S457" t="str">
        <f>TRIM(CLEAN(_xlfn.TEXTJOIN(" ",TRUE,C457:F457)))</f>
        <v>1.6.3.1 Precipitación total mensual</v>
      </c>
      <c r="T457" t="b">
        <f>+AND(AC457=AC458)</f>
        <v>0</v>
      </c>
      <c r="U457" t="b">
        <f t="shared" si="57"/>
        <v>0</v>
      </c>
      <c r="V457" t="b">
        <f>+AND(J457&lt;&gt;1,J458&lt;&gt;1)</f>
        <v>0</v>
      </c>
      <c r="W457" t="b">
        <f>+OR(AD457="Sub1",AD457="Sub2",AD457="Graph")</f>
        <v>1</v>
      </c>
      <c r="X457" t="str">
        <f>+IF(AND(T457,U457,V457),_xlfn.CONCAT(S457,S458),IF(AND(J457=1,AD457="Title"),S457,""))</f>
        <v/>
      </c>
      <c r="Y457" t="str">
        <f>+IF(AD458="units",S458,"")</f>
        <v>(Milímetros)</v>
      </c>
      <c r="Z457" t="str">
        <f t="shared" si="58"/>
        <v>Precipitación total mensual</v>
      </c>
      <c r="AB457" t="s">
        <v>136</v>
      </c>
      <c r="AC457" t="str">
        <f>+_xlfn.CONCAT(AB457,I457,AD457)</f>
        <v>131631Sub2</v>
      </c>
      <c r="AD457" t="str">
        <f>+_xlfn.TEXTJOIN("",TRUE,K457:M457)</f>
        <v>Sub2</v>
      </c>
      <c r="AE457" t="str">
        <f>+IF(B457=0,AE456,B457)</f>
        <v>1.6</v>
      </c>
      <c r="AF457" t="str">
        <f t="shared" si="61"/>
        <v>1.6.3.1</v>
      </c>
      <c r="AG457" t="str">
        <f t="shared" si="62"/>
        <v>Superficie estatal por tipo de clima</v>
      </c>
      <c r="AH457" t="str">
        <f t="shared" si="56"/>
        <v>Precipitación total mensual</v>
      </c>
      <c r="AI457" t="str">
        <f t="shared" si="63"/>
        <v>(Milímetros)</v>
      </c>
    </row>
    <row r="458" spans="1:35" x14ac:dyDescent="0.25">
      <c r="A458" s="1">
        <v>37</v>
      </c>
      <c r="E458" t="s">
        <v>69</v>
      </c>
      <c r="G458" t="s">
        <v>91</v>
      </c>
      <c r="H458" t="s">
        <v>104</v>
      </c>
      <c r="I458" t="str">
        <f t="shared" si="59"/>
        <v>1631</v>
      </c>
      <c r="J458">
        <f>+COUNTIF($AC$2:$AC$1165,AC458)</f>
        <v>1</v>
      </c>
      <c r="K458" t="s">
        <v>173</v>
      </c>
      <c r="L458" t="s">
        <v>162</v>
      </c>
      <c r="N458" t="str">
        <f t="shared" si="60"/>
        <v/>
      </c>
      <c r="O458" t="str">
        <f>IF(B458&lt;&gt;0,B458,"")</f>
        <v/>
      </c>
      <c r="P458" t="str">
        <f>+IF(AD458="Sub1",C458,"")</f>
        <v/>
      </c>
      <c r="Q458" t="str">
        <f>+IF(AD458="Sub2",D458,"")</f>
        <v/>
      </c>
      <c r="R458" t="str">
        <f>+IF(AD458="Graph",SUBSTITUTE(E458,"Gráfica","G"),"")</f>
        <v/>
      </c>
      <c r="S458" t="str">
        <f>TRIM(CLEAN(_xlfn.TEXTJOIN(" ",TRUE,C458:F458)))</f>
        <v>(Milímetros)</v>
      </c>
      <c r="T458" t="b">
        <f>+AND(AC458=AC459)</f>
        <v>0</v>
      </c>
      <c r="U458" t="b">
        <f t="shared" si="57"/>
        <v>0</v>
      </c>
      <c r="V458" t="b">
        <f>+AND(J458&lt;&gt;1,J459&lt;&gt;1)</f>
        <v>0</v>
      </c>
      <c r="W458" t="b">
        <f>+OR(AD458="Sub1",AD458="Sub2",AD458="Graph")</f>
        <v>0</v>
      </c>
      <c r="X458" t="str">
        <f>+IF(AND(T458,U458,V458),_xlfn.CONCAT(S458,S459),IF(AND(J458=1,AD458="Title"),S458,""))</f>
        <v/>
      </c>
      <c r="Y458" t="str">
        <f>+IF(AD459="units",S459,"")</f>
        <v/>
      </c>
      <c r="Z458" t="str">
        <f t="shared" si="58"/>
        <v/>
      </c>
      <c r="AB458" t="s">
        <v>136</v>
      </c>
      <c r="AC458" t="str">
        <f>+_xlfn.CONCAT(AB458,I458,AD458)</f>
        <v>131631units</v>
      </c>
      <c r="AD458" t="str">
        <f>+_xlfn.TEXTJOIN("",TRUE,K458:M458)</f>
        <v>units</v>
      </c>
      <c r="AE458" t="str">
        <f>+IF(B458=0,AE457,B458)</f>
        <v>1.6</v>
      </c>
      <c r="AF458" t="str">
        <f t="shared" si="61"/>
        <v>1.6.3.1</v>
      </c>
      <c r="AG458" t="str">
        <f t="shared" si="62"/>
        <v>Superficie estatal por tipo de clima</v>
      </c>
      <c r="AH458" t="str">
        <f t="shared" si="56"/>
        <v>Precipitación total mensual</v>
      </c>
      <c r="AI458" t="str">
        <f t="shared" si="63"/>
        <v/>
      </c>
    </row>
    <row r="459" spans="1:35" x14ac:dyDescent="0.25">
      <c r="A459" s="1">
        <v>39</v>
      </c>
      <c r="E459" t="s">
        <v>86</v>
      </c>
      <c r="F459" t="s">
        <v>88</v>
      </c>
      <c r="G459" t="s">
        <v>91</v>
      </c>
      <c r="H459" t="s">
        <v>104</v>
      </c>
      <c r="I459" t="str">
        <f t="shared" si="59"/>
        <v>G 12</v>
      </c>
      <c r="J459">
        <f>+COUNTIF($AC$2:$AC$1165,AC459)</f>
        <v>1</v>
      </c>
      <c r="K459" t="s">
        <v>173</v>
      </c>
      <c r="M459" t="s">
        <v>167</v>
      </c>
      <c r="N459" t="str">
        <f t="shared" si="60"/>
        <v>G 1.2</v>
      </c>
      <c r="O459" t="str">
        <f>IF(B459&lt;&gt;0,B459,"")</f>
        <v/>
      </c>
      <c r="P459" t="str">
        <f>+IF(AD459="Sub1",C459,"")</f>
        <v/>
      </c>
      <c r="Q459" t="str">
        <f>+IF(AD459="Sub2",D459,"")</f>
        <v/>
      </c>
      <c r="R459" t="str">
        <f>+IF(AD459="Graph",SUBSTITUTE(E459,"Gráfica","G"),"")</f>
        <v>G 1.2</v>
      </c>
      <c r="S459" t="str">
        <f>TRIM(CLEAN(_xlfn.TEXTJOIN(" ",TRUE,C459:F459)))</f>
        <v>Gráfica 1.2 Precipitación total promedio</v>
      </c>
      <c r="T459" t="b">
        <f>+AND(AC459=AC460)</f>
        <v>0</v>
      </c>
      <c r="U459" t="b">
        <f t="shared" si="57"/>
        <v>0</v>
      </c>
      <c r="V459" t="b">
        <f>+AND(J459&lt;&gt;1,J460&lt;&gt;1)</f>
        <v>0</v>
      </c>
      <c r="W459" t="b">
        <f>+OR(AD459="Sub1",AD459="Sub2",AD459="Graph")</f>
        <v>1</v>
      </c>
      <c r="X459" t="str">
        <f>+IF(AND(T459,U459,V459),_xlfn.CONCAT(S459,S460),IF(AND(J459=1,AD459="Title"),S459,""))</f>
        <v/>
      </c>
      <c r="Y459" t="str">
        <f>+IF(AD460="units",S460,"")</f>
        <v>(Milímetros)</v>
      </c>
      <c r="Z459" t="str">
        <f t="shared" si="58"/>
        <v>Gráfica 1.2 Precipitación total promedio</v>
      </c>
      <c r="AB459" t="s">
        <v>136</v>
      </c>
      <c r="AC459" t="str">
        <f>+_xlfn.CONCAT(AB459,I459,AD459)</f>
        <v>13G 12Graph</v>
      </c>
      <c r="AD459" t="str">
        <f>+_xlfn.TEXTJOIN("",TRUE,K459:M459)</f>
        <v>Graph</v>
      </c>
      <c r="AE459" t="str">
        <f>+IF(B459=0,AE458,B459)</f>
        <v>1.6</v>
      </c>
      <c r="AF459" t="str">
        <f t="shared" si="61"/>
        <v>G 1.2</v>
      </c>
      <c r="AG459" t="str">
        <f t="shared" si="62"/>
        <v>Superficie estatal por tipo de clima</v>
      </c>
      <c r="AH459" t="str">
        <f t="shared" ref="AH459:AH522" si="64">+IF(AD459="Title","",IF(Z459="",AH458,Z459))</f>
        <v>Gráfica 1.2 Precipitación total promedio</v>
      </c>
      <c r="AI459" t="str">
        <f t="shared" si="63"/>
        <v>(Milímetros)</v>
      </c>
    </row>
    <row r="460" spans="1:35" x14ac:dyDescent="0.25">
      <c r="A460" s="1">
        <v>40</v>
      </c>
      <c r="F460" t="s">
        <v>69</v>
      </c>
      <c r="G460" t="s">
        <v>91</v>
      </c>
      <c r="H460" t="s">
        <v>104</v>
      </c>
      <c r="I460" t="str">
        <f t="shared" si="59"/>
        <v>G 12</v>
      </c>
      <c r="J460">
        <f>+COUNTIF($AC$2:$AC$1165,AC460)</f>
        <v>1</v>
      </c>
      <c r="K460" t="s">
        <v>173</v>
      </c>
      <c r="L460" t="s">
        <v>162</v>
      </c>
      <c r="N460" t="str">
        <f t="shared" si="60"/>
        <v/>
      </c>
      <c r="O460" t="str">
        <f>IF(B460&lt;&gt;0,B460,"")</f>
        <v/>
      </c>
      <c r="P460" t="str">
        <f>+IF(AD460="Sub1",C460,"")</f>
        <v/>
      </c>
      <c r="Q460" t="str">
        <f>+IF(AD460="Sub2",D460,"")</f>
        <v/>
      </c>
      <c r="R460" t="str">
        <f>+IF(AD460="Graph",SUBSTITUTE(E460,"Gráfica","G"),"")</f>
        <v/>
      </c>
      <c r="S460" t="str">
        <f>TRIM(CLEAN(_xlfn.TEXTJOIN(" ",TRUE,C460:F460)))</f>
        <v>(Milímetros)</v>
      </c>
      <c r="T460" t="b">
        <f>+AND(AC460=AC461)</f>
        <v>0</v>
      </c>
      <c r="U460" t="b">
        <f t="shared" si="57"/>
        <v>0</v>
      </c>
      <c r="V460" t="b">
        <f>+AND(J460&lt;&gt;1,J461&lt;&gt;1)</f>
        <v>0</v>
      </c>
      <c r="W460" t="b">
        <f>+OR(AD460="Sub1",AD460="Sub2",AD460="Graph")</f>
        <v>0</v>
      </c>
      <c r="X460" t="str">
        <f>+IF(AND(T460,U460,V460),_xlfn.CONCAT(S460,S461),IF(AND(J460=1,AD460="Title"),S460,""))</f>
        <v/>
      </c>
      <c r="Y460" t="str">
        <f>+IF(AD461="units",S461,"")</f>
        <v/>
      </c>
      <c r="Z460" t="str">
        <f t="shared" si="58"/>
        <v/>
      </c>
      <c r="AB460" t="s">
        <v>136</v>
      </c>
      <c r="AC460" t="str">
        <f>+_xlfn.CONCAT(AB460,I460,AD460)</f>
        <v>13G 12units</v>
      </c>
      <c r="AD460" t="str">
        <f>+_xlfn.TEXTJOIN("",TRUE,K460:M460)</f>
        <v>units</v>
      </c>
      <c r="AE460" t="str">
        <f>+IF(B460=0,AE459,B460)</f>
        <v>1.6</v>
      </c>
      <c r="AF460" t="str">
        <f t="shared" si="61"/>
        <v>G 1.2</v>
      </c>
      <c r="AG460" t="str">
        <f t="shared" si="62"/>
        <v>Superficie estatal por tipo de clima</v>
      </c>
      <c r="AH460" t="str">
        <f t="shared" si="64"/>
        <v>Gráfica 1.2 Precipitación total promedio</v>
      </c>
      <c r="AI460" t="str">
        <f t="shared" si="63"/>
        <v/>
      </c>
    </row>
    <row r="461" spans="1:35" x14ac:dyDescent="0.25">
      <c r="A461" s="1">
        <v>42</v>
      </c>
      <c r="B461" t="s">
        <v>14</v>
      </c>
      <c r="C461" t="s">
        <v>34</v>
      </c>
      <c r="G461" t="s">
        <v>91</v>
      </c>
      <c r="H461" t="s">
        <v>104</v>
      </c>
      <c r="I461" t="str">
        <f t="shared" si="59"/>
        <v>17</v>
      </c>
      <c r="J461">
        <f>+COUNTIF($AC$2:$AC$1165,AC461)</f>
        <v>1</v>
      </c>
      <c r="K461" t="s">
        <v>166</v>
      </c>
      <c r="N461" t="str">
        <f t="shared" si="60"/>
        <v>1.7</v>
      </c>
      <c r="O461" t="str">
        <f>IF(B461&lt;&gt;0,B461,"")</f>
        <v>1.7</v>
      </c>
      <c r="P461" t="str">
        <f>+IF(AD461="Sub1",C461,"")</f>
        <v/>
      </c>
      <c r="Q461" t="str">
        <f>+IF(AD461="Sub2",D461,"")</f>
        <v/>
      </c>
      <c r="R461" t="str">
        <f>+IF(AD461="Graph",SUBSTITUTE(E461,"Gráfica","G"),"")</f>
        <v/>
      </c>
      <c r="S461" t="str">
        <f>TRIM(CLEAN(_xlfn.TEXTJOIN(" ",TRUE,C461:F461)))</f>
        <v>Superficie estatal por región, cuenca y subcuenca hidrológica</v>
      </c>
      <c r="T461" t="b">
        <f>+AND(AC461=AC462)</f>
        <v>0</v>
      </c>
      <c r="U461" t="b">
        <f t="shared" si="57"/>
        <v>0</v>
      </c>
      <c r="V461" t="b">
        <f>+AND(J461&lt;&gt;1,J462&lt;&gt;1)</f>
        <v>0</v>
      </c>
      <c r="W461" t="b">
        <f>+OR(AD461="Sub1",AD461="Sub2",AD461="Graph")</f>
        <v>0</v>
      </c>
      <c r="X461" t="str">
        <f>+IF(AND(T461,U461,V461),_xlfn.CONCAT(S461,S462),IF(AND(J461=1,AD461="Title"),S461,""))</f>
        <v>Superficie estatal por región, cuenca y subcuenca hidrológica</v>
      </c>
      <c r="Y461" t="str">
        <f>+IF(AD462="units",S462,"")</f>
        <v>(Porcentaje)</v>
      </c>
      <c r="Z461" t="str">
        <f t="shared" si="58"/>
        <v/>
      </c>
      <c r="AB461" t="s">
        <v>136</v>
      </c>
      <c r="AC461" t="str">
        <f>+_xlfn.CONCAT(AB461,I461,AD461)</f>
        <v>1317Title</v>
      </c>
      <c r="AD461" t="str">
        <f>+_xlfn.TEXTJOIN("",TRUE,K461:M461)</f>
        <v>Title</v>
      </c>
      <c r="AE461" t="str">
        <f>+IF(B461=0,AE460,B461)</f>
        <v>1.7</v>
      </c>
      <c r="AF461" t="str">
        <f t="shared" si="61"/>
        <v>1.7</v>
      </c>
      <c r="AG461" t="str">
        <f t="shared" si="62"/>
        <v>Superficie estatal por región, cuenca y subcuenca hidrológica</v>
      </c>
      <c r="AH461" t="str">
        <f t="shared" si="64"/>
        <v/>
      </c>
      <c r="AI461" t="str">
        <f t="shared" si="63"/>
        <v>(Porcentaje)</v>
      </c>
    </row>
    <row r="462" spans="1:35" x14ac:dyDescent="0.25">
      <c r="A462" s="1">
        <v>43</v>
      </c>
      <c r="C462" t="s">
        <v>26</v>
      </c>
      <c r="G462" t="s">
        <v>91</v>
      </c>
      <c r="H462" t="s">
        <v>104</v>
      </c>
      <c r="I462" t="str">
        <f t="shared" si="59"/>
        <v>17</v>
      </c>
      <c r="J462">
        <f>+COUNTIF($AC$2:$AC$1165,AC462)</f>
        <v>1</v>
      </c>
      <c r="K462" t="s">
        <v>173</v>
      </c>
      <c r="L462" t="s">
        <v>162</v>
      </c>
      <c r="N462" t="str">
        <f t="shared" si="60"/>
        <v/>
      </c>
      <c r="O462" t="str">
        <f>IF(B462&lt;&gt;0,B462,"")</f>
        <v/>
      </c>
      <c r="P462" t="str">
        <f>+IF(AD462="Sub1",C462,"")</f>
        <v/>
      </c>
      <c r="Q462" t="str">
        <f>+IF(AD462="Sub2",D462,"")</f>
        <v/>
      </c>
      <c r="R462" t="str">
        <f>+IF(AD462="Graph",SUBSTITUTE(E462,"Gráfica","G"),"")</f>
        <v/>
      </c>
      <c r="S462" t="str">
        <f>TRIM(CLEAN(_xlfn.TEXTJOIN(" ",TRUE,C462:F462)))</f>
        <v>(Porcentaje)</v>
      </c>
      <c r="T462" t="b">
        <f>+AND(AC462=AC463)</f>
        <v>0</v>
      </c>
      <c r="U462" t="b">
        <f t="shared" si="57"/>
        <v>0</v>
      </c>
      <c r="V462" t="b">
        <f>+AND(J462&lt;&gt;1,J463&lt;&gt;1)</f>
        <v>0</v>
      </c>
      <c r="W462" t="b">
        <f>+OR(AD462="Sub1",AD462="Sub2",AD462="Graph")</f>
        <v>0</v>
      </c>
      <c r="X462" t="str">
        <f>+IF(AND(T462,U462,V462),_xlfn.CONCAT(S462,S463),IF(AND(J462=1,AD462="Title"),S462,""))</f>
        <v/>
      </c>
      <c r="Y462" t="str">
        <f>+IF(AD463="units",S463,"")</f>
        <v/>
      </c>
      <c r="Z462" t="str">
        <f t="shared" si="58"/>
        <v/>
      </c>
      <c r="AB462" t="s">
        <v>136</v>
      </c>
      <c r="AC462" t="str">
        <f>+_xlfn.CONCAT(AB462,I462,AD462)</f>
        <v>1317units</v>
      </c>
      <c r="AD462" t="str">
        <f>+_xlfn.TEXTJOIN("",TRUE,K462:M462)</f>
        <v>units</v>
      </c>
      <c r="AE462" t="str">
        <f>+IF(B462=0,AE461,B462)</f>
        <v>1.7</v>
      </c>
      <c r="AF462" t="str">
        <f t="shared" si="61"/>
        <v>1.7</v>
      </c>
      <c r="AG462" t="str">
        <f t="shared" si="62"/>
        <v>Superficie estatal por región, cuenca y subcuenca hidrológica</v>
      </c>
      <c r="AH462" t="str">
        <f t="shared" si="64"/>
        <v/>
      </c>
      <c r="AI462" t="str">
        <f t="shared" si="63"/>
        <v/>
      </c>
    </row>
    <row r="463" spans="1:35" x14ac:dyDescent="0.25">
      <c r="A463" s="1">
        <v>45</v>
      </c>
      <c r="C463" t="s">
        <v>35</v>
      </c>
      <c r="D463" t="s">
        <v>72</v>
      </c>
      <c r="G463" t="s">
        <v>91</v>
      </c>
      <c r="H463" t="s">
        <v>104</v>
      </c>
      <c r="I463" t="str">
        <f t="shared" si="59"/>
        <v>171</v>
      </c>
      <c r="J463">
        <f>+COUNTIF($AC$2:$AC$1165,AC463)</f>
        <v>1</v>
      </c>
      <c r="K463" t="s">
        <v>173</v>
      </c>
      <c r="M463" t="s">
        <v>178</v>
      </c>
      <c r="N463" t="str">
        <f t="shared" si="60"/>
        <v>1.7.1</v>
      </c>
      <c r="O463" t="str">
        <f>IF(B463&lt;&gt;0,B463,"")</f>
        <v/>
      </c>
      <c r="P463" t="str">
        <f>+IF(AD463="Sub1",C463,"")</f>
        <v>1.7.1</v>
      </c>
      <c r="Q463" t="str">
        <f>+IF(AD463="Sub2",D463,"")</f>
        <v/>
      </c>
      <c r="R463" t="str">
        <f>+IF(AD463="Graph",SUBSTITUTE(E463,"Gráfica","G"),"")</f>
        <v/>
      </c>
      <c r="S463" t="str">
        <f>TRIM(CLEAN(_xlfn.TEXTJOIN(" ",TRUE,C463:F463)))</f>
        <v>1.7.1 Principales corrientes y cuerpos de agua</v>
      </c>
      <c r="T463" t="b">
        <f>+AND(AC463=AC464)</f>
        <v>0</v>
      </c>
      <c r="U463" t="b">
        <f t="shared" si="57"/>
        <v>0</v>
      </c>
      <c r="V463" t="b">
        <f>+AND(J463&lt;&gt;1,J464&lt;&gt;1)</f>
        <v>0</v>
      </c>
      <c r="W463" t="b">
        <f>+OR(AD463="Sub1",AD463="Sub2",AD463="Graph")</f>
        <v>1</v>
      </c>
      <c r="X463" t="str">
        <f>+IF(AND(T463,U463,V463),_xlfn.CONCAT(S463,S464),IF(AND(J463=1,AD463="Title"),S463,""))</f>
        <v/>
      </c>
      <c r="Y463" t="str">
        <f>+IF(AD464="units",S464,"")</f>
        <v/>
      </c>
      <c r="Z463" t="str">
        <f t="shared" si="58"/>
        <v>Principales corrientes y cuerpos de agua</v>
      </c>
      <c r="AB463" t="s">
        <v>136</v>
      </c>
      <c r="AC463" t="str">
        <f>+_xlfn.CONCAT(AB463,I463,AD463)</f>
        <v>13171Sub1</v>
      </c>
      <c r="AD463" t="str">
        <f>+_xlfn.TEXTJOIN("",TRUE,K463:M463)</f>
        <v>Sub1</v>
      </c>
      <c r="AE463" t="str">
        <f>+IF(B463=0,AE462,B463)</f>
        <v>1.7</v>
      </c>
      <c r="AF463" t="str">
        <f t="shared" si="61"/>
        <v>1.7.1</v>
      </c>
      <c r="AG463" t="str">
        <f t="shared" si="62"/>
        <v>Superficie estatal por región, cuenca y subcuenca hidrológica</v>
      </c>
      <c r="AH463" t="str">
        <f t="shared" si="64"/>
        <v>Principales corrientes y cuerpos de agua</v>
      </c>
      <c r="AI463" t="str">
        <f t="shared" si="63"/>
        <v/>
      </c>
    </row>
    <row r="464" spans="1:35" x14ac:dyDescent="0.25">
      <c r="A464" s="1">
        <v>47</v>
      </c>
      <c r="B464" t="s">
        <v>15</v>
      </c>
      <c r="C464" t="s">
        <v>36</v>
      </c>
      <c r="G464" t="s">
        <v>91</v>
      </c>
      <c r="H464" t="s">
        <v>104</v>
      </c>
      <c r="I464" t="str">
        <f t="shared" si="59"/>
        <v>18</v>
      </c>
      <c r="J464">
        <f>+COUNTIF($AC$2:$AC$1165,AC464)</f>
        <v>1</v>
      </c>
      <c r="K464" t="s">
        <v>166</v>
      </c>
      <c r="N464" t="str">
        <f t="shared" si="60"/>
        <v>1.8</v>
      </c>
      <c r="O464" t="str">
        <f>IF(B464&lt;&gt;0,B464,"")</f>
        <v>1.8</v>
      </c>
      <c r="P464" t="str">
        <f>+IF(AD464="Sub1",C464,"")</f>
        <v/>
      </c>
      <c r="Q464" t="str">
        <f>+IF(AD464="Sub2",D464,"")</f>
        <v/>
      </c>
      <c r="R464" t="str">
        <f>+IF(AD464="Graph",SUBSTITUTE(E464,"Gráfica","G"),"")</f>
        <v/>
      </c>
      <c r="S464" t="str">
        <f>TRIM(CLEAN(_xlfn.TEXTJOIN(" ",TRUE,C464:F464)))</f>
        <v>Superficie estatal por tipo de suelo dominante</v>
      </c>
      <c r="T464" t="b">
        <f>+AND(AC464=AC465)</f>
        <v>0</v>
      </c>
      <c r="U464" t="b">
        <f t="shared" si="57"/>
        <v>0</v>
      </c>
      <c r="V464" t="b">
        <f>+AND(J464&lt;&gt;1,J465&lt;&gt;1)</f>
        <v>0</v>
      </c>
      <c r="W464" t="b">
        <f>+OR(AD464="Sub1",AD464="Sub2",AD464="Graph")</f>
        <v>0</v>
      </c>
      <c r="X464" t="str">
        <f>+IF(AND(T464,U464,V464),_xlfn.CONCAT(S464,S465),IF(AND(J464=1,AD464="Title"),S464,""))</f>
        <v>Superficie estatal por tipo de suelo dominante</v>
      </c>
      <c r="Y464" t="str">
        <f>+IF(AD465="units",S465,"")</f>
        <v>(Porcentaje)</v>
      </c>
      <c r="Z464" t="str">
        <f t="shared" si="58"/>
        <v/>
      </c>
      <c r="AB464" t="s">
        <v>136</v>
      </c>
      <c r="AC464" t="str">
        <f>+_xlfn.CONCAT(AB464,I464,AD464)</f>
        <v>1318Title</v>
      </c>
      <c r="AD464" t="str">
        <f>+_xlfn.TEXTJOIN("",TRUE,K464:M464)</f>
        <v>Title</v>
      </c>
      <c r="AE464" t="str">
        <f>+IF(B464=0,AE463,B464)</f>
        <v>1.8</v>
      </c>
      <c r="AF464" t="str">
        <f t="shared" si="61"/>
        <v>1.8</v>
      </c>
      <c r="AG464" t="str">
        <f t="shared" si="62"/>
        <v>Superficie estatal por tipo de suelo dominante</v>
      </c>
      <c r="AH464" t="str">
        <f t="shared" si="64"/>
        <v/>
      </c>
      <c r="AI464" t="str">
        <f t="shared" si="63"/>
        <v>(Porcentaje)</v>
      </c>
    </row>
    <row r="465" spans="1:35" x14ac:dyDescent="0.25">
      <c r="A465" s="1">
        <v>48</v>
      </c>
      <c r="C465" t="s">
        <v>26</v>
      </c>
      <c r="G465" t="s">
        <v>91</v>
      </c>
      <c r="H465" t="s">
        <v>104</v>
      </c>
      <c r="I465" t="str">
        <f t="shared" si="59"/>
        <v>18</v>
      </c>
      <c r="J465">
        <f>+COUNTIF($AC$2:$AC$1165,AC465)</f>
        <v>1</v>
      </c>
      <c r="K465" t="s">
        <v>173</v>
      </c>
      <c r="L465" t="s">
        <v>162</v>
      </c>
      <c r="N465" t="str">
        <f t="shared" si="60"/>
        <v/>
      </c>
      <c r="O465" t="str">
        <f>IF(B465&lt;&gt;0,B465,"")</f>
        <v/>
      </c>
      <c r="P465" t="str">
        <f>+IF(AD465="Sub1",C465,"")</f>
        <v/>
      </c>
      <c r="Q465" t="str">
        <f>+IF(AD465="Sub2",D465,"")</f>
        <v/>
      </c>
      <c r="R465" t="str">
        <f>+IF(AD465="Graph",SUBSTITUTE(E465,"Gráfica","G"),"")</f>
        <v/>
      </c>
      <c r="S465" t="str">
        <f>TRIM(CLEAN(_xlfn.TEXTJOIN(" ",TRUE,C465:F465)))</f>
        <v>(Porcentaje)</v>
      </c>
      <c r="T465" t="b">
        <f>+AND(AC465=AC466)</f>
        <v>0</v>
      </c>
      <c r="U465" t="b">
        <f t="shared" si="57"/>
        <v>0</v>
      </c>
      <c r="V465" t="b">
        <f>+AND(J465&lt;&gt;1,J466&lt;&gt;1)</f>
        <v>0</v>
      </c>
      <c r="W465" t="b">
        <f>+OR(AD465="Sub1",AD465="Sub2",AD465="Graph")</f>
        <v>0</v>
      </c>
      <c r="X465" t="str">
        <f>+IF(AND(T465,U465,V465),_xlfn.CONCAT(S465,S466),IF(AND(J465=1,AD465="Title"),S465,""))</f>
        <v/>
      </c>
      <c r="Y465" t="str">
        <f>+IF(AD466="units",S466,"")</f>
        <v/>
      </c>
      <c r="Z465" t="str">
        <f t="shared" si="58"/>
        <v/>
      </c>
      <c r="AB465" t="s">
        <v>136</v>
      </c>
      <c r="AC465" t="str">
        <f>+_xlfn.CONCAT(AB465,I465,AD465)</f>
        <v>1318units</v>
      </c>
      <c r="AD465" t="str">
        <f>+_xlfn.TEXTJOIN("",TRUE,K465:M465)</f>
        <v>units</v>
      </c>
      <c r="AE465" t="str">
        <f>+IF(B465=0,AE464,B465)</f>
        <v>1.8</v>
      </c>
      <c r="AF465" t="str">
        <f t="shared" si="61"/>
        <v>1.8</v>
      </c>
      <c r="AG465" t="str">
        <f t="shared" si="62"/>
        <v>Superficie estatal por tipo de suelo dominante</v>
      </c>
      <c r="AH465" t="str">
        <f t="shared" si="64"/>
        <v/>
      </c>
      <c r="AI465" t="str">
        <f t="shared" si="63"/>
        <v/>
      </c>
    </row>
    <row r="466" spans="1:35" x14ac:dyDescent="0.25">
      <c r="A466" s="1">
        <v>50</v>
      </c>
      <c r="B466" t="s">
        <v>16</v>
      </c>
      <c r="C466" t="s">
        <v>37</v>
      </c>
      <c r="G466" t="s">
        <v>91</v>
      </c>
      <c r="H466" t="s">
        <v>104</v>
      </c>
      <c r="I466" t="str">
        <f t="shared" si="59"/>
        <v>19</v>
      </c>
      <c r="J466">
        <f>+COUNTIF($AC$2:$AC$1165,AC466)</f>
        <v>1</v>
      </c>
      <c r="K466" t="s">
        <v>166</v>
      </c>
      <c r="N466" t="str">
        <f t="shared" si="60"/>
        <v>1.9</v>
      </c>
      <c r="O466" t="str">
        <f>IF(B466&lt;&gt;0,B466,"")</f>
        <v>1.9</v>
      </c>
      <c r="P466" t="str">
        <f>+IF(AD466="Sub1",C466,"")</f>
        <v/>
      </c>
      <c r="Q466" t="str">
        <f>+IF(AD466="Sub2",D466,"")</f>
        <v/>
      </c>
      <c r="R466" t="str">
        <f>+IF(AD466="Graph",SUBSTITUTE(E466,"Gráfica","G"),"")</f>
        <v/>
      </c>
      <c r="S466" t="str">
        <f>TRIM(CLEAN(_xlfn.TEXTJOIN(" ",TRUE,C466:F466)))</f>
        <v>Principales especies vegetales por grupo de vegetación</v>
      </c>
      <c r="T466" t="b">
        <f>+AND(AC466=AC467)</f>
        <v>0</v>
      </c>
      <c r="U466" t="b">
        <f t="shared" si="57"/>
        <v>1</v>
      </c>
      <c r="V466" t="b">
        <f>+AND(J466&lt;&gt;1,J467&lt;&gt;1)</f>
        <v>0</v>
      </c>
      <c r="W466" t="b">
        <f>+OR(AD466="Sub1",AD466="Sub2",AD466="Graph")</f>
        <v>0</v>
      </c>
      <c r="X466" t="str">
        <f>+IF(AND(T466,U466,V466),_xlfn.CONCAT(S466,S467),IF(AND(J466=1,AD466="Title"),S466,""))</f>
        <v>Principales especies vegetales por grupo de vegetación</v>
      </c>
      <c r="Y466" t="str">
        <f>+IF(AD467="units",S467,"")</f>
        <v/>
      </c>
      <c r="Z466" t="str">
        <f t="shared" si="58"/>
        <v/>
      </c>
      <c r="AB466" t="s">
        <v>136</v>
      </c>
      <c r="AC466" t="str">
        <f>+_xlfn.CONCAT(AB466,I466,AD466)</f>
        <v>1319Title</v>
      </c>
      <c r="AD466" t="str">
        <f>+_xlfn.TEXTJOIN("",TRUE,K466:M466)</f>
        <v>Title</v>
      </c>
      <c r="AE466" t="str">
        <f>+IF(B466=0,AE465,B466)</f>
        <v>1.9</v>
      </c>
      <c r="AF466" t="str">
        <f t="shared" si="61"/>
        <v>1.9</v>
      </c>
      <c r="AG466" t="str">
        <f t="shared" si="62"/>
        <v>Principales especies vegetales por grupo de vegetación</v>
      </c>
      <c r="AH466" t="str">
        <f t="shared" si="64"/>
        <v/>
      </c>
      <c r="AI466" t="str">
        <f t="shared" si="63"/>
        <v/>
      </c>
    </row>
    <row r="467" spans="1:35" x14ac:dyDescent="0.25">
      <c r="A467" s="1">
        <v>52</v>
      </c>
      <c r="B467" t="s">
        <v>17</v>
      </c>
      <c r="C467" t="s">
        <v>38</v>
      </c>
      <c r="G467" t="s">
        <v>91</v>
      </c>
      <c r="H467" t="s">
        <v>104</v>
      </c>
      <c r="I467" t="str">
        <f t="shared" si="59"/>
        <v>110</v>
      </c>
      <c r="J467">
        <f>+COUNTIF($AC$2:$AC$1165,AC467)</f>
        <v>1</v>
      </c>
      <c r="K467" t="s">
        <v>166</v>
      </c>
      <c r="N467" t="str">
        <f t="shared" si="60"/>
        <v>1.10</v>
      </c>
      <c r="O467" t="str">
        <f>IF(B467&lt;&gt;0,B467,"")</f>
        <v>1.10</v>
      </c>
      <c r="P467" t="str">
        <f>+IF(AD467="Sub1",C467,"")</f>
        <v/>
      </c>
      <c r="Q467" t="str">
        <f>+IF(AD467="Sub2",D467,"")</f>
        <v/>
      </c>
      <c r="R467" t="str">
        <f>+IF(AD467="Graph",SUBSTITUTE(E467,"Gráfica","G"),"")</f>
        <v/>
      </c>
      <c r="S467" t="str">
        <f>TRIM(CLEAN(_xlfn.TEXTJOIN(" ",TRUE,C467:F467)))</f>
        <v>Superficie estatal de uso potencial agrícola y pecuario</v>
      </c>
      <c r="T467" t="b">
        <f>+AND(AC467=AC468)</f>
        <v>0</v>
      </c>
      <c r="U467" t="b">
        <f t="shared" si="57"/>
        <v>0</v>
      </c>
      <c r="V467" t="b">
        <f>+AND(J467&lt;&gt;1,J468&lt;&gt;1)</f>
        <v>0</v>
      </c>
      <c r="W467" t="b">
        <f>+OR(AD467="Sub1",AD467="Sub2",AD467="Graph")</f>
        <v>0</v>
      </c>
      <c r="X467" t="str">
        <f>+IF(AND(T467,U467,V467),_xlfn.CONCAT(S467,S468),IF(AND(J467=1,AD467="Title"),S467,""))</f>
        <v>Superficie estatal de uso potencial agrícola y pecuario</v>
      </c>
      <c r="Y467" t="str">
        <f>+IF(AD468="units",S468,"")</f>
        <v>(Porcentaje)</v>
      </c>
      <c r="Z467" t="str">
        <f t="shared" si="58"/>
        <v/>
      </c>
      <c r="AB467" t="s">
        <v>136</v>
      </c>
      <c r="AC467" t="str">
        <f>+_xlfn.CONCAT(AB467,I467,AD467)</f>
        <v>13110Title</v>
      </c>
      <c r="AD467" t="str">
        <f>+_xlfn.TEXTJOIN("",TRUE,K467:M467)</f>
        <v>Title</v>
      </c>
      <c r="AE467" t="str">
        <f>+IF(B467=0,AE466,B467)</f>
        <v>1.10</v>
      </c>
      <c r="AF467" t="str">
        <f t="shared" si="61"/>
        <v>1.10</v>
      </c>
      <c r="AG467" t="str">
        <f t="shared" si="62"/>
        <v>Superficie estatal de uso potencial agrícola y pecuario</v>
      </c>
      <c r="AH467" t="str">
        <f t="shared" si="64"/>
        <v/>
      </c>
      <c r="AI467" t="str">
        <f t="shared" si="63"/>
        <v>(Porcentaje)</v>
      </c>
    </row>
    <row r="468" spans="1:35" x14ac:dyDescent="0.25">
      <c r="A468" s="1">
        <v>53</v>
      </c>
      <c r="C468" t="s">
        <v>26</v>
      </c>
      <c r="G468" t="s">
        <v>91</v>
      </c>
      <c r="H468" t="s">
        <v>104</v>
      </c>
      <c r="I468" t="str">
        <f t="shared" si="59"/>
        <v>110</v>
      </c>
      <c r="J468">
        <f>+COUNTIF($AC$2:$AC$1165,AC468)</f>
        <v>1</v>
      </c>
      <c r="K468" t="s">
        <v>173</v>
      </c>
      <c r="L468" t="s">
        <v>162</v>
      </c>
      <c r="N468" t="str">
        <f t="shared" si="60"/>
        <v/>
      </c>
      <c r="O468" t="str">
        <f>IF(B468&lt;&gt;0,B468,"")</f>
        <v/>
      </c>
      <c r="P468" t="str">
        <f>+IF(AD468="Sub1",C468,"")</f>
        <v/>
      </c>
      <c r="Q468" t="str">
        <f>+IF(AD468="Sub2",D468,"")</f>
        <v/>
      </c>
      <c r="R468" t="str">
        <f>+IF(AD468="Graph",SUBSTITUTE(E468,"Gráfica","G"),"")</f>
        <v/>
      </c>
      <c r="S468" t="str">
        <f>TRIM(CLEAN(_xlfn.TEXTJOIN(" ",TRUE,C468:F468)))</f>
        <v>(Porcentaje)</v>
      </c>
      <c r="T468" t="b">
        <f>+AND(AC468=AC469)</f>
        <v>0</v>
      </c>
      <c r="U468" t="b">
        <f t="shared" si="57"/>
        <v>0</v>
      </c>
      <c r="V468" t="b">
        <f>+AND(J468&lt;&gt;1,J469&lt;&gt;1)</f>
        <v>0</v>
      </c>
      <c r="W468" t="b">
        <f>+OR(AD468="Sub1",AD468="Sub2",AD468="Graph")</f>
        <v>0</v>
      </c>
      <c r="X468" t="str">
        <f>+IF(AND(T468,U468,V468),_xlfn.CONCAT(S468,S469),IF(AND(J468=1,AD468="Title"),S468,""))</f>
        <v/>
      </c>
      <c r="Y468" t="str">
        <f>+IF(AD469="units",S469,"")</f>
        <v/>
      </c>
      <c r="Z468" t="str">
        <f t="shared" si="58"/>
        <v/>
      </c>
      <c r="AB468" t="s">
        <v>136</v>
      </c>
      <c r="AC468" t="str">
        <f>+_xlfn.CONCAT(AB468,I468,AD468)</f>
        <v>13110units</v>
      </c>
      <c r="AD468" t="str">
        <f>+_xlfn.TEXTJOIN("",TRUE,K468:M468)</f>
        <v>units</v>
      </c>
      <c r="AE468" t="str">
        <f>+IF(B468=0,AE467,B468)</f>
        <v>1.10</v>
      </c>
      <c r="AF468" t="str">
        <f t="shared" si="61"/>
        <v>1.10</v>
      </c>
      <c r="AG468" t="str">
        <f t="shared" si="62"/>
        <v>Superficie estatal de uso potencial agrícola y pecuario</v>
      </c>
      <c r="AH468" t="str">
        <f t="shared" si="64"/>
        <v/>
      </c>
      <c r="AI468" t="str">
        <f t="shared" si="63"/>
        <v/>
      </c>
    </row>
    <row r="469" spans="1:35" x14ac:dyDescent="0.25">
      <c r="A469" s="1">
        <v>55</v>
      </c>
      <c r="B469" t="s">
        <v>18</v>
      </c>
      <c r="C469" t="s">
        <v>39</v>
      </c>
      <c r="G469" t="s">
        <v>91</v>
      </c>
      <c r="H469" t="s">
        <v>104</v>
      </c>
      <c r="I469" t="str">
        <f t="shared" si="59"/>
        <v>111</v>
      </c>
      <c r="J469">
        <f>+COUNTIF($AC$2:$AC$1165,AC469)</f>
        <v>1</v>
      </c>
      <c r="K469" t="s">
        <v>166</v>
      </c>
      <c r="N469" t="str">
        <f t="shared" si="60"/>
        <v>1.11</v>
      </c>
      <c r="O469" t="str">
        <f>IF(B469&lt;&gt;0,B469,"")</f>
        <v>1.11</v>
      </c>
      <c r="P469" t="str">
        <f>+IF(AD469="Sub1",C469,"")</f>
        <v/>
      </c>
      <c r="Q469" t="str">
        <f>+IF(AD469="Sub2",D469,"")</f>
        <v/>
      </c>
      <c r="R469" t="str">
        <f>+IF(AD469="Graph",SUBSTITUTE(E469,"Gráfica","G"),"")</f>
        <v/>
      </c>
      <c r="S469" t="str">
        <f>TRIM(CLEAN(_xlfn.TEXTJOIN(" ",TRUE,C469:F469)))</f>
        <v>Sitios Ramsar</v>
      </c>
      <c r="T469" t="b">
        <f>+AND(AC469=AC470)</f>
        <v>0</v>
      </c>
      <c r="U469" t="b">
        <f t="shared" si="57"/>
        <v>0</v>
      </c>
      <c r="V469" t="b">
        <f>+AND(J469&lt;&gt;1,J470&lt;&gt;1)</f>
        <v>0</v>
      </c>
      <c r="W469" t="b">
        <f>+OR(AD469="Sub1",AD469="Sub2",AD469="Graph")</f>
        <v>0</v>
      </c>
      <c r="X469" t="str">
        <f>+IF(AND(T469,U469,V469),_xlfn.CONCAT(S469,S470),IF(AND(J469=1,AD469="Title"),S469,""))</f>
        <v>Sitios Ramsar</v>
      </c>
      <c r="Y469" t="str">
        <f>+IF(AD470="units",S470,"")</f>
        <v/>
      </c>
      <c r="Z469" t="str">
        <f t="shared" si="58"/>
        <v/>
      </c>
      <c r="AB469" t="s">
        <v>136</v>
      </c>
      <c r="AC469" t="str">
        <f>+_xlfn.CONCAT(AB469,I469,AD469)</f>
        <v>13111Title</v>
      </c>
      <c r="AD469" t="str">
        <f>+_xlfn.TEXTJOIN("",TRUE,K469:M469)</f>
        <v>Title</v>
      </c>
      <c r="AE469" t="str">
        <f>+IF(B469=0,AE468,B469)</f>
        <v>1.11</v>
      </c>
      <c r="AF469" t="str">
        <f t="shared" si="61"/>
        <v>1.11</v>
      </c>
      <c r="AG469" t="str">
        <f t="shared" si="62"/>
        <v>Sitios Ramsar</v>
      </c>
      <c r="AH469" t="str">
        <f t="shared" si="64"/>
        <v/>
      </c>
      <c r="AI469" t="str">
        <f t="shared" si="63"/>
        <v/>
      </c>
    </row>
    <row r="470" spans="1:35" x14ac:dyDescent="0.25">
      <c r="A470" s="1">
        <v>56</v>
      </c>
      <c r="C470" t="s">
        <v>40</v>
      </c>
      <c r="G470" t="s">
        <v>91</v>
      </c>
      <c r="H470" t="s">
        <v>104</v>
      </c>
      <c r="I470" t="str">
        <f t="shared" si="59"/>
        <v>111</v>
      </c>
      <c r="J470">
        <f>+COUNTIF($AC$2:$AC$1165,AC470)</f>
        <v>1</v>
      </c>
      <c r="K470" t="s">
        <v>168</v>
      </c>
      <c r="N470" t="str">
        <f t="shared" si="60"/>
        <v/>
      </c>
      <c r="O470" t="str">
        <f>IF(B470&lt;&gt;0,B470,"")</f>
        <v/>
      </c>
      <c r="P470" t="str">
        <f>+IF(AD470="Sub1",C470,"")</f>
        <v/>
      </c>
      <c r="Q470" t="str">
        <f>+IF(AD470="Sub2",D470,"")</f>
        <v/>
      </c>
      <c r="R470" t="str">
        <f>+IF(AD470="Graph",SUBSTITUTE(E470,"Gráfica","G"),"")</f>
        <v/>
      </c>
      <c r="S470" t="str">
        <f>TRIM(CLEAN(_xlfn.TEXTJOIN(" ",TRUE,C470:F470)))</f>
        <v>Al 31 de diciembre de 2016</v>
      </c>
      <c r="T470" t="b">
        <f>+AND(AC470=AC471)</f>
        <v>0</v>
      </c>
      <c r="U470" t="b">
        <f t="shared" si="57"/>
        <v>0</v>
      </c>
      <c r="V470" t="b">
        <f>+AND(J470&lt;&gt;1,J471&lt;&gt;1)</f>
        <v>0</v>
      </c>
      <c r="W470" t="b">
        <f>+OR(AD470="Sub1",AD470="Sub2",AD470="Graph")</f>
        <v>0</v>
      </c>
      <c r="X470" t="str">
        <f>+IF(AND(T470,U470,V470),_xlfn.CONCAT(S470,S471),IF(AND(J470=1,AD470="Title"),S470,""))</f>
        <v/>
      </c>
      <c r="Y470" t="str">
        <f>+IF(AD471="units",S471,"")</f>
        <v/>
      </c>
      <c r="Z470" t="str">
        <f t="shared" si="58"/>
        <v/>
      </c>
      <c r="AB470" t="s">
        <v>136</v>
      </c>
      <c r="AC470" t="str">
        <f>+_xlfn.CONCAT(AB470,I470,AD470)</f>
        <v>13111date</v>
      </c>
      <c r="AD470" t="str">
        <f>+_xlfn.TEXTJOIN("",TRUE,K470:M470)</f>
        <v>date</v>
      </c>
      <c r="AE470" t="str">
        <f>+IF(B470=0,AE469,B470)</f>
        <v>1.11</v>
      </c>
      <c r="AF470" t="str">
        <f t="shared" si="61"/>
        <v>1.11</v>
      </c>
      <c r="AG470" t="str">
        <f t="shared" si="62"/>
        <v>Sitios Ramsar</v>
      </c>
      <c r="AH470" t="str">
        <f t="shared" si="64"/>
        <v/>
      </c>
      <c r="AI470" t="str">
        <f t="shared" si="63"/>
        <v/>
      </c>
    </row>
    <row r="471" spans="1:35" x14ac:dyDescent="0.25">
      <c r="A471" s="1">
        <v>1</v>
      </c>
      <c r="B471" t="s">
        <v>8</v>
      </c>
      <c r="C471" t="s">
        <v>21</v>
      </c>
      <c r="G471" t="s">
        <v>91</v>
      </c>
      <c r="H471" t="s">
        <v>105</v>
      </c>
      <c r="I471" t="str">
        <f t="shared" si="59"/>
        <v>11</v>
      </c>
      <c r="J471">
        <f>+COUNTIF($AC$2:$AC$1165,AC471)</f>
        <v>1</v>
      </c>
      <c r="K471" t="s">
        <v>166</v>
      </c>
      <c r="N471" t="str">
        <f t="shared" si="60"/>
        <v>1.1</v>
      </c>
      <c r="O471" t="str">
        <f>IF(B471&lt;&gt;0,B471,"")</f>
        <v>1.1</v>
      </c>
      <c r="P471" t="str">
        <f>+IF(AD471="Sub1",C471,"")</f>
        <v/>
      </c>
      <c r="Q471" t="str">
        <f>+IF(AD471="Sub2",D471,"")</f>
        <v/>
      </c>
      <c r="R471" t="str">
        <f>+IF(AD471="Graph",SUBSTITUTE(E471,"Gráfica","G"),"")</f>
        <v/>
      </c>
      <c r="S471" t="str">
        <f>TRIM(CLEAN(_xlfn.TEXTJOIN(" ",TRUE,C471:F471)))</f>
        <v>Ubicación geográfica</v>
      </c>
      <c r="T471" t="b">
        <f>+AND(AC471=AC472)</f>
        <v>0</v>
      </c>
      <c r="U471" t="b">
        <f t="shared" si="57"/>
        <v>1</v>
      </c>
      <c r="V471" t="b">
        <f>+AND(J471&lt;&gt;1,J472&lt;&gt;1)</f>
        <v>0</v>
      </c>
      <c r="W471" t="b">
        <f>+OR(AD471="Sub1",AD471="Sub2",AD471="Graph")</f>
        <v>0</v>
      </c>
      <c r="X471" t="str">
        <f>+IF(AND(T471,U471,V471),_xlfn.CONCAT(S471,S472),IF(AND(J471=1,AD471="Title"),S471,""))</f>
        <v>Ubicación geográfica</v>
      </c>
      <c r="Y471" t="str">
        <f>+IF(AD472="units",S472,"")</f>
        <v/>
      </c>
      <c r="Z471" t="str">
        <f t="shared" si="58"/>
        <v/>
      </c>
      <c r="AB471" t="s">
        <v>137</v>
      </c>
      <c r="AC471" t="str">
        <f>+_xlfn.CONCAT(AB471,I471,AD471)</f>
        <v>1411Title</v>
      </c>
      <c r="AD471" t="str">
        <f>+_xlfn.TEXTJOIN("",TRUE,K471:M471)</f>
        <v>Title</v>
      </c>
      <c r="AE471" t="str">
        <f>+IF(B471=0,AE470,B471)</f>
        <v>1.1</v>
      </c>
      <c r="AF471" t="str">
        <f t="shared" si="61"/>
        <v>1.1</v>
      </c>
      <c r="AG471" t="str">
        <f t="shared" si="62"/>
        <v>Ubicación geográfica</v>
      </c>
      <c r="AH471" t="str">
        <f t="shared" si="64"/>
        <v/>
      </c>
      <c r="AI471" t="str">
        <f t="shared" si="63"/>
        <v/>
      </c>
    </row>
    <row r="472" spans="1:35" x14ac:dyDescent="0.25">
      <c r="A472" s="1">
        <v>3</v>
      </c>
      <c r="B472" t="s">
        <v>9</v>
      </c>
      <c r="C472" t="s">
        <v>22</v>
      </c>
      <c r="G472" t="s">
        <v>91</v>
      </c>
      <c r="H472" t="s">
        <v>105</v>
      </c>
      <c r="I472" t="str">
        <f t="shared" si="59"/>
        <v>12</v>
      </c>
      <c r="J472">
        <f>+COUNTIF($AC$2:$AC$1165,AC472)</f>
        <v>2</v>
      </c>
      <c r="K472" t="s">
        <v>166</v>
      </c>
      <c r="N472" t="str">
        <f t="shared" si="60"/>
        <v>1.2</v>
      </c>
      <c r="O472" t="str">
        <f>IF(B472&lt;&gt;0,B472,"")</f>
        <v>1.2</v>
      </c>
      <c r="P472" t="str">
        <f>+IF(AD472="Sub1",C472,"")</f>
        <v/>
      </c>
      <c r="Q472" t="str">
        <f>+IF(AD472="Sub2",D472,"")</f>
        <v/>
      </c>
      <c r="R472" t="str">
        <f>+IF(AD472="Graph",SUBSTITUTE(E472,"Gráfica","G"),"")</f>
        <v/>
      </c>
      <c r="S472" t="str">
        <f>TRIM(CLEAN(_xlfn.TEXTJOIN(" ",TRUE,C472:F472)))</f>
        <v>División geoestadística municipal, coordenadas geográficas</v>
      </c>
      <c r="T472" t="b">
        <f>+AND(AC472=AC473)</f>
        <v>1</v>
      </c>
      <c r="U472" t="b">
        <f t="shared" si="57"/>
        <v>1</v>
      </c>
      <c r="V472" t="b">
        <f>+AND(J472&lt;&gt;1,J473&lt;&gt;1)</f>
        <v>1</v>
      </c>
      <c r="W472" t="b">
        <f>+OR(AD472="Sub1",AD472="Sub2",AD472="Graph")</f>
        <v>0</v>
      </c>
      <c r="X472" t="str">
        <f>+IF(AND(T472,U472,V472),_xlfn.CONCAT(S472,S473),IF(AND(J472=1,AD472="Title"),S472,""))</f>
        <v>División geoestadística municipal, coordenadas geográficasy altitud de las cabeceras municipales</v>
      </c>
      <c r="Y472" t="str">
        <f>+IF(AD473="units",S473,"")</f>
        <v/>
      </c>
      <c r="Z472" t="str">
        <f t="shared" si="58"/>
        <v/>
      </c>
      <c r="AB472" t="s">
        <v>137</v>
      </c>
      <c r="AC472" t="str">
        <f>+_xlfn.CONCAT(AB472,I472,AD472)</f>
        <v>1412Title</v>
      </c>
      <c r="AD472" t="str">
        <f>+_xlfn.TEXTJOIN("",TRUE,K472:M472)</f>
        <v>Title</v>
      </c>
      <c r="AE472" t="str">
        <f>+IF(B472=0,AE471,B472)</f>
        <v>1.2</v>
      </c>
      <c r="AF472" t="str">
        <f t="shared" si="61"/>
        <v>1.2</v>
      </c>
      <c r="AG472" t="str">
        <f t="shared" si="62"/>
        <v>División geoestadística municipal, coordenadas geográficasy altitud de las cabeceras municipales</v>
      </c>
      <c r="AH472" t="str">
        <f t="shared" si="64"/>
        <v/>
      </c>
      <c r="AI472" t="str">
        <f t="shared" si="63"/>
        <v/>
      </c>
    </row>
    <row r="473" spans="1:35" x14ac:dyDescent="0.25">
      <c r="A473" s="1">
        <v>4</v>
      </c>
      <c r="C473" t="s">
        <v>23</v>
      </c>
      <c r="G473" t="s">
        <v>91</v>
      </c>
      <c r="H473" t="s">
        <v>105</v>
      </c>
      <c r="I473" t="str">
        <f t="shared" si="59"/>
        <v>12</v>
      </c>
      <c r="J473">
        <f>+COUNTIF($AC$2:$AC$1165,AC473)</f>
        <v>2</v>
      </c>
      <c r="K473" t="s">
        <v>166</v>
      </c>
      <c r="N473" t="str">
        <f t="shared" si="60"/>
        <v/>
      </c>
      <c r="O473" t="str">
        <f>IF(B473&lt;&gt;0,B473,"")</f>
        <v/>
      </c>
      <c r="P473" t="str">
        <f>+IF(AD473="Sub1",C473,"")</f>
        <v/>
      </c>
      <c r="Q473" t="str">
        <f>+IF(AD473="Sub2",D473,"")</f>
        <v/>
      </c>
      <c r="R473" t="str">
        <f>+IF(AD473="Graph",SUBSTITUTE(E473,"Gráfica","G"),"")</f>
        <v/>
      </c>
      <c r="S473" t="str">
        <f>TRIM(CLEAN(_xlfn.TEXTJOIN(" ",TRUE,C473:F473)))</f>
        <v>y altitud de las cabeceras municipales</v>
      </c>
      <c r="T473" t="b">
        <f>+AND(AC473=AC474)</f>
        <v>0</v>
      </c>
      <c r="U473" t="b">
        <f t="shared" si="57"/>
        <v>1</v>
      </c>
      <c r="V473" t="b">
        <f>+AND(J473&lt;&gt;1,J474&lt;&gt;1)</f>
        <v>0</v>
      </c>
      <c r="W473" t="b">
        <f>+OR(AD473="Sub1",AD473="Sub2",AD473="Graph")</f>
        <v>0</v>
      </c>
      <c r="X473" t="str">
        <f>+IF(AND(T473,U473,V473),_xlfn.CONCAT(S473,S474),IF(AND(J473=1,AD473="Title"),S473,""))</f>
        <v/>
      </c>
      <c r="Y473" t="str">
        <f>+IF(AD474="units",S474,"")</f>
        <v/>
      </c>
      <c r="Z473" t="str">
        <f t="shared" si="58"/>
        <v/>
      </c>
      <c r="AB473" t="s">
        <v>137</v>
      </c>
      <c r="AC473" t="str">
        <f>+_xlfn.CONCAT(AB473,I473,AD473)</f>
        <v>1412Title</v>
      </c>
      <c r="AD473" t="str">
        <f>+_xlfn.TEXTJOIN("",TRUE,K473:M473)</f>
        <v>Title</v>
      </c>
      <c r="AE473" t="str">
        <f>+IF(B473=0,AE472,B473)</f>
        <v>1.2</v>
      </c>
      <c r="AF473" t="str">
        <f t="shared" si="61"/>
        <v>1.2</v>
      </c>
      <c r="AG473" t="str">
        <f t="shared" si="62"/>
        <v>División geoestadística municipal, coordenadas geográficasy altitud de las cabeceras municipales</v>
      </c>
      <c r="AH473" t="str">
        <f t="shared" si="64"/>
        <v/>
      </c>
      <c r="AI473" t="str">
        <f t="shared" si="63"/>
        <v/>
      </c>
    </row>
    <row r="474" spans="1:35" x14ac:dyDescent="0.25">
      <c r="A474" s="1">
        <v>6</v>
      </c>
      <c r="B474" t="s">
        <v>10</v>
      </c>
      <c r="C474" t="s">
        <v>24</v>
      </c>
      <c r="G474" t="s">
        <v>91</v>
      </c>
      <c r="H474" t="s">
        <v>105</v>
      </c>
      <c r="I474" t="str">
        <f t="shared" si="59"/>
        <v>13</v>
      </c>
      <c r="J474">
        <f>+COUNTIF($AC$2:$AC$1165,AC474)</f>
        <v>1</v>
      </c>
      <c r="K474" t="s">
        <v>166</v>
      </c>
      <c r="N474" t="str">
        <f t="shared" si="60"/>
        <v>1.3</v>
      </c>
      <c r="O474" t="str">
        <f>IF(B474&lt;&gt;0,B474,"")</f>
        <v>1.3</v>
      </c>
      <c r="P474" t="str">
        <f>+IF(AD474="Sub1",C474,"")</f>
        <v/>
      </c>
      <c r="Q474" t="str">
        <f>+IF(AD474="Sub2",D474,"")</f>
        <v/>
      </c>
      <c r="R474" t="str">
        <f>+IF(AD474="Graph",SUBSTITUTE(E474,"Gráfica","G"),"")</f>
        <v/>
      </c>
      <c r="S474" t="str">
        <f>TRIM(CLEAN(_xlfn.TEXTJOIN(" ",TRUE,C474:F474)))</f>
        <v>Elevaciones principales</v>
      </c>
      <c r="T474" t="b">
        <f>+AND(AC474=AC475)</f>
        <v>0</v>
      </c>
      <c r="U474" t="b">
        <f t="shared" si="57"/>
        <v>1</v>
      </c>
      <c r="V474" t="b">
        <f>+AND(J474&lt;&gt;1,J475&lt;&gt;1)</f>
        <v>0</v>
      </c>
      <c r="W474" t="b">
        <f>+OR(AD474="Sub1",AD474="Sub2",AD474="Graph")</f>
        <v>0</v>
      </c>
      <c r="X474" t="str">
        <f>+IF(AND(T474,U474,V474),_xlfn.CONCAT(S474,S475),IF(AND(J474=1,AD474="Title"),S474,""))</f>
        <v>Elevaciones principales</v>
      </c>
      <c r="Y474" t="str">
        <f>+IF(AD475="units",S475,"")</f>
        <v/>
      </c>
      <c r="Z474" t="str">
        <f t="shared" si="58"/>
        <v/>
      </c>
      <c r="AB474" t="s">
        <v>137</v>
      </c>
      <c r="AC474" t="str">
        <f>+_xlfn.CONCAT(AB474,I474,AD474)</f>
        <v>1413Title</v>
      </c>
      <c r="AD474" t="str">
        <f>+_xlfn.TEXTJOIN("",TRUE,K474:M474)</f>
        <v>Title</v>
      </c>
      <c r="AE474" t="str">
        <f>+IF(B474=0,AE473,B474)</f>
        <v>1.3</v>
      </c>
      <c r="AF474" t="str">
        <f t="shared" si="61"/>
        <v>1.3</v>
      </c>
      <c r="AG474" t="str">
        <f t="shared" si="62"/>
        <v>Elevaciones principales</v>
      </c>
      <c r="AH474" t="str">
        <f t="shared" si="64"/>
        <v/>
      </c>
      <c r="AI474" t="str">
        <f t="shared" si="63"/>
        <v/>
      </c>
    </row>
    <row r="475" spans="1:35" x14ac:dyDescent="0.25">
      <c r="A475" s="1">
        <v>8</v>
      </c>
      <c r="B475" t="s">
        <v>11</v>
      </c>
      <c r="C475" t="s">
        <v>25</v>
      </c>
      <c r="G475" t="s">
        <v>91</v>
      </c>
      <c r="H475" t="s">
        <v>105</v>
      </c>
      <c r="I475" t="str">
        <f t="shared" si="59"/>
        <v>14</v>
      </c>
      <c r="J475">
        <f>+COUNTIF($AC$2:$AC$1165,AC475)</f>
        <v>1</v>
      </c>
      <c r="K475" t="s">
        <v>166</v>
      </c>
      <c r="N475" t="str">
        <f t="shared" si="60"/>
        <v>1.4</v>
      </c>
      <c r="O475" t="str">
        <f>IF(B475&lt;&gt;0,B475,"")</f>
        <v>1.4</v>
      </c>
      <c r="P475" t="str">
        <f>+IF(AD475="Sub1",C475,"")</f>
        <v/>
      </c>
      <c r="Q475" t="str">
        <f>+IF(AD475="Sub2",D475,"")</f>
        <v/>
      </c>
      <c r="R475" t="str">
        <f>+IF(AD475="Graph",SUBSTITUTE(E475,"Gráfica","G"),"")</f>
        <v/>
      </c>
      <c r="S475" t="str">
        <f>TRIM(CLEAN(_xlfn.TEXTJOIN(" ",TRUE,C475:F475)))</f>
        <v>Superficie estatal por tipo de fisiografía</v>
      </c>
      <c r="T475" t="b">
        <f>+AND(AC475=AC476)</f>
        <v>0</v>
      </c>
      <c r="U475" t="b">
        <f t="shared" si="57"/>
        <v>0</v>
      </c>
      <c r="V475" t="b">
        <f>+AND(J475&lt;&gt;1,J476&lt;&gt;1)</f>
        <v>0</v>
      </c>
      <c r="W475" t="b">
        <f>+OR(AD475="Sub1",AD475="Sub2",AD475="Graph")</f>
        <v>0</v>
      </c>
      <c r="X475" t="str">
        <f>+IF(AND(T475,U475,V475),_xlfn.CONCAT(S475,S476),IF(AND(J475=1,AD475="Title"),S475,""))</f>
        <v>Superficie estatal por tipo de fisiografía</v>
      </c>
      <c r="Y475" t="str">
        <f>+IF(AD476="units",S476,"")</f>
        <v>(Porcentaje)</v>
      </c>
      <c r="Z475" t="str">
        <f t="shared" si="58"/>
        <v/>
      </c>
      <c r="AB475" t="s">
        <v>137</v>
      </c>
      <c r="AC475" t="str">
        <f>+_xlfn.CONCAT(AB475,I475,AD475)</f>
        <v>1414Title</v>
      </c>
      <c r="AD475" t="str">
        <f>+_xlfn.TEXTJOIN("",TRUE,K475:M475)</f>
        <v>Title</v>
      </c>
      <c r="AE475" t="str">
        <f>+IF(B475=0,AE474,B475)</f>
        <v>1.4</v>
      </c>
      <c r="AF475" t="str">
        <f t="shared" si="61"/>
        <v>1.4</v>
      </c>
      <c r="AG475" t="str">
        <f t="shared" si="62"/>
        <v>Superficie estatal por tipo de fisiografía</v>
      </c>
      <c r="AH475" t="str">
        <f t="shared" si="64"/>
        <v/>
      </c>
      <c r="AI475" t="str">
        <f t="shared" si="63"/>
        <v>(Porcentaje)</v>
      </c>
    </row>
    <row r="476" spans="1:35" x14ac:dyDescent="0.25">
      <c r="A476" s="1">
        <v>9</v>
      </c>
      <c r="C476" t="s">
        <v>26</v>
      </c>
      <c r="G476" t="s">
        <v>91</v>
      </c>
      <c r="H476" t="s">
        <v>105</v>
      </c>
      <c r="I476" t="str">
        <f t="shared" si="59"/>
        <v>14</v>
      </c>
      <c r="J476">
        <f>+COUNTIF($AC$2:$AC$1165,AC476)</f>
        <v>1</v>
      </c>
      <c r="K476" t="s">
        <v>173</v>
      </c>
      <c r="L476" t="s">
        <v>162</v>
      </c>
      <c r="N476" t="str">
        <f t="shared" si="60"/>
        <v/>
      </c>
      <c r="O476" t="str">
        <f>IF(B476&lt;&gt;0,B476,"")</f>
        <v/>
      </c>
      <c r="P476" t="str">
        <f>+IF(AD476="Sub1",C476,"")</f>
        <v/>
      </c>
      <c r="Q476" t="str">
        <f>+IF(AD476="Sub2",D476,"")</f>
        <v/>
      </c>
      <c r="R476" t="str">
        <f>+IF(AD476="Graph",SUBSTITUTE(E476,"Gráfica","G"),"")</f>
        <v/>
      </c>
      <c r="S476" t="str">
        <f>TRIM(CLEAN(_xlfn.TEXTJOIN(" ",TRUE,C476:F476)))</f>
        <v>(Porcentaje)</v>
      </c>
      <c r="T476" t="b">
        <f>+AND(AC476=AC477)</f>
        <v>0</v>
      </c>
      <c r="U476" t="b">
        <f t="shared" si="57"/>
        <v>0</v>
      </c>
      <c r="V476" t="b">
        <f>+AND(J476&lt;&gt;1,J477&lt;&gt;1)</f>
        <v>0</v>
      </c>
      <c r="W476" t="b">
        <f>+OR(AD476="Sub1",AD476="Sub2",AD476="Graph")</f>
        <v>0</v>
      </c>
      <c r="X476" t="str">
        <f>+IF(AND(T476,U476,V476),_xlfn.CONCAT(S476,S477),IF(AND(J476=1,AD476="Title"),S476,""))</f>
        <v/>
      </c>
      <c r="Y476" t="str">
        <f>+IF(AD477="units",S477,"")</f>
        <v/>
      </c>
      <c r="Z476" t="str">
        <f t="shared" si="58"/>
        <v/>
      </c>
      <c r="AB476" t="s">
        <v>137</v>
      </c>
      <c r="AC476" t="str">
        <f>+_xlfn.CONCAT(AB476,I476,AD476)</f>
        <v>1414units</v>
      </c>
      <c r="AD476" t="str">
        <f>+_xlfn.TEXTJOIN("",TRUE,K476:M476)</f>
        <v>units</v>
      </c>
      <c r="AE476" t="str">
        <f>+IF(B476=0,AE475,B476)</f>
        <v>1.4</v>
      </c>
      <c r="AF476" t="str">
        <f t="shared" si="61"/>
        <v>1.4</v>
      </c>
      <c r="AG476" t="str">
        <f t="shared" si="62"/>
        <v>Superficie estatal por tipo de fisiografía</v>
      </c>
      <c r="AH476" t="str">
        <f t="shared" si="64"/>
        <v/>
      </c>
      <c r="AI476" t="str">
        <f t="shared" si="63"/>
        <v/>
      </c>
    </row>
    <row r="477" spans="1:35" x14ac:dyDescent="0.25">
      <c r="A477" s="1">
        <v>11</v>
      </c>
      <c r="B477" t="s">
        <v>12</v>
      </c>
      <c r="C477" t="s">
        <v>27</v>
      </c>
      <c r="G477" t="s">
        <v>91</v>
      </c>
      <c r="H477" t="s">
        <v>105</v>
      </c>
      <c r="I477" t="str">
        <f t="shared" si="59"/>
        <v>15</v>
      </c>
      <c r="J477">
        <f>+COUNTIF($AC$2:$AC$1165,AC477)</f>
        <v>1</v>
      </c>
      <c r="K477" t="s">
        <v>166</v>
      </c>
      <c r="N477" t="str">
        <f t="shared" si="60"/>
        <v>1.5</v>
      </c>
      <c r="O477" t="str">
        <f>IF(B477&lt;&gt;0,B477,"")</f>
        <v>1.5</v>
      </c>
      <c r="P477" t="str">
        <f>+IF(AD477="Sub1",C477,"")</f>
        <v/>
      </c>
      <c r="Q477" t="str">
        <f>+IF(AD477="Sub2",D477,"")</f>
        <v/>
      </c>
      <c r="R477" t="str">
        <f>+IF(AD477="Graph",SUBSTITUTE(E477,"Gráfica","G"),"")</f>
        <v/>
      </c>
      <c r="S477" t="str">
        <f>TRIM(CLEAN(_xlfn.TEXTJOIN(" ",TRUE,C477:F477)))</f>
        <v>Superficie estatal por tipo de geología</v>
      </c>
      <c r="T477" t="b">
        <f>+AND(AC477=AC478)</f>
        <v>0</v>
      </c>
      <c r="U477" t="b">
        <f t="shared" si="57"/>
        <v>0</v>
      </c>
      <c r="V477" t="b">
        <f>+AND(J477&lt;&gt;1,J478&lt;&gt;1)</f>
        <v>0</v>
      </c>
      <c r="W477" t="b">
        <f>+OR(AD477="Sub1",AD477="Sub2",AD477="Graph")</f>
        <v>0</v>
      </c>
      <c r="X477" t="str">
        <f>+IF(AND(T477,U477,V477),_xlfn.CONCAT(S477,S478),IF(AND(J477=1,AD477="Title"),S477,""))</f>
        <v>Superficie estatal por tipo de geología</v>
      </c>
      <c r="Y477" t="str">
        <f>+IF(AD478="units",S478,"")</f>
        <v>(Porcentaje)</v>
      </c>
      <c r="Z477" t="str">
        <f t="shared" si="58"/>
        <v/>
      </c>
      <c r="AB477" t="s">
        <v>137</v>
      </c>
      <c r="AC477" t="str">
        <f>+_xlfn.CONCAT(AB477,I477,AD477)</f>
        <v>1415Title</v>
      </c>
      <c r="AD477" t="str">
        <f>+_xlfn.TEXTJOIN("",TRUE,K477:M477)</f>
        <v>Title</v>
      </c>
      <c r="AE477" t="str">
        <f>+IF(B477=0,AE476,B477)</f>
        <v>1.5</v>
      </c>
      <c r="AF477" t="str">
        <f t="shared" si="61"/>
        <v>1.5</v>
      </c>
      <c r="AG477" t="str">
        <f t="shared" si="62"/>
        <v>Superficie estatal por tipo de geología</v>
      </c>
      <c r="AH477" t="str">
        <f t="shared" si="64"/>
        <v/>
      </c>
      <c r="AI477" t="str">
        <f t="shared" si="63"/>
        <v>(Porcentaje)</v>
      </c>
    </row>
    <row r="478" spans="1:35" x14ac:dyDescent="0.25">
      <c r="A478" s="1">
        <v>12</v>
      </c>
      <c r="C478" t="s">
        <v>26</v>
      </c>
      <c r="G478" t="s">
        <v>91</v>
      </c>
      <c r="H478" t="s">
        <v>105</v>
      </c>
      <c r="I478" t="str">
        <f t="shared" si="59"/>
        <v>15</v>
      </c>
      <c r="J478">
        <f>+COUNTIF($AC$2:$AC$1165,AC478)</f>
        <v>1</v>
      </c>
      <c r="K478" t="s">
        <v>173</v>
      </c>
      <c r="L478" t="s">
        <v>162</v>
      </c>
      <c r="N478" t="str">
        <f t="shared" si="60"/>
        <v/>
      </c>
      <c r="O478" t="str">
        <f>IF(B478&lt;&gt;0,B478,"")</f>
        <v/>
      </c>
      <c r="P478" t="str">
        <f>+IF(AD478="Sub1",C478,"")</f>
        <v/>
      </c>
      <c r="Q478" t="str">
        <f>+IF(AD478="Sub2",D478,"")</f>
        <v/>
      </c>
      <c r="R478" t="str">
        <f>+IF(AD478="Graph",SUBSTITUTE(E478,"Gráfica","G"),"")</f>
        <v/>
      </c>
      <c r="S478" t="str">
        <f>TRIM(CLEAN(_xlfn.TEXTJOIN(" ",TRUE,C478:F478)))</f>
        <v>(Porcentaje)</v>
      </c>
      <c r="T478" t="b">
        <f>+AND(AC478=AC479)</f>
        <v>0</v>
      </c>
      <c r="U478" t="b">
        <f t="shared" si="57"/>
        <v>0</v>
      </c>
      <c r="V478" t="b">
        <f>+AND(J478&lt;&gt;1,J479&lt;&gt;1)</f>
        <v>0</v>
      </c>
      <c r="W478" t="b">
        <f>+OR(AD478="Sub1",AD478="Sub2",AD478="Graph")</f>
        <v>0</v>
      </c>
      <c r="X478" t="str">
        <f>+IF(AND(T478,U478,V478),_xlfn.CONCAT(S478,S479),IF(AND(J478=1,AD478="Title"),S478,""))</f>
        <v/>
      </c>
      <c r="Y478" t="str">
        <f>+IF(AD479="units",S479,"")</f>
        <v/>
      </c>
      <c r="Z478" t="str">
        <f t="shared" si="58"/>
        <v/>
      </c>
      <c r="AB478" t="s">
        <v>137</v>
      </c>
      <c r="AC478" t="str">
        <f>+_xlfn.CONCAT(AB478,I478,AD478)</f>
        <v>1415units</v>
      </c>
      <c r="AD478" t="str">
        <f>+_xlfn.TEXTJOIN("",TRUE,K478:M478)</f>
        <v>units</v>
      </c>
      <c r="AE478" t="str">
        <f>+IF(B478=0,AE477,B478)</f>
        <v>1.5</v>
      </c>
      <c r="AF478" t="str">
        <f t="shared" si="61"/>
        <v>1.5</v>
      </c>
      <c r="AG478" t="str">
        <f t="shared" si="62"/>
        <v>Superficie estatal por tipo de geología</v>
      </c>
      <c r="AH478" t="str">
        <f t="shared" si="64"/>
        <v/>
      </c>
      <c r="AI478" t="str">
        <f t="shared" si="63"/>
        <v/>
      </c>
    </row>
    <row r="479" spans="1:35" x14ac:dyDescent="0.25">
      <c r="A479" s="1">
        <v>14</v>
      </c>
      <c r="C479" t="s">
        <v>28</v>
      </c>
      <c r="D479" t="s">
        <v>62</v>
      </c>
      <c r="G479" t="s">
        <v>91</v>
      </c>
      <c r="H479" t="s">
        <v>105</v>
      </c>
      <c r="I479" t="str">
        <f t="shared" si="59"/>
        <v>151</v>
      </c>
      <c r="J479">
        <f>+COUNTIF($AC$2:$AC$1165,AC479)</f>
        <v>1</v>
      </c>
      <c r="K479" t="s">
        <v>173</v>
      </c>
      <c r="M479" t="s">
        <v>178</v>
      </c>
      <c r="N479" t="str">
        <f t="shared" si="60"/>
        <v>1.5.1</v>
      </c>
      <c r="O479" t="str">
        <f>IF(B479&lt;&gt;0,B479,"")</f>
        <v/>
      </c>
      <c r="P479" t="str">
        <f>+IF(AD479="Sub1",C479,"")</f>
        <v>1.5.1</v>
      </c>
      <c r="Q479" t="str">
        <f>+IF(AD479="Sub2",D479,"")</f>
        <v/>
      </c>
      <c r="R479" t="str">
        <f>+IF(AD479="Graph",SUBSTITUTE(E479,"Gráfica","G"),"")</f>
        <v/>
      </c>
      <c r="S479" t="str">
        <f>TRIM(CLEAN(_xlfn.TEXTJOIN(" ",TRUE,C479:F479)))</f>
        <v>1.5.1 Sitios de interés geológico</v>
      </c>
      <c r="T479" t="b">
        <f>+AND(AC479=AC480)</f>
        <v>0</v>
      </c>
      <c r="U479" t="b">
        <f t="shared" si="57"/>
        <v>0</v>
      </c>
      <c r="V479" t="b">
        <f>+AND(J479&lt;&gt;1,J480&lt;&gt;1)</f>
        <v>0</v>
      </c>
      <c r="W479" t="b">
        <f>+OR(AD479="Sub1",AD479="Sub2",AD479="Graph")</f>
        <v>1</v>
      </c>
      <c r="X479" t="str">
        <f>+IF(AND(T479,U479,V479),_xlfn.CONCAT(S479,S480),IF(AND(J479=1,AD479="Title"),S479,""))</f>
        <v/>
      </c>
      <c r="Y479" t="str">
        <f>+IF(AD480="units",S480,"")</f>
        <v/>
      </c>
      <c r="Z479" t="str">
        <f t="shared" si="58"/>
        <v>Sitios de interés geológico</v>
      </c>
      <c r="AB479" t="s">
        <v>137</v>
      </c>
      <c r="AC479" t="str">
        <f>+_xlfn.CONCAT(AB479,I479,AD479)</f>
        <v>14151Sub1</v>
      </c>
      <c r="AD479" t="str">
        <f>+_xlfn.TEXTJOIN("",TRUE,K479:M479)</f>
        <v>Sub1</v>
      </c>
      <c r="AE479" t="str">
        <f>+IF(B479=0,AE478,B479)</f>
        <v>1.5</v>
      </c>
      <c r="AF479" t="str">
        <f t="shared" si="61"/>
        <v>1.5.1</v>
      </c>
      <c r="AG479" t="str">
        <f t="shared" si="62"/>
        <v>Superficie estatal por tipo de geología</v>
      </c>
      <c r="AH479" t="str">
        <f t="shared" si="64"/>
        <v>Sitios de interés geológico</v>
      </c>
      <c r="AI479" t="str">
        <f t="shared" si="63"/>
        <v/>
      </c>
    </row>
    <row r="480" spans="1:35" x14ac:dyDescent="0.25">
      <c r="A480" s="1">
        <v>16</v>
      </c>
      <c r="B480" t="s">
        <v>13</v>
      </c>
      <c r="C480" t="s">
        <v>29</v>
      </c>
      <c r="G480" t="s">
        <v>91</v>
      </c>
      <c r="H480" t="s">
        <v>105</v>
      </c>
      <c r="I480" t="str">
        <f t="shared" si="59"/>
        <v>16</v>
      </c>
      <c r="J480">
        <f>+COUNTIF($AC$2:$AC$1165,AC480)</f>
        <v>1</v>
      </c>
      <c r="K480" t="s">
        <v>166</v>
      </c>
      <c r="N480" t="str">
        <f t="shared" si="60"/>
        <v>1.6</v>
      </c>
      <c r="O480" t="str">
        <f>IF(B480&lt;&gt;0,B480,"")</f>
        <v>1.6</v>
      </c>
      <c r="P480" t="str">
        <f>+IF(AD480="Sub1",C480,"")</f>
        <v/>
      </c>
      <c r="Q480" t="str">
        <f>+IF(AD480="Sub2",D480,"")</f>
        <v/>
      </c>
      <c r="R480" t="str">
        <f>+IF(AD480="Graph",SUBSTITUTE(E480,"Gráfica","G"),"")</f>
        <v/>
      </c>
      <c r="S480" t="str">
        <f>TRIM(CLEAN(_xlfn.TEXTJOIN(" ",TRUE,C480:F480)))</f>
        <v>Superficie estatal por tipo de clima</v>
      </c>
      <c r="T480" t="b">
        <f>+AND(AC480=AC481)</f>
        <v>0</v>
      </c>
      <c r="U480" t="b">
        <f t="shared" si="57"/>
        <v>0</v>
      </c>
      <c r="V480" t="b">
        <f>+AND(J480&lt;&gt;1,J481&lt;&gt;1)</f>
        <v>0</v>
      </c>
      <c r="W480" t="b">
        <f>+OR(AD480="Sub1",AD480="Sub2",AD480="Graph")</f>
        <v>0</v>
      </c>
      <c r="X480" t="str">
        <f>+IF(AND(T480,U480,V480),_xlfn.CONCAT(S480,S481),IF(AND(J480=1,AD480="Title"),S480,""))</f>
        <v>Superficie estatal por tipo de clima</v>
      </c>
      <c r="Y480" t="str">
        <f>+IF(AD481="units",S481,"")</f>
        <v>(Porcentaje)</v>
      </c>
      <c r="Z480" t="str">
        <f t="shared" si="58"/>
        <v/>
      </c>
      <c r="AB480" t="s">
        <v>137</v>
      </c>
      <c r="AC480" t="str">
        <f>+_xlfn.CONCAT(AB480,I480,AD480)</f>
        <v>1416Title</v>
      </c>
      <c r="AD480" t="str">
        <f>+_xlfn.TEXTJOIN("",TRUE,K480:M480)</f>
        <v>Title</v>
      </c>
      <c r="AE480" t="str">
        <f>+IF(B480=0,AE479,B480)</f>
        <v>1.6</v>
      </c>
      <c r="AF480" t="str">
        <f t="shared" si="61"/>
        <v>1.6</v>
      </c>
      <c r="AG480" t="str">
        <f t="shared" si="62"/>
        <v>Superficie estatal por tipo de clima</v>
      </c>
      <c r="AH480" t="str">
        <f t="shared" si="64"/>
        <v/>
      </c>
      <c r="AI480" t="str">
        <f t="shared" si="63"/>
        <v>(Porcentaje)</v>
      </c>
    </row>
    <row r="481" spans="1:35" x14ac:dyDescent="0.25">
      <c r="A481" s="1">
        <v>17</v>
      </c>
      <c r="C481" t="s">
        <v>26</v>
      </c>
      <c r="G481" t="s">
        <v>91</v>
      </c>
      <c r="H481" t="s">
        <v>105</v>
      </c>
      <c r="I481" t="str">
        <f t="shared" si="59"/>
        <v>16</v>
      </c>
      <c r="J481">
        <f>+COUNTIF($AC$2:$AC$1165,AC481)</f>
        <v>1</v>
      </c>
      <c r="K481" t="s">
        <v>173</v>
      </c>
      <c r="L481" t="s">
        <v>162</v>
      </c>
      <c r="N481" t="str">
        <f t="shared" si="60"/>
        <v/>
      </c>
      <c r="O481" t="str">
        <f>IF(B481&lt;&gt;0,B481,"")</f>
        <v/>
      </c>
      <c r="P481" t="str">
        <f>+IF(AD481="Sub1",C481,"")</f>
        <v/>
      </c>
      <c r="Q481" t="str">
        <f>+IF(AD481="Sub2",D481,"")</f>
        <v/>
      </c>
      <c r="R481" t="str">
        <f>+IF(AD481="Graph",SUBSTITUTE(E481,"Gráfica","G"),"")</f>
        <v/>
      </c>
      <c r="S481" t="str">
        <f>TRIM(CLEAN(_xlfn.TEXTJOIN(" ",TRUE,C481:F481)))</f>
        <v>(Porcentaje)</v>
      </c>
      <c r="T481" t="b">
        <f>+AND(AC481=AC482)</f>
        <v>0</v>
      </c>
      <c r="U481" t="b">
        <f t="shared" si="57"/>
        <v>0</v>
      </c>
      <c r="V481" t="b">
        <f>+AND(J481&lt;&gt;1,J482&lt;&gt;1)</f>
        <v>0</v>
      </c>
      <c r="W481" t="b">
        <f>+OR(AD481="Sub1",AD481="Sub2",AD481="Graph")</f>
        <v>0</v>
      </c>
      <c r="X481" t="str">
        <f>+IF(AND(T481,U481,V481),_xlfn.CONCAT(S481,S482),IF(AND(J481=1,AD481="Title"),S481,""))</f>
        <v/>
      </c>
      <c r="Y481" t="str">
        <f>+IF(AD482="units",S482,"")</f>
        <v/>
      </c>
      <c r="Z481" t="str">
        <f t="shared" si="58"/>
        <v/>
      </c>
      <c r="AB481" t="s">
        <v>137</v>
      </c>
      <c r="AC481" t="str">
        <f>+_xlfn.CONCAT(AB481,I481,AD481)</f>
        <v>1416units</v>
      </c>
      <c r="AD481" t="str">
        <f>+_xlfn.TEXTJOIN("",TRUE,K481:M481)</f>
        <v>units</v>
      </c>
      <c r="AE481" t="str">
        <f>+IF(B481=0,AE480,B481)</f>
        <v>1.6</v>
      </c>
      <c r="AF481" t="str">
        <f t="shared" si="61"/>
        <v>1.6</v>
      </c>
      <c r="AG481" t="str">
        <f t="shared" si="62"/>
        <v>Superficie estatal por tipo de clima</v>
      </c>
      <c r="AH481" t="str">
        <f t="shared" si="64"/>
        <v/>
      </c>
      <c r="AI481" t="str">
        <f t="shared" si="63"/>
        <v/>
      </c>
    </row>
    <row r="482" spans="1:35" x14ac:dyDescent="0.25">
      <c r="A482" s="1">
        <v>19</v>
      </c>
      <c r="C482" t="s">
        <v>30</v>
      </c>
      <c r="D482" t="s">
        <v>63</v>
      </c>
      <c r="G482" t="s">
        <v>91</v>
      </c>
      <c r="H482" t="s">
        <v>105</v>
      </c>
      <c r="I482" t="str">
        <f t="shared" si="59"/>
        <v>161</v>
      </c>
      <c r="J482">
        <f>+COUNTIF($AC$2:$AC$1165,AC482)</f>
        <v>1</v>
      </c>
      <c r="K482" t="s">
        <v>173</v>
      </c>
      <c r="M482" t="s">
        <v>178</v>
      </c>
      <c r="N482" t="str">
        <f t="shared" si="60"/>
        <v>1.6.1</v>
      </c>
      <c r="O482" t="str">
        <f>IF(B482&lt;&gt;0,B482,"")</f>
        <v/>
      </c>
      <c r="P482" t="str">
        <f>+IF(AD482="Sub1",C482,"")</f>
        <v>1.6.1</v>
      </c>
      <c r="Q482" t="str">
        <f>+IF(AD482="Sub2",D482,"")</f>
        <v/>
      </c>
      <c r="R482" t="str">
        <f>+IF(AD482="Graph",SUBSTITUTE(E482,"Gráfica","G"),"")</f>
        <v/>
      </c>
      <c r="S482" t="str">
        <f>TRIM(CLEAN(_xlfn.TEXTJOIN(" ",TRUE,C482:F482)))</f>
        <v>1.6.1 Estaciones meteorológicas</v>
      </c>
      <c r="T482" t="b">
        <f>+AND(AC482=AC483)</f>
        <v>0</v>
      </c>
      <c r="U482" t="b">
        <f t="shared" si="57"/>
        <v>0</v>
      </c>
      <c r="V482" t="b">
        <f>+AND(J482&lt;&gt;1,J483&lt;&gt;1)</f>
        <v>0</v>
      </c>
      <c r="W482" t="b">
        <f>+OR(AD482="Sub1",AD482="Sub2",AD482="Graph")</f>
        <v>1</v>
      </c>
      <c r="X482" t="str">
        <f>+IF(AND(T482,U482,V482),_xlfn.CONCAT(S482,S483),IF(AND(J482=1,AD482="Title"),S482,""))</f>
        <v/>
      </c>
      <c r="Y482" t="str">
        <f>+IF(AD483="units",S483,"")</f>
        <v/>
      </c>
      <c r="Z482" t="str">
        <f t="shared" si="58"/>
        <v>Estaciones meteorológicas</v>
      </c>
      <c r="AB482" t="s">
        <v>137</v>
      </c>
      <c r="AC482" t="str">
        <f>+_xlfn.CONCAT(AB482,I482,AD482)</f>
        <v>14161Sub1</v>
      </c>
      <c r="AD482" t="str">
        <f>+_xlfn.TEXTJOIN("",TRUE,K482:M482)</f>
        <v>Sub1</v>
      </c>
      <c r="AE482" t="str">
        <f>+IF(B482=0,AE481,B482)</f>
        <v>1.6</v>
      </c>
      <c r="AF482" t="str">
        <f t="shared" si="61"/>
        <v>1.6.1</v>
      </c>
      <c r="AG482" t="str">
        <f t="shared" si="62"/>
        <v>Superficie estatal por tipo de clima</v>
      </c>
      <c r="AH482" t="str">
        <f t="shared" si="64"/>
        <v>Estaciones meteorológicas</v>
      </c>
      <c r="AI482" t="str">
        <f t="shared" si="63"/>
        <v/>
      </c>
    </row>
    <row r="483" spans="1:35" x14ac:dyDescent="0.25">
      <c r="A483" s="1">
        <v>21</v>
      </c>
      <c r="C483" t="s">
        <v>31</v>
      </c>
      <c r="D483" t="s">
        <v>64</v>
      </c>
      <c r="G483" t="s">
        <v>91</v>
      </c>
      <c r="H483" t="s">
        <v>105</v>
      </c>
      <c r="I483" t="str">
        <f t="shared" si="59"/>
        <v>162</v>
      </c>
      <c r="J483">
        <f>+COUNTIF($AC$2:$AC$1165,AC483)</f>
        <v>1</v>
      </c>
      <c r="K483" t="s">
        <v>173</v>
      </c>
      <c r="M483" t="s">
        <v>178</v>
      </c>
      <c r="N483" t="str">
        <f t="shared" si="60"/>
        <v>1.6.2</v>
      </c>
      <c r="O483" t="str">
        <f>IF(B483&lt;&gt;0,B483,"")</f>
        <v/>
      </c>
      <c r="P483" t="str">
        <f>+IF(AD483="Sub1",C483,"")</f>
        <v>1.6.2</v>
      </c>
      <c r="Q483" t="str">
        <f>+IF(AD483="Sub2",D483,"")</f>
        <v/>
      </c>
      <c r="R483" t="str">
        <f>+IF(AD483="Graph",SUBSTITUTE(E483,"Gráfica","G"),"")</f>
        <v/>
      </c>
      <c r="S483" t="str">
        <f>TRIM(CLEAN(_xlfn.TEXTJOIN(" ",TRUE,C483:F483)))</f>
        <v>1.6.2 Temperatura media anual</v>
      </c>
      <c r="T483" t="b">
        <f>+AND(AC483=AC484)</f>
        <v>0</v>
      </c>
      <c r="U483" t="b">
        <f t="shared" si="57"/>
        <v>0</v>
      </c>
      <c r="V483" t="b">
        <f>+AND(J483&lt;&gt;1,J484&lt;&gt;1)</f>
        <v>0</v>
      </c>
      <c r="W483" t="b">
        <f>+OR(AD483="Sub1",AD483="Sub2",AD483="Graph")</f>
        <v>1</v>
      </c>
      <c r="X483" t="str">
        <f>+IF(AND(T483,U483,V483),_xlfn.CONCAT(S483,S484),IF(AND(J483=1,AD483="Title"),S483,""))</f>
        <v/>
      </c>
      <c r="Y483" t="str">
        <f>+IF(AD484="units",S484,"")</f>
        <v>(Grados Celsius)</v>
      </c>
      <c r="Z483" t="str">
        <f t="shared" si="58"/>
        <v>Temperatura media anual</v>
      </c>
      <c r="AB483" t="s">
        <v>137</v>
      </c>
      <c r="AC483" t="str">
        <f>+_xlfn.CONCAT(AB483,I483,AD483)</f>
        <v>14162Sub1</v>
      </c>
      <c r="AD483" t="str">
        <f>+_xlfn.TEXTJOIN("",TRUE,K483:M483)</f>
        <v>Sub1</v>
      </c>
      <c r="AE483" t="str">
        <f>+IF(B483=0,AE482,B483)</f>
        <v>1.6</v>
      </c>
      <c r="AF483" t="str">
        <f t="shared" si="61"/>
        <v>1.6.2</v>
      </c>
      <c r="AG483" t="str">
        <f t="shared" si="62"/>
        <v>Superficie estatal por tipo de clima</v>
      </c>
      <c r="AH483" t="str">
        <f t="shared" si="64"/>
        <v>Temperatura media anual</v>
      </c>
      <c r="AI483" t="str">
        <f t="shared" si="63"/>
        <v>(Grados Celsius)</v>
      </c>
    </row>
    <row r="484" spans="1:35" x14ac:dyDescent="0.25">
      <c r="A484" s="1">
        <v>22</v>
      </c>
      <c r="D484" t="s">
        <v>65</v>
      </c>
      <c r="G484" t="s">
        <v>91</v>
      </c>
      <c r="H484" t="s">
        <v>105</v>
      </c>
      <c r="I484" t="str">
        <f t="shared" si="59"/>
        <v>162</v>
      </c>
      <c r="J484">
        <f>+COUNTIF($AC$2:$AC$1165,AC484)</f>
        <v>1</v>
      </c>
      <c r="K484" t="s">
        <v>173</v>
      </c>
      <c r="L484" t="s">
        <v>162</v>
      </c>
      <c r="N484" t="str">
        <f t="shared" si="60"/>
        <v/>
      </c>
      <c r="O484" t="str">
        <f>IF(B484&lt;&gt;0,B484,"")</f>
        <v/>
      </c>
      <c r="P484" t="str">
        <f>+IF(AD484="Sub1",C484,"")</f>
        <v/>
      </c>
      <c r="Q484" t="str">
        <f>+IF(AD484="Sub2",D484,"")</f>
        <v/>
      </c>
      <c r="R484" t="str">
        <f>+IF(AD484="Graph",SUBSTITUTE(E484,"Gráfica","G"),"")</f>
        <v/>
      </c>
      <c r="S484" t="str">
        <f>TRIM(CLEAN(_xlfn.TEXTJOIN(" ",TRUE,C484:F484)))</f>
        <v>(Grados Celsius)</v>
      </c>
      <c r="T484" t="b">
        <f>+AND(AC484=AC485)</f>
        <v>0</v>
      </c>
      <c r="U484" t="b">
        <f t="shared" si="57"/>
        <v>0</v>
      </c>
      <c r="V484" t="b">
        <f>+AND(J484&lt;&gt;1,J485&lt;&gt;1)</f>
        <v>0</v>
      </c>
      <c r="W484" t="b">
        <f>+OR(AD484="Sub1",AD484="Sub2",AD484="Graph")</f>
        <v>0</v>
      </c>
      <c r="X484" t="str">
        <f>+IF(AND(T484,U484,V484),_xlfn.CONCAT(S484,S485),IF(AND(J484=1,AD484="Title"),S484,""))</f>
        <v/>
      </c>
      <c r="Y484" t="str">
        <f>+IF(AD485="units",S485,"")</f>
        <v/>
      </c>
      <c r="Z484" t="str">
        <f t="shared" si="58"/>
        <v/>
      </c>
      <c r="AB484" t="s">
        <v>137</v>
      </c>
      <c r="AC484" t="str">
        <f>+_xlfn.CONCAT(AB484,I484,AD484)</f>
        <v>14162units</v>
      </c>
      <c r="AD484" t="str">
        <f>+_xlfn.TEXTJOIN("",TRUE,K484:M484)</f>
        <v>units</v>
      </c>
      <c r="AE484" t="str">
        <f>+IF(B484=0,AE483,B484)</f>
        <v>1.6</v>
      </c>
      <c r="AF484" t="str">
        <f t="shared" si="61"/>
        <v>1.6.2</v>
      </c>
      <c r="AG484" t="str">
        <f t="shared" si="62"/>
        <v>Superficie estatal por tipo de clima</v>
      </c>
      <c r="AH484" t="str">
        <f t="shared" si="64"/>
        <v>Temperatura media anual</v>
      </c>
      <c r="AI484" t="str">
        <f t="shared" si="63"/>
        <v/>
      </c>
    </row>
    <row r="485" spans="1:35" x14ac:dyDescent="0.25">
      <c r="A485" s="1">
        <v>24</v>
      </c>
      <c r="D485" t="s">
        <v>66</v>
      </c>
      <c r="E485" t="s">
        <v>82</v>
      </c>
      <c r="G485" t="s">
        <v>91</v>
      </c>
      <c r="H485" t="s">
        <v>105</v>
      </c>
      <c r="I485" t="str">
        <f t="shared" si="59"/>
        <v>1621</v>
      </c>
      <c r="J485">
        <f>+COUNTIF($AC$2:$AC$1165,AC485)</f>
        <v>1</v>
      </c>
      <c r="K485" t="s">
        <v>173</v>
      </c>
      <c r="M485" t="s">
        <v>179</v>
      </c>
      <c r="N485" t="str">
        <f t="shared" si="60"/>
        <v>1.6.2.1</v>
      </c>
      <c r="O485" t="str">
        <f>IF(B485&lt;&gt;0,B485,"")</f>
        <v/>
      </c>
      <c r="P485" t="str">
        <f>+IF(AD485="Sub1",C485,"")</f>
        <v/>
      </c>
      <c r="Q485" t="str">
        <f>+IF(AD485="Sub2",D485,"")</f>
        <v>1.6.2.1</v>
      </c>
      <c r="R485" t="str">
        <f>+IF(AD485="Graph",SUBSTITUTE(E485,"Gráfica","G"),"")</f>
        <v/>
      </c>
      <c r="S485" t="str">
        <f>TRIM(CLEAN(_xlfn.TEXTJOIN(" ",TRUE,C485:F485)))</f>
        <v>1.6.2.1 Temperatura media mensual</v>
      </c>
      <c r="T485" t="b">
        <f>+AND(AC485=AC486)</f>
        <v>0</v>
      </c>
      <c r="U485" t="b">
        <f t="shared" si="57"/>
        <v>0</v>
      </c>
      <c r="V485" t="b">
        <f>+AND(J485&lt;&gt;1,J486&lt;&gt;1)</f>
        <v>0</v>
      </c>
      <c r="W485" t="b">
        <f>+OR(AD485="Sub1",AD485="Sub2",AD485="Graph")</f>
        <v>1</v>
      </c>
      <c r="X485" t="str">
        <f>+IF(AND(T485,U485,V485),_xlfn.CONCAT(S485,S486),IF(AND(J485=1,AD485="Title"),S485,""))</f>
        <v/>
      </c>
      <c r="Y485" t="str">
        <f>+IF(AD486="units",S486,"")</f>
        <v>(Grados Celsius)</v>
      </c>
      <c r="Z485" t="str">
        <f t="shared" si="58"/>
        <v>Temperatura media mensual</v>
      </c>
      <c r="AB485" t="s">
        <v>137</v>
      </c>
      <c r="AC485" t="str">
        <f>+_xlfn.CONCAT(AB485,I485,AD485)</f>
        <v>141621Sub2</v>
      </c>
      <c r="AD485" t="str">
        <f>+_xlfn.TEXTJOIN("",TRUE,K485:M485)</f>
        <v>Sub2</v>
      </c>
      <c r="AE485" t="str">
        <f>+IF(B485=0,AE484,B485)</f>
        <v>1.6</v>
      </c>
      <c r="AF485" t="str">
        <f t="shared" si="61"/>
        <v>1.6.2.1</v>
      </c>
      <c r="AG485" t="str">
        <f t="shared" si="62"/>
        <v>Superficie estatal por tipo de clima</v>
      </c>
      <c r="AH485" t="str">
        <f t="shared" si="64"/>
        <v>Temperatura media mensual</v>
      </c>
      <c r="AI485" t="str">
        <f t="shared" si="63"/>
        <v>(Grados Celsius)</v>
      </c>
    </row>
    <row r="486" spans="1:35" x14ac:dyDescent="0.25">
      <c r="A486" s="1">
        <v>25</v>
      </c>
      <c r="E486" t="s">
        <v>65</v>
      </c>
      <c r="G486" t="s">
        <v>91</v>
      </c>
      <c r="H486" t="s">
        <v>105</v>
      </c>
      <c r="I486" t="str">
        <f t="shared" si="59"/>
        <v>1621</v>
      </c>
      <c r="J486">
        <f>+COUNTIF($AC$2:$AC$1165,AC486)</f>
        <v>1</v>
      </c>
      <c r="K486" t="s">
        <v>173</v>
      </c>
      <c r="L486" t="s">
        <v>162</v>
      </c>
      <c r="N486" t="str">
        <f t="shared" si="60"/>
        <v/>
      </c>
      <c r="O486" t="str">
        <f>IF(B486&lt;&gt;0,B486,"")</f>
        <v/>
      </c>
      <c r="P486" t="str">
        <f>+IF(AD486="Sub1",C486,"")</f>
        <v/>
      </c>
      <c r="Q486" t="str">
        <f>+IF(AD486="Sub2",D486,"")</f>
        <v/>
      </c>
      <c r="R486" t="str">
        <f>+IF(AD486="Graph",SUBSTITUTE(E486,"Gráfica","G"),"")</f>
        <v/>
      </c>
      <c r="S486" t="str">
        <f>TRIM(CLEAN(_xlfn.TEXTJOIN(" ",TRUE,C486:F486)))</f>
        <v>(Grados Celsius)</v>
      </c>
      <c r="T486" t="b">
        <f>+AND(AC486=AC487)</f>
        <v>0</v>
      </c>
      <c r="U486" t="b">
        <f t="shared" si="57"/>
        <v>0</v>
      </c>
      <c r="V486" t="b">
        <f>+AND(J486&lt;&gt;1,J487&lt;&gt;1)</f>
        <v>0</v>
      </c>
      <c r="W486" t="b">
        <f>+OR(AD486="Sub1",AD486="Sub2",AD486="Graph")</f>
        <v>0</v>
      </c>
      <c r="X486" t="str">
        <f>+IF(AND(T486,U486,V486),_xlfn.CONCAT(S486,S487),IF(AND(J486=1,AD486="Title"),S486,""))</f>
        <v/>
      </c>
      <c r="Y486" t="str">
        <f>+IF(AD487="units",S487,"")</f>
        <v/>
      </c>
      <c r="Z486" t="str">
        <f t="shared" si="58"/>
        <v/>
      </c>
      <c r="AB486" t="s">
        <v>137</v>
      </c>
      <c r="AC486" t="str">
        <f>+_xlfn.CONCAT(AB486,I486,AD486)</f>
        <v>141621units</v>
      </c>
      <c r="AD486" t="str">
        <f>+_xlfn.TEXTJOIN("",TRUE,K486:M486)</f>
        <v>units</v>
      </c>
      <c r="AE486" t="str">
        <f>+IF(B486=0,AE485,B486)</f>
        <v>1.6</v>
      </c>
      <c r="AF486" t="str">
        <f t="shared" si="61"/>
        <v>1.6.2.1</v>
      </c>
      <c r="AG486" t="str">
        <f t="shared" si="62"/>
        <v>Superficie estatal por tipo de clima</v>
      </c>
      <c r="AH486" t="str">
        <f t="shared" si="64"/>
        <v>Temperatura media mensual</v>
      </c>
      <c r="AI486" t="str">
        <f t="shared" si="63"/>
        <v/>
      </c>
    </row>
    <row r="487" spans="1:35" x14ac:dyDescent="0.25">
      <c r="A487" s="1">
        <v>27</v>
      </c>
      <c r="E487" t="s">
        <v>83</v>
      </c>
      <c r="F487" t="s">
        <v>87</v>
      </c>
      <c r="G487" t="s">
        <v>91</v>
      </c>
      <c r="H487" t="s">
        <v>105</v>
      </c>
      <c r="I487" t="str">
        <f t="shared" si="59"/>
        <v>G 11</v>
      </c>
      <c r="J487">
        <f>+COUNTIF($AC$2:$AC$1165,AC487)</f>
        <v>1</v>
      </c>
      <c r="K487" t="s">
        <v>173</v>
      </c>
      <c r="M487" t="s">
        <v>167</v>
      </c>
      <c r="N487" t="str">
        <f t="shared" si="60"/>
        <v>G 1.1</v>
      </c>
      <c r="O487" t="str">
        <f>IF(B487&lt;&gt;0,B487,"")</f>
        <v/>
      </c>
      <c r="P487" t="str">
        <f>+IF(AD487="Sub1",C487,"")</f>
        <v/>
      </c>
      <c r="Q487" t="str">
        <f>+IF(AD487="Sub2",D487,"")</f>
        <v/>
      </c>
      <c r="R487" t="str">
        <f>+IF(AD487="Graph",SUBSTITUTE(E487,"Gráfica","G"),"")</f>
        <v>G 1.1</v>
      </c>
      <c r="S487" t="str">
        <f>TRIM(CLEAN(_xlfn.TEXTJOIN(" ",TRUE,C487:F487)))</f>
        <v>Gráfica 1.1 Temperatura promedio</v>
      </c>
      <c r="T487" t="b">
        <f>+AND(AC487=AC488)</f>
        <v>0</v>
      </c>
      <c r="U487" t="b">
        <f t="shared" si="57"/>
        <v>0</v>
      </c>
      <c r="V487" t="b">
        <f>+AND(J487&lt;&gt;1,J488&lt;&gt;1)</f>
        <v>0</v>
      </c>
      <c r="W487" t="b">
        <f>+OR(AD487="Sub1",AD487="Sub2",AD487="Graph")</f>
        <v>1</v>
      </c>
      <c r="X487" t="str">
        <f>+IF(AND(T487,U487,V487),_xlfn.CONCAT(S487,S488),IF(AND(J487=1,AD487="Title"),S487,""))</f>
        <v/>
      </c>
      <c r="Y487" t="str">
        <f>+IF(AD488="units",S488,"")</f>
        <v>(Grados centígrados)</v>
      </c>
      <c r="Z487" t="str">
        <f t="shared" si="58"/>
        <v>Gráfica 1.1 Temperatura promedio</v>
      </c>
      <c r="AB487" t="s">
        <v>137</v>
      </c>
      <c r="AC487" t="str">
        <f>+_xlfn.CONCAT(AB487,I487,AD487)</f>
        <v>14G 11Graph</v>
      </c>
      <c r="AD487" t="str">
        <f>+_xlfn.TEXTJOIN("",TRUE,K487:M487)</f>
        <v>Graph</v>
      </c>
      <c r="AE487" t="str">
        <f>+IF(B487=0,AE486,B487)</f>
        <v>1.6</v>
      </c>
      <c r="AF487" t="str">
        <f t="shared" si="61"/>
        <v>G 1.1</v>
      </c>
      <c r="AG487" t="str">
        <f t="shared" si="62"/>
        <v>Superficie estatal por tipo de clima</v>
      </c>
      <c r="AH487" t="str">
        <f t="shared" si="64"/>
        <v>Gráfica 1.1 Temperatura promedio</v>
      </c>
      <c r="AI487" t="str">
        <f t="shared" si="63"/>
        <v>(Grados centígrados)</v>
      </c>
    </row>
    <row r="488" spans="1:35" x14ac:dyDescent="0.25">
      <c r="A488" s="1">
        <v>28</v>
      </c>
      <c r="F488" t="s">
        <v>89</v>
      </c>
      <c r="G488" t="s">
        <v>91</v>
      </c>
      <c r="H488" t="s">
        <v>105</v>
      </c>
      <c r="I488" t="str">
        <f t="shared" si="59"/>
        <v>G 11</v>
      </c>
      <c r="J488">
        <f>+COUNTIF($AC$2:$AC$1165,AC488)</f>
        <v>1</v>
      </c>
      <c r="K488" t="s">
        <v>173</v>
      </c>
      <c r="L488" t="s">
        <v>162</v>
      </c>
      <c r="N488" t="str">
        <f t="shared" si="60"/>
        <v/>
      </c>
      <c r="O488" t="str">
        <f>IF(B488&lt;&gt;0,B488,"")</f>
        <v/>
      </c>
      <c r="P488" t="str">
        <f>+IF(AD488="Sub1",C488,"")</f>
        <v/>
      </c>
      <c r="Q488" t="str">
        <f>+IF(AD488="Sub2",D488,"")</f>
        <v/>
      </c>
      <c r="R488" t="str">
        <f>+IF(AD488="Graph",SUBSTITUTE(E488,"Gráfica","G"),"")</f>
        <v/>
      </c>
      <c r="S488" t="str">
        <f>TRIM(CLEAN(_xlfn.TEXTJOIN(" ",TRUE,C488:F488)))</f>
        <v>(Grados centígrados)</v>
      </c>
      <c r="T488" t="b">
        <f>+AND(AC488=AC489)</f>
        <v>0</v>
      </c>
      <c r="U488" t="b">
        <f t="shared" si="57"/>
        <v>0</v>
      </c>
      <c r="V488" t="b">
        <f>+AND(J488&lt;&gt;1,J489&lt;&gt;1)</f>
        <v>0</v>
      </c>
      <c r="W488" t="b">
        <f>+OR(AD488="Sub1",AD488="Sub2",AD488="Graph")</f>
        <v>0</v>
      </c>
      <c r="X488" t="str">
        <f>+IF(AND(T488,U488,V488),_xlfn.CONCAT(S488,S489),IF(AND(J488=1,AD488="Title"),S488,""))</f>
        <v/>
      </c>
      <c r="Y488" t="str">
        <f>+IF(AD489="units",S489,"")</f>
        <v/>
      </c>
      <c r="Z488" t="str">
        <f t="shared" si="58"/>
        <v/>
      </c>
      <c r="AB488" t="s">
        <v>137</v>
      </c>
      <c r="AC488" t="str">
        <f>+_xlfn.CONCAT(AB488,I488,AD488)</f>
        <v>14G 11units</v>
      </c>
      <c r="AD488" t="str">
        <f>+_xlfn.TEXTJOIN("",TRUE,K488:M488)</f>
        <v>units</v>
      </c>
      <c r="AE488" t="str">
        <f>+IF(B488=0,AE487,B488)</f>
        <v>1.6</v>
      </c>
      <c r="AF488" t="str">
        <f t="shared" si="61"/>
        <v>G 1.1</v>
      </c>
      <c r="AG488" t="str">
        <f t="shared" si="62"/>
        <v>Superficie estatal por tipo de clima</v>
      </c>
      <c r="AH488" t="str">
        <f t="shared" si="64"/>
        <v>Gráfica 1.1 Temperatura promedio</v>
      </c>
      <c r="AI488" t="str">
        <f t="shared" si="63"/>
        <v/>
      </c>
    </row>
    <row r="489" spans="1:35" x14ac:dyDescent="0.25">
      <c r="A489" s="1">
        <v>30</v>
      </c>
      <c r="D489" t="s">
        <v>67</v>
      </c>
      <c r="E489" t="s">
        <v>84</v>
      </c>
      <c r="G489" t="s">
        <v>91</v>
      </c>
      <c r="H489" t="s">
        <v>105</v>
      </c>
      <c r="I489" t="str">
        <f t="shared" si="59"/>
        <v>1622</v>
      </c>
      <c r="J489">
        <f>+COUNTIF($AC$2:$AC$1165,AC489)</f>
        <v>1</v>
      </c>
      <c r="K489" t="s">
        <v>173</v>
      </c>
      <c r="M489" t="s">
        <v>179</v>
      </c>
      <c r="N489" t="str">
        <f t="shared" si="60"/>
        <v>1.6.2.2</v>
      </c>
      <c r="O489" t="str">
        <f>IF(B489&lt;&gt;0,B489,"")</f>
        <v/>
      </c>
      <c r="P489" t="str">
        <f>+IF(AD489="Sub1",C489,"")</f>
        <v/>
      </c>
      <c r="Q489" t="str">
        <f>+IF(AD489="Sub2",D489,"")</f>
        <v>1.6.2.2</v>
      </c>
      <c r="R489" t="str">
        <f>+IF(AD489="Graph",SUBSTITUTE(E489,"Gráfica","G"),"")</f>
        <v/>
      </c>
      <c r="S489" t="str">
        <f>TRIM(CLEAN(_xlfn.TEXTJOIN(" ",TRUE,C489:F489)))</f>
        <v>1.6.2.2 Temperatura extrema en el mes</v>
      </c>
      <c r="T489" t="b">
        <f>+AND(AC489=AC490)</f>
        <v>0</v>
      </c>
      <c r="U489" t="b">
        <f t="shared" si="57"/>
        <v>0</v>
      </c>
      <c r="V489" t="b">
        <f>+AND(J489&lt;&gt;1,J490&lt;&gt;1)</f>
        <v>0</v>
      </c>
      <c r="W489" t="b">
        <f>+OR(AD489="Sub1",AD489="Sub2",AD489="Graph")</f>
        <v>1</v>
      </c>
      <c r="X489" t="str">
        <f>+IF(AND(T489,U489,V489),_xlfn.CONCAT(S489,S490),IF(AND(J489=1,AD489="Title"),S489,""))</f>
        <v/>
      </c>
      <c r="Y489" t="str">
        <f>+IF(AD490="units",S490,"")</f>
        <v>(Grados Celsius)</v>
      </c>
      <c r="Z489" t="str">
        <f t="shared" si="58"/>
        <v>Temperatura extrema en el mes</v>
      </c>
      <c r="AB489" t="s">
        <v>137</v>
      </c>
      <c r="AC489" t="str">
        <f>+_xlfn.CONCAT(AB489,I489,AD489)</f>
        <v>141622Sub2</v>
      </c>
      <c r="AD489" t="str">
        <f>+_xlfn.TEXTJOIN("",TRUE,K489:M489)</f>
        <v>Sub2</v>
      </c>
      <c r="AE489" t="str">
        <f>+IF(B489=0,AE488,B489)</f>
        <v>1.6</v>
      </c>
      <c r="AF489" t="str">
        <f t="shared" si="61"/>
        <v>1.6.2.2</v>
      </c>
      <c r="AG489" t="str">
        <f t="shared" si="62"/>
        <v>Superficie estatal por tipo de clima</v>
      </c>
      <c r="AH489" t="str">
        <f t="shared" si="64"/>
        <v>Temperatura extrema en el mes</v>
      </c>
      <c r="AI489" t="str">
        <f t="shared" si="63"/>
        <v>(Grados Celsius)</v>
      </c>
    </row>
    <row r="490" spans="1:35" x14ac:dyDescent="0.25">
      <c r="A490" s="1">
        <v>31</v>
      </c>
      <c r="E490" t="s">
        <v>65</v>
      </c>
      <c r="G490" t="s">
        <v>91</v>
      </c>
      <c r="H490" t="s">
        <v>105</v>
      </c>
      <c r="I490" t="str">
        <f t="shared" si="59"/>
        <v>1622</v>
      </c>
      <c r="J490">
        <f>+COUNTIF($AC$2:$AC$1165,AC490)</f>
        <v>1</v>
      </c>
      <c r="K490" t="s">
        <v>173</v>
      </c>
      <c r="L490" t="s">
        <v>162</v>
      </c>
      <c r="N490" t="str">
        <f t="shared" si="60"/>
        <v/>
      </c>
      <c r="O490" t="str">
        <f>IF(B490&lt;&gt;0,B490,"")</f>
        <v/>
      </c>
      <c r="P490" t="str">
        <f>+IF(AD490="Sub1",C490,"")</f>
        <v/>
      </c>
      <c r="Q490" t="str">
        <f>+IF(AD490="Sub2",D490,"")</f>
        <v/>
      </c>
      <c r="R490" t="str">
        <f>+IF(AD490="Graph",SUBSTITUTE(E490,"Gráfica","G"),"")</f>
        <v/>
      </c>
      <c r="S490" t="str">
        <f>TRIM(CLEAN(_xlfn.TEXTJOIN(" ",TRUE,C490:F490)))</f>
        <v>(Grados Celsius)</v>
      </c>
      <c r="T490" t="b">
        <f>+AND(AC490=AC491)</f>
        <v>0</v>
      </c>
      <c r="U490" t="b">
        <f t="shared" si="57"/>
        <v>0</v>
      </c>
      <c r="V490" t="b">
        <f>+AND(J490&lt;&gt;1,J491&lt;&gt;1)</f>
        <v>0</v>
      </c>
      <c r="W490" t="b">
        <f>+OR(AD490="Sub1",AD490="Sub2",AD490="Graph")</f>
        <v>0</v>
      </c>
      <c r="X490" t="str">
        <f>+IF(AND(T490,U490,V490),_xlfn.CONCAT(S490,S491),IF(AND(J490=1,AD490="Title"),S490,""))</f>
        <v/>
      </c>
      <c r="Y490" t="str">
        <f>+IF(AD491="units",S491,"")</f>
        <v/>
      </c>
      <c r="Z490" t="str">
        <f t="shared" si="58"/>
        <v/>
      </c>
      <c r="AB490" t="s">
        <v>137</v>
      </c>
      <c r="AC490" t="str">
        <f>+_xlfn.CONCAT(AB490,I490,AD490)</f>
        <v>141622units</v>
      </c>
      <c r="AD490" t="str">
        <f>+_xlfn.TEXTJOIN("",TRUE,K490:M490)</f>
        <v>units</v>
      </c>
      <c r="AE490" t="str">
        <f>+IF(B490=0,AE489,B490)</f>
        <v>1.6</v>
      </c>
      <c r="AF490" t="str">
        <f t="shared" si="61"/>
        <v>1.6.2.2</v>
      </c>
      <c r="AG490" t="str">
        <f t="shared" si="62"/>
        <v>Superficie estatal por tipo de clima</v>
      </c>
      <c r="AH490" t="str">
        <f t="shared" si="64"/>
        <v>Temperatura extrema en el mes</v>
      </c>
      <c r="AI490" t="str">
        <f t="shared" si="63"/>
        <v/>
      </c>
    </row>
    <row r="491" spans="1:35" x14ac:dyDescent="0.25">
      <c r="A491" s="1">
        <v>33</v>
      </c>
      <c r="C491" t="s">
        <v>32</v>
      </c>
      <c r="D491" t="s">
        <v>68</v>
      </c>
      <c r="G491" t="s">
        <v>91</v>
      </c>
      <c r="H491" t="s">
        <v>105</v>
      </c>
      <c r="I491" t="str">
        <f t="shared" si="59"/>
        <v>163</v>
      </c>
      <c r="J491">
        <f>+COUNTIF($AC$2:$AC$1165,AC491)</f>
        <v>1</v>
      </c>
      <c r="K491" t="s">
        <v>173</v>
      </c>
      <c r="M491" t="s">
        <v>178</v>
      </c>
      <c r="N491" t="str">
        <f t="shared" si="60"/>
        <v>1.6.3</v>
      </c>
      <c r="O491" t="str">
        <f>IF(B491&lt;&gt;0,B491,"")</f>
        <v/>
      </c>
      <c r="P491" t="str">
        <f>+IF(AD491="Sub1",C491,"")</f>
        <v>1.6.3</v>
      </c>
      <c r="Q491" t="str">
        <f>+IF(AD491="Sub2",D491,"")</f>
        <v/>
      </c>
      <c r="R491" t="str">
        <f>+IF(AD491="Graph",SUBSTITUTE(E491,"Gráfica","G"),"")</f>
        <v/>
      </c>
      <c r="S491" t="str">
        <f>TRIM(CLEAN(_xlfn.TEXTJOIN(" ",TRUE,C491:F491)))</f>
        <v>1.6.3 Precipitación total anual</v>
      </c>
      <c r="T491" t="b">
        <f>+AND(AC491=AC492)</f>
        <v>0</v>
      </c>
      <c r="U491" t="b">
        <f t="shared" si="57"/>
        <v>0</v>
      </c>
      <c r="V491" t="b">
        <f>+AND(J491&lt;&gt;1,J492&lt;&gt;1)</f>
        <v>0</v>
      </c>
      <c r="W491" t="b">
        <f>+OR(AD491="Sub1",AD491="Sub2",AD491="Graph")</f>
        <v>1</v>
      </c>
      <c r="X491" t="str">
        <f>+IF(AND(T491,U491,V491),_xlfn.CONCAT(S491,S492),IF(AND(J491=1,AD491="Title"),S491,""))</f>
        <v/>
      </c>
      <c r="Y491" t="str">
        <f>+IF(AD492="units",S492,"")</f>
        <v>(Milímetros)</v>
      </c>
      <c r="Z491" t="str">
        <f t="shared" si="58"/>
        <v>Precipitación total anual</v>
      </c>
      <c r="AB491" t="s">
        <v>137</v>
      </c>
      <c r="AC491" t="str">
        <f>+_xlfn.CONCAT(AB491,I491,AD491)</f>
        <v>14163Sub1</v>
      </c>
      <c r="AD491" t="str">
        <f>+_xlfn.TEXTJOIN("",TRUE,K491:M491)</f>
        <v>Sub1</v>
      </c>
      <c r="AE491" t="str">
        <f>+IF(B491=0,AE490,B491)</f>
        <v>1.6</v>
      </c>
      <c r="AF491" t="str">
        <f t="shared" si="61"/>
        <v>1.6.3</v>
      </c>
      <c r="AG491" t="str">
        <f t="shared" si="62"/>
        <v>Superficie estatal por tipo de clima</v>
      </c>
      <c r="AH491" t="str">
        <f t="shared" si="64"/>
        <v>Precipitación total anual</v>
      </c>
      <c r="AI491" t="str">
        <f t="shared" si="63"/>
        <v>(Milímetros)</v>
      </c>
    </row>
    <row r="492" spans="1:35" x14ac:dyDescent="0.25">
      <c r="A492" s="1">
        <v>34</v>
      </c>
      <c r="D492" t="s">
        <v>69</v>
      </c>
      <c r="G492" t="s">
        <v>91</v>
      </c>
      <c r="H492" t="s">
        <v>105</v>
      </c>
      <c r="I492" t="str">
        <f t="shared" si="59"/>
        <v>163</v>
      </c>
      <c r="J492">
        <f>+COUNTIF($AC$2:$AC$1165,AC492)</f>
        <v>1</v>
      </c>
      <c r="K492" t="s">
        <v>173</v>
      </c>
      <c r="L492" t="s">
        <v>162</v>
      </c>
      <c r="N492" t="str">
        <f t="shared" si="60"/>
        <v/>
      </c>
      <c r="O492" t="str">
        <f>IF(B492&lt;&gt;0,B492,"")</f>
        <v/>
      </c>
      <c r="P492" t="str">
        <f>+IF(AD492="Sub1",C492,"")</f>
        <v/>
      </c>
      <c r="Q492" t="str">
        <f>+IF(AD492="Sub2",D492,"")</f>
        <v/>
      </c>
      <c r="R492" t="str">
        <f>+IF(AD492="Graph",SUBSTITUTE(E492,"Gráfica","G"),"")</f>
        <v/>
      </c>
      <c r="S492" t="str">
        <f>TRIM(CLEAN(_xlfn.TEXTJOIN(" ",TRUE,C492:F492)))</f>
        <v>(Milímetros)</v>
      </c>
      <c r="T492" t="b">
        <f>+AND(AC492=AC493)</f>
        <v>0</v>
      </c>
      <c r="U492" t="b">
        <f t="shared" si="57"/>
        <v>0</v>
      </c>
      <c r="V492" t="b">
        <f>+AND(J492&lt;&gt;1,J493&lt;&gt;1)</f>
        <v>0</v>
      </c>
      <c r="W492" t="b">
        <f>+OR(AD492="Sub1",AD492="Sub2",AD492="Graph")</f>
        <v>0</v>
      </c>
      <c r="X492" t="str">
        <f>+IF(AND(T492,U492,V492),_xlfn.CONCAT(S492,S493),IF(AND(J492=1,AD492="Title"),S492,""))</f>
        <v/>
      </c>
      <c r="Y492" t="str">
        <f>+IF(AD493="units",S493,"")</f>
        <v/>
      </c>
      <c r="Z492" t="str">
        <f t="shared" si="58"/>
        <v/>
      </c>
      <c r="AB492" t="s">
        <v>137</v>
      </c>
      <c r="AC492" t="str">
        <f>+_xlfn.CONCAT(AB492,I492,AD492)</f>
        <v>14163units</v>
      </c>
      <c r="AD492" t="str">
        <f>+_xlfn.TEXTJOIN("",TRUE,K492:M492)</f>
        <v>units</v>
      </c>
      <c r="AE492" t="str">
        <f>+IF(B492=0,AE491,B492)</f>
        <v>1.6</v>
      </c>
      <c r="AF492" t="str">
        <f t="shared" si="61"/>
        <v>1.6.3</v>
      </c>
      <c r="AG492" t="str">
        <f t="shared" si="62"/>
        <v>Superficie estatal por tipo de clima</v>
      </c>
      <c r="AH492" t="str">
        <f t="shared" si="64"/>
        <v>Precipitación total anual</v>
      </c>
      <c r="AI492" t="str">
        <f t="shared" si="63"/>
        <v/>
      </c>
    </row>
    <row r="493" spans="1:35" x14ac:dyDescent="0.25">
      <c r="A493" s="1">
        <v>36</v>
      </c>
      <c r="D493" t="s">
        <v>70</v>
      </c>
      <c r="E493" t="s">
        <v>85</v>
      </c>
      <c r="G493" t="s">
        <v>91</v>
      </c>
      <c r="H493" t="s">
        <v>105</v>
      </c>
      <c r="I493" t="str">
        <f t="shared" si="59"/>
        <v>1631</v>
      </c>
      <c r="J493">
        <f>+COUNTIF($AC$2:$AC$1165,AC493)</f>
        <v>1</v>
      </c>
      <c r="K493" t="s">
        <v>173</v>
      </c>
      <c r="M493" t="s">
        <v>179</v>
      </c>
      <c r="N493" t="str">
        <f t="shared" si="60"/>
        <v>1.6.3.1</v>
      </c>
      <c r="O493" t="str">
        <f>IF(B493&lt;&gt;0,B493,"")</f>
        <v/>
      </c>
      <c r="P493" t="str">
        <f>+IF(AD493="Sub1",C493,"")</f>
        <v/>
      </c>
      <c r="Q493" t="str">
        <f>+IF(AD493="Sub2",D493,"")</f>
        <v>1.6.3.1</v>
      </c>
      <c r="R493" t="str">
        <f>+IF(AD493="Graph",SUBSTITUTE(E493,"Gráfica","G"),"")</f>
        <v/>
      </c>
      <c r="S493" t="str">
        <f>TRIM(CLEAN(_xlfn.TEXTJOIN(" ",TRUE,C493:F493)))</f>
        <v>1.6.3.1 Precipitación total mensual</v>
      </c>
      <c r="T493" t="b">
        <f>+AND(AC493=AC494)</f>
        <v>0</v>
      </c>
      <c r="U493" t="b">
        <f t="shared" si="57"/>
        <v>0</v>
      </c>
      <c r="V493" t="b">
        <f>+AND(J493&lt;&gt;1,J494&lt;&gt;1)</f>
        <v>0</v>
      </c>
      <c r="W493" t="b">
        <f>+OR(AD493="Sub1",AD493="Sub2",AD493="Graph")</f>
        <v>1</v>
      </c>
      <c r="X493" t="str">
        <f>+IF(AND(T493,U493,V493),_xlfn.CONCAT(S493,S494),IF(AND(J493=1,AD493="Title"),S493,""))</f>
        <v/>
      </c>
      <c r="Y493" t="str">
        <f>+IF(AD494="units",S494,"")</f>
        <v>(Milímetros)</v>
      </c>
      <c r="Z493" t="str">
        <f t="shared" si="58"/>
        <v>Precipitación total mensual</v>
      </c>
      <c r="AB493" t="s">
        <v>137</v>
      </c>
      <c r="AC493" t="str">
        <f>+_xlfn.CONCAT(AB493,I493,AD493)</f>
        <v>141631Sub2</v>
      </c>
      <c r="AD493" t="str">
        <f>+_xlfn.TEXTJOIN("",TRUE,K493:M493)</f>
        <v>Sub2</v>
      </c>
      <c r="AE493" t="str">
        <f>+IF(B493=0,AE492,B493)</f>
        <v>1.6</v>
      </c>
      <c r="AF493" t="str">
        <f t="shared" si="61"/>
        <v>1.6.3.1</v>
      </c>
      <c r="AG493" t="str">
        <f t="shared" si="62"/>
        <v>Superficie estatal por tipo de clima</v>
      </c>
      <c r="AH493" t="str">
        <f t="shared" si="64"/>
        <v>Precipitación total mensual</v>
      </c>
      <c r="AI493" t="str">
        <f t="shared" si="63"/>
        <v>(Milímetros)</v>
      </c>
    </row>
    <row r="494" spans="1:35" x14ac:dyDescent="0.25">
      <c r="A494" s="1">
        <v>37</v>
      </c>
      <c r="E494" t="s">
        <v>69</v>
      </c>
      <c r="G494" t="s">
        <v>91</v>
      </c>
      <c r="H494" t="s">
        <v>105</v>
      </c>
      <c r="I494" t="str">
        <f t="shared" si="59"/>
        <v>1631</v>
      </c>
      <c r="J494">
        <f>+COUNTIF($AC$2:$AC$1165,AC494)</f>
        <v>1</v>
      </c>
      <c r="K494" t="s">
        <v>173</v>
      </c>
      <c r="L494" t="s">
        <v>162</v>
      </c>
      <c r="N494" t="str">
        <f t="shared" si="60"/>
        <v/>
      </c>
      <c r="O494" t="str">
        <f>IF(B494&lt;&gt;0,B494,"")</f>
        <v/>
      </c>
      <c r="P494" t="str">
        <f>+IF(AD494="Sub1",C494,"")</f>
        <v/>
      </c>
      <c r="Q494" t="str">
        <f>+IF(AD494="Sub2",D494,"")</f>
        <v/>
      </c>
      <c r="R494" t="str">
        <f>+IF(AD494="Graph",SUBSTITUTE(E494,"Gráfica","G"),"")</f>
        <v/>
      </c>
      <c r="S494" t="str">
        <f>TRIM(CLEAN(_xlfn.TEXTJOIN(" ",TRUE,C494:F494)))</f>
        <v>(Milímetros)</v>
      </c>
      <c r="T494" t="b">
        <f>+AND(AC494=AC495)</f>
        <v>0</v>
      </c>
      <c r="U494" t="b">
        <f t="shared" si="57"/>
        <v>0</v>
      </c>
      <c r="V494" t="b">
        <f>+AND(J494&lt;&gt;1,J495&lt;&gt;1)</f>
        <v>0</v>
      </c>
      <c r="W494" t="b">
        <f>+OR(AD494="Sub1",AD494="Sub2",AD494="Graph")</f>
        <v>0</v>
      </c>
      <c r="X494" t="str">
        <f>+IF(AND(T494,U494,V494),_xlfn.CONCAT(S494,S495),IF(AND(J494=1,AD494="Title"),S494,""))</f>
        <v/>
      </c>
      <c r="Y494" t="str">
        <f>+IF(AD495="units",S495,"")</f>
        <v/>
      </c>
      <c r="Z494" t="str">
        <f t="shared" si="58"/>
        <v/>
      </c>
      <c r="AB494" t="s">
        <v>137</v>
      </c>
      <c r="AC494" t="str">
        <f>+_xlfn.CONCAT(AB494,I494,AD494)</f>
        <v>141631units</v>
      </c>
      <c r="AD494" t="str">
        <f>+_xlfn.TEXTJOIN("",TRUE,K494:M494)</f>
        <v>units</v>
      </c>
      <c r="AE494" t="str">
        <f>+IF(B494=0,AE493,B494)</f>
        <v>1.6</v>
      </c>
      <c r="AF494" t="str">
        <f t="shared" si="61"/>
        <v>1.6.3.1</v>
      </c>
      <c r="AG494" t="str">
        <f t="shared" si="62"/>
        <v>Superficie estatal por tipo de clima</v>
      </c>
      <c r="AH494" t="str">
        <f t="shared" si="64"/>
        <v>Precipitación total mensual</v>
      </c>
      <c r="AI494" t="str">
        <f t="shared" si="63"/>
        <v/>
      </c>
    </row>
    <row r="495" spans="1:35" x14ac:dyDescent="0.25">
      <c r="A495" s="1">
        <v>39</v>
      </c>
      <c r="E495" t="s">
        <v>86</v>
      </c>
      <c r="F495" t="s">
        <v>88</v>
      </c>
      <c r="G495" t="s">
        <v>91</v>
      </c>
      <c r="H495" t="s">
        <v>105</v>
      </c>
      <c r="I495" t="str">
        <f t="shared" si="59"/>
        <v>G 12</v>
      </c>
      <c r="J495">
        <f>+COUNTIF($AC$2:$AC$1165,AC495)</f>
        <v>1</v>
      </c>
      <c r="K495" t="s">
        <v>173</v>
      </c>
      <c r="M495" t="s">
        <v>167</v>
      </c>
      <c r="N495" t="str">
        <f t="shared" si="60"/>
        <v>G 1.2</v>
      </c>
      <c r="O495" t="str">
        <f>IF(B495&lt;&gt;0,B495,"")</f>
        <v/>
      </c>
      <c r="P495" t="str">
        <f>+IF(AD495="Sub1",C495,"")</f>
        <v/>
      </c>
      <c r="Q495" t="str">
        <f>+IF(AD495="Sub2",D495,"")</f>
        <v/>
      </c>
      <c r="R495" t="str">
        <f>+IF(AD495="Graph",SUBSTITUTE(E495,"Gráfica","G"),"")</f>
        <v>G 1.2</v>
      </c>
      <c r="S495" t="str">
        <f>TRIM(CLEAN(_xlfn.TEXTJOIN(" ",TRUE,C495:F495)))</f>
        <v>Gráfica 1.2 Precipitación total promedio</v>
      </c>
      <c r="T495" t="b">
        <f>+AND(AC495=AC496)</f>
        <v>0</v>
      </c>
      <c r="U495" t="b">
        <f t="shared" si="57"/>
        <v>0</v>
      </c>
      <c r="V495" t="b">
        <f>+AND(J495&lt;&gt;1,J496&lt;&gt;1)</f>
        <v>0</v>
      </c>
      <c r="W495" t="b">
        <f>+OR(AD495="Sub1",AD495="Sub2",AD495="Graph")</f>
        <v>1</v>
      </c>
      <c r="X495" t="str">
        <f>+IF(AND(T495,U495,V495),_xlfn.CONCAT(S495,S496),IF(AND(J495=1,AD495="Title"),S495,""))</f>
        <v/>
      </c>
      <c r="Y495" t="str">
        <f>+IF(AD496="units",S496,"")</f>
        <v>(Milímetros)</v>
      </c>
      <c r="Z495" t="str">
        <f t="shared" si="58"/>
        <v>Gráfica 1.2 Precipitación total promedio</v>
      </c>
      <c r="AB495" t="s">
        <v>137</v>
      </c>
      <c r="AC495" t="str">
        <f>+_xlfn.CONCAT(AB495,I495,AD495)</f>
        <v>14G 12Graph</v>
      </c>
      <c r="AD495" t="str">
        <f>+_xlfn.TEXTJOIN("",TRUE,K495:M495)</f>
        <v>Graph</v>
      </c>
      <c r="AE495" t="str">
        <f>+IF(B495=0,AE494,B495)</f>
        <v>1.6</v>
      </c>
      <c r="AF495" t="str">
        <f t="shared" si="61"/>
        <v>G 1.2</v>
      </c>
      <c r="AG495" t="str">
        <f t="shared" si="62"/>
        <v>Superficie estatal por tipo de clima</v>
      </c>
      <c r="AH495" t="str">
        <f t="shared" si="64"/>
        <v>Gráfica 1.2 Precipitación total promedio</v>
      </c>
      <c r="AI495" t="str">
        <f t="shared" si="63"/>
        <v>(Milímetros)</v>
      </c>
    </row>
    <row r="496" spans="1:35" x14ac:dyDescent="0.25">
      <c r="A496" s="1">
        <v>40</v>
      </c>
      <c r="F496" t="s">
        <v>69</v>
      </c>
      <c r="G496" t="s">
        <v>91</v>
      </c>
      <c r="H496" t="s">
        <v>105</v>
      </c>
      <c r="I496" t="str">
        <f t="shared" si="59"/>
        <v>G 12</v>
      </c>
      <c r="J496">
        <f>+COUNTIF($AC$2:$AC$1165,AC496)</f>
        <v>1</v>
      </c>
      <c r="K496" t="s">
        <v>173</v>
      </c>
      <c r="L496" t="s">
        <v>162</v>
      </c>
      <c r="N496" t="str">
        <f t="shared" si="60"/>
        <v/>
      </c>
      <c r="O496" t="str">
        <f>IF(B496&lt;&gt;0,B496,"")</f>
        <v/>
      </c>
      <c r="P496" t="str">
        <f>+IF(AD496="Sub1",C496,"")</f>
        <v/>
      </c>
      <c r="Q496" t="str">
        <f>+IF(AD496="Sub2",D496,"")</f>
        <v/>
      </c>
      <c r="R496" t="str">
        <f>+IF(AD496="Graph",SUBSTITUTE(E496,"Gráfica","G"),"")</f>
        <v/>
      </c>
      <c r="S496" t="str">
        <f>TRIM(CLEAN(_xlfn.TEXTJOIN(" ",TRUE,C496:F496)))</f>
        <v>(Milímetros)</v>
      </c>
      <c r="T496" t="b">
        <f>+AND(AC496=AC497)</f>
        <v>0</v>
      </c>
      <c r="U496" t="b">
        <f t="shared" si="57"/>
        <v>0</v>
      </c>
      <c r="V496" t="b">
        <f>+AND(J496&lt;&gt;1,J497&lt;&gt;1)</f>
        <v>0</v>
      </c>
      <c r="W496" t="b">
        <f>+OR(AD496="Sub1",AD496="Sub2",AD496="Graph")</f>
        <v>0</v>
      </c>
      <c r="X496" t="str">
        <f>+IF(AND(T496,U496,V496),_xlfn.CONCAT(S496,S497),IF(AND(J496=1,AD496="Title"),S496,""))</f>
        <v/>
      </c>
      <c r="Y496" t="str">
        <f>+IF(AD497="units",S497,"")</f>
        <v/>
      </c>
      <c r="Z496" t="str">
        <f t="shared" si="58"/>
        <v/>
      </c>
      <c r="AB496" t="s">
        <v>137</v>
      </c>
      <c r="AC496" t="str">
        <f>+_xlfn.CONCAT(AB496,I496,AD496)</f>
        <v>14G 12units</v>
      </c>
      <c r="AD496" t="str">
        <f>+_xlfn.TEXTJOIN("",TRUE,K496:M496)</f>
        <v>units</v>
      </c>
      <c r="AE496" t="str">
        <f>+IF(B496=0,AE495,B496)</f>
        <v>1.6</v>
      </c>
      <c r="AF496" t="str">
        <f t="shared" si="61"/>
        <v>G 1.2</v>
      </c>
      <c r="AG496" t="str">
        <f t="shared" si="62"/>
        <v>Superficie estatal por tipo de clima</v>
      </c>
      <c r="AH496" t="str">
        <f t="shared" si="64"/>
        <v>Gráfica 1.2 Precipitación total promedio</v>
      </c>
      <c r="AI496" t="str">
        <f t="shared" si="63"/>
        <v/>
      </c>
    </row>
    <row r="497" spans="1:35" x14ac:dyDescent="0.25">
      <c r="A497" s="1">
        <v>42</v>
      </c>
      <c r="C497" t="s">
        <v>33</v>
      </c>
      <c r="D497" t="s">
        <v>71</v>
      </c>
      <c r="G497" t="s">
        <v>91</v>
      </c>
      <c r="H497" t="s">
        <v>105</v>
      </c>
      <c r="I497" t="str">
        <f t="shared" si="59"/>
        <v>164</v>
      </c>
      <c r="J497">
        <f>+COUNTIF($AC$2:$AC$1165,AC497)</f>
        <v>1</v>
      </c>
      <c r="K497" t="s">
        <v>173</v>
      </c>
      <c r="M497" t="s">
        <v>178</v>
      </c>
      <c r="N497" t="str">
        <f t="shared" si="60"/>
        <v>1.6.4</v>
      </c>
      <c r="O497" t="str">
        <f>IF(B497&lt;&gt;0,B497,"")</f>
        <v/>
      </c>
      <c r="P497" t="str">
        <f>+IF(AD497="Sub1",C497,"")</f>
        <v>1.6.4</v>
      </c>
      <c r="Q497" t="str">
        <f>+IF(AD497="Sub2",D497,"")</f>
        <v/>
      </c>
      <c r="R497" t="str">
        <f>+IF(AD497="Graph",SUBSTITUTE(E497,"Gráfica","G"),"")</f>
        <v/>
      </c>
      <c r="S497" t="str">
        <f>TRIM(CLEAN(_xlfn.TEXTJOIN(" ",TRUE,C497:F497)))</f>
        <v>1.6.4 Días con heladas</v>
      </c>
      <c r="T497" t="b">
        <f>+AND(AC497=AC498)</f>
        <v>0</v>
      </c>
      <c r="U497" t="b">
        <f t="shared" si="57"/>
        <v>0</v>
      </c>
      <c r="V497" t="b">
        <f>+AND(J497&lt;&gt;1,J498&lt;&gt;1)</f>
        <v>0</v>
      </c>
      <c r="W497" t="b">
        <f>+OR(AD497="Sub1",AD497="Sub2",AD497="Graph")</f>
        <v>1</v>
      </c>
      <c r="X497" t="str">
        <f>+IF(AND(T497,U497,V497),_xlfn.CONCAT(S497,S498),IF(AND(J497=1,AD497="Title"),S497,""))</f>
        <v/>
      </c>
      <c r="Y497" t="str">
        <f>+IF(AD498="units",S498,"")</f>
        <v/>
      </c>
      <c r="Z497" t="str">
        <f t="shared" si="58"/>
        <v>Días con heladas</v>
      </c>
      <c r="AB497" t="s">
        <v>137</v>
      </c>
      <c r="AC497" t="str">
        <f>+_xlfn.CONCAT(AB497,I497,AD497)</f>
        <v>14164Sub1</v>
      </c>
      <c r="AD497" t="str">
        <f>+_xlfn.TEXTJOIN("",TRUE,K497:M497)</f>
        <v>Sub1</v>
      </c>
      <c r="AE497" t="str">
        <f>+IF(B497=0,AE496,B497)</f>
        <v>1.6</v>
      </c>
      <c r="AF497" t="str">
        <f t="shared" si="61"/>
        <v>1.6.4</v>
      </c>
      <c r="AG497" t="str">
        <f t="shared" si="62"/>
        <v>Superficie estatal por tipo de clima</v>
      </c>
      <c r="AH497" t="str">
        <f t="shared" si="64"/>
        <v>Días con heladas</v>
      </c>
      <c r="AI497" t="str">
        <f t="shared" si="63"/>
        <v/>
      </c>
    </row>
    <row r="498" spans="1:35" x14ac:dyDescent="0.25">
      <c r="A498" s="1">
        <v>44</v>
      </c>
      <c r="B498" t="s">
        <v>14</v>
      </c>
      <c r="C498" t="s">
        <v>34</v>
      </c>
      <c r="G498" t="s">
        <v>91</v>
      </c>
      <c r="H498" t="s">
        <v>105</v>
      </c>
      <c r="I498" t="str">
        <f t="shared" si="59"/>
        <v>17</v>
      </c>
      <c r="J498">
        <f>+COUNTIF($AC$2:$AC$1165,AC498)</f>
        <v>1</v>
      </c>
      <c r="K498" t="s">
        <v>166</v>
      </c>
      <c r="N498" t="str">
        <f t="shared" si="60"/>
        <v>1.7</v>
      </c>
      <c r="O498" t="str">
        <f>IF(B498&lt;&gt;0,B498,"")</f>
        <v>1.7</v>
      </c>
      <c r="P498" t="str">
        <f>+IF(AD498="Sub1",C498,"")</f>
        <v/>
      </c>
      <c r="Q498" t="str">
        <f>+IF(AD498="Sub2",D498,"")</f>
        <v/>
      </c>
      <c r="R498" t="str">
        <f>+IF(AD498="Graph",SUBSTITUTE(E498,"Gráfica","G"),"")</f>
        <v/>
      </c>
      <c r="S498" t="str">
        <f>TRIM(CLEAN(_xlfn.TEXTJOIN(" ",TRUE,C498:F498)))</f>
        <v>Superficie estatal por región, cuenca y subcuenca hidrológica</v>
      </c>
      <c r="T498" t="b">
        <f>+AND(AC498=AC499)</f>
        <v>0</v>
      </c>
      <c r="U498" t="b">
        <f t="shared" si="57"/>
        <v>0</v>
      </c>
      <c r="V498" t="b">
        <f>+AND(J498&lt;&gt;1,J499&lt;&gt;1)</f>
        <v>0</v>
      </c>
      <c r="W498" t="b">
        <f>+OR(AD498="Sub1",AD498="Sub2",AD498="Graph")</f>
        <v>0</v>
      </c>
      <c r="X498" t="str">
        <f>+IF(AND(T498,U498,V498),_xlfn.CONCAT(S498,S499),IF(AND(J498=1,AD498="Title"),S498,""))</f>
        <v>Superficie estatal por región, cuenca y subcuenca hidrológica</v>
      </c>
      <c r="Y498" t="str">
        <f>+IF(AD499="units",S499,"")</f>
        <v>(Porcentaje)</v>
      </c>
      <c r="Z498" t="str">
        <f t="shared" si="58"/>
        <v/>
      </c>
      <c r="AB498" t="s">
        <v>137</v>
      </c>
      <c r="AC498" t="str">
        <f>+_xlfn.CONCAT(AB498,I498,AD498)</f>
        <v>1417Title</v>
      </c>
      <c r="AD498" t="str">
        <f>+_xlfn.TEXTJOIN("",TRUE,K498:M498)</f>
        <v>Title</v>
      </c>
      <c r="AE498" t="str">
        <f>+IF(B498=0,AE497,B498)</f>
        <v>1.7</v>
      </c>
      <c r="AF498" t="str">
        <f t="shared" si="61"/>
        <v>1.7</v>
      </c>
      <c r="AG498" t="str">
        <f t="shared" si="62"/>
        <v>Superficie estatal por región, cuenca y subcuenca hidrológica</v>
      </c>
      <c r="AH498" t="str">
        <f t="shared" si="64"/>
        <v/>
      </c>
      <c r="AI498" t="str">
        <f t="shared" si="63"/>
        <v>(Porcentaje)</v>
      </c>
    </row>
    <row r="499" spans="1:35" x14ac:dyDescent="0.25">
      <c r="A499" s="1">
        <v>45</v>
      </c>
      <c r="C499" t="s">
        <v>26</v>
      </c>
      <c r="G499" t="s">
        <v>91</v>
      </c>
      <c r="H499" t="s">
        <v>105</v>
      </c>
      <c r="I499" t="str">
        <f t="shared" si="59"/>
        <v>17</v>
      </c>
      <c r="J499">
        <f>+COUNTIF($AC$2:$AC$1165,AC499)</f>
        <v>1</v>
      </c>
      <c r="K499" t="s">
        <v>173</v>
      </c>
      <c r="L499" t="s">
        <v>162</v>
      </c>
      <c r="N499" t="str">
        <f t="shared" si="60"/>
        <v/>
      </c>
      <c r="O499" t="str">
        <f>IF(B499&lt;&gt;0,B499,"")</f>
        <v/>
      </c>
      <c r="P499" t="str">
        <f>+IF(AD499="Sub1",C499,"")</f>
        <v/>
      </c>
      <c r="Q499" t="str">
        <f>+IF(AD499="Sub2",D499,"")</f>
        <v/>
      </c>
      <c r="R499" t="str">
        <f>+IF(AD499="Graph",SUBSTITUTE(E499,"Gráfica","G"),"")</f>
        <v/>
      </c>
      <c r="S499" t="str">
        <f>TRIM(CLEAN(_xlfn.TEXTJOIN(" ",TRUE,C499:F499)))</f>
        <v>(Porcentaje)</v>
      </c>
      <c r="T499" t="b">
        <f>+AND(AC499=AC500)</f>
        <v>0</v>
      </c>
      <c r="U499" t="b">
        <f t="shared" si="57"/>
        <v>0</v>
      </c>
      <c r="V499" t="b">
        <f>+AND(J499&lt;&gt;1,J500&lt;&gt;1)</f>
        <v>0</v>
      </c>
      <c r="W499" t="b">
        <f>+OR(AD499="Sub1",AD499="Sub2",AD499="Graph")</f>
        <v>0</v>
      </c>
      <c r="X499" t="str">
        <f>+IF(AND(T499,U499,V499),_xlfn.CONCAT(S499,S500),IF(AND(J499=1,AD499="Title"),S499,""))</f>
        <v/>
      </c>
      <c r="Y499" t="str">
        <f>+IF(AD500="units",S500,"")</f>
        <v/>
      </c>
      <c r="Z499" t="str">
        <f t="shared" si="58"/>
        <v/>
      </c>
      <c r="AB499" t="s">
        <v>137</v>
      </c>
      <c r="AC499" t="str">
        <f>+_xlfn.CONCAT(AB499,I499,AD499)</f>
        <v>1417units</v>
      </c>
      <c r="AD499" t="str">
        <f>+_xlfn.TEXTJOIN("",TRUE,K499:M499)</f>
        <v>units</v>
      </c>
      <c r="AE499" t="str">
        <f>+IF(B499=0,AE498,B499)</f>
        <v>1.7</v>
      </c>
      <c r="AF499" t="str">
        <f t="shared" si="61"/>
        <v>1.7</v>
      </c>
      <c r="AG499" t="str">
        <f t="shared" si="62"/>
        <v>Superficie estatal por región, cuenca y subcuenca hidrológica</v>
      </c>
      <c r="AH499" t="str">
        <f t="shared" si="64"/>
        <v/>
      </c>
      <c r="AI499" t="str">
        <f t="shared" si="63"/>
        <v/>
      </c>
    </row>
    <row r="500" spans="1:35" x14ac:dyDescent="0.25">
      <c r="A500" s="1">
        <v>47</v>
      </c>
      <c r="C500" t="s">
        <v>35</v>
      </c>
      <c r="D500" t="s">
        <v>72</v>
      </c>
      <c r="G500" t="s">
        <v>91</v>
      </c>
      <c r="H500" t="s">
        <v>105</v>
      </c>
      <c r="I500" t="str">
        <f t="shared" si="59"/>
        <v>171</v>
      </c>
      <c r="J500">
        <f>+COUNTIF($AC$2:$AC$1165,AC500)</f>
        <v>1</v>
      </c>
      <c r="K500" t="s">
        <v>173</v>
      </c>
      <c r="M500" t="s">
        <v>178</v>
      </c>
      <c r="N500" t="str">
        <f t="shared" si="60"/>
        <v>1.7.1</v>
      </c>
      <c r="O500" t="str">
        <f>IF(B500&lt;&gt;0,B500,"")</f>
        <v/>
      </c>
      <c r="P500" t="str">
        <f>+IF(AD500="Sub1",C500,"")</f>
        <v>1.7.1</v>
      </c>
      <c r="Q500" t="str">
        <f>+IF(AD500="Sub2",D500,"")</f>
        <v/>
      </c>
      <c r="R500" t="str">
        <f>+IF(AD500="Graph",SUBSTITUTE(E500,"Gráfica","G"),"")</f>
        <v/>
      </c>
      <c r="S500" t="str">
        <f>TRIM(CLEAN(_xlfn.TEXTJOIN(" ",TRUE,C500:F500)))</f>
        <v>1.7.1 Principales corrientes y cuerpos de agua</v>
      </c>
      <c r="T500" t="b">
        <f>+AND(AC500=AC501)</f>
        <v>0</v>
      </c>
      <c r="U500" t="b">
        <f t="shared" si="57"/>
        <v>0</v>
      </c>
      <c r="V500" t="b">
        <f>+AND(J500&lt;&gt;1,J501&lt;&gt;1)</f>
        <v>0</v>
      </c>
      <c r="W500" t="b">
        <f>+OR(AD500="Sub1",AD500="Sub2",AD500="Graph")</f>
        <v>1</v>
      </c>
      <c r="X500" t="str">
        <f>+IF(AND(T500,U500,V500),_xlfn.CONCAT(S500,S501),IF(AND(J500=1,AD500="Title"),S500,""))</f>
        <v/>
      </c>
      <c r="Y500" t="str">
        <f>+IF(AD501="units",S501,"")</f>
        <v/>
      </c>
      <c r="Z500" t="str">
        <f t="shared" si="58"/>
        <v>Principales corrientes y cuerpos de agua</v>
      </c>
      <c r="AB500" t="s">
        <v>137</v>
      </c>
      <c r="AC500" t="str">
        <f>+_xlfn.CONCAT(AB500,I500,AD500)</f>
        <v>14171Sub1</v>
      </c>
      <c r="AD500" t="str">
        <f>+_xlfn.TEXTJOIN("",TRUE,K500:M500)</f>
        <v>Sub1</v>
      </c>
      <c r="AE500" t="str">
        <f>+IF(B500=0,AE499,B500)</f>
        <v>1.7</v>
      </c>
      <c r="AF500" t="str">
        <f t="shared" si="61"/>
        <v>1.7.1</v>
      </c>
      <c r="AG500" t="str">
        <f t="shared" si="62"/>
        <v>Superficie estatal por región, cuenca y subcuenca hidrológica</v>
      </c>
      <c r="AH500" t="str">
        <f t="shared" si="64"/>
        <v>Principales corrientes y cuerpos de agua</v>
      </c>
      <c r="AI500" t="str">
        <f t="shared" si="63"/>
        <v/>
      </c>
    </row>
    <row r="501" spans="1:35" x14ac:dyDescent="0.25">
      <c r="A501" s="1">
        <v>49</v>
      </c>
      <c r="B501" t="s">
        <v>15</v>
      </c>
      <c r="C501" t="s">
        <v>36</v>
      </c>
      <c r="G501" t="s">
        <v>91</v>
      </c>
      <c r="H501" t="s">
        <v>105</v>
      </c>
      <c r="I501" t="str">
        <f t="shared" si="59"/>
        <v>18</v>
      </c>
      <c r="J501">
        <f>+COUNTIF($AC$2:$AC$1165,AC501)</f>
        <v>1</v>
      </c>
      <c r="K501" t="s">
        <v>166</v>
      </c>
      <c r="N501" t="str">
        <f t="shared" si="60"/>
        <v>1.8</v>
      </c>
      <c r="O501" t="str">
        <f>IF(B501&lt;&gt;0,B501,"")</f>
        <v>1.8</v>
      </c>
      <c r="P501" t="str">
        <f>+IF(AD501="Sub1",C501,"")</f>
        <v/>
      </c>
      <c r="Q501" t="str">
        <f>+IF(AD501="Sub2",D501,"")</f>
        <v/>
      </c>
      <c r="R501" t="str">
        <f>+IF(AD501="Graph",SUBSTITUTE(E501,"Gráfica","G"),"")</f>
        <v/>
      </c>
      <c r="S501" t="str">
        <f>TRIM(CLEAN(_xlfn.TEXTJOIN(" ",TRUE,C501:F501)))</f>
        <v>Superficie estatal por tipo de suelo dominante</v>
      </c>
      <c r="T501" t="b">
        <f>+AND(AC501=AC502)</f>
        <v>0</v>
      </c>
      <c r="U501" t="b">
        <f t="shared" si="57"/>
        <v>0</v>
      </c>
      <c r="V501" t="b">
        <f>+AND(J501&lt;&gt;1,J502&lt;&gt;1)</f>
        <v>0</v>
      </c>
      <c r="W501" t="b">
        <f>+OR(AD501="Sub1",AD501="Sub2",AD501="Graph")</f>
        <v>0</v>
      </c>
      <c r="X501" t="str">
        <f>+IF(AND(T501,U501,V501),_xlfn.CONCAT(S501,S502),IF(AND(J501=1,AD501="Title"),S501,""))</f>
        <v>Superficie estatal por tipo de suelo dominante</v>
      </c>
      <c r="Y501" t="str">
        <f>+IF(AD502="units",S502,"")</f>
        <v>(Porcentaje)</v>
      </c>
      <c r="Z501" t="str">
        <f t="shared" si="58"/>
        <v/>
      </c>
      <c r="AB501" t="s">
        <v>137</v>
      </c>
      <c r="AC501" t="str">
        <f>+_xlfn.CONCAT(AB501,I501,AD501)</f>
        <v>1418Title</v>
      </c>
      <c r="AD501" t="str">
        <f>+_xlfn.TEXTJOIN("",TRUE,K501:M501)</f>
        <v>Title</v>
      </c>
      <c r="AE501" t="str">
        <f>+IF(B501=0,AE500,B501)</f>
        <v>1.8</v>
      </c>
      <c r="AF501" t="str">
        <f t="shared" si="61"/>
        <v>1.8</v>
      </c>
      <c r="AG501" t="str">
        <f t="shared" si="62"/>
        <v>Superficie estatal por tipo de suelo dominante</v>
      </c>
      <c r="AH501" t="str">
        <f t="shared" si="64"/>
        <v/>
      </c>
      <c r="AI501" t="str">
        <f t="shared" si="63"/>
        <v>(Porcentaje)</v>
      </c>
    </row>
    <row r="502" spans="1:35" x14ac:dyDescent="0.25">
      <c r="A502" s="1">
        <v>50</v>
      </c>
      <c r="C502" t="s">
        <v>26</v>
      </c>
      <c r="G502" t="s">
        <v>91</v>
      </c>
      <c r="H502" t="s">
        <v>105</v>
      </c>
      <c r="I502" t="str">
        <f t="shared" si="59"/>
        <v>18</v>
      </c>
      <c r="J502">
        <f>+COUNTIF($AC$2:$AC$1165,AC502)</f>
        <v>1</v>
      </c>
      <c r="K502" t="s">
        <v>173</v>
      </c>
      <c r="L502" t="s">
        <v>162</v>
      </c>
      <c r="N502" t="str">
        <f t="shared" si="60"/>
        <v/>
      </c>
      <c r="O502" t="str">
        <f>IF(B502&lt;&gt;0,B502,"")</f>
        <v/>
      </c>
      <c r="P502" t="str">
        <f>+IF(AD502="Sub1",C502,"")</f>
        <v/>
      </c>
      <c r="Q502" t="str">
        <f>+IF(AD502="Sub2",D502,"")</f>
        <v/>
      </c>
      <c r="R502" t="str">
        <f>+IF(AD502="Graph",SUBSTITUTE(E502,"Gráfica","G"),"")</f>
        <v/>
      </c>
      <c r="S502" t="str">
        <f>TRIM(CLEAN(_xlfn.TEXTJOIN(" ",TRUE,C502:F502)))</f>
        <v>(Porcentaje)</v>
      </c>
      <c r="T502" t="b">
        <f>+AND(AC502=AC503)</f>
        <v>0</v>
      </c>
      <c r="U502" t="b">
        <f t="shared" si="57"/>
        <v>0</v>
      </c>
      <c r="V502" t="b">
        <f>+AND(J502&lt;&gt;1,J503&lt;&gt;1)</f>
        <v>0</v>
      </c>
      <c r="W502" t="b">
        <f>+OR(AD502="Sub1",AD502="Sub2",AD502="Graph")</f>
        <v>0</v>
      </c>
      <c r="X502" t="str">
        <f>+IF(AND(T502,U502,V502),_xlfn.CONCAT(S502,S503),IF(AND(J502=1,AD502="Title"),S502,""))</f>
        <v/>
      </c>
      <c r="Y502" t="str">
        <f>+IF(AD503="units",S503,"")</f>
        <v/>
      </c>
      <c r="Z502" t="str">
        <f t="shared" si="58"/>
        <v/>
      </c>
      <c r="AB502" t="s">
        <v>137</v>
      </c>
      <c r="AC502" t="str">
        <f>+_xlfn.CONCAT(AB502,I502,AD502)</f>
        <v>1418units</v>
      </c>
      <c r="AD502" t="str">
        <f>+_xlfn.TEXTJOIN("",TRUE,K502:M502)</f>
        <v>units</v>
      </c>
      <c r="AE502" t="str">
        <f>+IF(B502=0,AE501,B502)</f>
        <v>1.8</v>
      </c>
      <c r="AF502" t="str">
        <f t="shared" si="61"/>
        <v>1.8</v>
      </c>
      <c r="AG502" t="str">
        <f t="shared" si="62"/>
        <v>Superficie estatal por tipo de suelo dominante</v>
      </c>
      <c r="AH502" t="str">
        <f t="shared" si="64"/>
        <v/>
      </c>
      <c r="AI502" t="str">
        <f t="shared" si="63"/>
        <v/>
      </c>
    </row>
    <row r="503" spans="1:35" x14ac:dyDescent="0.25">
      <c r="A503" s="1">
        <v>52</v>
      </c>
      <c r="B503" t="s">
        <v>16</v>
      </c>
      <c r="C503" t="s">
        <v>37</v>
      </c>
      <c r="G503" t="s">
        <v>91</v>
      </c>
      <c r="H503" t="s">
        <v>105</v>
      </c>
      <c r="I503" t="str">
        <f t="shared" si="59"/>
        <v>19</v>
      </c>
      <c r="J503">
        <f>+COUNTIF($AC$2:$AC$1165,AC503)</f>
        <v>1</v>
      </c>
      <c r="K503" t="s">
        <v>166</v>
      </c>
      <c r="N503" t="str">
        <f t="shared" si="60"/>
        <v>1.9</v>
      </c>
      <c r="O503" t="str">
        <f>IF(B503&lt;&gt;0,B503,"")</f>
        <v>1.9</v>
      </c>
      <c r="P503" t="str">
        <f>+IF(AD503="Sub1",C503,"")</f>
        <v/>
      </c>
      <c r="Q503" t="str">
        <f>+IF(AD503="Sub2",D503,"")</f>
        <v/>
      </c>
      <c r="R503" t="str">
        <f>+IF(AD503="Graph",SUBSTITUTE(E503,"Gráfica","G"),"")</f>
        <v/>
      </c>
      <c r="S503" t="str">
        <f>TRIM(CLEAN(_xlfn.TEXTJOIN(" ",TRUE,C503:F503)))</f>
        <v>Principales especies vegetales por grupo de vegetación</v>
      </c>
      <c r="T503" t="b">
        <f>+AND(AC503=AC504)</f>
        <v>0</v>
      </c>
      <c r="U503" t="b">
        <f t="shared" si="57"/>
        <v>1</v>
      </c>
      <c r="V503" t="b">
        <f>+AND(J503&lt;&gt;1,J504&lt;&gt;1)</f>
        <v>0</v>
      </c>
      <c r="W503" t="b">
        <f>+OR(AD503="Sub1",AD503="Sub2",AD503="Graph")</f>
        <v>0</v>
      </c>
      <c r="X503" t="str">
        <f>+IF(AND(T503,U503,V503),_xlfn.CONCAT(S503,S504),IF(AND(J503=1,AD503="Title"),S503,""))</f>
        <v>Principales especies vegetales por grupo de vegetación</v>
      </c>
      <c r="Y503" t="str">
        <f>+IF(AD504="units",S504,"")</f>
        <v/>
      </c>
      <c r="Z503" t="str">
        <f t="shared" si="58"/>
        <v/>
      </c>
      <c r="AB503" t="s">
        <v>137</v>
      </c>
      <c r="AC503" t="str">
        <f>+_xlfn.CONCAT(AB503,I503,AD503)</f>
        <v>1419Title</v>
      </c>
      <c r="AD503" t="str">
        <f>+_xlfn.TEXTJOIN("",TRUE,K503:M503)</f>
        <v>Title</v>
      </c>
      <c r="AE503" t="str">
        <f>+IF(B503=0,AE502,B503)</f>
        <v>1.9</v>
      </c>
      <c r="AF503" t="str">
        <f t="shared" si="61"/>
        <v>1.9</v>
      </c>
      <c r="AG503" t="str">
        <f t="shared" si="62"/>
        <v>Principales especies vegetales por grupo de vegetación</v>
      </c>
      <c r="AH503" t="str">
        <f t="shared" si="64"/>
        <v/>
      </c>
      <c r="AI503" t="str">
        <f t="shared" si="63"/>
        <v/>
      </c>
    </row>
    <row r="504" spans="1:35" x14ac:dyDescent="0.25">
      <c r="A504" s="1">
        <v>54</v>
      </c>
      <c r="B504" t="s">
        <v>17</v>
      </c>
      <c r="C504" t="s">
        <v>38</v>
      </c>
      <c r="G504" t="s">
        <v>91</v>
      </c>
      <c r="H504" t="s">
        <v>105</v>
      </c>
      <c r="I504" t="str">
        <f t="shared" si="59"/>
        <v>110</v>
      </c>
      <c r="J504">
        <f>+COUNTIF($AC$2:$AC$1165,AC504)</f>
        <v>1</v>
      </c>
      <c r="K504" t="s">
        <v>166</v>
      </c>
      <c r="N504" t="str">
        <f t="shared" si="60"/>
        <v>1.10</v>
      </c>
      <c r="O504" t="str">
        <f>IF(B504&lt;&gt;0,B504,"")</f>
        <v>1.10</v>
      </c>
      <c r="P504" t="str">
        <f>+IF(AD504="Sub1",C504,"")</f>
        <v/>
      </c>
      <c r="Q504" t="str">
        <f>+IF(AD504="Sub2",D504,"")</f>
        <v/>
      </c>
      <c r="R504" t="str">
        <f>+IF(AD504="Graph",SUBSTITUTE(E504,"Gráfica","G"),"")</f>
        <v/>
      </c>
      <c r="S504" t="str">
        <f>TRIM(CLEAN(_xlfn.TEXTJOIN(" ",TRUE,C504:F504)))</f>
        <v>Superficie estatal de uso potencial agrícola y pecuario</v>
      </c>
      <c r="T504" t="b">
        <f>+AND(AC504=AC505)</f>
        <v>0</v>
      </c>
      <c r="U504" t="b">
        <f t="shared" si="57"/>
        <v>0</v>
      </c>
      <c r="V504" t="b">
        <f>+AND(J504&lt;&gt;1,J505&lt;&gt;1)</f>
        <v>0</v>
      </c>
      <c r="W504" t="b">
        <f>+OR(AD504="Sub1",AD504="Sub2",AD504="Graph")</f>
        <v>0</v>
      </c>
      <c r="X504" t="str">
        <f>+IF(AND(T504,U504,V504),_xlfn.CONCAT(S504,S505),IF(AND(J504=1,AD504="Title"),S504,""))</f>
        <v>Superficie estatal de uso potencial agrícola y pecuario</v>
      </c>
      <c r="Y504" t="str">
        <f>+IF(AD505="units",S505,"")</f>
        <v>(Porcentaje)</v>
      </c>
      <c r="Z504" t="str">
        <f t="shared" si="58"/>
        <v/>
      </c>
      <c r="AB504" t="s">
        <v>137</v>
      </c>
      <c r="AC504" t="str">
        <f>+_xlfn.CONCAT(AB504,I504,AD504)</f>
        <v>14110Title</v>
      </c>
      <c r="AD504" t="str">
        <f>+_xlfn.TEXTJOIN("",TRUE,K504:M504)</f>
        <v>Title</v>
      </c>
      <c r="AE504" t="str">
        <f>+IF(B504=0,AE503,B504)</f>
        <v>1.10</v>
      </c>
      <c r="AF504" t="str">
        <f t="shared" si="61"/>
        <v>1.10</v>
      </c>
      <c r="AG504" t="str">
        <f t="shared" si="62"/>
        <v>Superficie estatal de uso potencial agrícola y pecuario</v>
      </c>
      <c r="AH504" t="str">
        <f t="shared" si="64"/>
        <v/>
      </c>
      <c r="AI504" t="str">
        <f t="shared" si="63"/>
        <v>(Porcentaje)</v>
      </c>
    </row>
    <row r="505" spans="1:35" x14ac:dyDescent="0.25">
      <c r="A505" s="1">
        <v>55</v>
      </c>
      <c r="C505" t="s">
        <v>26</v>
      </c>
      <c r="G505" t="s">
        <v>91</v>
      </c>
      <c r="H505" t="s">
        <v>105</v>
      </c>
      <c r="I505" t="str">
        <f t="shared" si="59"/>
        <v>110</v>
      </c>
      <c r="J505">
        <f>+COUNTIF($AC$2:$AC$1165,AC505)</f>
        <v>1</v>
      </c>
      <c r="K505" t="s">
        <v>173</v>
      </c>
      <c r="L505" t="s">
        <v>162</v>
      </c>
      <c r="N505" t="str">
        <f t="shared" si="60"/>
        <v/>
      </c>
      <c r="O505" t="str">
        <f>IF(B505&lt;&gt;0,B505,"")</f>
        <v/>
      </c>
      <c r="P505" t="str">
        <f>+IF(AD505="Sub1",C505,"")</f>
        <v/>
      </c>
      <c r="Q505" t="str">
        <f>+IF(AD505="Sub2",D505,"")</f>
        <v/>
      </c>
      <c r="R505" t="str">
        <f>+IF(AD505="Graph",SUBSTITUTE(E505,"Gráfica","G"),"")</f>
        <v/>
      </c>
      <c r="S505" t="str">
        <f>TRIM(CLEAN(_xlfn.TEXTJOIN(" ",TRUE,C505:F505)))</f>
        <v>(Porcentaje)</v>
      </c>
      <c r="T505" t="b">
        <f>+AND(AC505=AC506)</f>
        <v>0</v>
      </c>
      <c r="U505" t="b">
        <f t="shared" si="57"/>
        <v>0</v>
      </c>
      <c r="V505" t="b">
        <f>+AND(J505&lt;&gt;1,J506&lt;&gt;1)</f>
        <v>0</v>
      </c>
      <c r="W505" t="b">
        <f>+OR(AD505="Sub1",AD505="Sub2",AD505="Graph")</f>
        <v>0</v>
      </c>
      <c r="X505" t="str">
        <f>+IF(AND(T505,U505,V505),_xlfn.CONCAT(S505,S506),IF(AND(J505=1,AD505="Title"),S505,""))</f>
        <v/>
      </c>
      <c r="Y505" t="str">
        <f>+IF(AD506="units",S506,"")</f>
        <v/>
      </c>
      <c r="Z505" t="str">
        <f t="shared" si="58"/>
        <v/>
      </c>
      <c r="AB505" t="s">
        <v>137</v>
      </c>
      <c r="AC505" t="str">
        <f>+_xlfn.CONCAT(AB505,I505,AD505)</f>
        <v>14110units</v>
      </c>
      <c r="AD505" t="str">
        <f>+_xlfn.TEXTJOIN("",TRUE,K505:M505)</f>
        <v>units</v>
      </c>
      <c r="AE505" t="str">
        <f>+IF(B505=0,AE504,B505)</f>
        <v>1.10</v>
      </c>
      <c r="AF505" t="str">
        <f t="shared" si="61"/>
        <v>1.10</v>
      </c>
      <c r="AG505" t="str">
        <f t="shared" si="62"/>
        <v>Superficie estatal de uso potencial agrícola y pecuario</v>
      </c>
      <c r="AH505" t="str">
        <f t="shared" si="64"/>
        <v/>
      </c>
      <c r="AI505" t="str">
        <f t="shared" si="63"/>
        <v/>
      </c>
    </row>
    <row r="506" spans="1:35" x14ac:dyDescent="0.25">
      <c r="A506" s="1">
        <v>57</v>
      </c>
      <c r="B506" t="s">
        <v>18</v>
      </c>
      <c r="C506" t="s">
        <v>39</v>
      </c>
      <c r="G506" t="s">
        <v>91</v>
      </c>
      <c r="H506" t="s">
        <v>105</v>
      </c>
      <c r="I506" t="str">
        <f t="shared" si="59"/>
        <v>111</v>
      </c>
      <c r="J506">
        <f>+COUNTIF($AC$2:$AC$1165,AC506)</f>
        <v>1</v>
      </c>
      <c r="K506" t="s">
        <v>166</v>
      </c>
      <c r="N506" t="str">
        <f t="shared" si="60"/>
        <v>1.11</v>
      </c>
      <c r="O506" t="str">
        <f>IF(B506&lt;&gt;0,B506,"")</f>
        <v>1.11</v>
      </c>
      <c r="P506" t="str">
        <f>+IF(AD506="Sub1",C506,"")</f>
        <v/>
      </c>
      <c r="Q506" t="str">
        <f>+IF(AD506="Sub2",D506,"")</f>
        <v/>
      </c>
      <c r="R506" t="str">
        <f>+IF(AD506="Graph",SUBSTITUTE(E506,"Gráfica","G"),"")</f>
        <v/>
      </c>
      <c r="S506" t="str">
        <f>TRIM(CLEAN(_xlfn.TEXTJOIN(" ",TRUE,C506:F506)))</f>
        <v>Sitios Ramsar</v>
      </c>
      <c r="T506" t="b">
        <f>+AND(AC506=AC507)</f>
        <v>0</v>
      </c>
      <c r="U506" t="b">
        <f t="shared" si="57"/>
        <v>0</v>
      </c>
      <c r="V506" t="b">
        <f>+AND(J506&lt;&gt;1,J507&lt;&gt;1)</f>
        <v>0</v>
      </c>
      <c r="W506" t="b">
        <f>+OR(AD506="Sub1",AD506="Sub2",AD506="Graph")</f>
        <v>0</v>
      </c>
      <c r="X506" t="str">
        <f>+IF(AND(T506,U506,V506),_xlfn.CONCAT(S506,S507),IF(AND(J506=1,AD506="Title"),S506,""))</f>
        <v>Sitios Ramsar</v>
      </c>
      <c r="Y506" t="str">
        <f>+IF(AD507="units",S507,"")</f>
        <v/>
      </c>
      <c r="Z506" t="str">
        <f t="shared" si="58"/>
        <v/>
      </c>
      <c r="AB506" t="s">
        <v>137</v>
      </c>
      <c r="AC506" t="str">
        <f>+_xlfn.CONCAT(AB506,I506,AD506)</f>
        <v>14111Title</v>
      </c>
      <c r="AD506" t="str">
        <f>+_xlfn.TEXTJOIN("",TRUE,K506:M506)</f>
        <v>Title</v>
      </c>
      <c r="AE506" t="str">
        <f>+IF(B506=0,AE505,B506)</f>
        <v>1.11</v>
      </c>
      <c r="AF506" t="str">
        <f t="shared" si="61"/>
        <v>1.11</v>
      </c>
      <c r="AG506" t="str">
        <f t="shared" si="62"/>
        <v>Sitios Ramsar</v>
      </c>
      <c r="AH506" t="str">
        <f t="shared" si="64"/>
        <v/>
      </c>
      <c r="AI506" t="str">
        <f t="shared" si="63"/>
        <v/>
      </c>
    </row>
    <row r="507" spans="1:35" x14ac:dyDescent="0.25">
      <c r="A507" s="1">
        <v>58</v>
      </c>
      <c r="C507" t="s">
        <v>40</v>
      </c>
      <c r="G507" t="s">
        <v>91</v>
      </c>
      <c r="H507" t="s">
        <v>105</v>
      </c>
      <c r="I507" t="str">
        <f t="shared" si="59"/>
        <v>111</v>
      </c>
      <c r="J507">
        <f>+COUNTIF($AC$2:$AC$1165,AC507)</f>
        <v>1</v>
      </c>
      <c r="K507" t="s">
        <v>168</v>
      </c>
      <c r="N507" t="str">
        <f t="shared" si="60"/>
        <v/>
      </c>
      <c r="O507" t="str">
        <f>IF(B507&lt;&gt;0,B507,"")</f>
        <v/>
      </c>
      <c r="P507" t="str">
        <f>+IF(AD507="Sub1",C507,"")</f>
        <v/>
      </c>
      <c r="Q507" t="str">
        <f>+IF(AD507="Sub2",D507,"")</f>
        <v/>
      </c>
      <c r="R507" t="str">
        <f>+IF(AD507="Graph",SUBSTITUTE(E507,"Gráfica","G"),"")</f>
        <v/>
      </c>
      <c r="S507" t="str">
        <f>TRIM(CLEAN(_xlfn.TEXTJOIN(" ",TRUE,C507:F507)))</f>
        <v>Al 31 de diciembre de 2016</v>
      </c>
      <c r="T507" t="b">
        <f>+AND(AC507=AC508)</f>
        <v>0</v>
      </c>
      <c r="U507" t="b">
        <f t="shared" si="57"/>
        <v>0</v>
      </c>
      <c r="V507" t="b">
        <f>+AND(J507&lt;&gt;1,J508&lt;&gt;1)</f>
        <v>0</v>
      </c>
      <c r="W507" t="b">
        <f>+OR(AD507="Sub1",AD507="Sub2",AD507="Graph")</f>
        <v>0</v>
      </c>
      <c r="X507" t="str">
        <f>+IF(AND(T507,U507,V507),_xlfn.CONCAT(S507,S508),IF(AND(J507=1,AD507="Title"),S507,""))</f>
        <v/>
      </c>
      <c r="Y507" t="str">
        <f>+IF(AD508="units",S508,"")</f>
        <v/>
      </c>
      <c r="Z507" t="str">
        <f t="shared" si="58"/>
        <v/>
      </c>
      <c r="AB507" t="s">
        <v>137</v>
      </c>
      <c r="AC507" t="str">
        <f>+_xlfn.CONCAT(AB507,I507,AD507)</f>
        <v>14111date</v>
      </c>
      <c r="AD507" t="str">
        <f>+_xlfn.TEXTJOIN("",TRUE,K507:M507)</f>
        <v>date</v>
      </c>
      <c r="AE507" t="str">
        <f>+IF(B507=0,AE506,B507)</f>
        <v>1.11</v>
      </c>
      <c r="AF507" t="str">
        <f t="shared" si="61"/>
        <v>1.11</v>
      </c>
      <c r="AG507" t="str">
        <f t="shared" si="62"/>
        <v>Sitios Ramsar</v>
      </c>
      <c r="AH507" t="str">
        <f t="shared" si="64"/>
        <v/>
      </c>
      <c r="AI507" t="str">
        <f t="shared" si="63"/>
        <v/>
      </c>
    </row>
    <row r="508" spans="1:35" x14ac:dyDescent="0.25">
      <c r="A508" s="1">
        <v>1</v>
      </c>
      <c r="B508" t="s">
        <v>8</v>
      </c>
      <c r="C508" t="s">
        <v>21</v>
      </c>
      <c r="G508" t="s">
        <v>91</v>
      </c>
      <c r="H508" t="s">
        <v>106</v>
      </c>
      <c r="I508" t="str">
        <f t="shared" si="59"/>
        <v>11</v>
      </c>
      <c r="J508">
        <f>+COUNTIF($AC$2:$AC$1165,AC508)</f>
        <v>1</v>
      </c>
      <c r="K508" t="s">
        <v>166</v>
      </c>
      <c r="N508" t="str">
        <f t="shared" si="60"/>
        <v>1.1</v>
      </c>
      <c r="O508" t="str">
        <f>IF(B508&lt;&gt;0,B508,"")</f>
        <v>1.1</v>
      </c>
      <c r="P508" t="str">
        <f>+IF(AD508="Sub1",C508,"")</f>
        <v/>
      </c>
      <c r="Q508" t="str">
        <f>+IF(AD508="Sub2",D508,"")</f>
        <v/>
      </c>
      <c r="R508" t="str">
        <f>+IF(AD508="Graph",SUBSTITUTE(E508,"Gráfica","G"),"")</f>
        <v/>
      </c>
      <c r="S508" t="str">
        <f>TRIM(CLEAN(_xlfn.TEXTJOIN(" ",TRUE,C508:F508)))</f>
        <v>Ubicación geográfica</v>
      </c>
      <c r="T508" t="b">
        <f>+AND(AC508=AC509)</f>
        <v>0</v>
      </c>
      <c r="U508" t="b">
        <f t="shared" si="57"/>
        <v>1</v>
      </c>
      <c r="V508" t="b">
        <f>+AND(J508&lt;&gt;1,J509&lt;&gt;1)</f>
        <v>0</v>
      </c>
      <c r="W508" t="b">
        <f>+OR(AD508="Sub1",AD508="Sub2",AD508="Graph")</f>
        <v>0</v>
      </c>
      <c r="X508" t="str">
        <f>+IF(AND(T508,U508,V508),_xlfn.CONCAT(S508,S509),IF(AND(J508=1,AD508="Title"),S508,""))</f>
        <v>Ubicación geográfica</v>
      </c>
      <c r="Y508" t="str">
        <f>+IF(AD509="units",S509,"")</f>
        <v/>
      </c>
      <c r="Z508" t="str">
        <f t="shared" si="58"/>
        <v/>
      </c>
      <c r="AB508" t="s">
        <v>138</v>
      </c>
      <c r="AC508" t="str">
        <f>+_xlfn.CONCAT(AB508,I508,AD508)</f>
        <v>1511Title</v>
      </c>
      <c r="AD508" t="str">
        <f>+_xlfn.TEXTJOIN("",TRUE,K508:M508)</f>
        <v>Title</v>
      </c>
      <c r="AE508" t="str">
        <f>+IF(B508=0,AE507,B508)</f>
        <v>1.1</v>
      </c>
      <c r="AF508" t="str">
        <f t="shared" si="61"/>
        <v>1.1</v>
      </c>
      <c r="AG508" t="str">
        <f t="shared" si="62"/>
        <v>Ubicación geográfica</v>
      </c>
      <c r="AH508" t="str">
        <f t="shared" si="64"/>
        <v/>
      </c>
      <c r="AI508" t="str">
        <f t="shared" si="63"/>
        <v/>
      </c>
    </row>
    <row r="509" spans="1:35" x14ac:dyDescent="0.25">
      <c r="A509" s="1">
        <v>3</v>
      </c>
      <c r="B509" t="s">
        <v>9</v>
      </c>
      <c r="C509" t="s">
        <v>22</v>
      </c>
      <c r="G509" t="s">
        <v>91</v>
      </c>
      <c r="H509" t="s">
        <v>106</v>
      </c>
      <c r="I509" t="str">
        <f t="shared" si="59"/>
        <v>12</v>
      </c>
      <c r="J509">
        <f>+COUNTIF($AC$2:$AC$1165,AC509)</f>
        <v>2</v>
      </c>
      <c r="K509" t="s">
        <v>166</v>
      </c>
      <c r="N509" t="str">
        <f t="shared" si="60"/>
        <v>1.2</v>
      </c>
      <c r="O509" t="str">
        <f>IF(B509&lt;&gt;0,B509,"")</f>
        <v>1.2</v>
      </c>
      <c r="P509" t="str">
        <f>+IF(AD509="Sub1",C509,"")</f>
        <v/>
      </c>
      <c r="Q509" t="str">
        <f>+IF(AD509="Sub2",D509,"")</f>
        <v/>
      </c>
      <c r="R509" t="str">
        <f>+IF(AD509="Graph",SUBSTITUTE(E509,"Gráfica","G"),"")</f>
        <v/>
      </c>
      <c r="S509" t="str">
        <f>TRIM(CLEAN(_xlfn.TEXTJOIN(" ",TRUE,C509:F509)))</f>
        <v>División geoestadística municipal, coordenadas geográficas</v>
      </c>
      <c r="T509" t="b">
        <f>+AND(AC509=AC510)</f>
        <v>1</v>
      </c>
      <c r="U509" t="b">
        <f t="shared" si="57"/>
        <v>1</v>
      </c>
      <c r="V509" t="b">
        <f>+AND(J509&lt;&gt;1,J510&lt;&gt;1)</f>
        <v>1</v>
      </c>
      <c r="W509" t="b">
        <f>+OR(AD509="Sub1",AD509="Sub2",AD509="Graph")</f>
        <v>0</v>
      </c>
      <c r="X509" t="str">
        <f>+IF(AND(T509,U509,V509),_xlfn.CONCAT(S509,S510),IF(AND(J509=1,AD509="Title"),S509,""))</f>
        <v>División geoestadística municipal, coordenadas geográficasy altitud de las cabeceras municipales</v>
      </c>
      <c r="Y509" t="str">
        <f>+IF(AD510="units",S510,"")</f>
        <v/>
      </c>
      <c r="Z509" t="str">
        <f t="shared" si="58"/>
        <v/>
      </c>
      <c r="AB509" t="s">
        <v>138</v>
      </c>
      <c r="AC509" t="str">
        <f>+_xlfn.CONCAT(AB509,I509,AD509)</f>
        <v>1512Title</v>
      </c>
      <c r="AD509" t="str">
        <f>+_xlfn.TEXTJOIN("",TRUE,K509:M509)</f>
        <v>Title</v>
      </c>
      <c r="AE509" t="str">
        <f>+IF(B509=0,AE508,B509)</f>
        <v>1.2</v>
      </c>
      <c r="AF509" t="str">
        <f t="shared" si="61"/>
        <v>1.2</v>
      </c>
      <c r="AG509" t="str">
        <f t="shared" si="62"/>
        <v>División geoestadística municipal, coordenadas geográficasy altitud de las cabeceras municipales</v>
      </c>
      <c r="AH509" t="str">
        <f t="shared" si="64"/>
        <v/>
      </c>
      <c r="AI509" t="str">
        <f t="shared" si="63"/>
        <v/>
      </c>
    </row>
    <row r="510" spans="1:35" x14ac:dyDescent="0.25">
      <c r="A510" s="1">
        <v>4</v>
      </c>
      <c r="C510" t="s">
        <v>23</v>
      </c>
      <c r="G510" t="s">
        <v>91</v>
      </c>
      <c r="H510" t="s">
        <v>106</v>
      </c>
      <c r="I510" t="str">
        <f t="shared" si="59"/>
        <v>12</v>
      </c>
      <c r="J510">
        <f>+COUNTIF($AC$2:$AC$1165,AC510)</f>
        <v>2</v>
      </c>
      <c r="K510" t="s">
        <v>166</v>
      </c>
      <c r="N510" t="str">
        <f t="shared" si="60"/>
        <v/>
      </c>
      <c r="O510" t="str">
        <f>IF(B510&lt;&gt;0,B510,"")</f>
        <v/>
      </c>
      <c r="P510" t="str">
        <f>+IF(AD510="Sub1",C510,"")</f>
        <v/>
      </c>
      <c r="Q510" t="str">
        <f>+IF(AD510="Sub2",D510,"")</f>
        <v/>
      </c>
      <c r="R510" t="str">
        <f>+IF(AD510="Graph",SUBSTITUTE(E510,"Gráfica","G"),"")</f>
        <v/>
      </c>
      <c r="S510" t="str">
        <f>TRIM(CLEAN(_xlfn.TEXTJOIN(" ",TRUE,C510:F510)))</f>
        <v>y altitud de las cabeceras municipales</v>
      </c>
      <c r="T510" t="b">
        <f>+AND(AC510=AC511)</f>
        <v>0</v>
      </c>
      <c r="U510" t="b">
        <f t="shared" si="57"/>
        <v>1</v>
      </c>
      <c r="V510" t="b">
        <f>+AND(J510&lt;&gt;1,J511&lt;&gt;1)</f>
        <v>0</v>
      </c>
      <c r="W510" t="b">
        <f>+OR(AD510="Sub1",AD510="Sub2",AD510="Graph")</f>
        <v>0</v>
      </c>
      <c r="X510" t="str">
        <f>+IF(AND(T510,U510,V510),_xlfn.CONCAT(S510,S511),IF(AND(J510=1,AD510="Title"),S510,""))</f>
        <v/>
      </c>
      <c r="Y510" t="str">
        <f>+IF(AD511="units",S511,"")</f>
        <v/>
      </c>
      <c r="Z510" t="str">
        <f t="shared" si="58"/>
        <v/>
      </c>
      <c r="AB510" t="s">
        <v>138</v>
      </c>
      <c r="AC510" t="str">
        <f>+_xlfn.CONCAT(AB510,I510,AD510)</f>
        <v>1512Title</v>
      </c>
      <c r="AD510" t="str">
        <f>+_xlfn.TEXTJOIN("",TRUE,K510:M510)</f>
        <v>Title</v>
      </c>
      <c r="AE510" t="str">
        <f>+IF(B510=0,AE509,B510)</f>
        <v>1.2</v>
      </c>
      <c r="AF510" t="str">
        <f t="shared" si="61"/>
        <v>1.2</v>
      </c>
      <c r="AG510" t="str">
        <f t="shared" si="62"/>
        <v>División geoestadística municipal, coordenadas geográficasy altitud de las cabeceras municipales</v>
      </c>
      <c r="AH510" t="str">
        <f t="shared" si="64"/>
        <v/>
      </c>
      <c r="AI510" t="str">
        <f t="shared" si="63"/>
        <v/>
      </c>
    </row>
    <row r="511" spans="1:35" x14ac:dyDescent="0.25">
      <c r="A511" s="1">
        <v>6</v>
      </c>
      <c r="B511" t="s">
        <v>10</v>
      </c>
      <c r="C511" t="s">
        <v>24</v>
      </c>
      <c r="G511" t="s">
        <v>91</v>
      </c>
      <c r="H511" t="s">
        <v>106</v>
      </c>
      <c r="I511" t="str">
        <f t="shared" si="59"/>
        <v>13</v>
      </c>
      <c r="J511">
        <f>+COUNTIF($AC$2:$AC$1165,AC511)</f>
        <v>1</v>
      </c>
      <c r="K511" t="s">
        <v>166</v>
      </c>
      <c r="N511" t="str">
        <f t="shared" si="60"/>
        <v>1.3</v>
      </c>
      <c r="O511" t="str">
        <f>IF(B511&lt;&gt;0,B511,"")</f>
        <v>1.3</v>
      </c>
      <c r="P511" t="str">
        <f>+IF(AD511="Sub1",C511,"")</f>
        <v/>
      </c>
      <c r="Q511" t="str">
        <f>+IF(AD511="Sub2",D511,"")</f>
        <v/>
      </c>
      <c r="R511" t="str">
        <f>+IF(AD511="Graph",SUBSTITUTE(E511,"Gráfica","G"),"")</f>
        <v/>
      </c>
      <c r="S511" t="str">
        <f>TRIM(CLEAN(_xlfn.TEXTJOIN(" ",TRUE,C511:F511)))</f>
        <v>Elevaciones principales</v>
      </c>
      <c r="T511" t="b">
        <f>+AND(AC511=AC512)</f>
        <v>0</v>
      </c>
      <c r="U511" t="b">
        <f t="shared" si="57"/>
        <v>1</v>
      </c>
      <c r="V511" t="b">
        <f>+AND(J511&lt;&gt;1,J512&lt;&gt;1)</f>
        <v>0</v>
      </c>
      <c r="W511" t="b">
        <f>+OR(AD511="Sub1",AD511="Sub2",AD511="Graph")</f>
        <v>0</v>
      </c>
      <c r="X511" t="str">
        <f>+IF(AND(T511,U511,V511),_xlfn.CONCAT(S511,S512),IF(AND(J511=1,AD511="Title"),S511,""))</f>
        <v>Elevaciones principales</v>
      </c>
      <c r="Y511" t="str">
        <f>+IF(AD512="units",S512,"")</f>
        <v/>
      </c>
      <c r="Z511" t="str">
        <f t="shared" si="58"/>
        <v/>
      </c>
      <c r="AB511" t="s">
        <v>138</v>
      </c>
      <c r="AC511" t="str">
        <f>+_xlfn.CONCAT(AB511,I511,AD511)</f>
        <v>1513Title</v>
      </c>
      <c r="AD511" t="str">
        <f>+_xlfn.TEXTJOIN("",TRUE,K511:M511)</f>
        <v>Title</v>
      </c>
      <c r="AE511" t="str">
        <f>+IF(B511=0,AE510,B511)</f>
        <v>1.3</v>
      </c>
      <c r="AF511" t="str">
        <f t="shared" si="61"/>
        <v>1.3</v>
      </c>
      <c r="AG511" t="str">
        <f t="shared" si="62"/>
        <v>Elevaciones principales</v>
      </c>
      <c r="AH511" t="str">
        <f t="shared" si="64"/>
        <v/>
      </c>
      <c r="AI511" t="str">
        <f t="shared" si="63"/>
        <v/>
      </c>
    </row>
    <row r="512" spans="1:35" x14ac:dyDescent="0.25">
      <c r="A512" s="1">
        <v>8</v>
      </c>
      <c r="B512" t="s">
        <v>11</v>
      </c>
      <c r="C512" t="s">
        <v>25</v>
      </c>
      <c r="G512" t="s">
        <v>91</v>
      </c>
      <c r="H512" t="s">
        <v>106</v>
      </c>
      <c r="I512" t="str">
        <f t="shared" si="59"/>
        <v>14</v>
      </c>
      <c r="J512">
        <f>+COUNTIF($AC$2:$AC$1165,AC512)</f>
        <v>1</v>
      </c>
      <c r="K512" t="s">
        <v>166</v>
      </c>
      <c r="N512" t="str">
        <f t="shared" si="60"/>
        <v>1.4</v>
      </c>
      <c r="O512" t="str">
        <f>IF(B512&lt;&gt;0,B512,"")</f>
        <v>1.4</v>
      </c>
      <c r="P512" t="str">
        <f>+IF(AD512="Sub1",C512,"")</f>
        <v/>
      </c>
      <c r="Q512" t="str">
        <f>+IF(AD512="Sub2",D512,"")</f>
        <v/>
      </c>
      <c r="R512" t="str">
        <f>+IF(AD512="Graph",SUBSTITUTE(E512,"Gráfica","G"),"")</f>
        <v/>
      </c>
      <c r="S512" t="str">
        <f>TRIM(CLEAN(_xlfn.TEXTJOIN(" ",TRUE,C512:F512)))</f>
        <v>Superficie estatal por tipo de fisiografía</v>
      </c>
      <c r="T512" t="b">
        <f>+AND(AC512=AC513)</f>
        <v>0</v>
      </c>
      <c r="U512" t="b">
        <f t="shared" si="57"/>
        <v>0</v>
      </c>
      <c r="V512" t="b">
        <f>+AND(J512&lt;&gt;1,J513&lt;&gt;1)</f>
        <v>0</v>
      </c>
      <c r="W512" t="b">
        <f>+OR(AD512="Sub1",AD512="Sub2",AD512="Graph")</f>
        <v>0</v>
      </c>
      <c r="X512" t="str">
        <f>+IF(AND(T512,U512,V512),_xlfn.CONCAT(S512,S513),IF(AND(J512=1,AD512="Title"),S512,""))</f>
        <v>Superficie estatal por tipo de fisiografía</v>
      </c>
      <c r="Y512" t="str">
        <f>+IF(AD513="units",S513,"")</f>
        <v>(Porcentaje)</v>
      </c>
      <c r="Z512" t="str">
        <f t="shared" si="58"/>
        <v/>
      </c>
      <c r="AB512" t="s">
        <v>138</v>
      </c>
      <c r="AC512" t="str">
        <f>+_xlfn.CONCAT(AB512,I512,AD512)</f>
        <v>1514Title</v>
      </c>
      <c r="AD512" t="str">
        <f>+_xlfn.TEXTJOIN("",TRUE,K512:M512)</f>
        <v>Title</v>
      </c>
      <c r="AE512" t="str">
        <f>+IF(B512=0,AE511,B512)</f>
        <v>1.4</v>
      </c>
      <c r="AF512" t="str">
        <f t="shared" si="61"/>
        <v>1.4</v>
      </c>
      <c r="AG512" t="str">
        <f t="shared" si="62"/>
        <v>Superficie estatal por tipo de fisiografía</v>
      </c>
      <c r="AH512" t="str">
        <f t="shared" si="64"/>
        <v/>
      </c>
      <c r="AI512" t="str">
        <f t="shared" si="63"/>
        <v>(Porcentaje)</v>
      </c>
    </row>
    <row r="513" spans="1:35" x14ac:dyDescent="0.25">
      <c r="A513" s="1">
        <v>9</v>
      </c>
      <c r="C513" t="s">
        <v>26</v>
      </c>
      <c r="G513" t="s">
        <v>91</v>
      </c>
      <c r="H513" t="s">
        <v>106</v>
      </c>
      <c r="I513" t="str">
        <f t="shared" si="59"/>
        <v>14</v>
      </c>
      <c r="J513">
        <f>+COUNTIF($AC$2:$AC$1165,AC513)</f>
        <v>1</v>
      </c>
      <c r="K513" t="s">
        <v>173</v>
      </c>
      <c r="L513" t="s">
        <v>162</v>
      </c>
      <c r="N513" t="str">
        <f t="shared" si="60"/>
        <v/>
      </c>
      <c r="O513" t="str">
        <f>IF(B513&lt;&gt;0,B513,"")</f>
        <v/>
      </c>
      <c r="P513" t="str">
        <f>+IF(AD513="Sub1",C513,"")</f>
        <v/>
      </c>
      <c r="Q513" t="str">
        <f>+IF(AD513="Sub2",D513,"")</f>
        <v/>
      </c>
      <c r="R513" t="str">
        <f>+IF(AD513="Graph",SUBSTITUTE(E513,"Gráfica","G"),"")</f>
        <v/>
      </c>
      <c r="S513" t="str">
        <f>TRIM(CLEAN(_xlfn.TEXTJOIN(" ",TRUE,C513:F513)))</f>
        <v>(Porcentaje)</v>
      </c>
      <c r="T513" t="b">
        <f>+AND(AC513=AC514)</f>
        <v>0</v>
      </c>
      <c r="U513" t="b">
        <f t="shared" si="57"/>
        <v>0</v>
      </c>
      <c r="V513" t="b">
        <f>+AND(J513&lt;&gt;1,J514&lt;&gt;1)</f>
        <v>0</v>
      </c>
      <c r="W513" t="b">
        <f>+OR(AD513="Sub1",AD513="Sub2",AD513="Graph")</f>
        <v>0</v>
      </c>
      <c r="X513" t="str">
        <f>+IF(AND(T513,U513,V513),_xlfn.CONCAT(S513,S514),IF(AND(J513=1,AD513="Title"),S513,""))</f>
        <v/>
      </c>
      <c r="Y513" t="str">
        <f>+IF(AD514="units",S514,"")</f>
        <v/>
      </c>
      <c r="Z513" t="str">
        <f t="shared" si="58"/>
        <v/>
      </c>
      <c r="AB513" t="s">
        <v>138</v>
      </c>
      <c r="AC513" t="str">
        <f>+_xlfn.CONCAT(AB513,I513,AD513)</f>
        <v>1514units</v>
      </c>
      <c r="AD513" t="str">
        <f>+_xlfn.TEXTJOIN("",TRUE,K513:M513)</f>
        <v>units</v>
      </c>
      <c r="AE513" t="str">
        <f>+IF(B513=0,AE512,B513)</f>
        <v>1.4</v>
      </c>
      <c r="AF513" t="str">
        <f t="shared" si="61"/>
        <v>1.4</v>
      </c>
      <c r="AG513" t="str">
        <f t="shared" si="62"/>
        <v>Superficie estatal por tipo de fisiografía</v>
      </c>
      <c r="AH513" t="str">
        <f t="shared" si="64"/>
        <v/>
      </c>
      <c r="AI513" t="str">
        <f t="shared" si="63"/>
        <v/>
      </c>
    </row>
    <row r="514" spans="1:35" x14ac:dyDescent="0.25">
      <c r="A514" s="1">
        <v>11</v>
      </c>
      <c r="B514" t="s">
        <v>12</v>
      </c>
      <c r="C514" t="s">
        <v>27</v>
      </c>
      <c r="G514" t="s">
        <v>91</v>
      </c>
      <c r="H514" t="s">
        <v>106</v>
      </c>
      <c r="I514" t="str">
        <f t="shared" si="59"/>
        <v>15</v>
      </c>
      <c r="J514">
        <f>+COUNTIF($AC$2:$AC$1165,AC514)</f>
        <v>1</v>
      </c>
      <c r="K514" t="s">
        <v>166</v>
      </c>
      <c r="N514" t="str">
        <f t="shared" si="60"/>
        <v>1.5</v>
      </c>
      <c r="O514" t="str">
        <f>IF(B514&lt;&gt;0,B514,"")</f>
        <v>1.5</v>
      </c>
      <c r="P514" t="str">
        <f>+IF(AD514="Sub1",C514,"")</f>
        <v/>
      </c>
      <c r="Q514" t="str">
        <f>+IF(AD514="Sub2",D514,"")</f>
        <v/>
      </c>
      <c r="R514" t="str">
        <f>+IF(AD514="Graph",SUBSTITUTE(E514,"Gráfica","G"),"")</f>
        <v/>
      </c>
      <c r="S514" t="str">
        <f>TRIM(CLEAN(_xlfn.TEXTJOIN(" ",TRUE,C514:F514)))</f>
        <v>Superficie estatal por tipo de geología</v>
      </c>
      <c r="T514" t="b">
        <f>+AND(AC514=AC515)</f>
        <v>0</v>
      </c>
      <c r="U514" t="b">
        <f t="shared" ref="U514:U577" si="65">+AND(K514="Title",K515="Title")</f>
        <v>0</v>
      </c>
      <c r="V514" t="b">
        <f>+AND(J514&lt;&gt;1,J515&lt;&gt;1)</f>
        <v>0</v>
      </c>
      <c r="W514" t="b">
        <f>+OR(AD514="Sub1",AD514="Sub2",AD514="Graph")</f>
        <v>0</v>
      </c>
      <c r="X514" t="str">
        <f>+IF(AND(T514,U514,V514),_xlfn.CONCAT(S514,S515),IF(AND(J514=1,AD514="Title"),S514,""))</f>
        <v>Superficie estatal por tipo de geología</v>
      </c>
      <c r="Y514" t="str">
        <f>+IF(AD515="units",S515,"")</f>
        <v>(Porcentaje)</v>
      </c>
      <c r="Z514" t="str">
        <f t="shared" ref="Z514:Z577" si="66">IF(W514,TRIM(CLEAN(SUBSTITUTE(S514,AF514,""))),"")</f>
        <v/>
      </c>
      <c r="AB514" t="s">
        <v>138</v>
      </c>
      <c r="AC514" t="str">
        <f>+_xlfn.CONCAT(AB514,I514,AD514)</f>
        <v>1515Title</v>
      </c>
      <c r="AD514" t="str">
        <f>+_xlfn.TEXTJOIN("",TRUE,K514:M514)</f>
        <v>Title</v>
      </c>
      <c r="AE514" t="str">
        <f>+IF(B514=0,AE513,B514)</f>
        <v>1.5</v>
      </c>
      <c r="AF514" t="str">
        <f t="shared" si="61"/>
        <v>1.5</v>
      </c>
      <c r="AG514" t="str">
        <f t="shared" si="62"/>
        <v>Superficie estatal por tipo de geología</v>
      </c>
      <c r="AH514" t="str">
        <f t="shared" si="64"/>
        <v/>
      </c>
      <c r="AI514" t="str">
        <f t="shared" si="63"/>
        <v>(Porcentaje)</v>
      </c>
    </row>
    <row r="515" spans="1:35" x14ac:dyDescent="0.25">
      <c r="A515" s="1">
        <v>12</v>
      </c>
      <c r="C515" t="s">
        <v>26</v>
      </c>
      <c r="G515" t="s">
        <v>91</v>
      </c>
      <c r="H515" t="s">
        <v>106</v>
      </c>
      <c r="I515" t="str">
        <f t="shared" ref="I515:I578" si="67">+SUBSTITUTE(AF515,".","")</f>
        <v>15</v>
      </c>
      <c r="J515">
        <f>+COUNTIF($AC$2:$AC$1165,AC515)</f>
        <v>1</v>
      </c>
      <c r="K515" t="s">
        <v>173</v>
      </c>
      <c r="L515" t="s">
        <v>162</v>
      </c>
      <c r="N515" t="str">
        <f t="shared" ref="N515:N578" si="68">+_xlfn.TEXTJOIN("",TRUE,O515:R515)</f>
        <v/>
      </c>
      <c r="O515" t="str">
        <f>IF(B515&lt;&gt;0,B515,"")</f>
        <v/>
      </c>
      <c r="P515" t="str">
        <f>+IF(AD515="Sub1",C515,"")</f>
        <v/>
      </c>
      <c r="Q515" t="str">
        <f>+IF(AD515="Sub2",D515,"")</f>
        <v/>
      </c>
      <c r="R515" t="str">
        <f>+IF(AD515="Graph",SUBSTITUTE(E515,"Gráfica","G"),"")</f>
        <v/>
      </c>
      <c r="S515" t="str">
        <f>TRIM(CLEAN(_xlfn.TEXTJOIN(" ",TRUE,C515:F515)))</f>
        <v>(Porcentaje)</v>
      </c>
      <c r="T515" t="b">
        <f>+AND(AC515=AC516)</f>
        <v>0</v>
      </c>
      <c r="U515" t="b">
        <f t="shared" si="65"/>
        <v>0</v>
      </c>
      <c r="V515" t="b">
        <f>+AND(J515&lt;&gt;1,J516&lt;&gt;1)</f>
        <v>0</v>
      </c>
      <c r="W515" t="b">
        <f>+OR(AD515="Sub1",AD515="Sub2",AD515="Graph")</f>
        <v>0</v>
      </c>
      <c r="X515" t="str">
        <f>+IF(AND(T515,U515,V515),_xlfn.CONCAT(S515,S516),IF(AND(J515=1,AD515="Title"),S515,""))</f>
        <v/>
      </c>
      <c r="Y515" t="str">
        <f>+IF(AD516="units",S516,"")</f>
        <v/>
      </c>
      <c r="Z515" t="str">
        <f t="shared" si="66"/>
        <v/>
      </c>
      <c r="AB515" t="s">
        <v>138</v>
      </c>
      <c r="AC515" t="str">
        <f>+_xlfn.CONCAT(AB515,I515,AD515)</f>
        <v>1515units</v>
      </c>
      <c r="AD515" t="str">
        <f>+_xlfn.TEXTJOIN("",TRUE,K515:M515)</f>
        <v>units</v>
      </c>
      <c r="AE515" t="str">
        <f>+IF(B515=0,AE514,B515)</f>
        <v>1.5</v>
      </c>
      <c r="AF515" t="str">
        <f t="shared" ref="AF515:AF578" si="69">+IF(N515="",AF514,N515)</f>
        <v>1.5</v>
      </c>
      <c r="AG515" t="str">
        <f t="shared" ref="AG515:AG578" si="70">+IF(X515="",AG514,X515)</f>
        <v>Superficie estatal por tipo de geología</v>
      </c>
      <c r="AH515" t="str">
        <f t="shared" si="64"/>
        <v/>
      </c>
      <c r="AI515" t="str">
        <f t="shared" ref="AI515:AI578" si="71">+IF(AD516="Units",S516,"")</f>
        <v/>
      </c>
    </row>
    <row r="516" spans="1:35" x14ac:dyDescent="0.25">
      <c r="A516" s="1">
        <v>14</v>
      </c>
      <c r="C516" t="s">
        <v>28</v>
      </c>
      <c r="D516" t="s">
        <v>62</v>
      </c>
      <c r="G516" t="s">
        <v>91</v>
      </c>
      <c r="H516" t="s">
        <v>106</v>
      </c>
      <c r="I516" t="str">
        <f t="shared" si="67"/>
        <v>151</v>
      </c>
      <c r="J516">
        <f>+COUNTIF($AC$2:$AC$1165,AC516)</f>
        <v>1</v>
      </c>
      <c r="K516" t="s">
        <v>173</v>
      </c>
      <c r="M516" t="s">
        <v>178</v>
      </c>
      <c r="N516" t="str">
        <f t="shared" si="68"/>
        <v>1.5.1</v>
      </c>
      <c r="O516" t="str">
        <f>IF(B516&lt;&gt;0,B516,"")</f>
        <v/>
      </c>
      <c r="P516" t="str">
        <f>+IF(AD516="Sub1",C516,"")</f>
        <v>1.5.1</v>
      </c>
      <c r="Q516" t="str">
        <f>+IF(AD516="Sub2",D516,"")</f>
        <v/>
      </c>
      <c r="R516" t="str">
        <f>+IF(AD516="Graph",SUBSTITUTE(E516,"Gráfica","G"),"")</f>
        <v/>
      </c>
      <c r="S516" t="str">
        <f>TRIM(CLEAN(_xlfn.TEXTJOIN(" ",TRUE,C516:F516)))</f>
        <v>1.5.1 Sitios de interés geológico</v>
      </c>
      <c r="T516" t="b">
        <f>+AND(AC516=AC517)</f>
        <v>0</v>
      </c>
      <c r="U516" t="b">
        <f t="shared" si="65"/>
        <v>0</v>
      </c>
      <c r="V516" t="b">
        <f>+AND(J516&lt;&gt;1,J517&lt;&gt;1)</f>
        <v>0</v>
      </c>
      <c r="W516" t="b">
        <f>+OR(AD516="Sub1",AD516="Sub2",AD516="Graph")</f>
        <v>1</v>
      </c>
      <c r="X516" t="str">
        <f>+IF(AND(T516,U516,V516),_xlfn.CONCAT(S516,S517),IF(AND(J516=1,AD516="Title"),S516,""))</f>
        <v/>
      </c>
      <c r="Y516" t="str">
        <f>+IF(AD517="units",S517,"")</f>
        <v/>
      </c>
      <c r="Z516" t="str">
        <f t="shared" si="66"/>
        <v>Sitios de interés geológico</v>
      </c>
      <c r="AB516" t="s">
        <v>138</v>
      </c>
      <c r="AC516" t="str">
        <f>+_xlfn.CONCAT(AB516,I516,AD516)</f>
        <v>15151Sub1</v>
      </c>
      <c r="AD516" t="str">
        <f>+_xlfn.TEXTJOIN("",TRUE,K516:M516)</f>
        <v>Sub1</v>
      </c>
      <c r="AE516" t="str">
        <f>+IF(B516=0,AE515,B516)</f>
        <v>1.5</v>
      </c>
      <c r="AF516" t="str">
        <f t="shared" si="69"/>
        <v>1.5.1</v>
      </c>
      <c r="AG516" t="str">
        <f t="shared" si="70"/>
        <v>Superficie estatal por tipo de geología</v>
      </c>
      <c r="AH516" t="str">
        <f t="shared" si="64"/>
        <v>Sitios de interés geológico</v>
      </c>
      <c r="AI516" t="str">
        <f t="shared" si="71"/>
        <v/>
      </c>
    </row>
    <row r="517" spans="1:35" x14ac:dyDescent="0.25">
      <c r="A517" s="1">
        <v>16</v>
      </c>
      <c r="B517" t="s">
        <v>13</v>
      </c>
      <c r="C517" t="s">
        <v>29</v>
      </c>
      <c r="G517" t="s">
        <v>91</v>
      </c>
      <c r="H517" t="s">
        <v>106</v>
      </c>
      <c r="I517" t="str">
        <f t="shared" si="67"/>
        <v>16</v>
      </c>
      <c r="J517">
        <f>+COUNTIF($AC$2:$AC$1165,AC517)</f>
        <v>1</v>
      </c>
      <c r="K517" t="s">
        <v>166</v>
      </c>
      <c r="N517" t="str">
        <f t="shared" si="68"/>
        <v>1.6</v>
      </c>
      <c r="O517" t="str">
        <f>IF(B517&lt;&gt;0,B517,"")</f>
        <v>1.6</v>
      </c>
      <c r="P517" t="str">
        <f>+IF(AD517="Sub1",C517,"")</f>
        <v/>
      </c>
      <c r="Q517" t="str">
        <f>+IF(AD517="Sub2",D517,"")</f>
        <v/>
      </c>
      <c r="R517" t="str">
        <f>+IF(AD517="Graph",SUBSTITUTE(E517,"Gráfica","G"),"")</f>
        <v/>
      </c>
      <c r="S517" t="str">
        <f>TRIM(CLEAN(_xlfn.TEXTJOIN(" ",TRUE,C517:F517)))</f>
        <v>Superficie estatal por tipo de clima</v>
      </c>
      <c r="T517" t="b">
        <f>+AND(AC517=AC518)</f>
        <v>0</v>
      </c>
      <c r="U517" t="b">
        <f t="shared" si="65"/>
        <v>0</v>
      </c>
      <c r="V517" t="b">
        <f>+AND(J517&lt;&gt;1,J518&lt;&gt;1)</f>
        <v>0</v>
      </c>
      <c r="W517" t="b">
        <f>+OR(AD517="Sub1",AD517="Sub2",AD517="Graph")</f>
        <v>0</v>
      </c>
      <c r="X517" t="str">
        <f>+IF(AND(T517,U517,V517),_xlfn.CONCAT(S517,S518),IF(AND(J517=1,AD517="Title"),S517,""))</f>
        <v>Superficie estatal por tipo de clima</v>
      </c>
      <c r="Y517" t="str">
        <f>+IF(AD518="units",S518,"")</f>
        <v>(Porcentaje)</v>
      </c>
      <c r="Z517" t="str">
        <f t="shared" si="66"/>
        <v/>
      </c>
      <c r="AB517" t="s">
        <v>138</v>
      </c>
      <c r="AC517" t="str">
        <f>+_xlfn.CONCAT(AB517,I517,AD517)</f>
        <v>1516Title</v>
      </c>
      <c r="AD517" t="str">
        <f>+_xlfn.TEXTJOIN("",TRUE,K517:M517)</f>
        <v>Title</v>
      </c>
      <c r="AE517" t="str">
        <f>+IF(B517=0,AE516,B517)</f>
        <v>1.6</v>
      </c>
      <c r="AF517" t="str">
        <f t="shared" si="69"/>
        <v>1.6</v>
      </c>
      <c r="AG517" t="str">
        <f t="shared" si="70"/>
        <v>Superficie estatal por tipo de clima</v>
      </c>
      <c r="AH517" t="str">
        <f t="shared" si="64"/>
        <v/>
      </c>
      <c r="AI517" t="str">
        <f t="shared" si="71"/>
        <v>(Porcentaje)</v>
      </c>
    </row>
    <row r="518" spans="1:35" x14ac:dyDescent="0.25">
      <c r="A518" s="1">
        <v>17</v>
      </c>
      <c r="C518" t="s">
        <v>26</v>
      </c>
      <c r="G518" t="s">
        <v>91</v>
      </c>
      <c r="H518" t="s">
        <v>106</v>
      </c>
      <c r="I518" t="str">
        <f t="shared" si="67"/>
        <v>16</v>
      </c>
      <c r="J518">
        <f>+COUNTIF($AC$2:$AC$1165,AC518)</f>
        <v>1</v>
      </c>
      <c r="K518" t="s">
        <v>173</v>
      </c>
      <c r="L518" t="s">
        <v>162</v>
      </c>
      <c r="N518" t="str">
        <f t="shared" si="68"/>
        <v/>
      </c>
      <c r="O518" t="str">
        <f>IF(B518&lt;&gt;0,B518,"")</f>
        <v/>
      </c>
      <c r="P518" t="str">
        <f>+IF(AD518="Sub1",C518,"")</f>
        <v/>
      </c>
      <c r="Q518" t="str">
        <f>+IF(AD518="Sub2",D518,"")</f>
        <v/>
      </c>
      <c r="R518" t="str">
        <f>+IF(AD518="Graph",SUBSTITUTE(E518,"Gráfica","G"),"")</f>
        <v/>
      </c>
      <c r="S518" t="str">
        <f>TRIM(CLEAN(_xlfn.TEXTJOIN(" ",TRUE,C518:F518)))</f>
        <v>(Porcentaje)</v>
      </c>
      <c r="T518" t="b">
        <f>+AND(AC518=AC519)</f>
        <v>0</v>
      </c>
      <c r="U518" t="b">
        <f t="shared" si="65"/>
        <v>0</v>
      </c>
      <c r="V518" t="b">
        <f>+AND(J518&lt;&gt;1,J519&lt;&gt;1)</f>
        <v>0</v>
      </c>
      <c r="W518" t="b">
        <f>+OR(AD518="Sub1",AD518="Sub2",AD518="Graph")</f>
        <v>0</v>
      </c>
      <c r="X518" t="str">
        <f>+IF(AND(T518,U518,V518),_xlfn.CONCAT(S518,S519),IF(AND(J518=1,AD518="Title"),S518,""))</f>
        <v/>
      </c>
      <c r="Y518" t="str">
        <f>+IF(AD519="units",S519,"")</f>
        <v/>
      </c>
      <c r="Z518" t="str">
        <f t="shared" si="66"/>
        <v/>
      </c>
      <c r="AB518" t="s">
        <v>138</v>
      </c>
      <c r="AC518" t="str">
        <f>+_xlfn.CONCAT(AB518,I518,AD518)</f>
        <v>1516units</v>
      </c>
      <c r="AD518" t="str">
        <f>+_xlfn.TEXTJOIN("",TRUE,K518:M518)</f>
        <v>units</v>
      </c>
      <c r="AE518" t="str">
        <f>+IF(B518=0,AE517,B518)</f>
        <v>1.6</v>
      </c>
      <c r="AF518" t="str">
        <f t="shared" si="69"/>
        <v>1.6</v>
      </c>
      <c r="AG518" t="str">
        <f t="shared" si="70"/>
        <v>Superficie estatal por tipo de clima</v>
      </c>
      <c r="AH518" t="str">
        <f t="shared" si="64"/>
        <v/>
      </c>
      <c r="AI518" t="str">
        <f t="shared" si="71"/>
        <v/>
      </c>
    </row>
    <row r="519" spans="1:35" x14ac:dyDescent="0.25">
      <c r="A519" s="1">
        <v>19</v>
      </c>
      <c r="C519" t="s">
        <v>30</v>
      </c>
      <c r="D519" t="s">
        <v>63</v>
      </c>
      <c r="G519" t="s">
        <v>91</v>
      </c>
      <c r="H519" t="s">
        <v>106</v>
      </c>
      <c r="I519" t="str">
        <f t="shared" si="67"/>
        <v>161</v>
      </c>
      <c r="J519">
        <f>+COUNTIF($AC$2:$AC$1165,AC519)</f>
        <v>1</v>
      </c>
      <c r="K519" t="s">
        <v>173</v>
      </c>
      <c r="M519" t="s">
        <v>178</v>
      </c>
      <c r="N519" t="str">
        <f t="shared" si="68"/>
        <v>1.6.1</v>
      </c>
      <c r="O519" t="str">
        <f>IF(B519&lt;&gt;0,B519,"")</f>
        <v/>
      </c>
      <c r="P519" t="str">
        <f>+IF(AD519="Sub1",C519,"")</f>
        <v>1.6.1</v>
      </c>
      <c r="Q519" t="str">
        <f>+IF(AD519="Sub2",D519,"")</f>
        <v/>
      </c>
      <c r="R519" t="str">
        <f>+IF(AD519="Graph",SUBSTITUTE(E519,"Gráfica","G"),"")</f>
        <v/>
      </c>
      <c r="S519" t="str">
        <f>TRIM(CLEAN(_xlfn.TEXTJOIN(" ",TRUE,C519:F519)))</f>
        <v>1.6.1 Estaciones meteorológicas</v>
      </c>
      <c r="T519" t="b">
        <f>+AND(AC519=AC520)</f>
        <v>0</v>
      </c>
      <c r="U519" t="b">
        <f t="shared" si="65"/>
        <v>0</v>
      </c>
      <c r="V519" t="b">
        <f>+AND(J519&lt;&gt;1,J520&lt;&gt;1)</f>
        <v>0</v>
      </c>
      <c r="W519" t="b">
        <f>+OR(AD519="Sub1",AD519="Sub2",AD519="Graph")</f>
        <v>1</v>
      </c>
      <c r="X519" t="str">
        <f>+IF(AND(T519,U519,V519),_xlfn.CONCAT(S519,S520),IF(AND(J519=1,AD519="Title"),S519,""))</f>
        <v/>
      </c>
      <c r="Y519" t="str">
        <f>+IF(AD520="units",S520,"")</f>
        <v/>
      </c>
      <c r="Z519" t="str">
        <f t="shared" si="66"/>
        <v>Estaciones meteorológicas</v>
      </c>
      <c r="AB519" t="s">
        <v>138</v>
      </c>
      <c r="AC519" t="str">
        <f>+_xlfn.CONCAT(AB519,I519,AD519)</f>
        <v>15161Sub1</v>
      </c>
      <c r="AD519" t="str">
        <f>+_xlfn.TEXTJOIN("",TRUE,K519:M519)</f>
        <v>Sub1</v>
      </c>
      <c r="AE519" t="str">
        <f>+IF(B519=0,AE518,B519)</f>
        <v>1.6</v>
      </c>
      <c r="AF519" t="str">
        <f t="shared" si="69"/>
        <v>1.6.1</v>
      </c>
      <c r="AG519" t="str">
        <f t="shared" si="70"/>
        <v>Superficie estatal por tipo de clima</v>
      </c>
      <c r="AH519" t="str">
        <f t="shared" si="64"/>
        <v>Estaciones meteorológicas</v>
      </c>
      <c r="AI519" t="str">
        <f t="shared" si="71"/>
        <v/>
      </c>
    </row>
    <row r="520" spans="1:35" x14ac:dyDescent="0.25">
      <c r="A520" s="1">
        <v>21</v>
      </c>
      <c r="C520" t="s">
        <v>31</v>
      </c>
      <c r="D520" t="s">
        <v>64</v>
      </c>
      <c r="G520" t="s">
        <v>91</v>
      </c>
      <c r="H520" t="s">
        <v>106</v>
      </c>
      <c r="I520" t="str">
        <f t="shared" si="67"/>
        <v>162</v>
      </c>
      <c r="J520">
        <f>+COUNTIF($AC$2:$AC$1165,AC520)</f>
        <v>1</v>
      </c>
      <c r="K520" t="s">
        <v>173</v>
      </c>
      <c r="M520" t="s">
        <v>178</v>
      </c>
      <c r="N520" t="str">
        <f t="shared" si="68"/>
        <v>1.6.2</v>
      </c>
      <c r="O520" t="str">
        <f>IF(B520&lt;&gt;0,B520,"")</f>
        <v/>
      </c>
      <c r="P520" t="str">
        <f>+IF(AD520="Sub1",C520,"")</f>
        <v>1.6.2</v>
      </c>
      <c r="Q520" t="str">
        <f>+IF(AD520="Sub2",D520,"")</f>
        <v/>
      </c>
      <c r="R520" t="str">
        <f>+IF(AD520="Graph",SUBSTITUTE(E520,"Gráfica","G"),"")</f>
        <v/>
      </c>
      <c r="S520" t="str">
        <f>TRIM(CLEAN(_xlfn.TEXTJOIN(" ",TRUE,C520:F520)))</f>
        <v>1.6.2 Temperatura media anual</v>
      </c>
      <c r="T520" t="b">
        <f>+AND(AC520=AC521)</f>
        <v>0</v>
      </c>
      <c r="U520" t="b">
        <f t="shared" si="65"/>
        <v>0</v>
      </c>
      <c r="V520" t="b">
        <f>+AND(J520&lt;&gt;1,J521&lt;&gt;1)</f>
        <v>0</v>
      </c>
      <c r="W520" t="b">
        <f>+OR(AD520="Sub1",AD520="Sub2",AD520="Graph")</f>
        <v>1</v>
      </c>
      <c r="X520" t="str">
        <f>+IF(AND(T520,U520,V520),_xlfn.CONCAT(S520,S521),IF(AND(J520=1,AD520="Title"),S520,""))</f>
        <v/>
      </c>
      <c r="Y520" t="str">
        <f>+IF(AD521="units",S521,"")</f>
        <v>(Grados Celsius)</v>
      </c>
      <c r="Z520" t="str">
        <f t="shared" si="66"/>
        <v>Temperatura media anual</v>
      </c>
      <c r="AB520" t="s">
        <v>138</v>
      </c>
      <c r="AC520" t="str">
        <f>+_xlfn.CONCAT(AB520,I520,AD520)</f>
        <v>15162Sub1</v>
      </c>
      <c r="AD520" t="str">
        <f>+_xlfn.TEXTJOIN("",TRUE,K520:M520)</f>
        <v>Sub1</v>
      </c>
      <c r="AE520" t="str">
        <f>+IF(B520=0,AE519,B520)</f>
        <v>1.6</v>
      </c>
      <c r="AF520" t="str">
        <f t="shared" si="69"/>
        <v>1.6.2</v>
      </c>
      <c r="AG520" t="str">
        <f t="shared" si="70"/>
        <v>Superficie estatal por tipo de clima</v>
      </c>
      <c r="AH520" t="str">
        <f t="shared" si="64"/>
        <v>Temperatura media anual</v>
      </c>
      <c r="AI520" t="str">
        <f t="shared" si="71"/>
        <v>(Grados Celsius)</v>
      </c>
    </row>
    <row r="521" spans="1:35" x14ac:dyDescent="0.25">
      <c r="A521" s="1">
        <v>22</v>
      </c>
      <c r="D521" t="s">
        <v>65</v>
      </c>
      <c r="G521" t="s">
        <v>91</v>
      </c>
      <c r="H521" t="s">
        <v>106</v>
      </c>
      <c r="I521" t="str">
        <f t="shared" si="67"/>
        <v>162</v>
      </c>
      <c r="J521">
        <f>+COUNTIF($AC$2:$AC$1165,AC521)</f>
        <v>1</v>
      </c>
      <c r="K521" t="s">
        <v>173</v>
      </c>
      <c r="L521" t="s">
        <v>162</v>
      </c>
      <c r="N521" t="str">
        <f t="shared" si="68"/>
        <v/>
      </c>
      <c r="O521" t="str">
        <f>IF(B521&lt;&gt;0,B521,"")</f>
        <v/>
      </c>
      <c r="P521" t="str">
        <f>+IF(AD521="Sub1",C521,"")</f>
        <v/>
      </c>
      <c r="Q521" t="str">
        <f>+IF(AD521="Sub2",D521,"")</f>
        <v/>
      </c>
      <c r="R521" t="str">
        <f>+IF(AD521="Graph",SUBSTITUTE(E521,"Gráfica","G"),"")</f>
        <v/>
      </c>
      <c r="S521" t="str">
        <f>TRIM(CLEAN(_xlfn.TEXTJOIN(" ",TRUE,C521:F521)))</f>
        <v>(Grados Celsius)</v>
      </c>
      <c r="T521" t="b">
        <f>+AND(AC521=AC522)</f>
        <v>0</v>
      </c>
      <c r="U521" t="b">
        <f t="shared" si="65"/>
        <v>0</v>
      </c>
      <c r="V521" t="b">
        <f>+AND(J521&lt;&gt;1,J522&lt;&gt;1)</f>
        <v>0</v>
      </c>
      <c r="W521" t="b">
        <f>+OR(AD521="Sub1",AD521="Sub2",AD521="Graph")</f>
        <v>0</v>
      </c>
      <c r="X521" t="str">
        <f>+IF(AND(T521,U521,V521),_xlfn.CONCAT(S521,S522),IF(AND(J521=1,AD521="Title"),S521,""))</f>
        <v/>
      </c>
      <c r="Y521" t="str">
        <f>+IF(AD522="units",S522,"")</f>
        <v/>
      </c>
      <c r="Z521" t="str">
        <f t="shared" si="66"/>
        <v/>
      </c>
      <c r="AB521" t="s">
        <v>138</v>
      </c>
      <c r="AC521" t="str">
        <f>+_xlfn.CONCAT(AB521,I521,AD521)</f>
        <v>15162units</v>
      </c>
      <c r="AD521" t="str">
        <f>+_xlfn.TEXTJOIN("",TRUE,K521:M521)</f>
        <v>units</v>
      </c>
      <c r="AE521" t="str">
        <f>+IF(B521=0,AE520,B521)</f>
        <v>1.6</v>
      </c>
      <c r="AF521" t="str">
        <f t="shared" si="69"/>
        <v>1.6.2</v>
      </c>
      <c r="AG521" t="str">
        <f t="shared" si="70"/>
        <v>Superficie estatal por tipo de clima</v>
      </c>
      <c r="AH521" t="str">
        <f t="shared" si="64"/>
        <v>Temperatura media anual</v>
      </c>
      <c r="AI521" t="str">
        <f t="shared" si="71"/>
        <v/>
      </c>
    </row>
    <row r="522" spans="1:35" x14ac:dyDescent="0.25">
      <c r="A522" s="1">
        <v>24</v>
      </c>
      <c r="D522" t="s">
        <v>66</v>
      </c>
      <c r="E522" t="s">
        <v>82</v>
      </c>
      <c r="G522" t="s">
        <v>91</v>
      </c>
      <c r="H522" t="s">
        <v>106</v>
      </c>
      <c r="I522" t="str">
        <f t="shared" si="67"/>
        <v>1621</v>
      </c>
      <c r="J522">
        <f>+COUNTIF($AC$2:$AC$1165,AC522)</f>
        <v>1</v>
      </c>
      <c r="K522" t="s">
        <v>173</v>
      </c>
      <c r="M522" t="s">
        <v>179</v>
      </c>
      <c r="N522" t="str">
        <f t="shared" si="68"/>
        <v>1.6.2.1</v>
      </c>
      <c r="O522" t="str">
        <f>IF(B522&lt;&gt;0,B522,"")</f>
        <v/>
      </c>
      <c r="P522" t="str">
        <f>+IF(AD522="Sub1",C522,"")</f>
        <v/>
      </c>
      <c r="Q522" t="str">
        <f>+IF(AD522="Sub2",D522,"")</f>
        <v>1.6.2.1</v>
      </c>
      <c r="R522" t="str">
        <f>+IF(AD522="Graph",SUBSTITUTE(E522,"Gráfica","G"),"")</f>
        <v/>
      </c>
      <c r="S522" t="str">
        <f>TRIM(CLEAN(_xlfn.TEXTJOIN(" ",TRUE,C522:F522)))</f>
        <v>1.6.2.1 Temperatura media mensual</v>
      </c>
      <c r="T522" t="b">
        <f>+AND(AC522=AC523)</f>
        <v>0</v>
      </c>
      <c r="U522" t="b">
        <f t="shared" si="65"/>
        <v>0</v>
      </c>
      <c r="V522" t="b">
        <f>+AND(J522&lt;&gt;1,J523&lt;&gt;1)</f>
        <v>0</v>
      </c>
      <c r="W522" t="b">
        <f>+OR(AD522="Sub1",AD522="Sub2",AD522="Graph")</f>
        <v>1</v>
      </c>
      <c r="X522" t="str">
        <f>+IF(AND(T522,U522,V522),_xlfn.CONCAT(S522,S523),IF(AND(J522=1,AD522="Title"),S522,""))</f>
        <v/>
      </c>
      <c r="Y522" t="str">
        <f>+IF(AD523="units",S523,"")</f>
        <v>(Grados Celsius)</v>
      </c>
      <c r="Z522" t="str">
        <f t="shared" si="66"/>
        <v>Temperatura media mensual</v>
      </c>
      <c r="AB522" t="s">
        <v>138</v>
      </c>
      <c r="AC522" t="str">
        <f>+_xlfn.CONCAT(AB522,I522,AD522)</f>
        <v>151621Sub2</v>
      </c>
      <c r="AD522" t="str">
        <f>+_xlfn.TEXTJOIN("",TRUE,K522:M522)</f>
        <v>Sub2</v>
      </c>
      <c r="AE522" t="str">
        <f>+IF(B522=0,AE521,B522)</f>
        <v>1.6</v>
      </c>
      <c r="AF522" t="str">
        <f t="shared" si="69"/>
        <v>1.6.2.1</v>
      </c>
      <c r="AG522" t="str">
        <f t="shared" si="70"/>
        <v>Superficie estatal por tipo de clima</v>
      </c>
      <c r="AH522" t="str">
        <f t="shared" si="64"/>
        <v>Temperatura media mensual</v>
      </c>
      <c r="AI522" t="str">
        <f t="shared" si="71"/>
        <v>(Grados Celsius)</v>
      </c>
    </row>
    <row r="523" spans="1:35" x14ac:dyDescent="0.25">
      <c r="A523" s="1">
        <v>25</v>
      </c>
      <c r="E523" t="s">
        <v>65</v>
      </c>
      <c r="G523" t="s">
        <v>91</v>
      </c>
      <c r="H523" t="s">
        <v>106</v>
      </c>
      <c r="I523" t="str">
        <f t="shared" si="67"/>
        <v>1621</v>
      </c>
      <c r="J523">
        <f>+COUNTIF($AC$2:$AC$1165,AC523)</f>
        <v>1</v>
      </c>
      <c r="K523" t="s">
        <v>173</v>
      </c>
      <c r="L523" t="s">
        <v>162</v>
      </c>
      <c r="N523" t="str">
        <f t="shared" si="68"/>
        <v/>
      </c>
      <c r="O523" t="str">
        <f>IF(B523&lt;&gt;0,B523,"")</f>
        <v/>
      </c>
      <c r="P523" t="str">
        <f>+IF(AD523="Sub1",C523,"")</f>
        <v/>
      </c>
      <c r="Q523" t="str">
        <f>+IF(AD523="Sub2",D523,"")</f>
        <v/>
      </c>
      <c r="R523" t="str">
        <f>+IF(AD523="Graph",SUBSTITUTE(E523,"Gráfica","G"),"")</f>
        <v/>
      </c>
      <c r="S523" t="str">
        <f>TRIM(CLEAN(_xlfn.TEXTJOIN(" ",TRUE,C523:F523)))</f>
        <v>(Grados Celsius)</v>
      </c>
      <c r="T523" t="b">
        <f>+AND(AC523=AC524)</f>
        <v>0</v>
      </c>
      <c r="U523" t="b">
        <f t="shared" si="65"/>
        <v>0</v>
      </c>
      <c r="V523" t="b">
        <f>+AND(J523&lt;&gt;1,J524&lt;&gt;1)</f>
        <v>0</v>
      </c>
      <c r="W523" t="b">
        <f>+OR(AD523="Sub1",AD523="Sub2",AD523="Graph")</f>
        <v>0</v>
      </c>
      <c r="X523" t="str">
        <f>+IF(AND(T523,U523,V523),_xlfn.CONCAT(S523,S524),IF(AND(J523=1,AD523="Title"),S523,""))</f>
        <v/>
      </c>
      <c r="Y523" t="str">
        <f>+IF(AD524="units",S524,"")</f>
        <v/>
      </c>
      <c r="Z523" t="str">
        <f t="shared" si="66"/>
        <v/>
      </c>
      <c r="AB523" t="s">
        <v>138</v>
      </c>
      <c r="AC523" t="str">
        <f>+_xlfn.CONCAT(AB523,I523,AD523)</f>
        <v>151621units</v>
      </c>
      <c r="AD523" t="str">
        <f>+_xlfn.TEXTJOIN("",TRUE,K523:M523)</f>
        <v>units</v>
      </c>
      <c r="AE523" t="str">
        <f>+IF(B523=0,AE522,B523)</f>
        <v>1.6</v>
      </c>
      <c r="AF523" t="str">
        <f t="shared" si="69"/>
        <v>1.6.2.1</v>
      </c>
      <c r="AG523" t="str">
        <f t="shared" si="70"/>
        <v>Superficie estatal por tipo de clima</v>
      </c>
      <c r="AH523" t="str">
        <f t="shared" ref="AH523:AH586" si="72">+IF(AD523="Title","",IF(Z523="",AH522,Z523))</f>
        <v>Temperatura media mensual</v>
      </c>
      <c r="AI523" t="str">
        <f t="shared" si="71"/>
        <v/>
      </c>
    </row>
    <row r="524" spans="1:35" x14ac:dyDescent="0.25">
      <c r="A524" s="1">
        <v>27</v>
      </c>
      <c r="E524" t="s">
        <v>83</v>
      </c>
      <c r="F524" t="s">
        <v>87</v>
      </c>
      <c r="G524" t="s">
        <v>91</v>
      </c>
      <c r="H524" t="s">
        <v>106</v>
      </c>
      <c r="I524" t="str">
        <f t="shared" si="67"/>
        <v>G 11</v>
      </c>
      <c r="J524">
        <f>+COUNTIF($AC$2:$AC$1165,AC524)</f>
        <v>1</v>
      </c>
      <c r="K524" t="s">
        <v>173</v>
      </c>
      <c r="M524" t="s">
        <v>167</v>
      </c>
      <c r="N524" t="str">
        <f t="shared" si="68"/>
        <v>G 1.1</v>
      </c>
      <c r="O524" t="str">
        <f>IF(B524&lt;&gt;0,B524,"")</f>
        <v/>
      </c>
      <c r="P524" t="str">
        <f>+IF(AD524="Sub1",C524,"")</f>
        <v/>
      </c>
      <c r="Q524" t="str">
        <f>+IF(AD524="Sub2",D524,"")</f>
        <v/>
      </c>
      <c r="R524" t="str">
        <f>+IF(AD524="Graph",SUBSTITUTE(E524,"Gráfica","G"),"")</f>
        <v>G 1.1</v>
      </c>
      <c r="S524" t="str">
        <f>TRIM(CLEAN(_xlfn.TEXTJOIN(" ",TRUE,C524:F524)))</f>
        <v>Gráfica 1.1 Temperatura promedio</v>
      </c>
      <c r="T524" t="b">
        <f>+AND(AC524=AC525)</f>
        <v>0</v>
      </c>
      <c r="U524" t="b">
        <f t="shared" si="65"/>
        <v>0</v>
      </c>
      <c r="V524" t="b">
        <f>+AND(J524&lt;&gt;1,J525&lt;&gt;1)</f>
        <v>0</v>
      </c>
      <c r="W524" t="b">
        <f>+OR(AD524="Sub1",AD524="Sub2",AD524="Graph")</f>
        <v>1</v>
      </c>
      <c r="X524" t="str">
        <f>+IF(AND(T524,U524,V524),_xlfn.CONCAT(S524,S525),IF(AND(J524=1,AD524="Title"),S524,""))</f>
        <v/>
      </c>
      <c r="Y524" t="str">
        <f>+IF(AD525="units",S525,"")</f>
        <v>(Grados centígrados)</v>
      </c>
      <c r="Z524" t="str">
        <f t="shared" si="66"/>
        <v>Gráfica 1.1 Temperatura promedio</v>
      </c>
      <c r="AB524" t="s">
        <v>138</v>
      </c>
      <c r="AC524" t="str">
        <f>+_xlfn.CONCAT(AB524,I524,AD524)</f>
        <v>15G 11Graph</v>
      </c>
      <c r="AD524" t="str">
        <f>+_xlfn.TEXTJOIN("",TRUE,K524:M524)</f>
        <v>Graph</v>
      </c>
      <c r="AE524" t="str">
        <f>+IF(B524=0,AE523,B524)</f>
        <v>1.6</v>
      </c>
      <c r="AF524" t="str">
        <f t="shared" si="69"/>
        <v>G 1.1</v>
      </c>
      <c r="AG524" t="str">
        <f t="shared" si="70"/>
        <v>Superficie estatal por tipo de clima</v>
      </c>
      <c r="AH524" t="str">
        <f t="shared" si="72"/>
        <v>Gráfica 1.1 Temperatura promedio</v>
      </c>
      <c r="AI524" t="str">
        <f t="shared" si="71"/>
        <v>(Grados centígrados)</v>
      </c>
    </row>
    <row r="525" spans="1:35" x14ac:dyDescent="0.25">
      <c r="A525" s="1">
        <v>28</v>
      </c>
      <c r="F525" t="s">
        <v>89</v>
      </c>
      <c r="G525" t="s">
        <v>91</v>
      </c>
      <c r="H525" t="s">
        <v>106</v>
      </c>
      <c r="I525" t="str">
        <f t="shared" si="67"/>
        <v>G 11</v>
      </c>
      <c r="J525">
        <f>+COUNTIF($AC$2:$AC$1165,AC525)</f>
        <v>1</v>
      </c>
      <c r="K525" t="s">
        <v>173</v>
      </c>
      <c r="L525" t="s">
        <v>162</v>
      </c>
      <c r="N525" t="str">
        <f t="shared" si="68"/>
        <v/>
      </c>
      <c r="O525" t="str">
        <f>IF(B525&lt;&gt;0,B525,"")</f>
        <v/>
      </c>
      <c r="P525" t="str">
        <f>+IF(AD525="Sub1",C525,"")</f>
        <v/>
      </c>
      <c r="Q525" t="str">
        <f>+IF(AD525="Sub2",D525,"")</f>
        <v/>
      </c>
      <c r="R525" t="str">
        <f>+IF(AD525="Graph",SUBSTITUTE(E525,"Gráfica","G"),"")</f>
        <v/>
      </c>
      <c r="S525" t="str">
        <f>TRIM(CLEAN(_xlfn.TEXTJOIN(" ",TRUE,C525:F525)))</f>
        <v>(Grados centígrados)</v>
      </c>
      <c r="T525" t="b">
        <f>+AND(AC525=AC526)</f>
        <v>0</v>
      </c>
      <c r="U525" t="b">
        <f t="shared" si="65"/>
        <v>0</v>
      </c>
      <c r="V525" t="b">
        <f>+AND(J525&lt;&gt;1,J526&lt;&gt;1)</f>
        <v>0</v>
      </c>
      <c r="W525" t="b">
        <f>+OR(AD525="Sub1",AD525="Sub2",AD525="Graph")</f>
        <v>0</v>
      </c>
      <c r="X525" t="str">
        <f>+IF(AND(T525,U525,V525),_xlfn.CONCAT(S525,S526),IF(AND(J525=1,AD525="Title"),S525,""))</f>
        <v/>
      </c>
      <c r="Y525" t="str">
        <f>+IF(AD526="units",S526,"")</f>
        <v/>
      </c>
      <c r="Z525" t="str">
        <f t="shared" si="66"/>
        <v/>
      </c>
      <c r="AB525" t="s">
        <v>138</v>
      </c>
      <c r="AC525" t="str">
        <f>+_xlfn.CONCAT(AB525,I525,AD525)</f>
        <v>15G 11units</v>
      </c>
      <c r="AD525" t="str">
        <f>+_xlfn.TEXTJOIN("",TRUE,K525:M525)</f>
        <v>units</v>
      </c>
      <c r="AE525" t="str">
        <f>+IF(B525=0,AE524,B525)</f>
        <v>1.6</v>
      </c>
      <c r="AF525" t="str">
        <f t="shared" si="69"/>
        <v>G 1.1</v>
      </c>
      <c r="AG525" t="str">
        <f t="shared" si="70"/>
        <v>Superficie estatal por tipo de clima</v>
      </c>
      <c r="AH525" t="str">
        <f t="shared" si="72"/>
        <v>Gráfica 1.1 Temperatura promedio</v>
      </c>
      <c r="AI525" t="str">
        <f t="shared" si="71"/>
        <v/>
      </c>
    </row>
    <row r="526" spans="1:35" x14ac:dyDescent="0.25">
      <c r="A526" s="1">
        <v>30</v>
      </c>
      <c r="D526" t="s">
        <v>67</v>
      </c>
      <c r="E526" t="s">
        <v>84</v>
      </c>
      <c r="G526" t="s">
        <v>91</v>
      </c>
      <c r="H526" t="s">
        <v>106</v>
      </c>
      <c r="I526" t="str">
        <f t="shared" si="67"/>
        <v>1622</v>
      </c>
      <c r="J526">
        <f>+COUNTIF($AC$2:$AC$1165,AC526)</f>
        <v>1</v>
      </c>
      <c r="K526" t="s">
        <v>173</v>
      </c>
      <c r="M526" t="s">
        <v>179</v>
      </c>
      <c r="N526" t="str">
        <f t="shared" si="68"/>
        <v>1.6.2.2</v>
      </c>
      <c r="O526" t="str">
        <f>IF(B526&lt;&gt;0,B526,"")</f>
        <v/>
      </c>
      <c r="P526" t="str">
        <f>+IF(AD526="Sub1",C526,"")</f>
        <v/>
      </c>
      <c r="Q526" t="str">
        <f>+IF(AD526="Sub2",D526,"")</f>
        <v>1.6.2.2</v>
      </c>
      <c r="R526" t="str">
        <f>+IF(AD526="Graph",SUBSTITUTE(E526,"Gráfica","G"),"")</f>
        <v/>
      </c>
      <c r="S526" t="str">
        <f>TRIM(CLEAN(_xlfn.TEXTJOIN(" ",TRUE,C526:F526)))</f>
        <v>1.6.2.2 Temperatura extrema en el mes</v>
      </c>
      <c r="T526" t="b">
        <f>+AND(AC526=AC527)</f>
        <v>0</v>
      </c>
      <c r="U526" t="b">
        <f t="shared" si="65"/>
        <v>0</v>
      </c>
      <c r="V526" t="b">
        <f>+AND(J526&lt;&gt;1,J527&lt;&gt;1)</f>
        <v>0</v>
      </c>
      <c r="W526" t="b">
        <f>+OR(AD526="Sub1",AD526="Sub2",AD526="Graph")</f>
        <v>1</v>
      </c>
      <c r="X526" t="str">
        <f>+IF(AND(T526,U526,V526),_xlfn.CONCAT(S526,S527),IF(AND(J526=1,AD526="Title"),S526,""))</f>
        <v/>
      </c>
      <c r="Y526" t="str">
        <f>+IF(AD527="units",S527,"")</f>
        <v>(Grados Celsius)</v>
      </c>
      <c r="Z526" t="str">
        <f t="shared" si="66"/>
        <v>Temperatura extrema en el mes</v>
      </c>
      <c r="AB526" t="s">
        <v>138</v>
      </c>
      <c r="AC526" t="str">
        <f>+_xlfn.CONCAT(AB526,I526,AD526)</f>
        <v>151622Sub2</v>
      </c>
      <c r="AD526" t="str">
        <f>+_xlfn.TEXTJOIN("",TRUE,K526:M526)</f>
        <v>Sub2</v>
      </c>
      <c r="AE526" t="str">
        <f>+IF(B526=0,AE525,B526)</f>
        <v>1.6</v>
      </c>
      <c r="AF526" t="str">
        <f t="shared" si="69"/>
        <v>1.6.2.2</v>
      </c>
      <c r="AG526" t="str">
        <f t="shared" si="70"/>
        <v>Superficie estatal por tipo de clima</v>
      </c>
      <c r="AH526" t="str">
        <f t="shared" si="72"/>
        <v>Temperatura extrema en el mes</v>
      </c>
      <c r="AI526" t="str">
        <f t="shared" si="71"/>
        <v>(Grados Celsius)</v>
      </c>
    </row>
    <row r="527" spans="1:35" x14ac:dyDescent="0.25">
      <c r="A527" s="1">
        <v>31</v>
      </c>
      <c r="E527" t="s">
        <v>65</v>
      </c>
      <c r="G527" t="s">
        <v>91</v>
      </c>
      <c r="H527" t="s">
        <v>106</v>
      </c>
      <c r="I527" t="str">
        <f t="shared" si="67"/>
        <v>1622</v>
      </c>
      <c r="J527">
        <f>+COUNTIF($AC$2:$AC$1165,AC527)</f>
        <v>1</v>
      </c>
      <c r="K527" t="s">
        <v>173</v>
      </c>
      <c r="L527" t="s">
        <v>162</v>
      </c>
      <c r="N527" t="str">
        <f t="shared" si="68"/>
        <v/>
      </c>
      <c r="O527" t="str">
        <f>IF(B527&lt;&gt;0,B527,"")</f>
        <v/>
      </c>
      <c r="P527" t="str">
        <f>+IF(AD527="Sub1",C527,"")</f>
        <v/>
      </c>
      <c r="Q527" t="str">
        <f>+IF(AD527="Sub2",D527,"")</f>
        <v/>
      </c>
      <c r="R527" t="str">
        <f>+IF(AD527="Graph",SUBSTITUTE(E527,"Gráfica","G"),"")</f>
        <v/>
      </c>
      <c r="S527" t="str">
        <f>TRIM(CLEAN(_xlfn.TEXTJOIN(" ",TRUE,C527:F527)))</f>
        <v>(Grados Celsius)</v>
      </c>
      <c r="T527" t="b">
        <f>+AND(AC527=AC528)</f>
        <v>0</v>
      </c>
      <c r="U527" t="b">
        <f t="shared" si="65"/>
        <v>0</v>
      </c>
      <c r="V527" t="b">
        <f>+AND(J527&lt;&gt;1,J528&lt;&gt;1)</f>
        <v>0</v>
      </c>
      <c r="W527" t="b">
        <f>+OR(AD527="Sub1",AD527="Sub2",AD527="Graph")</f>
        <v>0</v>
      </c>
      <c r="X527" t="str">
        <f>+IF(AND(T527,U527,V527),_xlfn.CONCAT(S527,S528),IF(AND(J527=1,AD527="Title"),S527,""))</f>
        <v/>
      </c>
      <c r="Y527" t="str">
        <f>+IF(AD528="units",S528,"")</f>
        <v/>
      </c>
      <c r="Z527" t="str">
        <f t="shared" si="66"/>
        <v/>
      </c>
      <c r="AB527" t="s">
        <v>138</v>
      </c>
      <c r="AC527" t="str">
        <f>+_xlfn.CONCAT(AB527,I527,AD527)</f>
        <v>151622units</v>
      </c>
      <c r="AD527" t="str">
        <f>+_xlfn.TEXTJOIN("",TRUE,K527:M527)</f>
        <v>units</v>
      </c>
      <c r="AE527" t="str">
        <f>+IF(B527=0,AE526,B527)</f>
        <v>1.6</v>
      </c>
      <c r="AF527" t="str">
        <f t="shared" si="69"/>
        <v>1.6.2.2</v>
      </c>
      <c r="AG527" t="str">
        <f t="shared" si="70"/>
        <v>Superficie estatal por tipo de clima</v>
      </c>
      <c r="AH527" t="str">
        <f t="shared" si="72"/>
        <v>Temperatura extrema en el mes</v>
      </c>
      <c r="AI527" t="str">
        <f t="shared" si="71"/>
        <v/>
      </c>
    </row>
    <row r="528" spans="1:35" x14ac:dyDescent="0.25">
      <c r="A528" s="1">
        <v>33</v>
      </c>
      <c r="C528" t="s">
        <v>32</v>
      </c>
      <c r="D528" t="s">
        <v>68</v>
      </c>
      <c r="G528" t="s">
        <v>91</v>
      </c>
      <c r="H528" t="s">
        <v>106</v>
      </c>
      <c r="I528" t="str">
        <f t="shared" si="67"/>
        <v>163</v>
      </c>
      <c r="J528">
        <f>+COUNTIF($AC$2:$AC$1165,AC528)</f>
        <v>1</v>
      </c>
      <c r="K528" t="s">
        <v>173</v>
      </c>
      <c r="M528" t="s">
        <v>178</v>
      </c>
      <c r="N528" t="str">
        <f t="shared" si="68"/>
        <v>1.6.3</v>
      </c>
      <c r="O528" t="str">
        <f>IF(B528&lt;&gt;0,B528,"")</f>
        <v/>
      </c>
      <c r="P528" t="str">
        <f>+IF(AD528="Sub1",C528,"")</f>
        <v>1.6.3</v>
      </c>
      <c r="Q528" t="str">
        <f>+IF(AD528="Sub2",D528,"")</f>
        <v/>
      </c>
      <c r="R528" t="str">
        <f>+IF(AD528="Graph",SUBSTITUTE(E528,"Gráfica","G"),"")</f>
        <v/>
      </c>
      <c r="S528" t="str">
        <f>TRIM(CLEAN(_xlfn.TEXTJOIN(" ",TRUE,C528:F528)))</f>
        <v>1.6.3 Precipitación total anual</v>
      </c>
      <c r="T528" t="b">
        <f>+AND(AC528=AC529)</f>
        <v>0</v>
      </c>
      <c r="U528" t="b">
        <f t="shared" si="65"/>
        <v>0</v>
      </c>
      <c r="V528" t="b">
        <f>+AND(J528&lt;&gt;1,J529&lt;&gt;1)</f>
        <v>0</v>
      </c>
      <c r="W528" t="b">
        <f>+OR(AD528="Sub1",AD528="Sub2",AD528="Graph")</f>
        <v>1</v>
      </c>
      <c r="X528" t="str">
        <f>+IF(AND(T528,U528,V528),_xlfn.CONCAT(S528,S529),IF(AND(J528=1,AD528="Title"),S528,""))</f>
        <v/>
      </c>
      <c r="Y528" t="str">
        <f>+IF(AD529="units",S529,"")</f>
        <v>(Milímetros)</v>
      </c>
      <c r="Z528" t="str">
        <f t="shared" si="66"/>
        <v>Precipitación total anual</v>
      </c>
      <c r="AB528" t="s">
        <v>138</v>
      </c>
      <c r="AC528" t="str">
        <f>+_xlfn.CONCAT(AB528,I528,AD528)</f>
        <v>15163Sub1</v>
      </c>
      <c r="AD528" t="str">
        <f>+_xlfn.TEXTJOIN("",TRUE,K528:M528)</f>
        <v>Sub1</v>
      </c>
      <c r="AE528" t="str">
        <f>+IF(B528=0,AE527,B528)</f>
        <v>1.6</v>
      </c>
      <c r="AF528" t="str">
        <f t="shared" si="69"/>
        <v>1.6.3</v>
      </c>
      <c r="AG528" t="str">
        <f t="shared" si="70"/>
        <v>Superficie estatal por tipo de clima</v>
      </c>
      <c r="AH528" t="str">
        <f t="shared" si="72"/>
        <v>Precipitación total anual</v>
      </c>
      <c r="AI528" t="str">
        <f t="shared" si="71"/>
        <v>(Milímetros)</v>
      </c>
    </row>
    <row r="529" spans="1:35" x14ac:dyDescent="0.25">
      <c r="A529" s="1">
        <v>34</v>
      </c>
      <c r="D529" t="s">
        <v>69</v>
      </c>
      <c r="G529" t="s">
        <v>91</v>
      </c>
      <c r="H529" t="s">
        <v>106</v>
      </c>
      <c r="I529" t="str">
        <f t="shared" si="67"/>
        <v>163</v>
      </c>
      <c r="J529">
        <f>+COUNTIF($AC$2:$AC$1165,AC529)</f>
        <v>1</v>
      </c>
      <c r="K529" t="s">
        <v>173</v>
      </c>
      <c r="L529" t="s">
        <v>162</v>
      </c>
      <c r="N529" t="str">
        <f t="shared" si="68"/>
        <v/>
      </c>
      <c r="O529" t="str">
        <f>IF(B529&lt;&gt;0,B529,"")</f>
        <v/>
      </c>
      <c r="P529" t="str">
        <f>+IF(AD529="Sub1",C529,"")</f>
        <v/>
      </c>
      <c r="Q529" t="str">
        <f>+IF(AD529="Sub2",D529,"")</f>
        <v/>
      </c>
      <c r="R529" t="str">
        <f>+IF(AD529="Graph",SUBSTITUTE(E529,"Gráfica","G"),"")</f>
        <v/>
      </c>
      <c r="S529" t="str">
        <f>TRIM(CLEAN(_xlfn.TEXTJOIN(" ",TRUE,C529:F529)))</f>
        <v>(Milímetros)</v>
      </c>
      <c r="T529" t="b">
        <f>+AND(AC529=AC530)</f>
        <v>0</v>
      </c>
      <c r="U529" t="b">
        <f t="shared" si="65"/>
        <v>0</v>
      </c>
      <c r="V529" t="b">
        <f>+AND(J529&lt;&gt;1,J530&lt;&gt;1)</f>
        <v>0</v>
      </c>
      <c r="W529" t="b">
        <f>+OR(AD529="Sub1",AD529="Sub2",AD529="Graph")</f>
        <v>0</v>
      </c>
      <c r="X529" t="str">
        <f>+IF(AND(T529,U529,V529),_xlfn.CONCAT(S529,S530),IF(AND(J529=1,AD529="Title"),S529,""))</f>
        <v/>
      </c>
      <c r="Y529" t="str">
        <f>+IF(AD530="units",S530,"")</f>
        <v/>
      </c>
      <c r="Z529" t="str">
        <f t="shared" si="66"/>
        <v/>
      </c>
      <c r="AB529" t="s">
        <v>138</v>
      </c>
      <c r="AC529" t="str">
        <f>+_xlfn.CONCAT(AB529,I529,AD529)</f>
        <v>15163units</v>
      </c>
      <c r="AD529" t="str">
        <f>+_xlfn.TEXTJOIN("",TRUE,K529:M529)</f>
        <v>units</v>
      </c>
      <c r="AE529" t="str">
        <f>+IF(B529=0,AE528,B529)</f>
        <v>1.6</v>
      </c>
      <c r="AF529" t="str">
        <f t="shared" si="69"/>
        <v>1.6.3</v>
      </c>
      <c r="AG529" t="str">
        <f t="shared" si="70"/>
        <v>Superficie estatal por tipo de clima</v>
      </c>
      <c r="AH529" t="str">
        <f t="shared" si="72"/>
        <v>Precipitación total anual</v>
      </c>
      <c r="AI529" t="str">
        <f t="shared" si="71"/>
        <v/>
      </c>
    </row>
    <row r="530" spans="1:35" x14ac:dyDescent="0.25">
      <c r="A530" s="1">
        <v>36</v>
      </c>
      <c r="D530" t="s">
        <v>70</v>
      </c>
      <c r="E530" t="s">
        <v>85</v>
      </c>
      <c r="G530" t="s">
        <v>91</v>
      </c>
      <c r="H530" t="s">
        <v>106</v>
      </c>
      <c r="I530" t="str">
        <f t="shared" si="67"/>
        <v>1631</v>
      </c>
      <c r="J530">
        <f>+COUNTIF($AC$2:$AC$1165,AC530)</f>
        <v>1</v>
      </c>
      <c r="K530" t="s">
        <v>173</v>
      </c>
      <c r="M530" t="s">
        <v>179</v>
      </c>
      <c r="N530" t="str">
        <f t="shared" si="68"/>
        <v>1.6.3.1</v>
      </c>
      <c r="O530" t="str">
        <f>IF(B530&lt;&gt;0,B530,"")</f>
        <v/>
      </c>
      <c r="P530" t="str">
        <f>+IF(AD530="Sub1",C530,"")</f>
        <v/>
      </c>
      <c r="Q530" t="str">
        <f>+IF(AD530="Sub2",D530,"")</f>
        <v>1.6.3.1</v>
      </c>
      <c r="R530" t="str">
        <f>+IF(AD530="Graph",SUBSTITUTE(E530,"Gráfica","G"),"")</f>
        <v/>
      </c>
      <c r="S530" t="str">
        <f>TRIM(CLEAN(_xlfn.TEXTJOIN(" ",TRUE,C530:F530)))</f>
        <v>1.6.3.1 Precipitación total mensual</v>
      </c>
      <c r="T530" t="b">
        <f>+AND(AC530=AC531)</f>
        <v>0</v>
      </c>
      <c r="U530" t="b">
        <f t="shared" si="65"/>
        <v>0</v>
      </c>
      <c r="V530" t="b">
        <f>+AND(J530&lt;&gt;1,J531&lt;&gt;1)</f>
        <v>0</v>
      </c>
      <c r="W530" t="b">
        <f>+OR(AD530="Sub1",AD530="Sub2",AD530="Graph")</f>
        <v>1</v>
      </c>
      <c r="X530" t="str">
        <f>+IF(AND(T530,U530,V530),_xlfn.CONCAT(S530,S531),IF(AND(J530=1,AD530="Title"),S530,""))</f>
        <v/>
      </c>
      <c r="Y530" t="str">
        <f>+IF(AD531="units",S531,"")</f>
        <v>(Milímetros)</v>
      </c>
      <c r="Z530" t="str">
        <f t="shared" si="66"/>
        <v>Precipitación total mensual</v>
      </c>
      <c r="AB530" t="s">
        <v>138</v>
      </c>
      <c r="AC530" t="str">
        <f>+_xlfn.CONCAT(AB530,I530,AD530)</f>
        <v>151631Sub2</v>
      </c>
      <c r="AD530" t="str">
        <f>+_xlfn.TEXTJOIN("",TRUE,K530:M530)</f>
        <v>Sub2</v>
      </c>
      <c r="AE530" t="str">
        <f>+IF(B530=0,AE529,B530)</f>
        <v>1.6</v>
      </c>
      <c r="AF530" t="str">
        <f t="shared" si="69"/>
        <v>1.6.3.1</v>
      </c>
      <c r="AG530" t="str">
        <f t="shared" si="70"/>
        <v>Superficie estatal por tipo de clima</v>
      </c>
      <c r="AH530" t="str">
        <f t="shared" si="72"/>
        <v>Precipitación total mensual</v>
      </c>
      <c r="AI530" t="str">
        <f t="shared" si="71"/>
        <v>(Milímetros)</v>
      </c>
    </row>
    <row r="531" spans="1:35" x14ac:dyDescent="0.25">
      <c r="A531" s="1">
        <v>37</v>
      </c>
      <c r="E531" t="s">
        <v>69</v>
      </c>
      <c r="G531" t="s">
        <v>91</v>
      </c>
      <c r="H531" t="s">
        <v>106</v>
      </c>
      <c r="I531" t="str">
        <f t="shared" si="67"/>
        <v>1631</v>
      </c>
      <c r="J531">
        <f>+COUNTIF($AC$2:$AC$1165,AC531)</f>
        <v>1</v>
      </c>
      <c r="K531" t="s">
        <v>173</v>
      </c>
      <c r="L531" t="s">
        <v>162</v>
      </c>
      <c r="N531" t="str">
        <f t="shared" si="68"/>
        <v/>
      </c>
      <c r="O531" t="str">
        <f>IF(B531&lt;&gt;0,B531,"")</f>
        <v/>
      </c>
      <c r="P531" t="str">
        <f>+IF(AD531="Sub1",C531,"")</f>
        <v/>
      </c>
      <c r="Q531" t="str">
        <f>+IF(AD531="Sub2",D531,"")</f>
        <v/>
      </c>
      <c r="R531" t="str">
        <f>+IF(AD531="Graph",SUBSTITUTE(E531,"Gráfica","G"),"")</f>
        <v/>
      </c>
      <c r="S531" t="str">
        <f>TRIM(CLEAN(_xlfn.TEXTJOIN(" ",TRUE,C531:F531)))</f>
        <v>(Milímetros)</v>
      </c>
      <c r="T531" t="b">
        <f>+AND(AC531=AC532)</f>
        <v>0</v>
      </c>
      <c r="U531" t="b">
        <f t="shared" si="65"/>
        <v>0</v>
      </c>
      <c r="V531" t="b">
        <f>+AND(J531&lt;&gt;1,J532&lt;&gt;1)</f>
        <v>0</v>
      </c>
      <c r="W531" t="b">
        <f>+OR(AD531="Sub1",AD531="Sub2",AD531="Graph")</f>
        <v>0</v>
      </c>
      <c r="X531" t="str">
        <f>+IF(AND(T531,U531,V531),_xlfn.CONCAT(S531,S532),IF(AND(J531=1,AD531="Title"),S531,""))</f>
        <v/>
      </c>
      <c r="Y531" t="str">
        <f>+IF(AD532="units",S532,"")</f>
        <v/>
      </c>
      <c r="Z531" t="str">
        <f t="shared" si="66"/>
        <v/>
      </c>
      <c r="AB531" t="s">
        <v>138</v>
      </c>
      <c r="AC531" t="str">
        <f>+_xlfn.CONCAT(AB531,I531,AD531)</f>
        <v>151631units</v>
      </c>
      <c r="AD531" t="str">
        <f>+_xlfn.TEXTJOIN("",TRUE,K531:M531)</f>
        <v>units</v>
      </c>
      <c r="AE531" t="str">
        <f>+IF(B531=0,AE530,B531)</f>
        <v>1.6</v>
      </c>
      <c r="AF531" t="str">
        <f t="shared" si="69"/>
        <v>1.6.3.1</v>
      </c>
      <c r="AG531" t="str">
        <f t="shared" si="70"/>
        <v>Superficie estatal por tipo de clima</v>
      </c>
      <c r="AH531" t="str">
        <f t="shared" si="72"/>
        <v>Precipitación total mensual</v>
      </c>
      <c r="AI531" t="str">
        <f t="shared" si="71"/>
        <v/>
      </c>
    </row>
    <row r="532" spans="1:35" x14ac:dyDescent="0.25">
      <c r="A532" s="1">
        <v>39</v>
      </c>
      <c r="E532" t="s">
        <v>86</v>
      </c>
      <c r="F532" t="s">
        <v>88</v>
      </c>
      <c r="G532" t="s">
        <v>91</v>
      </c>
      <c r="H532" t="s">
        <v>106</v>
      </c>
      <c r="I532" t="str">
        <f t="shared" si="67"/>
        <v>G 12</v>
      </c>
      <c r="J532">
        <f>+COUNTIF($AC$2:$AC$1165,AC532)</f>
        <v>1</v>
      </c>
      <c r="K532" t="s">
        <v>173</v>
      </c>
      <c r="M532" t="s">
        <v>167</v>
      </c>
      <c r="N532" t="str">
        <f t="shared" si="68"/>
        <v>G 1.2</v>
      </c>
      <c r="O532" t="str">
        <f>IF(B532&lt;&gt;0,B532,"")</f>
        <v/>
      </c>
      <c r="P532" t="str">
        <f>+IF(AD532="Sub1",C532,"")</f>
        <v/>
      </c>
      <c r="Q532" t="str">
        <f>+IF(AD532="Sub2",D532,"")</f>
        <v/>
      </c>
      <c r="R532" t="str">
        <f>+IF(AD532="Graph",SUBSTITUTE(E532,"Gráfica","G"),"")</f>
        <v>G 1.2</v>
      </c>
      <c r="S532" t="str">
        <f>TRIM(CLEAN(_xlfn.TEXTJOIN(" ",TRUE,C532:F532)))</f>
        <v>Gráfica 1.2 Precipitación total promedio</v>
      </c>
      <c r="T532" t="b">
        <f>+AND(AC532=AC533)</f>
        <v>0</v>
      </c>
      <c r="U532" t="b">
        <f t="shared" si="65"/>
        <v>0</v>
      </c>
      <c r="V532" t="b">
        <f>+AND(J532&lt;&gt;1,J533&lt;&gt;1)</f>
        <v>0</v>
      </c>
      <c r="W532" t="b">
        <f>+OR(AD532="Sub1",AD532="Sub2",AD532="Graph")</f>
        <v>1</v>
      </c>
      <c r="X532" t="str">
        <f>+IF(AND(T532,U532,V532),_xlfn.CONCAT(S532,S533),IF(AND(J532=1,AD532="Title"),S532,""))</f>
        <v/>
      </c>
      <c r="Y532" t="str">
        <f>+IF(AD533="units",S533,"")</f>
        <v>(Milímetros)</v>
      </c>
      <c r="Z532" t="str">
        <f t="shared" si="66"/>
        <v>Gráfica 1.2 Precipitación total promedio</v>
      </c>
      <c r="AB532" t="s">
        <v>138</v>
      </c>
      <c r="AC532" t="str">
        <f>+_xlfn.CONCAT(AB532,I532,AD532)</f>
        <v>15G 12Graph</v>
      </c>
      <c r="AD532" t="str">
        <f>+_xlfn.TEXTJOIN("",TRUE,K532:M532)</f>
        <v>Graph</v>
      </c>
      <c r="AE532" t="str">
        <f>+IF(B532=0,AE531,B532)</f>
        <v>1.6</v>
      </c>
      <c r="AF532" t="str">
        <f t="shared" si="69"/>
        <v>G 1.2</v>
      </c>
      <c r="AG532" t="str">
        <f t="shared" si="70"/>
        <v>Superficie estatal por tipo de clima</v>
      </c>
      <c r="AH532" t="str">
        <f t="shared" si="72"/>
        <v>Gráfica 1.2 Precipitación total promedio</v>
      </c>
      <c r="AI532" t="str">
        <f t="shared" si="71"/>
        <v>(Milímetros)</v>
      </c>
    </row>
    <row r="533" spans="1:35" x14ac:dyDescent="0.25">
      <c r="A533" s="1">
        <v>40</v>
      </c>
      <c r="F533" t="s">
        <v>69</v>
      </c>
      <c r="G533" t="s">
        <v>91</v>
      </c>
      <c r="H533" t="s">
        <v>106</v>
      </c>
      <c r="I533" t="str">
        <f t="shared" si="67"/>
        <v>G 12</v>
      </c>
      <c r="J533">
        <f>+COUNTIF($AC$2:$AC$1165,AC533)</f>
        <v>1</v>
      </c>
      <c r="K533" t="s">
        <v>173</v>
      </c>
      <c r="L533" t="s">
        <v>162</v>
      </c>
      <c r="N533" t="str">
        <f t="shared" si="68"/>
        <v/>
      </c>
      <c r="O533" t="str">
        <f>IF(B533&lt;&gt;0,B533,"")</f>
        <v/>
      </c>
      <c r="P533" t="str">
        <f>+IF(AD533="Sub1",C533,"")</f>
        <v/>
      </c>
      <c r="Q533" t="str">
        <f>+IF(AD533="Sub2",D533,"")</f>
        <v/>
      </c>
      <c r="R533" t="str">
        <f>+IF(AD533="Graph",SUBSTITUTE(E533,"Gráfica","G"),"")</f>
        <v/>
      </c>
      <c r="S533" t="str">
        <f>TRIM(CLEAN(_xlfn.TEXTJOIN(" ",TRUE,C533:F533)))</f>
        <v>(Milímetros)</v>
      </c>
      <c r="T533" t="b">
        <f>+AND(AC533=AC534)</f>
        <v>0</v>
      </c>
      <c r="U533" t="b">
        <f t="shared" si="65"/>
        <v>0</v>
      </c>
      <c r="V533" t="b">
        <f>+AND(J533&lt;&gt;1,J534&lt;&gt;1)</f>
        <v>0</v>
      </c>
      <c r="W533" t="b">
        <f>+OR(AD533="Sub1",AD533="Sub2",AD533="Graph")</f>
        <v>0</v>
      </c>
      <c r="X533" t="str">
        <f>+IF(AND(T533,U533,V533),_xlfn.CONCAT(S533,S534),IF(AND(J533=1,AD533="Title"),S533,""))</f>
        <v/>
      </c>
      <c r="Y533" t="str">
        <f>+IF(AD534="units",S534,"")</f>
        <v/>
      </c>
      <c r="Z533" t="str">
        <f t="shared" si="66"/>
        <v/>
      </c>
      <c r="AB533" t="s">
        <v>138</v>
      </c>
      <c r="AC533" t="str">
        <f>+_xlfn.CONCAT(AB533,I533,AD533)</f>
        <v>15G 12units</v>
      </c>
      <c r="AD533" t="str">
        <f>+_xlfn.TEXTJOIN("",TRUE,K533:M533)</f>
        <v>units</v>
      </c>
      <c r="AE533" t="str">
        <f>+IF(B533=0,AE532,B533)</f>
        <v>1.6</v>
      </c>
      <c r="AF533" t="str">
        <f t="shared" si="69"/>
        <v>G 1.2</v>
      </c>
      <c r="AG533" t="str">
        <f t="shared" si="70"/>
        <v>Superficie estatal por tipo de clima</v>
      </c>
      <c r="AH533" t="str">
        <f t="shared" si="72"/>
        <v>Gráfica 1.2 Precipitación total promedio</v>
      </c>
      <c r="AI533" t="str">
        <f t="shared" si="71"/>
        <v/>
      </c>
    </row>
    <row r="534" spans="1:35" x14ac:dyDescent="0.25">
      <c r="A534" s="1">
        <v>42</v>
      </c>
      <c r="B534" t="s">
        <v>14</v>
      </c>
      <c r="C534" t="s">
        <v>34</v>
      </c>
      <c r="G534" t="s">
        <v>91</v>
      </c>
      <c r="H534" t="s">
        <v>106</v>
      </c>
      <c r="I534" t="str">
        <f t="shared" si="67"/>
        <v>17</v>
      </c>
      <c r="J534">
        <f>+COUNTIF($AC$2:$AC$1165,AC534)</f>
        <v>1</v>
      </c>
      <c r="K534" t="s">
        <v>166</v>
      </c>
      <c r="N534" t="str">
        <f t="shared" si="68"/>
        <v>1.7</v>
      </c>
      <c r="O534" t="str">
        <f>IF(B534&lt;&gt;0,B534,"")</f>
        <v>1.7</v>
      </c>
      <c r="P534" t="str">
        <f>+IF(AD534="Sub1",C534,"")</f>
        <v/>
      </c>
      <c r="Q534" t="str">
        <f>+IF(AD534="Sub2",D534,"")</f>
        <v/>
      </c>
      <c r="R534" t="str">
        <f>+IF(AD534="Graph",SUBSTITUTE(E534,"Gráfica","G"),"")</f>
        <v/>
      </c>
      <c r="S534" t="str">
        <f>TRIM(CLEAN(_xlfn.TEXTJOIN(" ",TRUE,C534:F534)))</f>
        <v>Superficie estatal por región, cuenca y subcuenca hidrológica</v>
      </c>
      <c r="T534" t="b">
        <f>+AND(AC534=AC535)</f>
        <v>0</v>
      </c>
      <c r="U534" t="b">
        <f t="shared" si="65"/>
        <v>0</v>
      </c>
      <c r="V534" t="b">
        <f>+AND(J534&lt;&gt;1,J535&lt;&gt;1)</f>
        <v>0</v>
      </c>
      <c r="W534" t="b">
        <f>+OR(AD534="Sub1",AD534="Sub2",AD534="Graph")</f>
        <v>0</v>
      </c>
      <c r="X534" t="str">
        <f>+IF(AND(T534,U534,V534),_xlfn.CONCAT(S534,S535),IF(AND(J534=1,AD534="Title"),S534,""))</f>
        <v>Superficie estatal por región, cuenca y subcuenca hidrológica</v>
      </c>
      <c r="Y534" t="str">
        <f>+IF(AD535="units",S535,"")</f>
        <v>(Porcentaje)</v>
      </c>
      <c r="Z534" t="str">
        <f t="shared" si="66"/>
        <v/>
      </c>
      <c r="AB534" t="s">
        <v>138</v>
      </c>
      <c r="AC534" t="str">
        <f>+_xlfn.CONCAT(AB534,I534,AD534)</f>
        <v>1517Title</v>
      </c>
      <c r="AD534" t="str">
        <f>+_xlfn.TEXTJOIN("",TRUE,K534:M534)</f>
        <v>Title</v>
      </c>
      <c r="AE534" t="str">
        <f>+IF(B534=0,AE533,B534)</f>
        <v>1.7</v>
      </c>
      <c r="AF534" t="str">
        <f t="shared" si="69"/>
        <v>1.7</v>
      </c>
      <c r="AG534" t="str">
        <f t="shared" si="70"/>
        <v>Superficie estatal por región, cuenca y subcuenca hidrológica</v>
      </c>
      <c r="AH534" t="str">
        <f t="shared" si="72"/>
        <v/>
      </c>
      <c r="AI534" t="str">
        <f t="shared" si="71"/>
        <v>(Porcentaje)</v>
      </c>
    </row>
    <row r="535" spans="1:35" x14ac:dyDescent="0.25">
      <c r="A535" s="1">
        <v>43</v>
      </c>
      <c r="C535" t="s">
        <v>26</v>
      </c>
      <c r="G535" t="s">
        <v>91</v>
      </c>
      <c r="H535" t="s">
        <v>106</v>
      </c>
      <c r="I535" t="str">
        <f t="shared" si="67"/>
        <v>17</v>
      </c>
      <c r="J535">
        <f>+COUNTIF($AC$2:$AC$1165,AC535)</f>
        <v>1</v>
      </c>
      <c r="K535" t="s">
        <v>173</v>
      </c>
      <c r="L535" t="s">
        <v>162</v>
      </c>
      <c r="N535" t="str">
        <f t="shared" si="68"/>
        <v/>
      </c>
      <c r="O535" t="str">
        <f>IF(B535&lt;&gt;0,B535,"")</f>
        <v/>
      </c>
      <c r="P535" t="str">
        <f>+IF(AD535="Sub1",C535,"")</f>
        <v/>
      </c>
      <c r="Q535" t="str">
        <f>+IF(AD535="Sub2",D535,"")</f>
        <v/>
      </c>
      <c r="R535" t="str">
        <f>+IF(AD535="Graph",SUBSTITUTE(E535,"Gráfica","G"),"")</f>
        <v/>
      </c>
      <c r="S535" t="str">
        <f>TRIM(CLEAN(_xlfn.TEXTJOIN(" ",TRUE,C535:F535)))</f>
        <v>(Porcentaje)</v>
      </c>
      <c r="T535" t="b">
        <f>+AND(AC535=AC536)</f>
        <v>0</v>
      </c>
      <c r="U535" t="b">
        <f t="shared" si="65"/>
        <v>0</v>
      </c>
      <c r="V535" t="b">
        <f>+AND(J535&lt;&gt;1,J536&lt;&gt;1)</f>
        <v>0</v>
      </c>
      <c r="W535" t="b">
        <f>+OR(AD535="Sub1",AD535="Sub2",AD535="Graph")</f>
        <v>0</v>
      </c>
      <c r="X535" t="str">
        <f>+IF(AND(T535,U535,V535),_xlfn.CONCAT(S535,S536),IF(AND(J535=1,AD535="Title"),S535,""))</f>
        <v/>
      </c>
      <c r="Y535" t="str">
        <f>+IF(AD536="units",S536,"")</f>
        <v/>
      </c>
      <c r="Z535" t="str">
        <f t="shared" si="66"/>
        <v/>
      </c>
      <c r="AB535" t="s">
        <v>138</v>
      </c>
      <c r="AC535" t="str">
        <f>+_xlfn.CONCAT(AB535,I535,AD535)</f>
        <v>1517units</v>
      </c>
      <c r="AD535" t="str">
        <f>+_xlfn.TEXTJOIN("",TRUE,K535:M535)</f>
        <v>units</v>
      </c>
      <c r="AE535" t="str">
        <f>+IF(B535=0,AE534,B535)</f>
        <v>1.7</v>
      </c>
      <c r="AF535" t="str">
        <f t="shared" si="69"/>
        <v>1.7</v>
      </c>
      <c r="AG535" t="str">
        <f t="shared" si="70"/>
        <v>Superficie estatal por región, cuenca y subcuenca hidrológica</v>
      </c>
      <c r="AH535" t="str">
        <f t="shared" si="72"/>
        <v/>
      </c>
      <c r="AI535" t="str">
        <f t="shared" si="71"/>
        <v/>
      </c>
    </row>
    <row r="536" spans="1:35" x14ac:dyDescent="0.25">
      <c r="A536" s="1">
        <v>45</v>
      </c>
      <c r="C536" t="s">
        <v>35</v>
      </c>
      <c r="D536" t="s">
        <v>72</v>
      </c>
      <c r="G536" t="s">
        <v>91</v>
      </c>
      <c r="H536" t="s">
        <v>106</v>
      </c>
      <c r="I536" t="str">
        <f t="shared" si="67"/>
        <v>171</v>
      </c>
      <c r="J536">
        <f>+COUNTIF($AC$2:$AC$1165,AC536)</f>
        <v>1</v>
      </c>
      <c r="K536" t="s">
        <v>173</v>
      </c>
      <c r="M536" t="s">
        <v>178</v>
      </c>
      <c r="N536" t="str">
        <f t="shared" si="68"/>
        <v>1.7.1</v>
      </c>
      <c r="O536" t="str">
        <f>IF(B536&lt;&gt;0,B536,"")</f>
        <v/>
      </c>
      <c r="P536" t="str">
        <f>+IF(AD536="Sub1",C536,"")</f>
        <v>1.7.1</v>
      </c>
      <c r="Q536" t="str">
        <f>+IF(AD536="Sub2",D536,"")</f>
        <v/>
      </c>
      <c r="R536" t="str">
        <f>+IF(AD536="Graph",SUBSTITUTE(E536,"Gráfica","G"),"")</f>
        <v/>
      </c>
      <c r="S536" t="str">
        <f>TRIM(CLEAN(_xlfn.TEXTJOIN(" ",TRUE,C536:F536)))</f>
        <v>1.7.1 Principales corrientes y cuerpos de agua</v>
      </c>
      <c r="T536" t="b">
        <f>+AND(AC536=AC537)</f>
        <v>0</v>
      </c>
      <c r="U536" t="b">
        <f t="shared" si="65"/>
        <v>0</v>
      </c>
      <c r="V536" t="b">
        <f>+AND(J536&lt;&gt;1,J537&lt;&gt;1)</f>
        <v>0</v>
      </c>
      <c r="W536" t="b">
        <f>+OR(AD536="Sub1",AD536="Sub2",AD536="Graph")</f>
        <v>1</v>
      </c>
      <c r="X536" t="str">
        <f>+IF(AND(T536,U536,V536),_xlfn.CONCAT(S536,S537),IF(AND(J536=1,AD536="Title"),S536,""))</f>
        <v/>
      </c>
      <c r="Y536" t="str">
        <f>+IF(AD537="units",S537,"")</f>
        <v/>
      </c>
      <c r="Z536" t="str">
        <f t="shared" si="66"/>
        <v>Principales corrientes y cuerpos de agua</v>
      </c>
      <c r="AB536" t="s">
        <v>138</v>
      </c>
      <c r="AC536" t="str">
        <f>+_xlfn.CONCAT(AB536,I536,AD536)</f>
        <v>15171Sub1</v>
      </c>
      <c r="AD536" t="str">
        <f>+_xlfn.TEXTJOIN("",TRUE,K536:M536)</f>
        <v>Sub1</v>
      </c>
      <c r="AE536" t="str">
        <f>+IF(B536=0,AE535,B536)</f>
        <v>1.7</v>
      </c>
      <c r="AF536" t="str">
        <f t="shared" si="69"/>
        <v>1.7.1</v>
      </c>
      <c r="AG536" t="str">
        <f t="shared" si="70"/>
        <v>Superficie estatal por región, cuenca y subcuenca hidrológica</v>
      </c>
      <c r="AH536" t="str">
        <f t="shared" si="72"/>
        <v>Principales corrientes y cuerpos de agua</v>
      </c>
      <c r="AI536" t="str">
        <f t="shared" si="71"/>
        <v/>
      </c>
    </row>
    <row r="537" spans="1:35" x14ac:dyDescent="0.25">
      <c r="A537" s="1">
        <v>47</v>
      </c>
      <c r="B537" t="s">
        <v>15</v>
      </c>
      <c r="C537" t="s">
        <v>36</v>
      </c>
      <c r="G537" t="s">
        <v>91</v>
      </c>
      <c r="H537" t="s">
        <v>106</v>
      </c>
      <c r="I537" t="str">
        <f t="shared" si="67"/>
        <v>18</v>
      </c>
      <c r="J537">
        <f>+COUNTIF($AC$2:$AC$1165,AC537)</f>
        <v>1</v>
      </c>
      <c r="K537" t="s">
        <v>166</v>
      </c>
      <c r="N537" t="str">
        <f t="shared" si="68"/>
        <v>1.8</v>
      </c>
      <c r="O537" t="str">
        <f>IF(B537&lt;&gt;0,B537,"")</f>
        <v>1.8</v>
      </c>
      <c r="P537" t="str">
        <f>+IF(AD537="Sub1",C537,"")</f>
        <v/>
      </c>
      <c r="Q537" t="str">
        <f>+IF(AD537="Sub2",D537,"")</f>
        <v/>
      </c>
      <c r="R537" t="str">
        <f>+IF(AD537="Graph",SUBSTITUTE(E537,"Gráfica","G"),"")</f>
        <v/>
      </c>
      <c r="S537" t="str">
        <f>TRIM(CLEAN(_xlfn.TEXTJOIN(" ",TRUE,C537:F537)))</f>
        <v>Superficie estatal por tipo de suelo dominante</v>
      </c>
      <c r="T537" t="b">
        <f>+AND(AC537=AC538)</f>
        <v>0</v>
      </c>
      <c r="U537" t="b">
        <f t="shared" si="65"/>
        <v>0</v>
      </c>
      <c r="V537" t="b">
        <f>+AND(J537&lt;&gt;1,J538&lt;&gt;1)</f>
        <v>0</v>
      </c>
      <c r="W537" t="b">
        <f>+OR(AD537="Sub1",AD537="Sub2",AD537="Graph")</f>
        <v>0</v>
      </c>
      <c r="X537" t="str">
        <f>+IF(AND(T537,U537,V537),_xlfn.CONCAT(S537,S538),IF(AND(J537=1,AD537="Title"),S537,""))</f>
        <v>Superficie estatal por tipo de suelo dominante</v>
      </c>
      <c r="Y537" t="str">
        <f>+IF(AD538="units",S538,"")</f>
        <v>(Porcentaje)</v>
      </c>
      <c r="Z537" t="str">
        <f t="shared" si="66"/>
        <v/>
      </c>
      <c r="AB537" t="s">
        <v>138</v>
      </c>
      <c r="AC537" t="str">
        <f>+_xlfn.CONCAT(AB537,I537,AD537)</f>
        <v>1518Title</v>
      </c>
      <c r="AD537" t="str">
        <f>+_xlfn.TEXTJOIN("",TRUE,K537:M537)</f>
        <v>Title</v>
      </c>
      <c r="AE537" t="str">
        <f>+IF(B537=0,AE536,B537)</f>
        <v>1.8</v>
      </c>
      <c r="AF537" t="str">
        <f t="shared" si="69"/>
        <v>1.8</v>
      </c>
      <c r="AG537" t="str">
        <f t="shared" si="70"/>
        <v>Superficie estatal por tipo de suelo dominante</v>
      </c>
      <c r="AH537" t="str">
        <f t="shared" si="72"/>
        <v/>
      </c>
      <c r="AI537" t="str">
        <f t="shared" si="71"/>
        <v>(Porcentaje)</v>
      </c>
    </row>
    <row r="538" spans="1:35" x14ac:dyDescent="0.25">
      <c r="A538" s="1">
        <v>48</v>
      </c>
      <c r="C538" t="s">
        <v>26</v>
      </c>
      <c r="G538" t="s">
        <v>91</v>
      </c>
      <c r="H538" t="s">
        <v>106</v>
      </c>
      <c r="I538" t="str">
        <f t="shared" si="67"/>
        <v>18</v>
      </c>
      <c r="J538">
        <f>+COUNTIF($AC$2:$AC$1165,AC538)</f>
        <v>1</v>
      </c>
      <c r="K538" t="s">
        <v>173</v>
      </c>
      <c r="L538" t="s">
        <v>162</v>
      </c>
      <c r="N538" t="str">
        <f t="shared" si="68"/>
        <v/>
      </c>
      <c r="O538" t="str">
        <f>IF(B538&lt;&gt;0,B538,"")</f>
        <v/>
      </c>
      <c r="P538" t="str">
        <f>+IF(AD538="Sub1",C538,"")</f>
        <v/>
      </c>
      <c r="Q538" t="str">
        <f>+IF(AD538="Sub2",D538,"")</f>
        <v/>
      </c>
      <c r="R538" t="str">
        <f>+IF(AD538="Graph",SUBSTITUTE(E538,"Gráfica","G"),"")</f>
        <v/>
      </c>
      <c r="S538" t="str">
        <f>TRIM(CLEAN(_xlfn.TEXTJOIN(" ",TRUE,C538:F538)))</f>
        <v>(Porcentaje)</v>
      </c>
      <c r="T538" t="b">
        <f>+AND(AC538=AC539)</f>
        <v>0</v>
      </c>
      <c r="U538" t="b">
        <f t="shared" si="65"/>
        <v>0</v>
      </c>
      <c r="V538" t="b">
        <f>+AND(J538&lt;&gt;1,J539&lt;&gt;1)</f>
        <v>0</v>
      </c>
      <c r="W538" t="b">
        <f>+OR(AD538="Sub1",AD538="Sub2",AD538="Graph")</f>
        <v>0</v>
      </c>
      <c r="X538" t="str">
        <f>+IF(AND(T538,U538,V538),_xlfn.CONCAT(S538,S539),IF(AND(J538=1,AD538="Title"),S538,""))</f>
        <v/>
      </c>
      <c r="Y538" t="str">
        <f>+IF(AD539="units",S539,"")</f>
        <v/>
      </c>
      <c r="Z538" t="str">
        <f t="shared" si="66"/>
        <v/>
      </c>
      <c r="AB538" t="s">
        <v>138</v>
      </c>
      <c r="AC538" t="str">
        <f>+_xlfn.CONCAT(AB538,I538,AD538)</f>
        <v>1518units</v>
      </c>
      <c r="AD538" t="str">
        <f>+_xlfn.TEXTJOIN("",TRUE,K538:M538)</f>
        <v>units</v>
      </c>
      <c r="AE538" t="str">
        <f>+IF(B538=0,AE537,B538)</f>
        <v>1.8</v>
      </c>
      <c r="AF538" t="str">
        <f t="shared" si="69"/>
        <v>1.8</v>
      </c>
      <c r="AG538" t="str">
        <f t="shared" si="70"/>
        <v>Superficie estatal por tipo de suelo dominante</v>
      </c>
      <c r="AH538" t="str">
        <f t="shared" si="72"/>
        <v/>
      </c>
      <c r="AI538" t="str">
        <f t="shared" si="71"/>
        <v/>
      </c>
    </row>
    <row r="539" spans="1:35" x14ac:dyDescent="0.25">
      <c r="A539" s="1">
        <v>50</v>
      </c>
      <c r="B539" t="s">
        <v>16</v>
      </c>
      <c r="C539" t="s">
        <v>37</v>
      </c>
      <c r="G539" t="s">
        <v>91</v>
      </c>
      <c r="H539" t="s">
        <v>106</v>
      </c>
      <c r="I539" t="str">
        <f t="shared" si="67"/>
        <v>19</v>
      </c>
      <c r="J539">
        <f>+COUNTIF($AC$2:$AC$1165,AC539)</f>
        <v>1</v>
      </c>
      <c r="K539" t="s">
        <v>166</v>
      </c>
      <c r="N539" t="str">
        <f t="shared" si="68"/>
        <v>1.9</v>
      </c>
      <c r="O539" t="str">
        <f>IF(B539&lt;&gt;0,B539,"")</f>
        <v>1.9</v>
      </c>
      <c r="P539" t="str">
        <f>+IF(AD539="Sub1",C539,"")</f>
        <v/>
      </c>
      <c r="Q539" t="str">
        <f>+IF(AD539="Sub2",D539,"")</f>
        <v/>
      </c>
      <c r="R539" t="str">
        <f>+IF(AD539="Graph",SUBSTITUTE(E539,"Gráfica","G"),"")</f>
        <v/>
      </c>
      <c r="S539" t="str">
        <f>TRIM(CLEAN(_xlfn.TEXTJOIN(" ",TRUE,C539:F539)))</f>
        <v>Principales especies vegetales por grupo de vegetación</v>
      </c>
      <c r="T539" t="b">
        <f>+AND(AC539=AC540)</f>
        <v>0</v>
      </c>
      <c r="U539" t="b">
        <f t="shared" si="65"/>
        <v>1</v>
      </c>
      <c r="V539" t="b">
        <f>+AND(J539&lt;&gt;1,J540&lt;&gt;1)</f>
        <v>0</v>
      </c>
      <c r="W539" t="b">
        <f>+OR(AD539="Sub1",AD539="Sub2",AD539="Graph")</f>
        <v>0</v>
      </c>
      <c r="X539" t="str">
        <f>+IF(AND(T539,U539,V539),_xlfn.CONCAT(S539,S540),IF(AND(J539=1,AD539="Title"),S539,""))</f>
        <v>Principales especies vegetales por grupo de vegetación</v>
      </c>
      <c r="Y539" t="str">
        <f>+IF(AD540="units",S540,"")</f>
        <v/>
      </c>
      <c r="Z539" t="str">
        <f t="shared" si="66"/>
        <v/>
      </c>
      <c r="AB539" t="s">
        <v>138</v>
      </c>
      <c r="AC539" t="str">
        <f>+_xlfn.CONCAT(AB539,I539,AD539)</f>
        <v>1519Title</v>
      </c>
      <c r="AD539" t="str">
        <f>+_xlfn.TEXTJOIN("",TRUE,K539:M539)</f>
        <v>Title</v>
      </c>
      <c r="AE539" t="str">
        <f>+IF(B539=0,AE538,B539)</f>
        <v>1.9</v>
      </c>
      <c r="AF539" t="str">
        <f t="shared" si="69"/>
        <v>1.9</v>
      </c>
      <c r="AG539" t="str">
        <f t="shared" si="70"/>
        <v>Principales especies vegetales por grupo de vegetación</v>
      </c>
      <c r="AH539" t="str">
        <f t="shared" si="72"/>
        <v/>
      </c>
      <c r="AI539" t="str">
        <f t="shared" si="71"/>
        <v/>
      </c>
    </row>
    <row r="540" spans="1:35" x14ac:dyDescent="0.25">
      <c r="A540" s="1">
        <v>52</v>
      </c>
      <c r="B540" t="s">
        <v>17</v>
      </c>
      <c r="C540" t="s">
        <v>38</v>
      </c>
      <c r="G540" t="s">
        <v>91</v>
      </c>
      <c r="H540" t="s">
        <v>106</v>
      </c>
      <c r="I540" t="str">
        <f t="shared" si="67"/>
        <v>110</v>
      </c>
      <c r="J540">
        <f>+COUNTIF($AC$2:$AC$1165,AC540)</f>
        <v>1</v>
      </c>
      <c r="K540" t="s">
        <v>166</v>
      </c>
      <c r="N540" t="str">
        <f t="shared" si="68"/>
        <v>1.10</v>
      </c>
      <c r="O540" t="str">
        <f>IF(B540&lt;&gt;0,B540,"")</f>
        <v>1.10</v>
      </c>
      <c r="P540" t="str">
        <f>+IF(AD540="Sub1",C540,"")</f>
        <v/>
      </c>
      <c r="Q540" t="str">
        <f>+IF(AD540="Sub2",D540,"")</f>
        <v/>
      </c>
      <c r="R540" t="str">
        <f>+IF(AD540="Graph",SUBSTITUTE(E540,"Gráfica","G"),"")</f>
        <v/>
      </c>
      <c r="S540" t="str">
        <f>TRIM(CLEAN(_xlfn.TEXTJOIN(" ",TRUE,C540:F540)))</f>
        <v>Superficie estatal de uso potencial agrícola y pecuario</v>
      </c>
      <c r="T540" t="b">
        <f>+AND(AC540=AC541)</f>
        <v>0</v>
      </c>
      <c r="U540" t="b">
        <f t="shared" si="65"/>
        <v>0</v>
      </c>
      <c r="V540" t="b">
        <f>+AND(J540&lt;&gt;1,J541&lt;&gt;1)</f>
        <v>0</v>
      </c>
      <c r="W540" t="b">
        <f>+OR(AD540="Sub1",AD540="Sub2",AD540="Graph")</f>
        <v>0</v>
      </c>
      <c r="X540" t="str">
        <f>+IF(AND(T540,U540,V540),_xlfn.CONCAT(S540,S541),IF(AND(J540=1,AD540="Title"),S540,""))</f>
        <v>Superficie estatal de uso potencial agrícola y pecuario</v>
      </c>
      <c r="Y540" t="str">
        <f>+IF(AD541="units",S541,"")</f>
        <v>(Porcentaje)</v>
      </c>
      <c r="Z540" t="str">
        <f t="shared" si="66"/>
        <v/>
      </c>
      <c r="AB540" t="s">
        <v>138</v>
      </c>
      <c r="AC540" t="str">
        <f>+_xlfn.CONCAT(AB540,I540,AD540)</f>
        <v>15110Title</v>
      </c>
      <c r="AD540" t="str">
        <f>+_xlfn.TEXTJOIN("",TRUE,K540:M540)</f>
        <v>Title</v>
      </c>
      <c r="AE540" t="str">
        <f>+IF(B540=0,AE539,B540)</f>
        <v>1.10</v>
      </c>
      <c r="AF540" t="str">
        <f t="shared" si="69"/>
        <v>1.10</v>
      </c>
      <c r="AG540" t="str">
        <f t="shared" si="70"/>
        <v>Superficie estatal de uso potencial agrícola y pecuario</v>
      </c>
      <c r="AH540" t="str">
        <f t="shared" si="72"/>
        <v/>
      </c>
      <c r="AI540" t="str">
        <f t="shared" si="71"/>
        <v>(Porcentaje)</v>
      </c>
    </row>
    <row r="541" spans="1:35" x14ac:dyDescent="0.25">
      <c r="A541" s="1">
        <v>53</v>
      </c>
      <c r="C541" t="s">
        <v>26</v>
      </c>
      <c r="G541" t="s">
        <v>91</v>
      </c>
      <c r="H541" t="s">
        <v>106</v>
      </c>
      <c r="I541" t="str">
        <f t="shared" si="67"/>
        <v>110</v>
      </c>
      <c r="J541">
        <f>+COUNTIF($AC$2:$AC$1165,AC541)</f>
        <v>1</v>
      </c>
      <c r="K541" t="s">
        <v>173</v>
      </c>
      <c r="L541" t="s">
        <v>162</v>
      </c>
      <c r="N541" t="str">
        <f t="shared" si="68"/>
        <v/>
      </c>
      <c r="O541" t="str">
        <f>IF(B541&lt;&gt;0,B541,"")</f>
        <v/>
      </c>
      <c r="P541" t="str">
        <f>+IF(AD541="Sub1",C541,"")</f>
        <v/>
      </c>
      <c r="Q541" t="str">
        <f>+IF(AD541="Sub2",D541,"")</f>
        <v/>
      </c>
      <c r="R541" t="str">
        <f>+IF(AD541="Graph",SUBSTITUTE(E541,"Gráfica","G"),"")</f>
        <v/>
      </c>
      <c r="S541" t="str">
        <f>TRIM(CLEAN(_xlfn.TEXTJOIN(" ",TRUE,C541:F541)))</f>
        <v>(Porcentaje)</v>
      </c>
      <c r="T541" t="b">
        <f>+AND(AC541=AC542)</f>
        <v>0</v>
      </c>
      <c r="U541" t="b">
        <f t="shared" si="65"/>
        <v>0</v>
      </c>
      <c r="V541" t="b">
        <f>+AND(J541&lt;&gt;1,J542&lt;&gt;1)</f>
        <v>0</v>
      </c>
      <c r="W541" t="b">
        <f>+OR(AD541="Sub1",AD541="Sub2",AD541="Graph")</f>
        <v>0</v>
      </c>
      <c r="X541" t="str">
        <f>+IF(AND(T541,U541,V541),_xlfn.CONCAT(S541,S542),IF(AND(J541=1,AD541="Title"),S541,""))</f>
        <v/>
      </c>
      <c r="Y541" t="str">
        <f>+IF(AD542="units",S542,"")</f>
        <v/>
      </c>
      <c r="Z541" t="str">
        <f t="shared" si="66"/>
        <v/>
      </c>
      <c r="AB541" t="s">
        <v>138</v>
      </c>
      <c r="AC541" t="str">
        <f>+_xlfn.CONCAT(AB541,I541,AD541)</f>
        <v>15110units</v>
      </c>
      <c r="AD541" t="str">
        <f>+_xlfn.TEXTJOIN("",TRUE,K541:M541)</f>
        <v>units</v>
      </c>
      <c r="AE541" t="str">
        <f>+IF(B541=0,AE540,B541)</f>
        <v>1.10</v>
      </c>
      <c r="AF541" t="str">
        <f t="shared" si="69"/>
        <v>1.10</v>
      </c>
      <c r="AG541" t="str">
        <f t="shared" si="70"/>
        <v>Superficie estatal de uso potencial agrícola y pecuario</v>
      </c>
      <c r="AH541" t="str">
        <f t="shared" si="72"/>
        <v/>
      </c>
      <c r="AI541" t="str">
        <f t="shared" si="71"/>
        <v/>
      </c>
    </row>
    <row r="542" spans="1:35" x14ac:dyDescent="0.25">
      <c r="A542" s="1">
        <v>55</v>
      </c>
      <c r="B542" t="s">
        <v>18</v>
      </c>
      <c r="C542" t="s">
        <v>39</v>
      </c>
      <c r="G542" t="s">
        <v>91</v>
      </c>
      <c r="H542" t="s">
        <v>106</v>
      </c>
      <c r="I542" t="str">
        <f t="shared" si="67"/>
        <v>111</v>
      </c>
      <c r="J542">
        <f>+COUNTIF($AC$2:$AC$1165,AC542)</f>
        <v>1</v>
      </c>
      <c r="K542" t="s">
        <v>166</v>
      </c>
      <c r="N542" t="str">
        <f t="shared" si="68"/>
        <v>1.11</v>
      </c>
      <c r="O542" t="str">
        <f>IF(B542&lt;&gt;0,B542,"")</f>
        <v>1.11</v>
      </c>
      <c r="P542" t="str">
        <f>+IF(AD542="Sub1",C542,"")</f>
        <v/>
      </c>
      <c r="Q542" t="str">
        <f>+IF(AD542="Sub2",D542,"")</f>
        <v/>
      </c>
      <c r="R542" t="str">
        <f>+IF(AD542="Graph",SUBSTITUTE(E542,"Gráfica","G"),"")</f>
        <v/>
      </c>
      <c r="S542" t="str">
        <f>TRIM(CLEAN(_xlfn.TEXTJOIN(" ",TRUE,C542:F542)))</f>
        <v>Sitios Ramsar</v>
      </c>
      <c r="T542" t="b">
        <f>+AND(AC542=AC543)</f>
        <v>0</v>
      </c>
      <c r="U542" t="b">
        <f t="shared" si="65"/>
        <v>0</v>
      </c>
      <c r="V542" t="b">
        <f>+AND(J542&lt;&gt;1,J543&lt;&gt;1)</f>
        <v>0</v>
      </c>
      <c r="W542" t="b">
        <f>+OR(AD542="Sub1",AD542="Sub2",AD542="Graph")</f>
        <v>0</v>
      </c>
      <c r="X542" t="str">
        <f>+IF(AND(T542,U542,V542),_xlfn.CONCAT(S542,S543),IF(AND(J542=1,AD542="Title"),S542,""))</f>
        <v>Sitios Ramsar</v>
      </c>
      <c r="Y542" t="str">
        <f>+IF(AD543="units",S543,"")</f>
        <v/>
      </c>
      <c r="Z542" t="str">
        <f t="shared" si="66"/>
        <v/>
      </c>
      <c r="AB542" t="s">
        <v>138</v>
      </c>
      <c r="AC542" t="str">
        <f>+_xlfn.CONCAT(AB542,I542,AD542)</f>
        <v>15111Title</v>
      </c>
      <c r="AD542" t="str">
        <f>+_xlfn.TEXTJOIN("",TRUE,K542:M542)</f>
        <v>Title</v>
      </c>
      <c r="AE542" t="str">
        <f>+IF(B542=0,AE541,B542)</f>
        <v>1.11</v>
      </c>
      <c r="AF542" t="str">
        <f t="shared" si="69"/>
        <v>1.11</v>
      </c>
      <c r="AG542" t="str">
        <f t="shared" si="70"/>
        <v>Sitios Ramsar</v>
      </c>
      <c r="AH542" t="str">
        <f t="shared" si="72"/>
        <v/>
      </c>
      <c r="AI542" t="str">
        <f t="shared" si="71"/>
        <v/>
      </c>
    </row>
    <row r="543" spans="1:35" x14ac:dyDescent="0.25">
      <c r="A543" s="1">
        <v>56</v>
      </c>
      <c r="C543" t="s">
        <v>40</v>
      </c>
      <c r="G543" t="s">
        <v>91</v>
      </c>
      <c r="H543" t="s">
        <v>106</v>
      </c>
      <c r="I543" t="str">
        <f t="shared" si="67"/>
        <v>111</v>
      </c>
      <c r="J543">
        <f>+COUNTIF($AC$2:$AC$1165,AC543)</f>
        <v>1</v>
      </c>
      <c r="K543" t="s">
        <v>168</v>
      </c>
      <c r="N543" t="str">
        <f t="shared" si="68"/>
        <v/>
      </c>
      <c r="O543" t="str">
        <f>IF(B543&lt;&gt;0,B543,"")</f>
        <v/>
      </c>
      <c r="P543" t="str">
        <f>+IF(AD543="Sub1",C543,"")</f>
        <v/>
      </c>
      <c r="Q543" t="str">
        <f>+IF(AD543="Sub2",D543,"")</f>
        <v/>
      </c>
      <c r="R543" t="str">
        <f>+IF(AD543="Graph",SUBSTITUTE(E543,"Gráfica","G"),"")</f>
        <v/>
      </c>
      <c r="S543" t="str">
        <f>TRIM(CLEAN(_xlfn.TEXTJOIN(" ",TRUE,C543:F543)))</f>
        <v>Al 31 de diciembre de 2016</v>
      </c>
      <c r="T543" t="b">
        <f>+AND(AC543=AC544)</f>
        <v>0</v>
      </c>
      <c r="U543" t="b">
        <f t="shared" si="65"/>
        <v>0</v>
      </c>
      <c r="V543" t="b">
        <f>+AND(J543&lt;&gt;1,J544&lt;&gt;1)</f>
        <v>0</v>
      </c>
      <c r="W543" t="b">
        <f>+OR(AD543="Sub1",AD543="Sub2",AD543="Graph")</f>
        <v>0</v>
      </c>
      <c r="X543" t="str">
        <f>+IF(AND(T543,U543,V543),_xlfn.CONCAT(S543,S544),IF(AND(J543=1,AD543="Title"),S543,""))</f>
        <v/>
      </c>
      <c r="Y543" t="str">
        <f>+IF(AD544="units",S544,"")</f>
        <v/>
      </c>
      <c r="Z543" t="str">
        <f t="shared" si="66"/>
        <v/>
      </c>
      <c r="AB543" t="s">
        <v>138</v>
      </c>
      <c r="AC543" t="str">
        <f>+_xlfn.CONCAT(AB543,I543,AD543)</f>
        <v>15111date</v>
      </c>
      <c r="AD543" t="str">
        <f>+_xlfn.TEXTJOIN("",TRUE,K543:M543)</f>
        <v>date</v>
      </c>
      <c r="AE543" t="str">
        <f>+IF(B543=0,AE542,B543)</f>
        <v>1.11</v>
      </c>
      <c r="AF543" t="str">
        <f t="shared" si="69"/>
        <v>1.11</v>
      </c>
      <c r="AG543" t="str">
        <f t="shared" si="70"/>
        <v>Sitios Ramsar</v>
      </c>
      <c r="AH543" t="str">
        <f t="shared" si="72"/>
        <v/>
      </c>
      <c r="AI543" t="str">
        <f t="shared" si="71"/>
        <v/>
      </c>
    </row>
    <row r="544" spans="1:35" x14ac:dyDescent="0.25">
      <c r="A544" s="1">
        <v>1</v>
      </c>
      <c r="B544" t="s">
        <v>8</v>
      </c>
      <c r="C544" t="s">
        <v>21</v>
      </c>
      <c r="G544" t="s">
        <v>91</v>
      </c>
      <c r="H544" t="s">
        <v>107</v>
      </c>
      <c r="I544" t="str">
        <f t="shared" si="67"/>
        <v>11</v>
      </c>
      <c r="J544">
        <f>+COUNTIF($AC$2:$AC$1165,AC544)</f>
        <v>1</v>
      </c>
      <c r="K544" t="s">
        <v>166</v>
      </c>
      <c r="N544" t="str">
        <f t="shared" si="68"/>
        <v>1.1</v>
      </c>
      <c r="O544" t="str">
        <f>IF(B544&lt;&gt;0,B544,"")</f>
        <v>1.1</v>
      </c>
      <c r="P544" t="str">
        <f>+IF(AD544="Sub1",C544,"")</f>
        <v/>
      </c>
      <c r="Q544" t="str">
        <f>+IF(AD544="Sub2",D544,"")</f>
        <v/>
      </c>
      <c r="R544" t="str">
        <f>+IF(AD544="Graph",SUBSTITUTE(E544,"Gráfica","G"),"")</f>
        <v/>
      </c>
      <c r="S544" t="str">
        <f>TRIM(CLEAN(_xlfn.TEXTJOIN(" ",TRUE,C544:F544)))</f>
        <v>Ubicación geográfica</v>
      </c>
      <c r="T544" t="b">
        <f>+AND(AC544=AC545)</f>
        <v>0</v>
      </c>
      <c r="U544" t="b">
        <f t="shared" si="65"/>
        <v>1</v>
      </c>
      <c r="V544" t="b">
        <f>+AND(J544&lt;&gt;1,J545&lt;&gt;1)</f>
        <v>0</v>
      </c>
      <c r="W544" t="b">
        <f>+OR(AD544="Sub1",AD544="Sub2",AD544="Graph")</f>
        <v>0</v>
      </c>
      <c r="X544" t="str">
        <f>+IF(AND(T544,U544,V544),_xlfn.CONCAT(S544,S545),IF(AND(J544=1,AD544="Title"),S544,""))</f>
        <v>Ubicación geográfica</v>
      </c>
      <c r="Y544" t="str">
        <f>+IF(AD545="units",S545,"")</f>
        <v/>
      </c>
      <c r="Z544" t="str">
        <f t="shared" si="66"/>
        <v/>
      </c>
      <c r="AB544" t="s">
        <v>139</v>
      </c>
      <c r="AC544" t="str">
        <f>+_xlfn.CONCAT(AB544,I544,AD544)</f>
        <v>1611Title</v>
      </c>
      <c r="AD544" t="str">
        <f>+_xlfn.TEXTJOIN("",TRUE,K544:M544)</f>
        <v>Title</v>
      </c>
      <c r="AE544" t="str">
        <f>+IF(B544=0,AE543,B544)</f>
        <v>1.1</v>
      </c>
      <c r="AF544" t="str">
        <f t="shared" si="69"/>
        <v>1.1</v>
      </c>
      <c r="AG544" t="str">
        <f t="shared" si="70"/>
        <v>Ubicación geográfica</v>
      </c>
      <c r="AH544" t="str">
        <f t="shared" si="72"/>
        <v/>
      </c>
      <c r="AI544" t="str">
        <f t="shared" si="71"/>
        <v/>
      </c>
    </row>
    <row r="545" spans="1:35" x14ac:dyDescent="0.25">
      <c r="A545" s="1">
        <v>3</v>
      </c>
      <c r="B545" t="s">
        <v>9</v>
      </c>
      <c r="C545" t="s">
        <v>22</v>
      </c>
      <c r="G545" t="s">
        <v>91</v>
      </c>
      <c r="H545" t="s">
        <v>107</v>
      </c>
      <c r="I545" t="str">
        <f t="shared" si="67"/>
        <v>12</v>
      </c>
      <c r="J545">
        <f>+COUNTIF($AC$2:$AC$1165,AC545)</f>
        <v>2</v>
      </c>
      <c r="K545" t="s">
        <v>166</v>
      </c>
      <c r="N545" t="str">
        <f t="shared" si="68"/>
        <v>1.2</v>
      </c>
      <c r="O545" t="str">
        <f>IF(B545&lt;&gt;0,B545,"")</f>
        <v>1.2</v>
      </c>
      <c r="P545" t="str">
        <f>+IF(AD545="Sub1",C545,"")</f>
        <v/>
      </c>
      <c r="Q545" t="str">
        <f>+IF(AD545="Sub2",D545,"")</f>
        <v/>
      </c>
      <c r="R545" t="str">
        <f>+IF(AD545="Graph",SUBSTITUTE(E545,"Gráfica","G"),"")</f>
        <v/>
      </c>
      <c r="S545" t="str">
        <f>TRIM(CLEAN(_xlfn.TEXTJOIN(" ",TRUE,C545:F545)))</f>
        <v>División geoestadística municipal, coordenadas geográficas</v>
      </c>
      <c r="T545" t="b">
        <f>+AND(AC545=AC546)</f>
        <v>1</v>
      </c>
      <c r="U545" t="b">
        <f t="shared" si="65"/>
        <v>1</v>
      </c>
      <c r="V545" t="b">
        <f>+AND(J545&lt;&gt;1,J546&lt;&gt;1)</f>
        <v>1</v>
      </c>
      <c r="W545" t="b">
        <f>+OR(AD545="Sub1",AD545="Sub2",AD545="Graph")</f>
        <v>0</v>
      </c>
      <c r="X545" t="str">
        <f>+IF(AND(T545,U545,V545),_xlfn.CONCAT(S545,S546),IF(AND(J545=1,AD545="Title"),S545,""))</f>
        <v>División geoestadística municipal, coordenadas geográficasy altitud de las cabeceras municipales</v>
      </c>
      <c r="Y545" t="str">
        <f>+IF(AD546="units",S546,"")</f>
        <v/>
      </c>
      <c r="Z545" t="str">
        <f t="shared" si="66"/>
        <v/>
      </c>
      <c r="AB545" t="s">
        <v>139</v>
      </c>
      <c r="AC545" t="str">
        <f>+_xlfn.CONCAT(AB545,I545,AD545)</f>
        <v>1612Title</v>
      </c>
      <c r="AD545" t="str">
        <f>+_xlfn.TEXTJOIN("",TRUE,K545:M545)</f>
        <v>Title</v>
      </c>
      <c r="AE545" t="str">
        <f>+IF(B545=0,AE544,B545)</f>
        <v>1.2</v>
      </c>
      <c r="AF545" t="str">
        <f t="shared" si="69"/>
        <v>1.2</v>
      </c>
      <c r="AG545" t="str">
        <f t="shared" si="70"/>
        <v>División geoestadística municipal, coordenadas geográficasy altitud de las cabeceras municipales</v>
      </c>
      <c r="AH545" t="str">
        <f t="shared" si="72"/>
        <v/>
      </c>
      <c r="AI545" t="str">
        <f t="shared" si="71"/>
        <v/>
      </c>
    </row>
    <row r="546" spans="1:35" x14ac:dyDescent="0.25">
      <c r="A546" s="1">
        <v>4</v>
      </c>
      <c r="C546" t="s">
        <v>23</v>
      </c>
      <c r="G546" t="s">
        <v>91</v>
      </c>
      <c r="H546" t="s">
        <v>107</v>
      </c>
      <c r="I546" t="str">
        <f t="shared" si="67"/>
        <v>12</v>
      </c>
      <c r="J546">
        <f>+COUNTIF($AC$2:$AC$1165,AC546)</f>
        <v>2</v>
      </c>
      <c r="K546" t="s">
        <v>166</v>
      </c>
      <c r="N546" t="str">
        <f t="shared" si="68"/>
        <v/>
      </c>
      <c r="O546" t="str">
        <f>IF(B546&lt;&gt;0,B546,"")</f>
        <v/>
      </c>
      <c r="P546" t="str">
        <f>+IF(AD546="Sub1",C546,"")</f>
        <v/>
      </c>
      <c r="Q546" t="str">
        <f>+IF(AD546="Sub2",D546,"")</f>
        <v/>
      </c>
      <c r="R546" t="str">
        <f>+IF(AD546="Graph",SUBSTITUTE(E546,"Gráfica","G"),"")</f>
        <v/>
      </c>
      <c r="S546" t="str">
        <f>TRIM(CLEAN(_xlfn.TEXTJOIN(" ",TRUE,C546:F546)))</f>
        <v>y altitud de las cabeceras municipales</v>
      </c>
      <c r="T546" t="b">
        <f>+AND(AC546=AC547)</f>
        <v>0</v>
      </c>
      <c r="U546" t="b">
        <f t="shared" si="65"/>
        <v>1</v>
      </c>
      <c r="V546" t="b">
        <f>+AND(J546&lt;&gt;1,J547&lt;&gt;1)</f>
        <v>0</v>
      </c>
      <c r="W546" t="b">
        <f>+OR(AD546="Sub1",AD546="Sub2",AD546="Graph")</f>
        <v>0</v>
      </c>
      <c r="X546" t="str">
        <f>+IF(AND(T546,U546,V546),_xlfn.CONCAT(S546,S547),IF(AND(J546=1,AD546="Title"),S546,""))</f>
        <v/>
      </c>
      <c r="Y546" t="str">
        <f>+IF(AD547="units",S547,"")</f>
        <v/>
      </c>
      <c r="Z546" t="str">
        <f t="shared" si="66"/>
        <v/>
      </c>
      <c r="AB546" t="s">
        <v>139</v>
      </c>
      <c r="AC546" t="str">
        <f>+_xlfn.CONCAT(AB546,I546,AD546)</f>
        <v>1612Title</v>
      </c>
      <c r="AD546" t="str">
        <f>+_xlfn.TEXTJOIN("",TRUE,K546:M546)</f>
        <v>Title</v>
      </c>
      <c r="AE546" t="str">
        <f>+IF(B546=0,AE545,B546)</f>
        <v>1.2</v>
      </c>
      <c r="AF546" t="str">
        <f t="shared" si="69"/>
        <v>1.2</v>
      </c>
      <c r="AG546" t="str">
        <f t="shared" si="70"/>
        <v>División geoestadística municipal, coordenadas geográficasy altitud de las cabeceras municipales</v>
      </c>
      <c r="AH546" t="str">
        <f t="shared" si="72"/>
        <v/>
      </c>
      <c r="AI546" t="str">
        <f t="shared" si="71"/>
        <v/>
      </c>
    </row>
    <row r="547" spans="1:35" x14ac:dyDescent="0.25">
      <c r="A547" s="1">
        <v>6</v>
      </c>
      <c r="B547" t="s">
        <v>10</v>
      </c>
      <c r="C547" t="s">
        <v>24</v>
      </c>
      <c r="G547" t="s">
        <v>91</v>
      </c>
      <c r="H547" t="s">
        <v>107</v>
      </c>
      <c r="I547" t="str">
        <f t="shared" si="67"/>
        <v>13</v>
      </c>
      <c r="J547">
        <f>+COUNTIF($AC$2:$AC$1165,AC547)</f>
        <v>1</v>
      </c>
      <c r="K547" t="s">
        <v>166</v>
      </c>
      <c r="N547" t="str">
        <f t="shared" si="68"/>
        <v>1.3</v>
      </c>
      <c r="O547" t="str">
        <f>IF(B547&lt;&gt;0,B547,"")</f>
        <v>1.3</v>
      </c>
      <c r="P547" t="str">
        <f>+IF(AD547="Sub1",C547,"")</f>
        <v/>
      </c>
      <c r="Q547" t="str">
        <f>+IF(AD547="Sub2",D547,"")</f>
        <v/>
      </c>
      <c r="R547" t="str">
        <f>+IF(AD547="Graph",SUBSTITUTE(E547,"Gráfica","G"),"")</f>
        <v/>
      </c>
      <c r="S547" t="str">
        <f>TRIM(CLEAN(_xlfn.TEXTJOIN(" ",TRUE,C547:F547)))</f>
        <v>Elevaciones principales</v>
      </c>
      <c r="T547" t="b">
        <f>+AND(AC547=AC548)</f>
        <v>0</v>
      </c>
      <c r="U547" t="b">
        <f t="shared" si="65"/>
        <v>1</v>
      </c>
      <c r="V547" t="b">
        <f>+AND(J547&lt;&gt;1,J548&lt;&gt;1)</f>
        <v>0</v>
      </c>
      <c r="W547" t="b">
        <f>+OR(AD547="Sub1",AD547="Sub2",AD547="Graph")</f>
        <v>0</v>
      </c>
      <c r="X547" t="str">
        <f>+IF(AND(T547,U547,V547),_xlfn.CONCAT(S547,S548),IF(AND(J547=1,AD547="Title"),S547,""))</f>
        <v>Elevaciones principales</v>
      </c>
      <c r="Y547" t="str">
        <f>+IF(AD548="units",S548,"")</f>
        <v/>
      </c>
      <c r="Z547" t="str">
        <f t="shared" si="66"/>
        <v/>
      </c>
      <c r="AB547" t="s">
        <v>139</v>
      </c>
      <c r="AC547" t="str">
        <f>+_xlfn.CONCAT(AB547,I547,AD547)</f>
        <v>1613Title</v>
      </c>
      <c r="AD547" t="str">
        <f>+_xlfn.TEXTJOIN("",TRUE,K547:M547)</f>
        <v>Title</v>
      </c>
      <c r="AE547" t="str">
        <f>+IF(B547=0,AE546,B547)</f>
        <v>1.3</v>
      </c>
      <c r="AF547" t="str">
        <f t="shared" si="69"/>
        <v>1.3</v>
      </c>
      <c r="AG547" t="str">
        <f t="shared" si="70"/>
        <v>Elevaciones principales</v>
      </c>
      <c r="AH547" t="str">
        <f t="shared" si="72"/>
        <v/>
      </c>
      <c r="AI547" t="str">
        <f t="shared" si="71"/>
        <v/>
      </c>
    </row>
    <row r="548" spans="1:35" x14ac:dyDescent="0.25">
      <c r="A548" s="1">
        <v>8</v>
      </c>
      <c r="B548" t="s">
        <v>11</v>
      </c>
      <c r="C548" t="s">
        <v>25</v>
      </c>
      <c r="G548" t="s">
        <v>91</v>
      </c>
      <c r="H548" t="s">
        <v>107</v>
      </c>
      <c r="I548" t="str">
        <f t="shared" si="67"/>
        <v>14</v>
      </c>
      <c r="J548">
        <f>+COUNTIF($AC$2:$AC$1165,AC548)</f>
        <v>1</v>
      </c>
      <c r="K548" t="s">
        <v>166</v>
      </c>
      <c r="N548" t="str">
        <f t="shared" si="68"/>
        <v>1.4</v>
      </c>
      <c r="O548" t="str">
        <f>IF(B548&lt;&gt;0,B548,"")</f>
        <v>1.4</v>
      </c>
      <c r="P548" t="str">
        <f>+IF(AD548="Sub1",C548,"")</f>
        <v/>
      </c>
      <c r="Q548" t="str">
        <f>+IF(AD548="Sub2",D548,"")</f>
        <v/>
      </c>
      <c r="R548" t="str">
        <f>+IF(AD548="Graph",SUBSTITUTE(E548,"Gráfica","G"),"")</f>
        <v/>
      </c>
      <c r="S548" t="str">
        <f>TRIM(CLEAN(_xlfn.TEXTJOIN(" ",TRUE,C548:F548)))</f>
        <v>Superficie estatal por tipo de fisiografía</v>
      </c>
      <c r="T548" t="b">
        <f>+AND(AC548=AC549)</f>
        <v>0</v>
      </c>
      <c r="U548" t="b">
        <f t="shared" si="65"/>
        <v>0</v>
      </c>
      <c r="V548" t="b">
        <f>+AND(J548&lt;&gt;1,J549&lt;&gt;1)</f>
        <v>0</v>
      </c>
      <c r="W548" t="b">
        <f>+OR(AD548="Sub1",AD548="Sub2",AD548="Graph")</f>
        <v>0</v>
      </c>
      <c r="X548" t="str">
        <f>+IF(AND(T548,U548,V548),_xlfn.CONCAT(S548,S549),IF(AND(J548=1,AD548="Title"),S548,""))</f>
        <v>Superficie estatal por tipo de fisiografía</v>
      </c>
      <c r="Y548" t="str">
        <f>+IF(AD549="units",S549,"")</f>
        <v>(Porcentaje)</v>
      </c>
      <c r="Z548" t="str">
        <f t="shared" si="66"/>
        <v/>
      </c>
      <c r="AB548" t="s">
        <v>139</v>
      </c>
      <c r="AC548" t="str">
        <f>+_xlfn.CONCAT(AB548,I548,AD548)</f>
        <v>1614Title</v>
      </c>
      <c r="AD548" t="str">
        <f>+_xlfn.TEXTJOIN("",TRUE,K548:M548)</f>
        <v>Title</v>
      </c>
      <c r="AE548" t="str">
        <f>+IF(B548=0,AE547,B548)</f>
        <v>1.4</v>
      </c>
      <c r="AF548" t="str">
        <f t="shared" si="69"/>
        <v>1.4</v>
      </c>
      <c r="AG548" t="str">
        <f t="shared" si="70"/>
        <v>Superficie estatal por tipo de fisiografía</v>
      </c>
      <c r="AH548" t="str">
        <f t="shared" si="72"/>
        <v/>
      </c>
      <c r="AI548" t="str">
        <f t="shared" si="71"/>
        <v>(Porcentaje)</v>
      </c>
    </row>
    <row r="549" spans="1:35" x14ac:dyDescent="0.25">
      <c r="A549" s="1">
        <v>9</v>
      </c>
      <c r="C549" t="s">
        <v>26</v>
      </c>
      <c r="G549" t="s">
        <v>91</v>
      </c>
      <c r="H549" t="s">
        <v>107</v>
      </c>
      <c r="I549" t="str">
        <f t="shared" si="67"/>
        <v>14</v>
      </c>
      <c r="J549">
        <f>+COUNTIF($AC$2:$AC$1165,AC549)</f>
        <v>1</v>
      </c>
      <c r="K549" t="s">
        <v>173</v>
      </c>
      <c r="L549" t="s">
        <v>162</v>
      </c>
      <c r="N549" t="str">
        <f t="shared" si="68"/>
        <v/>
      </c>
      <c r="O549" t="str">
        <f>IF(B549&lt;&gt;0,B549,"")</f>
        <v/>
      </c>
      <c r="P549" t="str">
        <f>+IF(AD549="Sub1",C549,"")</f>
        <v/>
      </c>
      <c r="Q549" t="str">
        <f>+IF(AD549="Sub2",D549,"")</f>
        <v/>
      </c>
      <c r="R549" t="str">
        <f>+IF(AD549="Graph",SUBSTITUTE(E549,"Gráfica","G"),"")</f>
        <v/>
      </c>
      <c r="S549" t="str">
        <f>TRIM(CLEAN(_xlfn.TEXTJOIN(" ",TRUE,C549:F549)))</f>
        <v>(Porcentaje)</v>
      </c>
      <c r="T549" t="b">
        <f>+AND(AC549=AC550)</f>
        <v>0</v>
      </c>
      <c r="U549" t="b">
        <f t="shared" si="65"/>
        <v>0</v>
      </c>
      <c r="V549" t="b">
        <f>+AND(J549&lt;&gt;1,J550&lt;&gt;1)</f>
        <v>0</v>
      </c>
      <c r="W549" t="b">
        <f>+OR(AD549="Sub1",AD549="Sub2",AD549="Graph")</f>
        <v>0</v>
      </c>
      <c r="X549" t="str">
        <f>+IF(AND(T549,U549,V549),_xlfn.CONCAT(S549,S550),IF(AND(J549=1,AD549="Title"),S549,""))</f>
        <v/>
      </c>
      <c r="Y549" t="str">
        <f>+IF(AD550="units",S550,"")</f>
        <v/>
      </c>
      <c r="Z549" t="str">
        <f t="shared" si="66"/>
        <v/>
      </c>
      <c r="AB549" t="s">
        <v>139</v>
      </c>
      <c r="AC549" t="str">
        <f>+_xlfn.CONCAT(AB549,I549,AD549)</f>
        <v>1614units</v>
      </c>
      <c r="AD549" t="str">
        <f>+_xlfn.TEXTJOIN("",TRUE,K549:M549)</f>
        <v>units</v>
      </c>
      <c r="AE549" t="str">
        <f>+IF(B549=0,AE548,B549)</f>
        <v>1.4</v>
      </c>
      <c r="AF549" t="str">
        <f t="shared" si="69"/>
        <v>1.4</v>
      </c>
      <c r="AG549" t="str">
        <f t="shared" si="70"/>
        <v>Superficie estatal por tipo de fisiografía</v>
      </c>
      <c r="AH549" t="str">
        <f t="shared" si="72"/>
        <v/>
      </c>
      <c r="AI549" t="str">
        <f t="shared" si="71"/>
        <v/>
      </c>
    </row>
    <row r="550" spans="1:35" x14ac:dyDescent="0.25">
      <c r="A550" s="1">
        <v>11</v>
      </c>
      <c r="B550" t="s">
        <v>12</v>
      </c>
      <c r="C550" t="s">
        <v>27</v>
      </c>
      <c r="G550" t="s">
        <v>91</v>
      </c>
      <c r="H550" t="s">
        <v>107</v>
      </c>
      <c r="I550" t="str">
        <f t="shared" si="67"/>
        <v>15</v>
      </c>
      <c r="J550">
        <f>+COUNTIF($AC$2:$AC$1165,AC550)</f>
        <v>1</v>
      </c>
      <c r="K550" t="s">
        <v>166</v>
      </c>
      <c r="N550" t="str">
        <f t="shared" si="68"/>
        <v>1.5</v>
      </c>
      <c r="O550" t="str">
        <f>IF(B550&lt;&gt;0,B550,"")</f>
        <v>1.5</v>
      </c>
      <c r="P550" t="str">
        <f>+IF(AD550="Sub1",C550,"")</f>
        <v/>
      </c>
      <c r="Q550" t="str">
        <f>+IF(AD550="Sub2",D550,"")</f>
        <v/>
      </c>
      <c r="R550" t="str">
        <f>+IF(AD550="Graph",SUBSTITUTE(E550,"Gráfica","G"),"")</f>
        <v/>
      </c>
      <c r="S550" t="str">
        <f>TRIM(CLEAN(_xlfn.TEXTJOIN(" ",TRUE,C550:F550)))</f>
        <v>Superficie estatal por tipo de geología</v>
      </c>
      <c r="T550" t="b">
        <f>+AND(AC550=AC551)</f>
        <v>0</v>
      </c>
      <c r="U550" t="b">
        <f t="shared" si="65"/>
        <v>0</v>
      </c>
      <c r="V550" t="b">
        <f>+AND(J550&lt;&gt;1,J551&lt;&gt;1)</f>
        <v>0</v>
      </c>
      <c r="W550" t="b">
        <f>+OR(AD550="Sub1",AD550="Sub2",AD550="Graph")</f>
        <v>0</v>
      </c>
      <c r="X550" t="str">
        <f>+IF(AND(T550,U550,V550),_xlfn.CONCAT(S550,S551),IF(AND(J550=1,AD550="Title"),S550,""))</f>
        <v>Superficie estatal por tipo de geología</v>
      </c>
      <c r="Y550" t="str">
        <f>+IF(AD551="units",S551,"")</f>
        <v>(Porcentaje)</v>
      </c>
      <c r="Z550" t="str">
        <f t="shared" si="66"/>
        <v/>
      </c>
      <c r="AB550" t="s">
        <v>139</v>
      </c>
      <c r="AC550" t="str">
        <f>+_xlfn.CONCAT(AB550,I550,AD550)</f>
        <v>1615Title</v>
      </c>
      <c r="AD550" t="str">
        <f>+_xlfn.TEXTJOIN("",TRUE,K550:M550)</f>
        <v>Title</v>
      </c>
      <c r="AE550" t="str">
        <f>+IF(B550=0,AE549,B550)</f>
        <v>1.5</v>
      </c>
      <c r="AF550" t="str">
        <f t="shared" si="69"/>
        <v>1.5</v>
      </c>
      <c r="AG550" t="str">
        <f t="shared" si="70"/>
        <v>Superficie estatal por tipo de geología</v>
      </c>
      <c r="AH550" t="str">
        <f t="shared" si="72"/>
        <v/>
      </c>
      <c r="AI550" t="str">
        <f t="shared" si="71"/>
        <v>(Porcentaje)</v>
      </c>
    </row>
    <row r="551" spans="1:35" x14ac:dyDescent="0.25">
      <c r="A551" s="1">
        <v>12</v>
      </c>
      <c r="C551" t="s">
        <v>26</v>
      </c>
      <c r="G551" t="s">
        <v>91</v>
      </c>
      <c r="H551" t="s">
        <v>107</v>
      </c>
      <c r="I551" t="str">
        <f t="shared" si="67"/>
        <v>15</v>
      </c>
      <c r="J551">
        <f>+COUNTIF($AC$2:$AC$1165,AC551)</f>
        <v>1</v>
      </c>
      <c r="K551" t="s">
        <v>173</v>
      </c>
      <c r="L551" t="s">
        <v>162</v>
      </c>
      <c r="N551" t="str">
        <f t="shared" si="68"/>
        <v/>
      </c>
      <c r="O551" t="str">
        <f>IF(B551&lt;&gt;0,B551,"")</f>
        <v/>
      </c>
      <c r="P551" t="str">
        <f>+IF(AD551="Sub1",C551,"")</f>
        <v/>
      </c>
      <c r="Q551" t="str">
        <f>+IF(AD551="Sub2",D551,"")</f>
        <v/>
      </c>
      <c r="R551" t="str">
        <f>+IF(AD551="Graph",SUBSTITUTE(E551,"Gráfica","G"),"")</f>
        <v/>
      </c>
      <c r="S551" t="str">
        <f>TRIM(CLEAN(_xlfn.TEXTJOIN(" ",TRUE,C551:F551)))</f>
        <v>(Porcentaje)</v>
      </c>
      <c r="T551" t="b">
        <f>+AND(AC551=AC552)</f>
        <v>0</v>
      </c>
      <c r="U551" t="b">
        <f t="shared" si="65"/>
        <v>0</v>
      </c>
      <c r="V551" t="b">
        <f>+AND(J551&lt;&gt;1,J552&lt;&gt;1)</f>
        <v>0</v>
      </c>
      <c r="W551" t="b">
        <f>+OR(AD551="Sub1",AD551="Sub2",AD551="Graph")</f>
        <v>0</v>
      </c>
      <c r="X551" t="str">
        <f>+IF(AND(T551,U551,V551),_xlfn.CONCAT(S551,S552),IF(AND(J551=1,AD551="Title"),S551,""))</f>
        <v/>
      </c>
      <c r="Y551" t="str">
        <f>+IF(AD552="units",S552,"")</f>
        <v/>
      </c>
      <c r="Z551" t="str">
        <f t="shared" si="66"/>
        <v/>
      </c>
      <c r="AB551" t="s">
        <v>139</v>
      </c>
      <c r="AC551" t="str">
        <f>+_xlfn.CONCAT(AB551,I551,AD551)</f>
        <v>1615units</v>
      </c>
      <c r="AD551" t="str">
        <f>+_xlfn.TEXTJOIN("",TRUE,K551:M551)</f>
        <v>units</v>
      </c>
      <c r="AE551" t="str">
        <f>+IF(B551=0,AE550,B551)</f>
        <v>1.5</v>
      </c>
      <c r="AF551" t="str">
        <f t="shared" si="69"/>
        <v>1.5</v>
      </c>
      <c r="AG551" t="str">
        <f t="shared" si="70"/>
        <v>Superficie estatal por tipo de geología</v>
      </c>
      <c r="AH551" t="str">
        <f t="shared" si="72"/>
        <v/>
      </c>
      <c r="AI551" t="str">
        <f t="shared" si="71"/>
        <v/>
      </c>
    </row>
    <row r="552" spans="1:35" x14ac:dyDescent="0.25">
      <c r="A552" s="1">
        <v>14</v>
      </c>
      <c r="C552" t="s">
        <v>28</v>
      </c>
      <c r="D552" t="s">
        <v>62</v>
      </c>
      <c r="G552" t="s">
        <v>91</v>
      </c>
      <c r="H552" t="s">
        <v>107</v>
      </c>
      <c r="I552" t="str">
        <f t="shared" si="67"/>
        <v>151</v>
      </c>
      <c r="J552">
        <f>+COUNTIF($AC$2:$AC$1165,AC552)</f>
        <v>1</v>
      </c>
      <c r="K552" t="s">
        <v>173</v>
      </c>
      <c r="M552" t="s">
        <v>178</v>
      </c>
      <c r="N552" t="str">
        <f t="shared" si="68"/>
        <v>1.5.1</v>
      </c>
      <c r="O552" t="str">
        <f>IF(B552&lt;&gt;0,B552,"")</f>
        <v/>
      </c>
      <c r="P552" t="str">
        <f>+IF(AD552="Sub1",C552,"")</f>
        <v>1.5.1</v>
      </c>
      <c r="Q552" t="str">
        <f>+IF(AD552="Sub2",D552,"")</f>
        <v/>
      </c>
      <c r="R552" t="str">
        <f>+IF(AD552="Graph",SUBSTITUTE(E552,"Gráfica","G"),"")</f>
        <v/>
      </c>
      <c r="S552" t="str">
        <f>TRIM(CLEAN(_xlfn.TEXTJOIN(" ",TRUE,C552:F552)))</f>
        <v>1.5.1 Sitios de interés geológico</v>
      </c>
      <c r="T552" t="b">
        <f>+AND(AC552=AC553)</f>
        <v>0</v>
      </c>
      <c r="U552" t="b">
        <f t="shared" si="65"/>
        <v>0</v>
      </c>
      <c r="V552" t="b">
        <f>+AND(J552&lt;&gt;1,J553&lt;&gt;1)</f>
        <v>0</v>
      </c>
      <c r="W552" t="b">
        <f>+OR(AD552="Sub1",AD552="Sub2",AD552="Graph")</f>
        <v>1</v>
      </c>
      <c r="X552" t="str">
        <f>+IF(AND(T552,U552,V552),_xlfn.CONCAT(S552,S553),IF(AND(J552=1,AD552="Title"),S552,""))</f>
        <v/>
      </c>
      <c r="Y552" t="str">
        <f>+IF(AD553="units",S553,"")</f>
        <v/>
      </c>
      <c r="Z552" t="str">
        <f t="shared" si="66"/>
        <v>Sitios de interés geológico</v>
      </c>
      <c r="AB552" t="s">
        <v>139</v>
      </c>
      <c r="AC552" t="str">
        <f>+_xlfn.CONCAT(AB552,I552,AD552)</f>
        <v>16151Sub1</v>
      </c>
      <c r="AD552" t="str">
        <f>+_xlfn.TEXTJOIN("",TRUE,K552:M552)</f>
        <v>Sub1</v>
      </c>
      <c r="AE552" t="str">
        <f>+IF(B552=0,AE551,B552)</f>
        <v>1.5</v>
      </c>
      <c r="AF552" t="str">
        <f t="shared" si="69"/>
        <v>1.5.1</v>
      </c>
      <c r="AG552" t="str">
        <f t="shared" si="70"/>
        <v>Superficie estatal por tipo de geología</v>
      </c>
      <c r="AH552" t="str">
        <f t="shared" si="72"/>
        <v>Sitios de interés geológico</v>
      </c>
      <c r="AI552" t="str">
        <f t="shared" si="71"/>
        <v/>
      </c>
    </row>
    <row r="553" spans="1:35" x14ac:dyDescent="0.25">
      <c r="A553" s="1">
        <v>16</v>
      </c>
      <c r="B553" t="s">
        <v>13</v>
      </c>
      <c r="C553" t="s">
        <v>29</v>
      </c>
      <c r="G553" t="s">
        <v>91</v>
      </c>
      <c r="H553" t="s">
        <v>107</v>
      </c>
      <c r="I553" t="str">
        <f t="shared" si="67"/>
        <v>16</v>
      </c>
      <c r="J553">
        <f>+COUNTIF($AC$2:$AC$1165,AC553)</f>
        <v>1</v>
      </c>
      <c r="K553" t="s">
        <v>166</v>
      </c>
      <c r="N553" t="str">
        <f t="shared" si="68"/>
        <v>1.6</v>
      </c>
      <c r="O553" t="str">
        <f>IF(B553&lt;&gt;0,B553,"")</f>
        <v>1.6</v>
      </c>
      <c r="P553" t="str">
        <f>+IF(AD553="Sub1",C553,"")</f>
        <v/>
      </c>
      <c r="Q553" t="str">
        <f>+IF(AD553="Sub2",D553,"")</f>
        <v/>
      </c>
      <c r="R553" t="str">
        <f>+IF(AD553="Graph",SUBSTITUTE(E553,"Gráfica","G"),"")</f>
        <v/>
      </c>
      <c r="S553" t="str">
        <f>TRIM(CLEAN(_xlfn.TEXTJOIN(" ",TRUE,C553:F553)))</f>
        <v>Superficie estatal por tipo de clima</v>
      </c>
      <c r="T553" t="b">
        <f>+AND(AC553=AC554)</f>
        <v>0</v>
      </c>
      <c r="U553" t="b">
        <f t="shared" si="65"/>
        <v>0</v>
      </c>
      <c r="V553" t="b">
        <f>+AND(J553&lt;&gt;1,J554&lt;&gt;1)</f>
        <v>0</v>
      </c>
      <c r="W553" t="b">
        <f>+OR(AD553="Sub1",AD553="Sub2",AD553="Graph")</f>
        <v>0</v>
      </c>
      <c r="X553" t="str">
        <f>+IF(AND(T553,U553,V553),_xlfn.CONCAT(S553,S554),IF(AND(J553=1,AD553="Title"),S553,""))</f>
        <v>Superficie estatal por tipo de clima</v>
      </c>
      <c r="Y553" t="str">
        <f>+IF(AD554="units",S554,"")</f>
        <v>(Porcentaje)</v>
      </c>
      <c r="Z553" t="str">
        <f t="shared" si="66"/>
        <v/>
      </c>
      <c r="AB553" t="s">
        <v>139</v>
      </c>
      <c r="AC553" t="str">
        <f>+_xlfn.CONCAT(AB553,I553,AD553)</f>
        <v>1616Title</v>
      </c>
      <c r="AD553" t="str">
        <f>+_xlfn.TEXTJOIN("",TRUE,K553:M553)</f>
        <v>Title</v>
      </c>
      <c r="AE553" t="str">
        <f>+IF(B553=0,AE552,B553)</f>
        <v>1.6</v>
      </c>
      <c r="AF553" t="str">
        <f t="shared" si="69"/>
        <v>1.6</v>
      </c>
      <c r="AG553" t="str">
        <f t="shared" si="70"/>
        <v>Superficie estatal por tipo de clima</v>
      </c>
      <c r="AH553" t="str">
        <f t="shared" si="72"/>
        <v/>
      </c>
      <c r="AI553" t="str">
        <f t="shared" si="71"/>
        <v>(Porcentaje)</v>
      </c>
    </row>
    <row r="554" spans="1:35" x14ac:dyDescent="0.25">
      <c r="A554" s="1">
        <v>17</v>
      </c>
      <c r="C554" t="s">
        <v>26</v>
      </c>
      <c r="G554" t="s">
        <v>91</v>
      </c>
      <c r="H554" t="s">
        <v>107</v>
      </c>
      <c r="I554" t="str">
        <f t="shared" si="67"/>
        <v>16</v>
      </c>
      <c r="J554">
        <f>+COUNTIF($AC$2:$AC$1165,AC554)</f>
        <v>1</v>
      </c>
      <c r="K554" t="s">
        <v>173</v>
      </c>
      <c r="L554" t="s">
        <v>162</v>
      </c>
      <c r="N554" t="str">
        <f t="shared" si="68"/>
        <v/>
      </c>
      <c r="O554" t="str">
        <f>IF(B554&lt;&gt;0,B554,"")</f>
        <v/>
      </c>
      <c r="P554" t="str">
        <f>+IF(AD554="Sub1",C554,"")</f>
        <v/>
      </c>
      <c r="Q554" t="str">
        <f>+IF(AD554="Sub2",D554,"")</f>
        <v/>
      </c>
      <c r="R554" t="str">
        <f>+IF(AD554="Graph",SUBSTITUTE(E554,"Gráfica","G"),"")</f>
        <v/>
      </c>
      <c r="S554" t="str">
        <f>TRIM(CLEAN(_xlfn.TEXTJOIN(" ",TRUE,C554:F554)))</f>
        <v>(Porcentaje)</v>
      </c>
      <c r="T554" t="b">
        <f>+AND(AC554=AC555)</f>
        <v>0</v>
      </c>
      <c r="U554" t="b">
        <f t="shared" si="65"/>
        <v>0</v>
      </c>
      <c r="V554" t="b">
        <f>+AND(J554&lt;&gt;1,J555&lt;&gt;1)</f>
        <v>0</v>
      </c>
      <c r="W554" t="b">
        <f>+OR(AD554="Sub1",AD554="Sub2",AD554="Graph")</f>
        <v>0</v>
      </c>
      <c r="X554" t="str">
        <f>+IF(AND(T554,U554,V554),_xlfn.CONCAT(S554,S555),IF(AND(J554=1,AD554="Title"),S554,""))</f>
        <v/>
      </c>
      <c r="Y554" t="str">
        <f>+IF(AD555="units",S555,"")</f>
        <v/>
      </c>
      <c r="Z554" t="str">
        <f t="shared" si="66"/>
        <v/>
      </c>
      <c r="AB554" t="s">
        <v>139</v>
      </c>
      <c r="AC554" t="str">
        <f>+_xlfn.CONCAT(AB554,I554,AD554)</f>
        <v>1616units</v>
      </c>
      <c r="AD554" t="str">
        <f>+_xlfn.TEXTJOIN("",TRUE,K554:M554)</f>
        <v>units</v>
      </c>
      <c r="AE554" t="str">
        <f>+IF(B554=0,AE553,B554)</f>
        <v>1.6</v>
      </c>
      <c r="AF554" t="str">
        <f t="shared" si="69"/>
        <v>1.6</v>
      </c>
      <c r="AG554" t="str">
        <f t="shared" si="70"/>
        <v>Superficie estatal por tipo de clima</v>
      </c>
      <c r="AH554" t="str">
        <f t="shared" si="72"/>
        <v/>
      </c>
      <c r="AI554" t="str">
        <f t="shared" si="71"/>
        <v/>
      </c>
    </row>
    <row r="555" spans="1:35" x14ac:dyDescent="0.25">
      <c r="A555" s="1">
        <v>19</v>
      </c>
      <c r="C555" t="s">
        <v>30</v>
      </c>
      <c r="D555" t="s">
        <v>63</v>
      </c>
      <c r="G555" t="s">
        <v>91</v>
      </c>
      <c r="H555" t="s">
        <v>107</v>
      </c>
      <c r="I555" t="str">
        <f t="shared" si="67"/>
        <v>161</v>
      </c>
      <c r="J555">
        <f>+COUNTIF($AC$2:$AC$1165,AC555)</f>
        <v>1</v>
      </c>
      <c r="K555" t="s">
        <v>173</v>
      </c>
      <c r="M555" t="s">
        <v>178</v>
      </c>
      <c r="N555" t="str">
        <f t="shared" si="68"/>
        <v>1.6.1</v>
      </c>
      <c r="O555" t="str">
        <f>IF(B555&lt;&gt;0,B555,"")</f>
        <v/>
      </c>
      <c r="P555" t="str">
        <f>+IF(AD555="Sub1",C555,"")</f>
        <v>1.6.1</v>
      </c>
      <c r="Q555" t="str">
        <f>+IF(AD555="Sub2",D555,"")</f>
        <v/>
      </c>
      <c r="R555" t="str">
        <f>+IF(AD555="Graph",SUBSTITUTE(E555,"Gráfica","G"),"")</f>
        <v/>
      </c>
      <c r="S555" t="str">
        <f>TRIM(CLEAN(_xlfn.TEXTJOIN(" ",TRUE,C555:F555)))</f>
        <v>1.6.1 Estaciones meteorológicas</v>
      </c>
      <c r="T555" t="b">
        <f>+AND(AC555=AC556)</f>
        <v>0</v>
      </c>
      <c r="U555" t="b">
        <f t="shared" si="65"/>
        <v>0</v>
      </c>
      <c r="V555" t="b">
        <f>+AND(J555&lt;&gt;1,J556&lt;&gt;1)</f>
        <v>0</v>
      </c>
      <c r="W555" t="b">
        <f>+OR(AD555="Sub1",AD555="Sub2",AD555="Graph")</f>
        <v>1</v>
      </c>
      <c r="X555" t="str">
        <f>+IF(AND(T555,U555,V555),_xlfn.CONCAT(S555,S556),IF(AND(J555=1,AD555="Title"),S555,""))</f>
        <v/>
      </c>
      <c r="Y555" t="str">
        <f>+IF(AD556="units",S556,"")</f>
        <v/>
      </c>
      <c r="Z555" t="str">
        <f t="shared" si="66"/>
        <v>Estaciones meteorológicas</v>
      </c>
      <c r="AB555" t="s">
        <v>139</v>
      </c>
      <c r="AC555" t="str">
        <f>+_xlfn.CONCAT(AB555,I555,AD555)</f>
        <v>16161Sub1</v>
      </c>
      <c r="AD555" t="str">
        <f>+_xlfn.TEXTJOIN("",TRUE,K555:M555)</f>
        <v>Sub1</v>
      </c>
      <c r="AE555" t="str">
        <f>+IF(B555=0,AE554,B555)</f>
        <v>1.6</v>
      </c>
      <c r="AF555" t="str">
        <f t="shared" si="69"/>
        <v>1.6.1</v>
      </c>
      <c r="AG555" t="str">
        <f t="shared" si="70"/>
        <v>Superficie estatal por tipo de clima</v>
      </c>
      <c r="AH555" t="str">
        <f t="shared" si="72"/>
        <v>Estaciones meteorológicas</v>
      </c>
      <c r="AI555" t="str">
        <f t="shared" si="71"/>
        <v/>
      </c>
    </row>
    <row r="556" spans="1:35" x14ac:dyDescent="0.25">
      <c r="A556" s="1">
        <v>21</v>
      </c>
      <c r="C556" t="s">
        <v>31</v>
      </c>
      <c r="D556" t="s">
        <v>64</v>
      </c>
      <c r="G556" t="s">
        <v>91</v>
      </c>
      <c r="H556" t="s">
        <v>107</v>
      </c>
      <c r="I556" t="str">
        <f t="shared" si="67"/>
        <v>162</v>
      </c>
      <c r="J556">
        <f>+COUNTIF($AC$2:$AC$1165,AC556)</f>
        <v>1</v>
      </c>
      <c r="K556" t="s">
        <v>173</v>
      </c>
      <c r="M556" t="s">
        <v>178</v>
      </c>
      <c r="N556" t="str">
        <f t="shared" si="68"/>
        <v>1.6.2</v>
      </c>
      <c r="O556" t="str">
        <f>IF(B556&lt;&gt;0,B556,"")</f>
        <v/>
      </c>
      <c r="P556" t="str">
        <f>+IF(AD556="Sub1",C556,"")</f>
        <v>1.6.2</v>
      </c>
      <c r="Q556" t="str">
        <f>+IF(AD556="Sub2",D556,"")</f>
        <v/>
      </c>
      <c r="R556" t="str">
        <f>+IF(AD556="Graph",SUBSTITUTE(E556,"Gráfica","G"),"")</f>
        <v/>
      </c>
      <c r="S556" t="str">
        <f>TRIM(CLEAN(_xlfn.TEXTJOIN(" ",TRUE,C556:F556)))</f>
        <v>1.6.2 Temperatura media anual</v>
      </c>
      <c r="T556" t="b">
        <f>+AND(AC556=AC557)</f>
        <v>0</v>
      </c>
      <c r="U556" t="b">
        <f t="shared" si="65"/>
        <v>0</v>
      </c>
      <c r="V556" t="b">
        <f>+AND(J556&lt;&gt;1,J557&lt;&gt;1)</f>
        <v>0</v>
      </c>
      <c r="W556" t="b">
        <f>+OR(AD556="Sub1",AD556="Sub2",AD556="Graph")</f>
        <v>1</v>
      </c>
      <c r="X556" t="str">
        <f>+IF(AND(T556,U556,V556),_xlfn.CONCAT(S556,S557),IF(AND(J556=1,AD556="Title"),S556,""))</f>
        <v/>
      </c>
      <c r="Y556" t="str">
        <f>+IF(AD557="units",S557,"")</f>
        <v>(Grados Celsius)</v>
      </c>
      <c r="Z556" t="str">
        <f t="shared" si="66"/>
        <v>Temperatura media anual</v>
      </c>
      <c r="AB556" t="s">
        <v>139</v>
      </c>
      <c r="AC556" t="str">
        <f>+_xlfn.CONCAT(AB556,I556,AD556)</f>
        <v>16162Sub1</v>
      </c>
      <c r="AD556" t="str">
        <f>+_xlfn.TEXTJOIN("",TRUE,K556:M556)</f>
        <v>Sub1</v>
      </c>
      <c r="AE556" t="str">
        <f>+IF(B556=0,AE555,B556)</f>
        <v>1.6</v>
      </c>
      <c r="AF556" t="str">
        <f t="shared" si="69"/>
        <v>1.6.2</v>
      </c>
      <c r="AG556" t="str">
        <f t="shared" si="70"/>
        <v>Superficie estatal por tipo de clima</v>
      </c>
      <c r="AH556" t="str">
        <f t="shared" si="72"/>
        <v>Temperatura media anual</v>
      </c>
      <c r="AI556" t="str">
        <f t="shared" si="71"/>
        <v>(Grados Celsius)</v>
      </c>
    </row>
    <row r="557" spans="1:35" x14ac:dyDescent="0.25">
      <c r="A557" s="1">
        <v>22</v>
      </c>
      <c r="D557" t="s">
        <v>65</v>
      </c>
      <c r="G557" t="s">
        <v>91</v>
      </c>
      <c r="H557" t="s">
        <v>107</v>
      </c>
      <c r="I557" t="str">
        <f t="shared" si="67"/>
        <v>162</v>
      </c>
      <c r="J557">
        <f>+COUNTIF($AC$2:$AC$1165,AC557)</f>
        <v>1</v>
      </c>
      <c r="K557" t="s">
        <v>173</v>
      </c>
      <c r="L557" t="s">
        <v>162</v>
      </c>
      <c r="N557" t="str">
        <f t="shared" si="68"/>
        <v/>
      </c>
      <c r="O557" t="str">
        <f>IF(B557&lt;&gt;0,B557,"")</f>
        <v/>
      </c>
      <c r="P557" t="str">
        <f>+IF(AD557="Sub1",C557,"")</f>
        <v/>
      </c>
      <c r="Q557" t="str">
        <f>+IF(AD557="Sub2",D557,"")</f>
        <v/>
      </c>
      <c r="R557" t="str">
        <f>+IF(AD557="Graph",SUBSTITUTE(E557,"Gráfica","G"),"")</f>
        <v/>
      </c>
      <c r="S557" t="str">
        <f>TRIM(CLEAN(_xlfn.TEXTJOIN(" ",TRUE,C557:F557)))</f>
        <v>(Grados Celsius)</v>
      </c>
      <c r="T557" t="b">
        <f>+AND(AC557=AC558)</f>
        <v>0</v>
      </c>
      <c r="U557" t="b">
        <f t="shared" si="65"/>
        <v>0</v>
      </c>
      <c r="V557" t="b">
        <f>+AND(J557&lt;&gt;1,J558&lt;&gt;1)</f>
        <v>0</v>
      </c>
      <c r="W557" t="b">
        <f>+OR(AD557="Sub1",AD557="Sub2",AD557="Graph")</f>
        <v>0</v>
      </c>
      <c r="X557" t="str">
        <f>+IF(AND(T557,U557,V557),_xlfn.CONCAT(S557,S558),IF(AND(J557=1,AD557="Title"),S557,""))</f>
        <v/>
      </c>
      <c r="Y557" t="str">
        <f>+IF(AD558="units",S558,"")</f>
        <v/>
      </c>
      <c r="Z557" t="str">
        <f t="shared" si="66"/>
        <v/>
      </c>
      <c r="AB557" t="s">
        <v>139</v>
      </c>
      <c r="AC557" t="str">
        <f>+_xlfn.CONCAT(AB557,I557,AD557)</f>
        <v>16162units</v>
      </c>
      <c r="AD557" t="str">
        <f>+_xlfn.TEXTJOIN("",TRUE,K557:M557)</f>
        <v>units</v>
      </c>
      <c r="AE557" t="str">
        <f>+IF(B557=0,AE556,B557)</f>
        <v>1.6</v>
      </c>
      <c r="AF557" t="str">
        <f t="shared" si="69"/>
        <v>1.6.2</v>
      </c>
      <c r="AG557" t="str">
        <f t="shared" si="70"/>
        <v>Superficie estatal por tipo de clima</v>
      </c>
      <c r="AH557" t="str">
        <f t="shared" si="72"/>
        <v>Temperatura media anual</v>
      </c>
      <c r="AI557" t="str">
        <f t="shared" si="71"/>
        <v/>
      </c>
    </row>
    <row r="558" spans="1:35" x14ac:dyDescent="0.25">
      <c r="A558" s="1">
        <v>24</v>
      </c>
      <c r="D558" t="s">
        <v>66</v>
      </c>
      <c r="E558" t="s">
        <v>82</v>
      </c>
      <c r="G558" t="s">
        <v>91</v>
      </c>
      <c r="H558" t="s">
        <v>107</v>
      </c>
      <c r="I558" t="str">
        <f t="shared" si="67"/>
        <v>1621</v>
      </c>
      <c r="J558">
        <f>+COUNTIF($AC$2:$AC$1165,AC558)</f>
        <v>1</v>
      </c>
      <c r="K558" t="s">
        <v>173</v>
      </c>
      <c r="M558" t="s">
        <v>179</v>
      </c>
      <c r="N558" t="str">
        <f t="shared" si="68"/>
        <v>1.6.2.1</v>
      </c>
      <c r="O558" t="str">
        <f>IF(B558&lt;&gt;0,B558,"")</f>
        <v/>
      </c>
      <c r="P558" t="str">
        <f>+IF(AD558="Sub1",C558,"")</f>
        <v/>
      </c>
      <c r="Q558" t="str">
        <f>+IF(AD558="Sub2",D558,"")</f>
        <v>1.6.2.1</v>
      </c>
      <c r="R558" t="str">
        <f>+IF(AD558="Graph",SUBSTITUTE(E558,"Gráfica","G"),"")</f>
        <v/>
      </c>
      <c r="S558" t="str">
        <f>TRIM(CLEAN(_xlfn.TEXTJOIN(" ",TRUE,C558:F558)))</f>
        <v>1.6.2.1 Temperatura media mensual</v>
      </c>
      <c r="T558" t="b">
        <f>+AND(AC558=AC559)</f>
        <v>0</v>
      </c>
      <c r="U558" t="b">
        <f t="shared" si="65"/>
        <v>0</v>
      </c>
      <c r="V558" t="b">
        <f>+AND(J558&lt;&gt;1,J559&lt;&gt;1)</f>
        <v>0</v>
      </c>
      <c r="W558" t="b">
        <f>+OR(AD558="Sub1",AD558="Sub2",AD558="Graph")</f>
        <v>1</v>
      </c>
      <c r="X558" t="str">
        <f>+IF(AND(T558,U558,V558),_xlfn.CONCAT(S558,S559),IF(AND(J558=1,AD558="Title"),S558,""))</f>
        <v/>
      </c>
      <c r="Y558" t="str">
        <f>+IF(AD559="units",S559,"")</f>
        <v>(Grados Celsius)</v>
      </c>
      <c r="Z558" t="str">
        <f t="shared" si="66"/>
        <v>Temperatura media mensual</v>
      </c>
      <c r="AB558" t="s">
        <v>139</v>
      </c>
      <c r="AC558" t="str">
        <f>+_xlfn.CONCAT(AB558,I558,AD558)</f>
        <v>161621Sub2</v>
      </c>
      <c r="AD558" t="str">
        <f>+_xlfn.TEXTJOIN("",TRUE,K558:M558)</f>
        <v>Sub2</v>
      </c>
      <c r="AE558" t="str">
        <f>+IF(B558=0,AE557,B558)</f>
        <v>1.6</v>
      </c>
      <c r="AF558" t="str">
        <f t="shared" si="69"/>
        <v>1.6.2.1</v>
      </c>
      <c r="AG558" t="str">
        <f t="shared" si="70"/>
        <v>Superficie estatal por tipo de clima</v>
      </c>
      <c r="AH558" t="str">
        <f t="shared" si="72"/>
        <v>Temperatura media mensual</v>
      </c>
      <c r="AI558" t="str">
        <f t="shared" si="71"/>
        <v>(Grados Celsius)</v>
      </c>
    </row>
    <row r="559" spans="1:35" x14ac:dyDescent="0.25">
      <c r="A559" s="1">
        <v>25</v>
      </c>
      <c r="E559" t="s">
        <v>65</v>
      </c>
      <c r="G559" t="s">
        <v>91</v>
      </c>
      <c r="H559" t="s">
        <v>107</v>
      </c>
      <c r="I559" t="str">
        <f t="shared" si="67"/>
        <v>1621</v>
      </c>
      <c r="J559">
        <f>+COUNTIF($AC$2:$AC$1165,AC559)</f>
        <v>1</v>
      </c>
      <c r="K559" t="s">
        <v>173</v>
      </c>
      <c r="L559" t="s">
        <v>162</v>
      </c>
      <c r="N559" t="str">
        <f t="shared" si="68"/>
        <v/>
      </c>
      <c r="O559" t="str">
        <f>IF(B559&lt;&gt;0,B559,"")</f>
        <v/>
      </c>
      <c r="P559" t="str">
        <f>+IF(AD559="Sub1",C559,"")</f>
        <v/>
      </c>
      <c r="Q559" t="str">
        <f>+IF(AD559="Sub2",D559,"")</f>
        <v/>
      </c>
      <c r="R559" t="str">
        <f>+IF(AD559="Graph",SUBSTITUTE(E559,"Gráfica","G"),"")</f>
        <v/>
      </c>
      <c r="S559" t="str">
        <f>TRIM(CLEAN(_xlfn.TEXTJOIN(" ",TRUE,C559:F559)))</f>
        <v>(Grados Celsius)</v>
      </c>
      <c r="T559" t="b">
        <f>+AND(AC559=AC560)</f>
        <v>0</v>
      </c>
      <c r="U559" t="b">
        <f t="shared" si="65"/>
        <v>0</v>
      </c>
      <c r="V559" t="b">
        <f>+AND(J559&lt;&gt;1,J560&lt;&gt;1)</f>
        <v>0</v>
      </c>
      <c r="W559" t="b">
        <f>+OR(AD559="Sub1",AD559="Sub2",AD559="Graph")</f>
        <v>0</v>
      </c>
      <c r="X559" t="str">
        <f>+IF(AND(T559,U559,V559),_xlfn.CONCAT(S559,S560),IF(AND(J559=1,AD559="Title"),S559,""))</f>
        <v/>
      </c>
      <c r="Y559" t="str">
        <f>+IF(AD560="units",S560,"")</f>
        <v/>
      </c>
      <c r="Z559" t="str">
        <f t="shared" si="66"/>
        <v/>
      </c>
      <c r="AB559" t="s">
        <v>139</v>
      </c>
      <c r="AC559" t="str">
        <f>+_xlfn.CONCAT(AB559,I559,AD559)</f>
        <v>161621units</v>
      </c>
      <c r="AD559" t="str">
        <f>+_xlfn.TEXTJOIN("",TRUE,K559:M559)</f>
        <v>units</v>
      </c>
      <c r="AE559" t="str">
        <f>+IF(B559=0,AE558,B559)</f>
        <v>1.6</v>
      </c>
      <c r="AF559" t="str">
        <f t="shared" si="69"/>
        <v>1.6.2.1</v>
      </c>
      <c r="AG559" t="str">
        <f t="shared" si="70"/>
        <v>Superficie estatal por tipo de clima</v>
      </c>
      <c r="AH559" t="str">
        <f t="shared" si="72"/>
        <v>Temperatura media mensual</v>
      </c>
      <c r="AI559" t="str">
        <f t="shared" si="71"/>
        <v/>
      </c>
    </row>
    <row r="560" spans="1:35" x14ac:dyDescent="0.25">
      <c r="A560" s="1">
        <v>27</v>
      </c>
      <c r="E560" t="s">
        <v>83</v>
      </c>
      <c r="F560" t="s">
        <v>87</v>
      </c>
      <c r="G560" t="s">
        <v>91</v>
      </c>
      <c r="H560" t="s">
        <v>107</v>
      </c>
      <c r="I560" t="str">
        <f t="shared" si="67"/>
        <v>G 11</v>
      </c>
      <c r="J560">
        <f>+COUNTIF($AC$2:$AC$1165,AC560)</f>
        <v>1</v>
      </c>
      <c r="K560" t="s">
        <v>173</v>
      </c>
      <c r="M560" t="s">
        <v>167</v>
      </c>
      <c r="N560" t="str">
        <f t="shared" si="68"/>
        <v>G 1.1</v>
      </c>
      <c r="O560" t="str">
        <f>IF(B560&lt;&gt;0,B560,"")</f>
        <v/>
      </c>
      <c r="P560" t="str">
        <f>+IF(AD560="Sub1",C560,"")</f>
        <v/>
      </c>
      <c r="Q560" t="str">
        <f>+IF(AD560="Sub2",D560,"")</f>
        <v/>
      </c>
      <c r="R560" t="str">
        <f>+IF(AD560="Graph",SUBSTITUTE(E560,"Gráfica","G"),"")</f>
        <v>G 1.1</v>
      </c>
      <c r="S560" t="str">
        <f>TRIM(CLEAN(_xlfn.TEXTJOIN(" ",TRUE,C560:F560)))</f>
        <v>Gráfica 1.1 Temperatura promedio</v>
      </c>
      <c r="T560" t="b">
        <f>+AND(AC560=AC561)</f>
        <v>0</v>
      </c>
      <c r="U560" t="b">
        <f t="shared" si="65"/>
        <v>0</v>
      </c>
      <c r="V560" t="b">
        <f>+AND(J560&lt;&gt;1,J561&lt;&gt;1)</f>
        <v>0</v>
      </c>
      <c r="W560" t="b">
        <f>+OR(AD560="Sub1",AD560="Sub2",AD560="Graph")</f>
        <v>1</v>
      </c>
      <c r="X560" t="str">
        <f>+IF(AND(T560,U560,V560),_xlfn.CONCAT(S560,S561),IF(AND(J560=1,AD560="Title"),S560,""))</f>
        <v/>
      </c>
      <c r="Y560" t="str">
        <f>+IF(AD561="units",S561,"")</f>
        <v>(Grados centígrados)</v>
      </c>
      <c r="Z560" t="str">
        <f t="shared" si="66"/>
        <v>Gráfica 1.1 Temperatura promedio</v>
      </c>
      <c r="AB560" t="s">
        <v>139</v>
      </c>
      <c r="AC560" t="str">
        <f>+_xlfn.CONCAT(AB560,I560,AD560)</f>
        <v>16G 11Graph</v>
      </c>
      <c r="AD560" t="str">
        <f>+_xlfn.TEXTJOIN("",TRUE,K560:M560)</f>
        <v>Graph</v>
      </c>
      <c r="AE560" t="str">
        <f>+IF(B560=0,AE559,B560)</f>
        <v>1.6</v>
      </c>
      <c r="AF560" t="str">
        <f t="shared" si="69"/>
        <v>G 1.1</v>
      </c>
      <c r="AG560" t="str">
        <f t="shared" si="70"/>
        <v>Superficie estatal por tipo de clima</v>
      </c>
      <c r="AH560" t="str">
        <f t="shared" si="72"/>
        <v>Gráfica 1.1 Temperatura promedio</v>
      </c>
      <c r="AI560" t="str">
        <f t="shared" si="71"/>
        <v>(Grados centígrados)</v>
      </c>
    </row>
    <row r="561" spans="1:35" x14ac:dyDescent="0.25">
      <c r="A561" s="1">
        <v>28</v>
      </c>
      <c r="F561" t="s">
        <v>89</v>
      </c>
      <c r="G561" t="s">
        <v>91</v>
      </c>
      <c r="H561" t="s">
        <v>107</v>
      </c>
      <c r="I561" t="str">
        <f t="shared" si="67"/>
        <v>G 11</v>
      </c>
      <c r="J561">
        <f>+COUNTIF($AC$2:$AC$1165,AC561)</f>
        <v>1</v>
      </c>
      <c r="K561" t="s">
        <v>173</v>
      </c>
      <c r="L561" t="s">
        <v>162</v>
      </c>
      <c r="N561" t="str">
        <f t="shared" si="68"/>
        <v/>
      </c>
      <c r="O561" t="str">
        <f>IF(B561&lt;&gt;0,B561,"")</f>
        <v/>
      </c>
      <c r="P561" t="str">
        <f>+IF(AD561="Sub1",C561,"")</f>
        <v/>
      </c>
      <c r="Q561" t="str">
        <f>+IF(AD561="Sub2",D561,"")</f>
        <v/>
      </c>
      <c r="R561" t="str">
        <f>+IF(AD561="Graph",SUBSTITUTE(E561,"Gráfica","G"),"")</f>
        <v/>
      </c>
      <c r="S561" t="str">
        <f>TRIM(CLEAN(_xlfn.TEXTJOIN(" ",TRUE,C561:F561)))</f>
        <v>(Grados centígrados)</v>
      </c>
      <c r="T561" t="b">
        <f>+AND(AC561=AC562)</f>
        <v>0</v>
      </c>
      <c r="U561" t="b">
        <f t="shared" si="65"/>
        <v>0</v>
      </c>
      <c r="V561" t="b">
        <f>+AND(J561&lt;&gt;1,J562&lt;&gt;1)</f>
        <v>0</v>
      </c>
      <c r="W561" t="b">
        <f>+OR(AD561="Sub1",AD561="Sub2",AD561="Graph")</f>
        <v>0</v>
      </c>
      <c r="X561" t="str">
        <f>+IF(AND(T561,U561,V561),_xlfn.CONCAT(S561,S562),IF(AND(J561=1,AD561="Title"),S561,""))</f>
        <v/>
      </c>
      <c r="Y561" t="str">
        <f>+IF(AD562="units",S562,"")</f>
        <v/>
      </c>
      <c r="Z561" t="str">
        <f t="shared" si="66"/>
        <v/>
      </c>
      <c r="AB561" t="s">
        <v>139</v>
      </c>
      <c r="AC561" t="str">
        <f>+_xlfn.CONCAT(AB561,I561,AD561)</f>
        <v>16G 11units</v>
      </c>
      <c r="AD561" t="str">
        <f>+_xlfn.TEXTJOIN("",TRUE,K561:M561)</f>
        <v>units</v>
      </c>
      <c r="AE561" t="str">
        <f>+IF(B561=0,AE560,B561)</f>
        <v>1.6</v>
      </c>
      <c r="AF561" t="str">
        <f t="shared" si="69"/>
        <v>G 1.1</v>
      </c>
      <c r="AG561" t="str">
        <f t="shared" si="70"/>
        <v>Superficie estatal por tipo de clima</v>
      </c>
      <c r="AH561" t="str">
        <f t="shared" si="72"/>
        <v>Gráfica 1.1 Temperatura promedio</v>
      </c>
      <c r="AI561" t="str">
        <f t="shared" si="71"/>
        <v/>
      </c>
    </row>
    <row r="562" spans="1:35" x14ac:dyDescent="0.25">
      <c r="A562" s="1">
        <v>30</v>
      </c>
      <c r="D562" t="s">
        <v>67</v>
      </c>
      <c r="E562" t="s">
        <v>84</v>
      </c>
      <c r="G562" t="s">
        <v>91</v>
      </c>
      <c r="H562" t="s">
        <v>107</v>
      </c>
      <c r="I562" t="str">
        <f t="shared" si="67"/>
        <v>1622</v>
      </c>
      <c r="J562">
        <f>+COUNTIF($AC$2:$AC$1165,AC562)</f>
        <v>1</v>
      </c>
      <c r="K562" t="s">
        <v>173</v>
      </c>
      <c r="M562" t="s">
        <v>179</v>
      </c>
      <c r="N562" t="str">
        <f t="shared" si="68"/>
        <v>1.6.2.2</v>
      </c>
      <c r="O562" t="str">
        <f>IF(B562&lt;&gt;0,B562,"")</f>
        <v/>
      </c>
      <c r="P562" t="str">
        <f>+IF(AD562="Sub1",C562,"")</f>
        <v/>
      </c>
      <c r="Q562" t="str">
        <f>+IF(AD562="Sub2",D562,"")</f>
        <v>1.6.2.2</v>
      </c>
      <c r="R562" t="str">
        <f>+IF(AD562="Graph",SUBSTITUTE(E562,"Gráfica","G"),"")</f>
        <v/>
      </c>
      <c r="S562" t="str">
        <f>TRIM(CLEAN(_xlfn.TEXTJOIN(" ",TRUE,C562:F562)))</f>
        <v>1.6.2.2 Temperatura extrema en el mes</v>
      </c>
      <c r="T562" t="b">
        <f>+AND(AC562=AC563)</f>
        <v>0</v>
      </c>
      <c r="U562" t="b">
        <f t="shared" si="65"/>
        <v>0</v>
      </c>
      <c r="V562" t="b">
        <f>+AND(J562&lt;&gt;1,J563&lt;&gt;1)</f>
        <v>0</v>
      </c>
      <c r="W562" t="b">
        <f>+OR(AD562="Sub1",AD562="Sub2",AD562="Graph")</f>
        <v>1</v>
      </c>
      <c r="X562" t="str">
        <f>+IF(AND(T562,U562,V562),_xlfn.CONCAT(S562,S563),IF(AND(J562=1,AD562="Title"),S562,""))</f>
        <v/>
      </c>
      <c r="Y562" t="str">
        <f>+IF(AD563="units",S563,"")</f>
        <v>(Grados Celsius)</v>
      </c>
      <c r="Z562" t="str">
        <f t="shared" si="66"/>
        <v>Temperatura extrema en el mes</v>
      </c>
      <c r="AB562" t="s">
        <v>139</v>
      </c>
      <c r="AC562" t="str">
        <f>+_xlfn.CONCAT(AB562,I562,AD562)</f>
        <v>161622Sub2</v>
      </c>
      <c r="AD562" t="str">
        <f>+_xlfn.TEXTJOIN("",TRUE,K562:M562)</f>
        <v>Sub2</v>
      </c>
      <c r="AE562" t="str">
        <f>+IF(B562=0,AE561,B562)</f>
        <v>1.6</v>
      </c>
      <c r="AF562" t="str">
        <f t="shared" si="69"/>
        <v>1.6.2.2</v>
      </c>
      <c r="AG562" t="str">
        <f t="shared" si="70"/>
        <v>Superficie estatal por tipo de clima</v>
      </c>
      <c r="AH562" t="str">
        <f t="shared" si="72"/>
        <v>Temperatura extrema en el mes</v>
      </c>
      <c r="AI562" t="str">
        <f t="shared" si="71"/>
        <v>(Grados Celsius)</v>
      </c>
    </row>
    <row r="563" spans="1:35" x14ac:dyDescent="0.25">
      <c r="A563" s="1">
        <v>31</v>
      </c>
      <c r="E563" t="s">
        <v>65</v>
      </c>
      <c r="G563" t="s">
        <v>91</v>
      </c>
      <c r="H563" t="s">
        <v>107</v>
      </c>
      <c r="I563" t="str">
        <f t="shared" si="67"/>
        <v>1622</v>
      </c>
      <c r="J563">
        <f>+COUNTIF($AC$2:$AC$1165,AC563)</f>
        <v>1</v>
      </c>
      <c r="K563" t="s">
        <v>173</v>
      </c>
      <c r="L563" t="s">
        <v>162</v>
      </c>
      <c r="N563" t="str">
        <f t="shared" si="68"/>
        <v/>
      </c>
      <c r="O563" t="str">
        <f>IF(B563&lt;&gt;0,B563,"")</f>
        <v/>
      </c>
      <c r="P563" t="str">
        <f>+IF(AD563="Sub1",C563,"")</f>
        <v/>
      </c>
      <c r="Q563" t="str">
        <f>+IF(AD563="Sub2",D563,"")</f>
        <v/>
      </c>
      <c r="R563" t="str">
        <f>+IF(AD563="Graph",SUBSTITUTE(E563,"Gráfica","G"),"")</f>
        <v/>
      </c>
      <c r="S563" t="str">
        <f>TRIM(CLEAN(_xlfn.TEXTJOIN(" ",TRUE,C563:F563)))</f>
        <v>(Grados Celsius)</v>
      </c>
      <c r="T563" t="b">
        <f>+AND(AC563=AC564)</f>
        <v>0</v>
      </c>
      <c r="U563" t="b">
        <f t="shared" si="65"/>
        <v>0</v>
      </c>
      <c r="V563" t="b">
        <f>+AND(J563&lt;&gt;1,J564&lt;&gt;1)</f>
        <v>0</v>
      </c>
      <c r="W563" t="b">
        <f>+OR(AD563="Sub1",AD563="Sub2",AD563="Graph")</f>
        <v>0</v>
      </c>
      <c r="X563" t="str">
        <f>+IF(AND(T563,U563,V563),_xlfn.CONCAT(S563,S564),IF(AND(J563=1,AD563="Title"),S563,""))</f>
        <v/>
      </c>
      <c r="Y563" t="str">
        <f>+IF(AD564="units",S564,"")</f>
        <v/>
      </c>
      <c r="Z563" t="str">
        <f t="shared" si="66"/>
        <v/>
      </c>
      <c r="AB563" t="s">
        <v>139</v>
      </c>
      <c r="AC563" t="str">
        <f>+_xlfn.CONCAT(AB563,I563,AD563)</f>
        <v>161622units</v>
      </c>
      <c r="AD563" t="str">
        <f>+_xlfn.TEXTJOIN("",TRUE,K563:M563)</f>
        <v>units</v>
      </c>
      <c r="AE563" t="str">
        <f>+IF(B563=0,AE562,B563)</f>
        <v>1.6</v>
      </c>
      <c r="AF563" t="str">
        <f t="shared" si="69"/>
        <v>1.6.2.2</v>
      </c>
      <c r="AG563" t="str">
        <f t="shared" si="70"/>
        <v>Superficie estatal por tipo de clima</v>
      </c>
      <c r="AH563" t="str">
        <f t="shared" si="72"/>
        <v>Temperatura extrema en el mes</v>
      </c>
      <c r="AI563" t="str">
        <f t="shared" si="71"/>
        <v/>
      </c>
    </row>
    <row r="564" spans="1:35" x14ac:dyDescent="0.25">
      <c r="A564" s="1">
        <v>33</v>
      </c>
      <c r="C564" t="s">
        <v>32</v>
      </c>
      <c r="D564" t="s">
        <v>68</v>
      </c>
      <c r="G564" t="s">
        <v>91</v>
      </c>
      <c r="H564" t="s">
        <v>107</v>
      </c>
      <c r="I564" t="str">
        <f t="shared" si="67"/>
        <v>163</v>
      </c>
      <c r="J564">
        <f>+COUNTIF($AC$2:$AC$1165,AC564)</f>
        <v>1</v>
      </c>
      <c r="K564" t="s">
        <v>173</v>
      </c>
      <c r="M564" t="s">
        <v>178</v>
      </c>
      <c r="N564" t="str">
        <f t="shared" si="68"/>
        <v>1.6.3</v>
      </c>
      <c r="O564" t="str">
        <f>IF(B564&lt;&gt;0,B564,"")</f>
        <v/>
      </c>
      <c r="P564" t="str">
        <f>+IF(AD564="Sub1",C564,"")</f>
        <v>1.6.3</v>
      </c>
      <c r="Q564" t="str">
        <f>+IF(AD564="Sub2",D564,"")</f>
        <v/>
      </c>
      <c r="R564" t="str">
        <f>+IF(AD564="Graph",SUBSTITUTE(E564,"Gráfica","G"),"")</f>
        <v/>
      </c>
      <c r="S564" t="str">
        <f>TRIM(CLEAN(_xlfn.TEXTJOIN(" ",TRUE,C564:F564)))</f>
        <v>1.6.3 Precipitación total anual</v>
      </c>
      <c r="T564" t="b">
        <f>+AND(AC564=AC565)</f>
        <v>0</v>
      </c>
      <c r="U564" t="b">
        <f t="shared" si="65"/>
        <v>0</v>
      </c>
      <c r="V564" t="b">
        <f>+AND(J564&lt;&gt;1,J565&lt;&gt;1)</f>
        <v>0</v>
      </c>
      <c r="W564" t="b">
        <f>+OR(AD564="Sub1",AD564="Sub2",AD564="Graph")</f>
        <v>1</v>
      </c>
      <c r="X564" t="str">
        <f>+IF(AND(T564,U564,V564),_xlfn.CONCAT(S564,S565),IF(AND(J564=1,AD564="Title"),S564,""))</f>
        <v/>
      </c>
      <c r="Y564" t="str">
        <f>+IF(AD565="units",S565,"")</f>
        <v>(Milímetros)</v>
      </c>
      <c r="Z564" t="str">
        <f t="shared" si="66"/>
        <v>Precipitación total anual</v>
      </c>
      <c r="AB564" t="s">
        <v>139</v>
      </c>
      <c r="AC564" t="str">
        <f>+_xlfn.CONCAT(AB564,I564,AD564)</f>
        <v>16163Sub1</v>
      </c>
      <c r="AD564" t="str">
        <f>+_xlfn.TEXTJOIN("",TRUE,K564:M564)</f>
        <v>Sub1</v>
      </c>
      <c r="AE564" t="str">
        <f>+IF(B564=0,AE563,B564)</f>
        <v>1.6</v>
      </c>
      <c r="AF564" t="str">
        <f t="shared" si="69"/>
        <v>1.6.3</v>
      </c>
      <c r="AG564" t="str">
        <f t="shared" si="70"/>
        <v>Superficie estatal por tipo de clima</v>
      </c>
      <c r="AH564" t="str">
        <f t="shared" si="72"/>
        <v>Precipitación total anual</v>
      </c>
      <c r="AI564" t="str">
        <f t="shared" si="71"/>
        <v>(Milímetros)</v>
      </c>
    </row>
    <row r="565" spans="1:35" x14ac:dyDescent="0.25">
      <c r="A565" s="1">
        <v>34</v>
      </c>
      <c r="D565" t="s">
        <v>69</v>
      </c>
      <c r="G565" t="s">
        <v>91</v>
      </c>
      <c r="H565" t="s">
        <v>107</v>
      </c>
      <c r="I565" t="str">
        <f t="shared" si="67"/>
        <v>163</v>
      </c>
      <c r="J565">
        <f>+COUNTIF($AC$2:$AC$1165,AC565)</f>
        <v>1</v>
      </c>
      <c r="K565" t="s">
        <v>173</v>
      </c>
      <c r="L565" t="s">
        <v>162</v>
      </c>
      <c r="N565" t="str">
        <f t="shared" si="68"/>
        <v/>
      </c>
      <c r="O565" t="str">
        <f>IF(B565&lt;&gt;0,B565,"")</f>
        <v/>
      </c>
      <c r="P565" t="str">
        <f>+IF(AD565="Sub1",C565,"")</f>
        <v/>
      </c>
      <c r="Q565" t="str">
        <f>+IF(AD565="Sub2",D565,"")</f>
        <v/>
      </c>
      <c r="R565" t="str">
        <f>+IF(AD565="Graph",SUBSTITUTE(E565,"Gráfica","G"),"")</f>
        <v/>
      </c>
      <c r="S565" t="str">
        <f>TRIM(CLEAN(_xlfn.TEXTJOIN(" ",TRUE,C565:F565)))</f>
        <v>(Milímetros)</v>
      </c>
      <c r="T565" t="b">
        <f>+AND(AC565=AC566)</f>
        <v>0</v>
      </c>
      <c r="U565" t="b">
        <f t="shared" si="65"/>
        <v>0</v>
      </c>
      <c r="V565" t="b">
        <f>+AND(J565&lt;&gt;1,J566&lt;&gt;1)</f>
        <v>0</v>
      </c>
      <c r="W565" t="b">
        <f>+OR(AD565="Sub1",AD565="Sub2",AD565="Graph")</f>
        <v>0</v>
      </c>
      <c r="X565" t="str">
        <f>+IF(AND(T565,U565,V565),_xlfn.CONCAT(S565,S566),IF(AND(J565=1,AD565="Title"),S565,""))</f>
        <v/>
      </c>
      <c r="Y565" t="str">
        <f>+IF(AD566="units",S566,"")</f>
        <v/>
      </c>
      <c r="Z565" t="str">
        <f t="shared" si="66"/>
        <v/>
      </c>
      <c r="AB565" t="s">
        <v>139</v>
      </c>
      <c r="AC565" t="str">
        <f>+_xlfn.CONCAT(AB565,I565,AD565)</f>
        <v>16163units</v>
      </c>
      <c r="AD565" t="str">
        <f>+_xlfn.TEXTJOIN("",TRUE,K565:M565)</f>
        <v>units</v>
      </c>
      <c r="AE565" t="str">
        <f>+IF(B565=0,AE564,B565)</f>
        <v>1.6</v>
      </c>
      <c r="AF565" t="str">
        <f t="shared" si="69"/>
        <v>1.6.3</v>
      </c>
      <c r="AG565" t="str">
        <f t="shared" si="70"/>
        <v>Superficie estatal por tipo de clima</v>
      </c>
      <c r="AH565" t="str">
        <f t="shared" si="72"/>
        <v>Precipitación total anual</v>
      </c>
      <c r="AI565" t="str">
        <f t="shared" si="71"/>
        <v/>
      </c>
    </row>
    <row r="566" spans="1:35" x14ac:dyDescent="0.25">
      <c r="A566" s="1">
        <v>36</v>
      </c>
      <c r="D566" t="s">
        <v>70</v>
      </c>
      <c r="E566" t="s">
        <v>85</v>
      </c>
      <c r="G566" t="s">
        <v>91</v>
      </c>
      <c r="H566" t="s">
        <v>107</v>
      </c>
      <c r="I566" t="str">
        <f t="shared" si="67"/>
        <v>1631</v>
      </c>
      <c r="J566">
        <f>+COUNTIF($AC$2:$AC$1165,AC566)</f>
        <v>1</v>
      </c>
      <c r="K566" t="s">
        <v>173</v>
      </c>
      <c r="M566" t="s">
        <v>179</v>
      </c>
      <c r="N566" t="str">
        <f t="shared" si="68"/>
        <v>1.6.3.1</v>
      </c>
      <c r="O566" t="str">
        <f>IF(B566&lt;&gt;0,B566,"")</f>
        <v/>
      </c>
      <c r="P566" t="str">
        <f>+IF(AD566="Sub1",C566,"")</f>
        <v/>
      </c>
      <c r="Q566" t="str">
        <f>+IF(AD566="Sub2",D566,"")</f>
        <v>1.6.3.1</v>
      </c>
      <c r="R566" t="str">
        <f>+IF(AD566="Graph",SUBSTITUTE(E566,"Gráfica","G"),"")</f>
        <v/>
      </c>
      <c r="S566" t="str">
        <f>TRIM(CLEAN(_xlfn.TEXTJOIN(" ",TRUE,C566:F566)))</f>
        <v>1.6.3.1 Precipitación total mensual</v>
      </c>
      <c r="T566" t="b">
        <f>+AND(AC566=AC567)</f>
        <v>0</v>
      </c>
      <c r="U566" t="b">
        <f t="shared" si="65"/>
        <v>0</v>
      </c>
      <c r="V566" t="b">
        <f>+AND(J566&lt;&gt;1,J567&lt;&gt;1)</f>
        <v>0</v>
      </c>
      <c r="W566" t="b">
        <f>+OR(AD566="Sub1",AD566="Sub2",AD566="Graph")</f>
        <v>1</v>
      </c>
      <c r="X566" t="str">
        <f>+IF(AND(T566,U566,V566),_xlfn.CONCAT(S566,S567),IF(AND(J566=1,AD566="Title"),S566,""))</f>
        <v/>
      </c>
      <c r="Y566" t="str">
        <f>+IF(AD567="units",S567,"")</f>
        <v>(Milímetros)</v>
      </c>
      <c r="Z566" t="str">
        <f t="shared" si="66"/>
        <v>Precipitación total mensual</v>
      </c>
      <c r="AB566" t="s">
        <v>139</v>
      </c>
      <c r="AC566" t="str">
        <f>+_xlfn.CONCAT(AB566,I566,AD566)</f>
        <v>161631Sub2</v>
      </c>
      <c r="AD566" t="str">
        <f>+_xlfn.TEXTJOIN("",TRUE,K566:M566)</f>
        <v>Sub2</v>
      </c>
      <c r="AE566" t="str">
        <f>+IF(B566=0,AE565,B566)</f>
        <v>1.6</v>
      </c>
      <c r="AF566" t="str">
        <f t="shared" si="69"/>
        <v>1.6.3.1</v>
      </c>
      <c r="AG566" t="str">
        <f t="shared" si="70"/>
        <v>Superficie estatal por tipo de clima</v>
      </c>
      <c r="AH566" t="str">
        <f t="shared" si="72"/>
        <v>Precipitación total mensual</v>
      </c>
      <c r="AI566" t="str">
        <f t="shared" si="71"/>
        <v>(Milímetros)</v>
      </c>
    </row>
    <row r="567" spans="1:35" x14ac:dyDescent="0.25">
      <c r="A567" s="1">
        <v>37</v>
      </c>
      <c r="E567" t="s">
        <v>69</v>
      </c>
      <c r="G567" t="s">
        <v>91</v>
      </c>
      <c r="H567" t="s">
        <v>107</v>
      </c>
      <c r="I567" t="str">
        <f t="shared" si="67"/>
        <v>1631</v>
      </c>
      <c r="J567">
        <f>+COUNTIF($AC$2:$AC$1165,AC567)</f>
        <v>1</v>
      </c>
      <c r="K567" t="s">
        <v>173</v>
      </c>
      <c r="L567" t="s">
        <v>162</v>
      </c>
      <c r="N567" t="str">
        <f t="shared" si="68"/>
        <v/>
      </c>
      <c r="O567" t="str">
        <f>IF(B567&lt;&gt;0,B567,"")</f>
        <v/>
      </c>
      <c r="P567" t="str">
        <f>+IF(AD567="Sub1",C567,"")</f>
        <v/>
      </c>
      <c r="Q567" t="str">
        <f>+IF(AD567="Sub2",D567,"")</f>
        <v/>
      </c>
      <c r="R567" t="str">
        <f>+IF(AD567="Graph",SUBSTITUTE(E567,"Gráfica","G"),"")</f>
        <v/>
      </c>
      <c r="S567" t="str">
        <f>TRIM(CLEAN(_xlfn.TEXTJOIN(" ",TRUE,C567:F567)))</f>
        <v>(Milímetros)</v>
      </c>
      <c r="T567" t="b">
        <f>+AND(AC567=AC568)</f>
        <v>0</v>
      </c>
      <c r="U567" t="b">
        <f t="shared" si="65"/>
        <v>0</v>
      </c>
      <c r="V567" t="b">
        <f>+AND(J567&lt;&gt;1,J568&lt;&gt;1)</f>
        <v>0</v>
      </c>
      <c r="W567" t="b">
        <f>+OR(AD567="Sub1",AD567="Sub2",AD567="Graph")</f>
        <v>0</v>
      </c>
      <c r="X567" t="str">
        <f>+IF(AND(T567,U567,V567),_xlfn.CONCAT(S567,S568),IF(AND(J567=1,AD567="Title"),S567,""))</f>
        <v/>
      </c>
      <c r="Y567" t="str">
        <f>+IF(AD568="units",S568,"")</f>
        <v/>
      </c>
      <c r="Z567" t="str">
        <f t="shared" si="66"/>
        <v/>
      </c>
      <c r="AB567" t="s">
        <v>139</v>
      </c>
      <c r="AC567" t="str">
        <f>+_xlfn.CONCAT(AB567,I567,AD567)</f>
        <v>161631units</v>
      </c>
      <c r="AD567" t="str">
        <f>+_xlfn.TEXTJOIN("",TRUE,K567:M567)</f>
        <v>units</v>
      </c>
      <c r="AE567" t="str">
        <f>+IF(B567=0,AE566,B567)</f>
        <v>1.6</v>
      </c>
      <c r="AF567" t="str">
        <f t="shared" si="69"/>
        <v>1.6.3.1</v>
      </c>
      <c r="AG567" t="str">
        <f t="shared" si="70"/>
        <v>Superficie estatal por tipo de clima</v>
      </c>
      <c r="AH567" t="str">
        <f t="shared" si="72"/>
        <v>Precipitación total mensual</v>
      </c>
      <c r="AI567" t="str">
        <f t="shared" si="71"/>
        <v/>
      </c>
    </row>
    <row r="568" spans="1:35" x14ac:dyDescent="0.25">
      <c r="A568" s="1">
        <v>39</v>
      </c>
      <c r="E568" t="s">
        <v>86</v>
      </c>
      <c r="F568" t="s">
        <v>88</v>
      </c>
      <c r="G568" t="s">
        <v>91</v>
      </c>
      <c r="H568" t="s">
        <v>107</v>
      </c>
      <c r="I568" t="str">
        <f t="shared" si="67"/>
        <v>G 12</v>
      </c>
      <c r="J568">
        <f>+COUNTIF($AC$2:$AC$1165,AC568)</f>
        <v>1</v>
      </c>
      <c r="K568" t="s">
        <v>173</v>
      </c>
      <c r="M568" t="s">
        <v>167</v>
      </c>
      <c r="N568" t="str">
        <f t="shared" si="68"/>
        <v>G 1.2</v>
      </c>
      <c r="O568" t="str">
        <f>IF(B568&lt;&gt;0,B568,"")</f>
        <v/>
      </c>
      <c r="P568" t="str">
        <f>+IF(AD568="Sub1",C568,"")</f>
        <v/>
      </c>
      <c r="Q568" t="str">
        <f>+IF(AD568="Sub2",D568,"")</f>
        <v/>
      </c>
      <c r="R568" t="str">
        <f>+IF(AD568="Graph",SUBSTITUTE(E568,"Gráfica","G"),"")</f>
        <v>G 1.2</v>
      </c>
      <c r="S568" t="str">
        <f>TRIM(CLEAN(_xlfn.TEXTJOIN(" ",TRUE,C568:F568)))</f>
        <v>Gráfica 1.2 Precipitación total promedio</v>
      </c>
      <c r="T568" t="b">
        <f>+AND(AC568=AC569)</f>
        <v>0</v>
      </c>
      <c r="U568" t="b">
        <f t="shared" si="65"/>
        <v>0</v>
      </c>
      <c r="V568" t="b">
        <f>+AND(J568&lt;&gt;1,J569&lt;&gt;1)</f>
        <v>0</v>
      </c>
      <c r="W568" t="b">
        <f>+OR(AD568="Sub1",AD568="Sub2",AD568="Graph")</f>
        <v>1</v>
      </c>
      <c r="X568" t="str">
        <f>+IF(AND(T568,U568,V568),_xlfn.CONCAT(S568,S569),IF(AND(J568=1,AD568="Title"),S568,""))</f>
        <v/>
      </c>
      <c r="Y568" t="str">
        <f>+IF(AD569="units",S569,"")</f>
        <v>(Milímetros)</v>
      </c>
      <c r="Z568" t="str">
        <f t="shared" si="66"/>
        <v>Gráfica 1.2 Precipitación total promedio</v>
      </c>
      <c r="AB568" t="s">
        <v>139</v>
      </c>
      <c r="AC568" t="str">
        <f>+_xlfn.CONCAT(AB568,I568,AD568)</f>
        <v>16G 12Graph</v>
      </c>
      <c r="AD568" t="str">
        <f>+_xlfn.TEXTJOIN("",TRUE,K568:M568)</f>
        <v>Graph</v>
      </c>
      <c r="AE568" t="str">
        <f>+IF(B568=0,AE567,B568)</f>
        <v>1.6</v>
      </c>
      <c r="AF568" t="str">
        <f t="shared" si="69"/>
        <v>G 1.2</v>
      </c>
      <c r="AG568" t="str">
        <f t="shared" si="70"/>
        <v>Superficie estatal por tipo de clima</v>
      </c>
      <c r="AH568" t="str">
        <f t="shared" si="72"/>
        <v>Gráfica 1.2 Precipitación total promedio</v>
      </c>
      <c r="AI568" t="str">
        <f t="shared" si="71"/>
        <v>(Milímetros)</v>
      </c>
    </row>
    <row r="569" spans="1:35" x14ac:dyDescent="0.25">
      <c r="A569" s="1">
        <v>40</v>
      </c>
      <c r="F569" t="s">
        <v>69</v>
      </c>
      <c r="G569" t="s">
        <v>91</v>
      </c>
      <c r="H569" t="s">
        <v>107</v>
      </c>
      <c r="I569" t="str">
        <f t="shared" si="67"/>
        <v>G 12</v>
      </c>
      <c r="J569">
        <f>+COUNTIF($AC$2:$AC$1165,AC569)</f>
        <v>1</v>
      </c>
      <c r="K569" t="s">
        <v>173</v>
      </c>
      <c r="L569" t="s">
        <v>162</v>
      </c>
      <c r="N569" t="str">
        <f t="shared" si="68"/>
        <v/>
      </c>
      <c r="O569" t="str">
        <f>IF(B569&lt;&gt;0,B569,"")</f>
        <v/>
      </c>
      <c r="P569" t="str">
        <f>+IF(AD569="Sub1",C569,"")</f>
        <v/>
      </c>
      <c r="Q569" t="str">
        <f>+IF(AD569="Sub2",D569,"")</f>
        <v/>
      </c>
      <c r="R569" t="str">
        <f>+IF(AD569="Graph",SUBSTITUTE(E569,"Gráfica","G"),"")</f>
        <v/>
      </c>
      <c r="S569" t="str">
        <f>TRIM(CLEAN(_xlfn.TEXTJOIN(" ",TRUE,C569:F569)))</f>
        <v>(Milímetros)</v>
      </c>
      <c r="T569" t="b">
        <f>+AND(AC569=AC570)</f>
        <v>0</v>
      </c>
      <c r="U569" t="b">
        <f t="shared" si="65"/>
        <v>0</v>
      </c>
      <c r="V569" t="b">
        <f>+AND(J569&lt;&gt;1,J570&lt;&gt;1)</f>
        <v>0</v>
      </c>
      <c r="W569" t="b">
        <f>+OR(AD569="Sub1",AD569="Sub2",AD569="Graph")</f>
        <v>0</v>
      </c>
      <c r="X569" t="str">
        <f>+IF(AND(T569,U569,V569),_xlfn.CONCAT(S569,S570),IF(AND(J569=1,AD569="Title"),S569,""))</f>
        <v/>
      </c>
      <c r="Y569" t="str">
        <f>+IF(AD570="units",S570,"")</f>
        <v/>
      </c>
      <c r="Z569" t="str">
        <f t="shared" si="66"/>
        <v/>
      </c>
      <c r="AB569" t="s">
        <v>139</v>
      </c>
      <c r="AC569" t="str">
        <f>+_xlfn.CONCAT(AB569,I569,AD569)</f>
        <v>16G 12units</v>
      </c>
      <c r="AD569" t="str">
        <f>+_xlfn.TEXTJOIN("",TRUE,K569:M569)</f>
        <v>units</v>
      </c>
      <c r="AE569" t="str">
        <f>+IF(B569=0,AE568,B569)</f>
        <v>1.6</v>
      </c>
      <c r="AF569" t="str">
        <f t="shared" si="69"/>
        <v>G 1.2</v>
      </c>
      <c r="AG569" t="str">
        <f t="shared" si="70"/>
        <v>Superficie estatal por tipo de clima</v>
      </c>
      <c r="AH569" t="str">
        <f t="shared" si="72"/>
        <v>Gráfica 1.2 Precipitación total promedio</v>
      </c>
      <c r="AI569" t="str">
        <f t="shared" si="71"/>
        <v/>
      </c>
    </row>
    <row r="570" spans="1:35" x14ac:dyDescent="0.25">
      <c r="A570" s="1">
        <v>42</v>
      </c>
      <c r="C570" t="s">
        <v>33</v>
      </c>
      <c r="D570" t="s">
        <v>71</v>
      </c>
      <c r="G570" t="s">
        <v>91</v>
      </c>
      <c r="H570" t="s">
        <v>107</v>
      </c>
      <c r="I570" t="str">
        <f t="shared" si="67"/>
        <v>164</v>
      </c>
      <c r="J570">
        <f>+COUNTIF($AC$2:$AC$1165,AC570)</f>
        <v>1</v>
      </c>
      <c r="K570" t="s">
        <v>173</v>
      </c>
      <c r="M570" t="s">
        <v>178</v>
      </c>
      <c r="N570" t="str">
        <f t="shared" si="68"/>
        <v>1.6.4</v>
      </c>
      <c r="O570" t="str">
        <f>IF(B570&lt;&gt;0,B570,"")</f>
        <v/>
      </c>
      <c r="P570" t="str">
        <f>+IF(AD570="Sub1",C570,"")</f>
        <v>1.6.4</v>
      </c>
      <c r="Q570" t="str">
        <f>+IF(AD570="Sub2",D570,"")</f>
        <v/>
      </c>
      <c r="R570" t="str">
        <f>+IF(AD570="Graph",SUBSTITUTE(E570,"Gráfica","G"),"")</f>
        <v/>
      </c>
      <c r="S570" t="str">
        <f>TRIM(CLEAN(_xlfn.TEXTJOIN(" ",TRUE,C570:F570)))</f>
        <v>1.6.4 Días con heladas</v>
      </c>
      <c r="T570" t="b">
        <f>+AND(AC570=AC571)</f>
        <v>0</v>
      </c>
      <c r="U570" t="b">
        <f t="shared" si="65"/>
        <v>0</v>
      </c>
      <c r="V570" t="b">
        <f>+AND(J570&lt;&gt;1,J571&lt;&gt;1)</f>
        <v>0</v>
      </c>
      <c r="W570" t="b">
        <f>+OR(AD570="Sub1",AD570="Sub2",AD570="Graph")</f>
        <v>1</v>
      </c>
      <c r="X570" t="str">
        <f>+IF(AND(T570,U570,V570),_xlfn.CONCAT(S570,S571),IF(AND(J570=1,AD570="Title"),S570,""))</f>
        <v/>
      </c>
      <c r="Y570" t="str">
        <f>+IF(AD571="units",S571,"")</f>
        <v/>
      </c>
      <c r="Z570" t="str">
        <f t="shared" si="66"/>
        <v>Días con heladas</v>
      </c>
      <c r="AB570" t="s">
        <v>139</v>
      </c>
      <c r="AC570" t="str">
        <f>+_xlfn.CONCAT(AB570,I570,AD570)</f>
        <v>16164Sub1</v>
      </c>
      <c r="AD570" t="str">
        <f>+_xlfn.TEXTJOIN("",TRUE,K570:M570)</f>
        <v>Sub1</v>
      </c>
      <c r="AE570" t="str">
        <f>+IF(B570=0,AE569,B570)</f>
        <v>1.6</v>
      </c>
      <c r="AF570" t="str">
        <f t="shared" si="69"/>
        <v>1.6.4</v>
      </c>
      <c r="AG570" t="str">
        <f t="shared" si="70"/>
        <v>Superficie estatal por tipo de clima</v>
      </c>
      <c r="AH570" t="str">
        <f t="shared" si="72"/>
        <v>Días con heladas</v>
      </c>
      <c r="AI570" t="str">
        <f t="shared" si="71"/>
        <v/>
      </c>
    </row>
    <row r="571" spans="1:35" x14ac:dyDescent="0.25">
      <c r="A571" s="1">
        <v>44</v>
      </c>
      <c r="B571" t="s">
        <v>14</v>
      </c>
      <c r="C571" t="s">
        <v>34</v>
      </c>
      <c r="G571" t="s">
        <v>91</v>
      </c>
      <c r="H571" t="s">
        <v>107</v>
      </c>
      <c r="I571" t="str">
        <f t="shared" si="67"/>
        <v>17</v>
      </c>
      <c r="J571">
        <f>+COUNTIF($AC$2:$AC$1165,AC571)</f>
        <v>1</v>
      </c>
      <c r="K571" t="s">
        <v>166</v>
      </c>
      <c r="N571" t="str">
        <f t="shared" si="68"/>
        <v>1.7</v>
      </c>
      <c r="O571" t="str">
        <f>IF(B571&lt;&gt;0,B571,"")</f>
        <v>1.7</v>
      </c>
      <c r="P571" t="str">
        <f>+IF(AD571="Sub1",C571,"")</f>
        <v/>
      </c>
      <c r="Q571" t="str">
        <f>+IF(AD571="Sub2",D571,"")</f>
        <v/>
      </c>
      <c r="R571" t="str">
        <f>+IF(AD571="Graph",SUBSTITUTE(E571,"Gráfica","G"),"")</f>
        <v/>
      </c>
      <c r="S571" t="str">
        <f>TRIM(CLEAN(_xlfn.TEXTJOIN(" ",TRUE,C571:F571)))</f>
        <v>Superficie estatal por región, cuenca y subcuenca hidrológica</v>
      </c>
      <c r="T571" t="b">
        <f>+AND(AC571=AC572)</f>
        <v>0</v>
      </c>
      <c r="U571" t="b">
        <f t="shared" si="65"/>
        <v>0</v>
      </c>
      <c r="V571" t="b">
        <f>+AND(J571&lt;&gt;1,J572&lt;&gt;1)</f>
        <v>0</v>
      </c>
      <c r="W571" t="b">
        <f>+OR(AD571="Sub1",AD571="Sub2",AD571="Graph")</f>
        <v>0</v>
      </c>
      <c r="X571" t="str">
        <f>+IF(AND(T571,U571,V571),_xlfn.CONCAT(S571,S572),IF(AND(J571=1,AD571="Title"),S571,""))</f>
        <v>Superficie estatal por región, cuenca y subcuenca hidrológica</v>
      </c>
      <c r="Y571" t="str">
        <f>+IF(AD572="units",S572,"")</f>
        <v>(Porcentaje)</v>
      </c>
      <c r="Z571" t="str">
        <f t="shared" si="66"/>
        <v/>
      </c>
      <c r="AB571" t="s">
        <v>139</v>
      </c>
      <c r="AC571" t="str">
        <f>+_xlfn.CONCAT(AB571,I571,AD571)</f>
        <v>1617Title</v>
      </c>
      <c r="AD571" t="str">
        <f>+_xlfn.TEXTJOIN("",TRUE,K571:M571)</f>
        <v>Title</v>
      </c>
      <c r="AE571" t="str">
        <f>+IF(B571=0,AE570,B571)</f>
        <v>1.7</v>
      </c>
      <c r="AF571" t="str">
        <f t="shared" si="69"/>
        <v>1.7</v>
      </c>
      <c r="AG571" t="str">
        <f t="shared" si="70"/>
        <v>Superficie estatal por región, cuenca y subcuenca hidrológica</v>
      </c>
      <c r="AH571" t="str">
        <f t="shared" si="72"/>
        <v/>
      </c>
      <c r="AI571" t="str">
        <f t="shared" si="71"/>
        <v>(Porcentaje)</v>
      </c>
    </row>
    <row r="572" spans="1:35" x14ac:dyDescent="0.25">
      <c r="A572" s="1">
        <v>45</v>
      </c>
      <c r="C572" t="s">
        <v>26</v>
      </c>
      <c r="G572" t="s">
        <v>91</v>
      </c>
      <c r="H572" t="s">
        <v>107</v>
      </c>
      <c r="I572" t="str">
        <f t="shared" si="67"/>
        <v>17</v>
      </c>
      <c r="J572">
        <f>+COUNTIF($AC$2:$AC$1165,AC572)</f>
        <v>1</v>
      </c>
      <c r="K572" t="s">
        <v>173</v>
      </c>
      <c r="L572" t="s">
        <v>162</v>
      </c>
      <c r="N572" t="str">
        <f t="shared" si="68"/>
        <v/>
      </c>
      <c r="O572" t="str">
        <f>IF(B572&lt;&gt;0,B572,"")</f>
        <v/>
      </c>
      <c r="P572" t="str">
        <f>+IF(AD572="Sub1",C572,"")</f>
        <v/>
      </c>
      <c r="Q572" t="str">
        <f>+IF(AD572="Sub2",D572,"")</f>
        <v/>
      </c>
      <c r="R572" t="str">
        <f>+IF(AD572="Graph",SUBSTITUTE(E572,"Gráfica","G"),"")</f>
        <v/>
      </c>
      <c r="S572" t="str">
        <f>TRIM(CLEAN(_xlfn.TEXTJOIN(" ",TRUE,C572:F572)))</f>
        <v>(Porcentaje)</v>
      </c>
      <c r="T572" t="b">
        <f>+AND(AC572=AC573)</f>
        <v>0</v>
      </c>
      <c r="U572" t="b">
        <f t="shared" si="65"/>
        <v>0</v>
      </c>
      <c r="V572" t="b">
        <f>+AND(J572&lt;&gt;1,J573&lt;&gt;1)</f>
        <v>0</v>
      </c>
      <c r="W572" t="b">
        <f>+OR(AD572="Sub1",AD572="Sub2",AD572="Graph")</f>
        <v>0</v>
      </c>
      <c r="X572" t="str">
        <f>+IF(AND(T572,U572,V572),_xlfn.CONCAT(S572,S573),IF(AND(J572=1,AD572="Title"),S572,""))</f>
        <v/>
      </c>
      <c r="Y572" t="str">
        <f>+IF(AD573="units",S573,"")</f>
        <v/>
      </c>
      <c r="Z572" t="str">
        <f t="shared" si="66"/>
        <v/>
      </c>
      <c r="AB572" t="s">
        <v>139</v>
      </c>
      <c r="AC572" t="str">
        <f>+_xlfn.CONCAT(AB572,I572,AD572)</f>
        <v>1617units</v>
      </c>
      <c r="AD572" t="str">
        <f>+_xlfn.TEXTJOIN("",TRUE,K572:M572)</f>
        <v>units</v>
      </c>
      <c r="AE572" t="str">
        <f>+IF(B572=0,AE571,B572)</f>
        <v>1.7</v>
      </c>
      <c r="AF572" t="str">
        <f t="shared" si="69"/>
        <v>1.7</v>
      </c>
      <c r="AG572" t="str">
        <f t="shared" si="70"/>
        <v>Superficie estatal por región, cuenca y subcuenca hidrológica</v>
      </c>
      <c r="AH572" t="str">
        <f t="shared" si="72"/>
        <v/>
      </c>
      <c r="AI572" t="str">
        <f t="shared" si="71"/>
        <v/>
      </c>
    </row>
    <row r="573" spans="1:35" x14ac:dyDescent="0.25">
      <c r="A573" s="1">
        <v>47</v>
      </c>
      <c r="C573" t="s">
        <v>35</v>
      </c>
      <c r="D573" t="s">
        <v>72</v>
      </c>
      <c r="G573" t="s">
        <v>91</v>
      </c>
      <c r="H573" t="s">
        <v>107</v>
      </c>
      <c r="I573" t="str">
        <f t="shared" si="67"/>
        <v>171</v>
      </c>
      <c r="J573">
        <f>+COUNTIF($AC$2:$AC$1165,AC573)</f>
        <v>1</v>
      </c>
      <c r="K573" t="s">
        <v>173</v>
      </c>
      <c r="M573" t="s">
        <v>178</v>
      </c>
      <c r="N573" t="str">
        <f t="shared" si="68"/>
        <v>1.7.1</v>
      </c>
      <c r="O573" t="str">
        <f>IF(B573&lt;&gt;0,B573,"")</f>
        <v/>
      </c>
      <c r="P573" t="str">
        <f>+IF(AD573="Sub1",C573,"")</f>
        <v>1.7.1</v>
      </c>
      <c r="Q573" t="str">
        <f>+IF(AD573="Sub2",D573,"")</f>
        <v/>
      </c>
      <c r="R573" t="str">
        <f>+IF(AD573="Graph",SUBSTITUTE(E573,"Gráfica","G"),"")</f>
        <v/>
      </c>
      <c r="S573" t="str">
        <f>TRIM(CLEAN(_xlfn.TEXTJOIN(" ",TRUE,C573:F573)))</f>
        <v>1.7.1 Principales corrientes y cuerpos de agua</v>
      </c>
      <c r="T573" t="b">
        <f>+AND(AC573=AC574)</f>
        <v>0</v>
      </c>
      <c r="U573" t="b">
        <f t="shared" si="65"/>
        <v>0</v>
      </c>
      <c r="V573" t="b">
        <f>+AND(J573&lt;&gt;1,J574&lt;&gt;1)</f>
        <v>0</v>
      </c>
      <c r="W573" t="b">
        <f>+OR(AD573="Sub1",AD573="Sub2",AD573="Graph")</f>
        <v>1</v>
      </c>
      <c r="X573" t="str">
        <f>+IF(AND(T573,U573,V573),_xlfn.CONCAT(S573,S574),IF(AND(J573=1,AD573="Title"),S573,""))</f>
        <v/>
      </c>
      <c r="Y573" t="str">
        <f>+IF(AD574="units",S574,"")</f>
        <v/>
      </c>
      <c r="Z573" t="str">
        <f t="shared" si="66"/>
        <v>Principales corrientes y cuerpos de agua</v>
      </c>
      <c r="AB573" t="s">
        <v>139</v>
      </c>
      <c r="AC573" t="str">
        <f>+_xlfn.CONCAT(AB573,I573,AD573)</f>
        <v>16171Sub1</v>
      </c>
      <c r="AD573" t="str">
        <f>+_xlfn.TEXTJOIN("",TRUE,K573:M573)</f>
        <v>Sub1</v>
      </c>
      <c r="AE573" t="str">
        <f>+IF(B573=0,AE572,B573)</f>
        <v>1.7</v>
      </c>
      <c r="AF573" t="str">
        <f t="shared" si="69"/>
        <v>1.7.1</v>
      </c>
      <c r="AG573" t="str">
        <f t="shared" si="70"/>
        <v>Superficie estatal por región, cuenca y subcuenca hidrológica</v>
      </c>
      <c r="AH573" t="str">
        <f t="shared" si="72"/>
        <v>Principales corrientes y cuerpos de agua</v>
      </c>
      <c r="AI573" t="str">
        <f t="shared" si="71"/>
        <v/>
      </c>
    </row>
    <row r="574" spans="1:35" x14ac:dyDescent="0.25">
      <c r="A574" s="1">
        <v>49</v>
      </c>
      <c r="B574" t="s">
        <v>15</v>
      </c>
      <c r="C574" t="s">
        <v>36</v>
      </c>
      <c r="G574" t="s">
        <v>91</v>
      </c>
      <c r="H574" t="s">
        <v>107</v>
      </c>
      <c r="I574" t="str">
        <f t="shared" si="67"/>
        <v>18</v>
      </c>
      <c r="J574">
        <f>+COUNTIF($AC$2:$AC$1165,AC574)</f>
        <v>1</v>
      </c>
      <c r="K574" t="s">
        <v>166</v>
      </c>
      <c r="N574" t="str">
        <f t="shared" si="68"/>
        <v>1.8</v>
      </c>
      <c r="O574" t="str">
        <f>IF(B574&lt;&gt;0,B574,"")</f>
        <v>1.8</v>
      </c>
      <c r="P574" t="str">
        <f>+IF(AD574="Sub1",C574,"")</f>
        <v/>
      </c>
      <c r="Q574" t="str">
        <f>+IF(AD574="Sub2",D574,"")</f>
        <v/>
      </c>
      <c r="R574" t="str">
        <f>+IF(AD574="Graph",SUBSTITUTE(E574,"Gráfica","G"),"")</f>
        <v/>
      </c>
      <c r="S574" t="str">
        <f>TRIM(CLEAN(_xlfn.TEXTJOIN(" ",TRUE,C574:F574)))</f>
        <v>Superficie estatal por tipo de suelo dominante</v>
      </c>
      <c r="T574" t="b">
        <f>+AND(AC574=AC575)</f>
        <v>0</v>
      </c>
      <c r="U574" t="b">
        <f t="shared" si="65"/>
        <v>0</v>
      </c>
      <c r="V574" t="b">
        <f>+AND(J574&lt;&gt;1,J575&lt;&gt;1)</f>
        <v>0</v>
      </c>
      <c r="W574" t="b">
        <f>+OR(AD574="Sub1",AD574="Sub2",AD574="Graph")</f>
        <v>0</v>
      </c>
      <c r="X574" t="str">
        <f>+IF(AND(T574,U574,V574),_xlfn.CONCAT(S574,S575),IF(AND(J574=1,AD574="Title"),S574,""))</f>
        <v>Superficie estatal por tipo de suelo dominante</v>
      </c>
      <c r="Y574" t="str">
        <f>+IF(AD575="units",S575,"")</f>
        <v>(Porcentaje)</v>
      </c>
      <c r="Z574" t="str">
        <f t="shared" si="66"/>
        <v/>
      </c>
      <c r="AB574" t="s">
        <v>139</v>
      </c>
      <c r="AC574" t="str">
        <f>+_xlfn.CONCAT(AB574,I574,AD574)</f>
        <v>1618Title</v>
      </c>
      <c r="AD574" t="str">
        <f>+_xlfn.TEXTJOIN("",TRUE,K574:M574)</f>
        <v>Title</v>
      </c>
      <c r="AE574" t="str">
        <f>+IF(B574=0,AE573,B574)</f>
        <v>1.8</v>
      </c>
      <c r="AF574" t="str">
        <f t="shared" si="69"/>
        <v>1.8</v>
      </c>
      <c r="AG574" t="str">
        <f t="shared" si="70"/>
        <v>Superficie estatal por tipo de suelo dominante</v>
      </c>
      <c r="AH574" t="str">
        <f t="shared" si="72"/>
        <v/>
      </c>
      <c r="AI574" t="str">
        <f t="shared" si="71"/>
        <v>(Porcentaje)</v>
      </c>
    </row>
    <row r="575" spans="1:35" x14ac:dyDescent="0.25">
      <c r="A575" s="1">
        <v>50</v>
      </c>
      <c r="C575" t="s">
        <v>26</v>
      </c>
      <c r="G575" t="s">
        <v>91</v>
      </c>
      <c r="H575" t="s">
        <v>107</v>
      </c>
      <c r="I575" t="str">
        <f t="shared" si="67"/>
        <v>18</v>
      </c>
      <c r="J575">
        <f>+COUNTIF($AC$2:$AC$1165,AC575)</f>
        <v>1</v>
      </c>
      <c r="K575" t="s">
        <v>173</v>
      </c>
      <c r="L575" t="s">
        <v>162</v>
      </c>
      <c r="N575" t="str">
        <f t="shared" si="68"/>
        <v/>
      </c>
      <c r="O575" t="str">
        <f>IF(B575&lt;&gt;0,B575,"")</f>
        <v/>
      </c>
      <c r="P575" t="str">
        <f>+IF(AD575="Sub1",C575,"")</f>
        <v/>
      </c>
      <c r="Q575" t="str">
        <f>+IF(AD575="Sub2",D575,"")</f>
        <v/>
      </c>
      <c r="R575" t="str">
        <f>+IF(AD575="Graph",SUBSTITUTE(E575,"Gráfica","G"),"")</f>
        <v/>
      </c>
      <c r="S575" t="str">
        <f>TRIM(CLEAN(_xlfn.TEXTJOIN(" ",TRUE,C575:F575)))</f>
        <v>(Porcentaje)</v>
      </c>
      <c r="T575" t="b">
        <f>+AND(AC575=AC576)</f>
        <v>0</v>
      </c>
      <c r="U575" t="b">
        <f t="shared" si="65"/>
        <v>0</v>
      </c>
      <c r="V575" t="b">
        <f>+AND(J575&lt;&gt;1,J576&lt;&gt;1)</f>
        <v>0</v>
      </c>
      <c r="W575" t="b">
        <f>+OR(AD575="Sub1",AD575="Sub2",AD575="Graph")</f>
        <v>0</v>
      </c>
      <c r="X575" t="str">
        <f>+IF(AND(T575,U575,V575),_xlfn.CONCAT(S575,S576),IF(AND(J575=1,AD575="Title"),S575,""))</f>
        <v/>
      </c>
      <c r="Y575" t="str">
        <f>+IF(AD576="units",S576,"")</f>
        <v/>
      </c>
      <c r="Z575" t="str">
        <f t="shared" si="66"/>
        <v/>
      </c>
      <c r="AB575" t="s">
        <v>139</v>
      </c>
      <c r="AC575" t="str">
        <f>+_xlfn.CONCAT(AB575,I575,AD575)</f>
        <v>1618units</v>
      </c>
      <c r="AD575" t="str">
        <f>+_xlfn.TEXTJOIN("",TRUE,K575:M575)</f>
        <v>units</v>
      </c>
      <c r="AE575" t="str">
        <f>+IF(B575=0,AE574,B575)</f>
        <v>1.8</v>
      </c>
      <c r="AF575" t="str">
        <f t="shared" si="69"/>
        <v>1.8</v>
      </c>
      <c r="AG575" t="str">
        <f t="shared" si="70"/>
        <v>Superficie estatal por tipo de suelo dominante</v>
      </c>
      <c r="AH575" t="str">
        <f t="shared" si="72"/>
        <v/>
      </c>
      <c r="AI575" t="str">
        <f t="shared" si="71"/>
        <v/>
      </c>
    </row>
    <row r="576" spans="1:35" x14ac:dyDescent="0.25">
      <c r="A576" s="1">
        <v>52</v>
      </c>
      <c r="B576" t="s">
        <v>16</v>
      </c>
      <c r="C576" t="s">
        <v>37</v>
      </c>
      <c r="G576" t="s">
        <v>91</v>
      </c>
      <c r="H576" t="s">
        <v>107</v>
      </c>
      <c r="I576" t="str">
        <f t="shared" si="67"/>
        <v>19</v>
      </c>
      <c r="J576">
        <f>+COUNTIF($AC$2:$AC$1165,AC576)</f>
        <v>1</v>
      </c>
      <c r="K576" t="s">
        <v>166</v>
      </c>
      <c r="N576" t="str">
        <f t="shared" si="68"/>
        <v>1.9</v>
      </c>
      <c r="O576" t="str">
        <f>IF(B576&lt;&gt;0,B576,"")</f>
        <v>1.9</v>
      </c>
      <c r="P576" t="str">
        <f>+IF(AD576="Sub1",C576,"")</f>
        <v/>
      </c>
      <c r="Q576" t="str">
        <f>+IF(AD576="Sub2",D576,"")</f>
        <v/>
      </c>
      <c r="R576" t="str">
        <f>+IF(AD576="Graph",SUBSTITUTE(E576,"Gráfica","G"),"")</f>
        <v/>
      </c>
      <c r="S576" t="str">
        <f>TRIM(CLEAN(_xlfn.TEXTJOIN(" ",TRUE,C576:F576)))</f>
        <v>Principales especies vegetales por grupo de vegetación</v>
      </c>
      <c r="T576" t="b">
        <f>+AND(AC576=AC577)</f>
        <v>0</v>
      </c>
      <c r="U576" t="b">
        <f t="shared" si="65"/>
        <v>1</v>
      </c>
      <c r="V576" t="b">
        <f>+AND(J576&lt;&gt;1,J577&lt;&gt;1)</f>
        <v>0</v>
      </c>
      <c r="W576" t="b">
        <f>+OR(AD576="Sub1",AD576="Sub2",AD576="Graph")</f>
        <v>0</v>
      </c>
      <c r="X576" t="str">
        <f>+IF(AND(T576,U576,V576),_xlfn.CONCAT(S576,S577),IF(AND(J576=1,AD576="Title"),S576,""))</f>
        <v>Principales especies vegetales por grupo de vegetación</v>
      </c>
      <c r="Y576" t="str">
        <f>+IF(AD577="units",S577,"")</f>
        <v/>
      </c>
      <c r="Z576" t="str">
        <f t="shared" si="66"/>
        <v/>
      </c>
      <c r="AB576" t="s">
        <v>139</v>
      </c>
      <c r="AC576" t="str">
        <f>+_xlfn.CONCAT(AB576,I576,AD576)</f>
        <v>1619Title</v>
      </c>
      <c r="AD576" t="str">
        <f>+_xlfn.TEXTJOIN("",TRUE,K576:M576)</f>
        <v>Title</v>
      </c>
      <c r="AE576" t="str">
        <f>+IF(B576=0,AE575,B576)</f>
        <v>1.9</v>
      </c>
      <c r="AF576" t="str">
        <f t="shared" si="69"/>
        <v>1.9</v>
      </c>
      <c r="AG576" t="str">
        <f t="shared" si="70"/>
        <v>Principales especies vegetales por grupo de vegetación</v>
      </c>
      <c r="AH576" t="str">
        <f t="shared" si="72"/>
        <v/>
      </c>
      <c r="AI576" t="str">
        <f t="shared" si="71"/>
        <v/>
      </c>
    </row>
    <row r="577" spans="1:35" x14ac:dyDescent="0.25">
      <c r="A577" s="1">
        <v>54</v>
      </c>
      <c r="B577" t="s">
        <v>17</v>
      </c>
      <c r="C577" t="s">
        <v>38</v>
      </c>
      <c r="G577" t="s">
        <v>91</v>
      </c>
      <c r="H577" t="s">
        <v>107</v>
      </c>
      <c r="I577" t="str">
        <f t="shared" si="67"/>
        <v>110</v>
      </c>
      <c r="J577">
        <f>+COUNTIF($AC$2:$AC$1165,AC577)</f>
        <v>1</v>
      </c>
      <c r="K577" t="s">
        <v>166</v>
      </c>
      <c r="N577" t="str">
        <f t="shared" si="68"/>
        <v>1.10</v>
      </c>
      <c r="O577" t="str">
        <f>IF(B577&lt;&gt;0,B577,"")</f>
        <v>1.10</v>
      </c>
      <c r="P577" t="str">
        <f>+IF(AD577="Sub1",C577,"")</f>
        <v/>
      </c>
      <c r="Q577" t="str">
        <f>+IF(AD577="Sub2",D577,"")</f>
        <v/>
      </c>
      <c r="R577" t="str">
        <f>+IF(AD577="Graph",SUBSTITUTE(E577,"Gráfica","G"),"")</f>
        <v/>
      </c>
      <c r="S577" t="str">
        <f>TRIM(CLEAN(_xlfn.TEXTJOIN(" ",TRUE,C577:F577)))</f>
        <v>Superficie estatal de uso potencial agrícola y pecuario</v>
      </c>
      <c r="T577" t="b">
        <f>+AND(AC577=AC578)</f>
        <v>0</v>
      </c>
      <c r="U577" t="b">
        <f t="shared" si="65"/>
        <v>0</v>
      </c>
      <c r="V577" t="b">
        <f>+AND(J577&lt;&gt;1,J578&lt;&gt;1)</f>
        <v>0</v>
      </c>
      <c r="W577" t="b">
        <f>+OR(AD577="Sub1",AD577="Sub2",AD577="Graph")</f>
        <v>0</v>
      </c>
      <c r="X577" t="str">
        <f>+IF(AND(T577,U577,V577),_xlfn.CONCAT(S577,S578),IF(AND(J577=1,AD577="Title"),S577,""))</f>
        <v>Superficie estatal de uso potencial agrícola y pecuario</v>
      </c>
      <c r="Y577" t="str">
        <f>+IF(AD578="units",S578,"")</f>
        <v>(Porcentaje)</v>
      </c>
      <c r="Z577" t="str">
        <f t="shared" si="66"/>
        <v/>
      </c>
      <c r="AB577" t="s">
        <v>139</v>
      </c>
      <c r="AC577" t="str">
        <f>+_xlfn.CONCAT(AB577,I577,AD577)</f>
        <v>16110Title</v>
      </c>
      <c r="AD577" t="str">
        <f>+_xlfn.TEXTJOIN("",TRUE,K577:M577)</f>
        <v>Title</v>
      </c>
      <c r="AE577" t="str">
        <f>+IF(B577=0,AE576,B577)</f>
        <v>1.10</v>
      </c>
      <c r="AF577" t="str">
        <f t="shared" si="69"/>
        <v>1.10</v>
      </c>
      <c r="AG577" t="str">
        <f t="shared" si="70"/>
        <v>Superficie estatal de uso potencial agrícola y pecuario</v>
      </c>
      <c r="AH577" t="str">
        <f t="shared" si="72"/>
        <v/>
      </c>
      <c r="AI577" t="str">
        <f t="shared" si="71"/>
        <v>(Porcentaje)</v>
      </c>
    </row>
    <row r="578" spans="1:35" x14ac:dyDescent="0.25">
      <c r="A578" s="1">
        <v>55</v>
      </c>
      <c r="C578" t="s">
        <v>26</v>
      </c>
      <c r="G578" t="s">
        <v>91</v>
      </c>
      <c r="H578" t="s">
        <v>107</v>
      </c>
      <c r="I578" t="str">
        <f t="shared" si="67"/>
        <v>110</v>
      </c>
      <c r="J578">
        <f>+COUNTIF($AC$2:$AC$1165,AC578)</f>
        <v>1</v>
      </c>
      <c r="K578" t="s">
        <v>173</v>
      </c>
      <c r="L578" t="s">
        <v>162</v>
      </c>
      <c r="N578" t="str">
        <f t="shared" si="68"/>
        <v/>
      </c>
      <c r="O578" t="str">
        <f>IF(B578&lt;&gt;0,B578,"")</f>
        <v/>
      </c>
      <c r="P578" t="str">
        <f>+IF(AD578="Sub1",C578,"")</f>
        <v/>
      </c>
      <c r="Q578" t="str">
        <f>+IF(AD578="Sub2",D578,"")</f>
        <v/>
      </c>
      <c r="R578" t="str">
        <f>+IF(AD578="Graph",SUBSTITUTE(E578,"Gráfica","G"),"")</f>
        <v/>
      </c>
      <c r="S578" t="str">
        <f>TRIM(CLEAN(_xlfn.TEXTJOIN(" ",TRUE,C578:F578)))</f>
        <v>(Porcentaje)</v>
      </c>
      <c r="T578" t="b">
        <f>+AND(AC578=AC579)</f>
        <v>0</v>
      </c>
      <c r="U578" t="b">
        <f t="shared" ref="U578:U641" si="73">+AND(K578="Title",K579="Title")</f>
        <v>0</v>
      </c>
      <c r="V578" t="b">
        <f>+AND(J578&lt;&gt;1,J579&lt;&gt;1)</f>
        <v>0</v>
      </c>
      <c r="W578" t="b">
        <f>+OR(AD578="Sub1",AD578="Sub2",AD578="Graph")</f>
        <v>0</v>
      </c>
      <c r="X578" t="str">
        <f>+IF(AND(T578,U578,V578),_xlfn.CONCAT(S578,S579),IF(AND(J578=1,AD578="Title"),S578,""))</f>
        <v/>
      </c>
      <c r="Y578" t="str">
        <f>+IF(AD579="units",S579,"")</f>
        <v/>
      </c>
      <c r="Z578" t="str">
        <f t="shared" ref="Z578:Z641" si="74">IF(W578,TRIM(CLEAN(SUBSTITUTE(S578,AF578,""))),"")</f>
        <v/>
      </c>
      <c r="AB578" t="s">
        <v>139</v>
      </c>
      <c r="AC578" t="str">
        <f>+_xlfn.CONCAT(AB578,I578,AD578)</f>
        <v>16110units</v>
      </c>
      <c r="AD578" t="str">
        <f>+_xlfn.TEXTJOIN("",TRUE,K578:M578)</f>
        <v>units</v>
      </c>
      <c r="AE578" t="str">
        <f>+IF(B578=0,AE577,B578)</f>
        <v>1.10</v>
      </c>
      <c r="AF578" t="str">
        <f t="shared" si="69"/>
        <v>1.10</v>
      </c>
      <c r="AG578" t="str">
        <f t="shared" si="70"/>
        <v>Superficie estatal de uso potencial agrícola y pecuario</v>
      </c>
      <c r="AH578" t="str">
        <f t="shared" si="72"/>
        <v/>
      </c>
      <c r="AI578" t="str">
        <f t="shared" si="71"/>
        <v/>
      </c>
    </row>
    <row r="579" spans="1:35" x14ac:dyDescent="0.25">
      <c r="A579" s="1">
        <v>57</v>
      </c>
      <c r="B579" t="s">
        <v>18</v>
      </c>
      <c r="C579" t="s">
        <v>39</v>
      </c>
      <c r="G579" t="s">
        <v>91</v>
      </c>
      <c r="H579" t="s">
        <v>107</v>
      </c>
      <c r="I579" t="str">
        <f t="shared" ref="I579:I642" si="75">+SUBSTITUTE(AF579,".","")</f>
        <v>111</v>
      </c>
      <c r="J579">
        <f>+COUNTIF($AC$2:$AC$1165,AC579)</f>
        <v>1</v>
      </c>
      <c r="K579" t="s">
        <v>166</v>
      </c>
      <c r="N579" t="str">
        <f t="shared" ref="N579:N642" si="76">+_xlfn.TEXTJOIN("",TRUE,O579:R579)</f>
        <v>1.11</v>
      </c>
      <c r="O579" t="str">
        <f>IF(B579&lt;&gt;0,B579,"")</f>
        <v>1.11</v>
      </c>
      <c r="P579" t="str">
        <f>+IF(AD579="Sub1",C579,"")</f>
        <v/>
      </c>
      <c r="Q579" t="str">
        <f>+IF(AD579="Sub2",D579,"")</f>
        <v/>
      </c>
      <c r="R579" t="str">
        <f>+IF(AD579="Graph",SUBSTITUTE(E579,"Gráfica","G"),"")</f>
        <v/>
      </c>
      <c r="S579" t="str">
        <f>TRIM(CLEAN(_xlfn.TEXTJOIN(" ",TRUE,C579:F579)))</f>
        <v>Sitios Ramsar</v>
      </c>
      <c r="T579" t="b">
        <f>+AND(AC579=AC580)</f>
        <v>0</v>
      </c>
      <c r="U579" t="b">
        <f t="shared" si="73"/>
        <v>0</v>
      </c>
      <c r="V579" t="b">
        <f>+AND(J579&lt;&gt;1,J580&lt;&gt;1)</f>
        <v>0</v>
      </c>
      <c r="W579" t="b">
        <f>+OR(AD579="Sub1",AD579="Sub2",AD579="Graph")</f>
        <v>0</v>
      </c>
      <c r="X579" t="str">
        <f>+IF(AND(T579,U579,V579),_xlfn.CONCAT(S579,S580),IF(AND(J579=1,AD579="Title"),S579,""))</f>
        <v>Sitios Ramsar</v>
      </c>
      <c r="Y579" t="str">
        <f>+IF(AD580="units",S580,"")</f>
        <v/>
      </c>
      <c r="Z579" t="str">
        <f t="shared" si="74"/>
        <v/>
      </c>
      <c r="AB579" t="s">
        <v>139</v>
      </c>
      <c r="AC579" t="str">
        <f>+_xlfn.CONCAT(AB579,I579,AD579)</f>
        <v>16111Title</v>
      </c>
      <c r="AD579" t="str">
        <f>+_xlfn.TEXTJOIN("",TRUE,K579:M579)</f>
        <v>Title</v>
      </c>
      <c r="AE579" t="str">
        <f>+IF(B579=0,AE578,B579)</f>
        <v>1.11</v>
      </c>
      <c r="AF579" t="str">
        <f t="shared" ref="AF579:AF642" si="77">+IF(N579="",AF578,N579)</f>
        <v>1.11</v>
      </c>
      <c r="AG579" t="str">
        <f t="shared" ref="AG579:AG642" si="78">+IF(X579="",AG578,X579)</f>
        <v>Sitios Ramsar</v>
      </c>
      <c r="AH579" t="str">
        <f t="shared" si="72"/>
        <v/>
      </c>
      <c r="AI579" t="str">
        <f t="shared" ref="AI579:AI642" si="79">+IF(AD580="Units",S580,"")</f>
        <v/>
      </c>
    </row>
    <row r="580" spans="1:35" x14ac:dyDescent="0.25">
      <c r="A580" s="1">
        <v>58</v>
      </c>
      <c r="C580" t="s">
        <v>40</v>
      </c>
      <c r="G580" t="s">
        <v>91</v>
      </c>
      <c r="H580" t="s">
        <v>107</v>
      </c>
      <c r="I580" t="str">
        <f t="shared" si="75"/>
        <v>111</v>
      </c>
      <c r="J580">
        <f>+COUNTIF($AC$2:$AC$1165,AC580)</f>
        <v>1</v>
      </c>
      <c r="K580" t="s">
        <v>168</v>
      </c>
      <c r="N580" t="str">
        <f t="shared" si="76"/>
        <v/>
      </c>
      <c r="O580" t="str">
        <f>IF(B580&lt;&gt;0,B580,"")</f>
        <v/>
      </c>
      <c r="P580" t="str">
        <f>+IF(AD580="Sub1",C580,"")</f>
        <v/>
      </c>
      <c r="Q580" t="str">
        <f>+IF(AD580="Sub2",D580,"")</f>
        <v/>
      </c>
      <c r="R580" t="str">
        <f>+IF(AD580="Graph",SUBSTITUTE(E580,"Gráfica","G"),"")</f>
        <v/>
      </c>
      <c r="S580" t="str">
        <f>TRIM(CLEAN(_xlfn.TEXTJOIN(" ",TRUE,C580:F580)))</f>
        <v>Al 31 de diciembre de 2016</v>
      </c>
      <c r="T580" t="b">
        <f>+AND(AC580=AC581)</f>
        <v>0</v>
      </c>
      <c r="U580" t="b">
        <f t="shared" si="73"/>
        <v>0</v>
      </c>
      <c r="V580" t="b">
        <f>+AND(J580&lt;&gt;1,J581&lt;&gt;1)</f>
        <v>0</v>
      </c>
      <c r="W580" t="b">
        <f>+OR(AD580="Sub1",AD580="Sub2",AD580="Graph")</f>
        <v>0</v>
      </c>
      <c r="X580" t="str">
        <f>+IF(AND(T580,U580,V580),_xlfn.CONCAT(S580,S581),IF(AND(J580=1,AD580="Title"),S580,""))</f>
        <v/>
      </c>
      <c r="Y580" t="str">
        <f>+IF(AD581="units",S581,"")</f>
        <v/>
      </c>
      <c r="Z580" t="str">
        <f t="shared" si="74"/>
        <v/>
      </c>
      <c r="AB580" t="s">
        <v>139</v>
      </c>
      <c r="AC580" t="str">
        <f>+_xlfn.CONCAT(AB580,I580,AD580)</f>
        <v>16111date</v>
      </c>
      <c r="AD580" t="str">
        <f>+_xlfn.TEXTJOIN("",TRUE,K580:M580)</f>
        <v>date</v>
      </c>
      <c r="AE580" t="str">
        <f>+IF(B580=0,AE579,B580)</f>
        <v>1.11</v>
      </c>
      <c r="AF580" t="str">
        <f t="shared" si="77"/>
        <v>1.11</v>
      </c>
      <c r="AG580" t="str">
        <f t="shared" si="78"/>
        <v>Sitios Ramsar</v>
      </c>
      <c r="AH580" t="str">
        <f t="shared" si="72"/>
        <v/>
      </c>
      <c r="AI580" t="str">
        <f t="shared" si="79"/>
        <v/>
      </c>
    </row>
    <row r="581" spans="1:35" x14ac:dyDescent="0.25">
      <c r="A581" s="1">
        <v>1</v>
      </c>
      <c r="B581" t="s">
        <v>8</v>
      </c>
      <c r="C581" t="s">
        <v>21</v>
      </c>
      <c r="G581" t="s">
        <v>91</v>
      </c>
      <c r="H581" t="s">
        <v>108</v>
      </c>
      <c r="I581" t="str">
        <f t="shared" si="75"/>
        <v>11</v>
      </c>
      <c r="J581">
        <f>+COUNTIF($AC$2:$AC$1165,AC581)</f>
        <v>1</v>
      </c>
      <c r="K581" t="s">
        <v>166</v>
      </c>
      <c r="N581" t="str">
        <f t="shared" si="76"/>
        <v>1.1</v>
      </c>
      <c r="O581" t="str">
        <f>IF(B581&lt;&gt;0,B581,"")</f>
        <v>1.1</v>
      </c>
      <c r="P581" t="str">
        <f>+IF(AD581="Sub1",C581,"")</f>
        <v/>
      </c>
      <c r="Q581" t="str">
        <f>+IF(AD581="Sub2",D581,"")</f>
        <v/>
      </c>
      <c r="R581" t="str">
        <f>+IF(AD581="Graph",SUBSTITUTE(E581,"Gráfica","G"),"")</f>
        <v/>
      </c>
      <c r="S581" t="str">
        <f>TRIM(CLEAN(_xlfn.TEXTJOIN(" ",TRUE,C581:F581)))</f>
        <v>Ubicación geográfica</v>
      </c>
      <c r="T581" t="b">
        <f>+AND(AC581=AC582)</f>
        <v>0</v>
      </c>
      <c r="U581" t="b">
        <f t="shared" si="73"/>
        <v>1</v>
      </c>
      <c r="V581" t="b">
        <f>+AND(J581&lt;&gt;1,J582&lt;&gt;1)</f>
        <v>0</v>
      </c>
      <c r="W581" t="b">
        <f>+OR(AD581="Sub1",AD581="Sub2",AD581="Graph")</f>
        <v>0</v>
      </c>
      <c r="X581" t="str">
        <f>+IF(AND(T581,U581,V581),_xlfn.CONCAT(S581,S582),IF(AND(J581=1,AD581="Title"),S581,""))</f>
        <v>Ubicación geográfica</v>
      </c>
      <c r="Y581" t="str">
        <f>+IF(AD582="units",S582,"")</f>
        <v/>
      </c>
      <c r="Z581" t="str">
        <f t="shared" si="74"/>
        <v/>
      </c>
      <c r="AB581" t="s">
        <v>140</v>
      </c>
      <c r="AC581" t="str">
        <f>+_xlfn.CONCAT(AB581,I581,AD581)</f>
        <v>1711Title</v>
      </c>
      <c r="AD581" t="str">
        <f>+_xlfn.TEXTJOIN("",TRUE,K581:M581)</f>
        <v>Title</v>
      </c>
      <c r="AE581" t="str">
        <f>+IF(B581=0,AE580,B581)</f>
        <v>1.1</v>
      </c>
      <c r="AF581" t="str">
        <f t="shared" si="77"/>
        <v>1.1</v>
      </c>
      <c r="AG581" t="str">
        <f t="shared" si="78"/>
        <v>Ubicación geográfica</v>
      </c>
      <c r="AH581" t="str">
        <f t="shared" si="72"/>
        <v/>
      </c>
      <c r="AI581" t="str">
        <f t="shared" si="79"/>
        <v/>
      </c>
    </row>
    <row r="582" spans="1:35" x14ac:dyDescent="0.25">
      <c r="A582" s="1">
        <v>3</v>
      </c>
      <c r="B582" t="s">
        <v>9</v>
      </c>
      <c r="C582" t="s">
        <v>22</v>
      </c>
      <c r="G582" t="s">
        <v>91</v>
      </c>
      <c r="H582" t="s">
        <v>108</v>
      </c>
      <c r="I582" t="str">
        <f t="shared" si="75"/>
        <v>12</v>
      </c>
      <c r="J582">
        <f>+COUNTIF($AC$2:$AC$1165,AC582)</f>
        <v>2</v>
      </c>
      <c r="K582" t="s">
        <v>166</v>
      </c>
      <c r="N582" t="str">
        <f t="shared" si="76"/>
        <v>1.2</v>
      </c>
      <c r="O582" t="str">
        <f>IF(B582&lt;&gt;0,B582,"")</f>
        <v>1.2</v>
      </c>
      <c r="P582" t="str">
        <f>+IF(AD582="Sub1",C582,"")</f>
        <v/>
      </c>
      <c r="Q582" t="str">
        <f>+IF(AD582="Sub2",D582,"")</f>
        <v/>
      </c>
      <c r="R582" t="str">
        <f>+IF(AD582="Graph",SUBSTITUTE(E582,"Gráfica","G"),"")</f>
        <v/>
      </c>
      <c r="S582" t="str">
        <f>TRIM(CLEAN(_xlfn.TEXTJOIN(" ",TRUE,C582:F582)))</f>
        <v>División geoestadística municipal, coordenadas geográficas</v>
      </c>
      <c r="T582" t="b">
        <f>+AND(AC582=AC583)</f>
        <v>1</v>
      </c>
      <c r="U582" t="b">
        <f t="shared" si="73"/>
        <v>1</v>
      </c>
      <c r="V582" t="b">
        <f>+AND(J582&lt;&gt;1,J583&lt;&gt;1)</f>
        <v>1</v>
      </c>
      <c r="W582" t="b">
        <f>+OR(AD582="Sub1",AD582="Sub2",AD582="Graph")</f>
        <v>0</v>
      </c>
      <c r="X582" t="str">
        <f>+IF(AND(T582,U582,V582),_xlfn.CONCAT(S582,S583),IF(AND(J582=1,AD582="Title"),S582,""))</f>
        <v>División geoestadística municipal, coordenadas geográficasy altitud de las cabeceras municipales</v>
      </c>
      <c r="Y582" t="str">
        <f>+IF(AD583="units",S583,"")</f>
        <v/>
      </c>
      <c r="Z582" t="str">
        <f t="shared" si="74"/>
        <v/>
      </c>
      <c r="AB582" t="s">
        <v>140</v>
      </c>
      <c r="AC582" t="str">
        <f>+_xlfn.CONCAT(AB582,I582,AD582)</f>
        <v>1712Title</v>
      </c>
      <c r="AD582" t="str">
        <f>+_xlfn.TEXTJOIN("",TRUE,K582:M582)</f>
        <v>Title</v>
      </c>
      <c r="AE582" t="str">
        <f>+IF(B582=0,AE581,B582)</f>
        <v>1.2</v>
      </c>
      <c r="AF582" t="str">
        <f t="shared" si="77"/>
        <v>1.2</v>
      </c>
      <c r="AG582" t="str">
        <f t="shared" si="78"/>
        <v>División geoestadística municipal, coordenadas geográficasy altitud de las cabeceras municipales</v>
      </c>
      <c r="AH582" t="str">
        <f t="shared" si="72"/>
        <v/>
      </c>
      <c r="AI582" t="str">
        <f t="shared" si="79"/>
        <v/>
      </c>
    </row>
    <row r="583" spans="1:35" x14ac:dyDescent="0.25">
      <c r="A583" s="1">
        <v>4</v>
      </c>
      <c r="C583" t="s">
        <v>23</v>
      </c>
      <c r="G583" t="s">
        <v>91</v>
      </c>
      <c r="H583" t="s">
        <v>108</v>
      </c>
      <c r="I583" t="str">
        <f t="shared" si="75"/>
        <v>12</v>
      </c>
      <c r="J583">
        <f>+COUNTIF($AC$2:$AC$1165,AC583)</f>
        <v>2</v>
      </c>
      <c r="K583" t="s">
        <v>166</v>
      </c>
      <c r="N583" t="str">
        <f t="shared" si="76"/>
        <v/>
      </c>
      <c r="O583" t="str">
        <f>IF(B583&lt;&gt;0,B583,"")</f>
        <v/>
      </c>
      <c r="P583" t="str">
        <f>+IF(AD583="Sub1",C583,"")</f>
        <v/>
      </c>
      <c r="Q583" t="str">
        <f>+IF(AD583="Sub2",D583,"")</f>
        <v/>
      </c>
      <c r="R583" t="str">
        <f>+IF(AD583="Graph",SUBSTITUTE(E583,"Gráfica","G"),"")</f>
        <v/>
      </c>
      <c r="S583" t="str">
        <f>TRIM(CLEAN(_xlfn.TEXTJOIN(" ",TRUE,C583:F583)))</f>
        <v>y altitud de las cabeceras municipales</v>
      </c>
      <c r="T583" t="b">
        <f>+AND(AC583=AC584)</f>
        <v>0</v>
      </c>
      <c r="U583" t="b">
        <f t="shared" si="73"/>
        <v>1</v>
      </c>
      <c r="V583" t="b">
        <f>+AND(J583&lt;&gt;1,J584&lt;&gt;1)</f>
        <v>0</v>
      </c>
      <c r="W583" t="b">
        <f>+OR(AD583="Sub1",AD583="Sub2",AD583="Graph")</f>
        <v>0</v>
      </c>
      <c r="X583" t="str">
        <f>+IF(AND(T583,U583,V583),_xlfn.CONCAT(S583,S584),IF(AND(J583=1,AD583="Title"),S583,""))</f>
        <v/>
      </c>
      <c r="Y583" t="str">
        <f>+IF(AD584="units",S584,"")</f>
        <v/>
      </c>
      <c r="Z583" t="str">
        <f t="shared" si="74"/>
        <v/>
      </c>
      <c r="AB583" t="s">
        <v>140</v>
      </c>
      <c r="AC583" t="str">
        <f>+_xlfn.CONCAT(AB583,I583,AD583)</f>
        <v>1712Title</v>
      </c>
      <c r="AD583" t="str">
        <f>+_xlfn.TEXTJOIN("",TRUE,K583:M583)</f>
        <v>Title</v>
      </c>
      <c r="AE583" t="str">
        <f>+IF(B583=0,AE582,B583)</f>
        <v>1.2</v>
      </c>
      <c r="AF583" t="str">
        <f t="shared" si="77"/>
        <v>1.2</v>
      </c>
      <c r="AG583" t="str">
        <f t="shared" si="78"/>
        <v>División geoestadística municipal, coordenadas geográficasy altitud de las cabeceras municipales</v>
      </c>
      <c r="AH583" t="str">
        <f t="shared" si="72"/>
        <v/>
      </c>
      <c r="AI583" t="str">
        <f t="shared" si="79"/>
        <v/>
      </c>
    </row>
    <row r="584" spans="1:35" x14ac:dyDescent="0.25">
      <c r="A584" s="1">
        <v>6</v>
      </c>
      <c r="B584" t="s">
        <v>10</v>
      </c>
      <c r="C584" t="s">
        <v>24</v>
      </c>
      <c r="G584" t="s">
        <v>91</v>
      </c>
      <c r="H584" t="s">
        <v>108</v>
      </c>
      <c r="I584" t="str">
        <f t="shared" si="75"/>
        <v>13</v>
      </c>
      <c r="J584">
        <f>+COUNTIF($AC$2:$AC$1165,AC584)</f>
        <v>1</v>
      </c>
      <c r="K584" t="s">
        <v>166</v>
      </c>
      <c r="N584" t="str">
        <f t="shared" si="76"/>
        <v>1.3</v>
      </c>
      <c r="O584" t="str">
        <f>IF(B584&lt;&gt;0,B584,"")</f>
        <v>1.3</v>
      </c>
      <c r="P584" t="str">
        <f>+IF(AD584="Sub1",C584,"")</f>
        <v/>
      </c>
      <c r="Q584" t="str">
        <f>+IF(AD584="Sub2",D584,"")</f>
        <v/>
      </c>
      <c r="R584" t="str">
        <f>+IF(AD584="Graph",SUBSTITUTE(E584,"Gráfica","G"),"")</f>
        <v/>
      </c>
      <c r="S584" t="str">
        <f>TRIM(CLEAN(_xlfn.TEXTJOIN(" ",TRUE,C584:F584)))</f>
        <v>Elevaciones principales</v>
      </c>
      <c r="T584" t="b">
        <f>+AND(AC584=AC585)</f>
        <v>0</v>
      </c>
      <c r="U584" t="b">
        <f t="shared" si="73"/>
        <v>1</v>
      </c>
      <c r="V584" t="b">
        <f>+AND(J584&lt;&gt;1,J585&lt;&gt;1)</f>
        <v>0</v>
      </c>
      <c r="W584" t="b">
        <f>+OR(AD584="Sub1",AD584="Sub2",AD584="Graph")</f>
        <v>0</v>
      </c>
      <c r="X584" t="str">
        <f>+IF(AND(T584,U584,V584),_xlfn.CONCAT(S584,S585),IF(AND(J584=1,AD584="Title"),S584,""))</f>
        <v>Elevaciones principales</v>
      </c>
      <c r="Y584" t="str">
        <f>+IF(AD585="units",S585,"")</f>
        <v/>
      </c>
      <c r="Z584" t="str">
        <f t="shared" si="74"/>
        <v/>
      </c>
      <c r="AB584" t="s">
        <v>140</v>
      </c>
      <c r="AC584" t="str">
        <f>+_xlfn.CONCAT(AB584,I584,AD584)</f>
        <v>1713Title</v>
      </c>
      <c r="AD584" t="str">
        <f>+_xlfn.TEXTJOIN("",TRUE,K584:M584)</f>
        <v>Title</v>
      </c>
      <c r="AE584" t="str">
        <f>+IF(B584=0,AE583,B584)</f>
        <v>1.3</v>
      </c>
      <c r="AF584" t="str">
        <f t="shared" si="77"/>
        <v>1.3</v>
      </c>
      <c r="AG584" t="str">
        <f t="shared" si="78"/>
        <v>Elevaciones principales</v>
      </c>
      <c r="AH584" t="str">
        <f t="shared" si="72"/>
        <v/>
      </c>
      <c r="AI584" t="str">
        <f t="shared" si="79"/>
        <v/>
      </c>
    </row>
    <row r="585" spans="1:35" x14ac:dyDescent="0.25">
      <c r="A585" s="1">
        <v>8</v>
      </c>
      <c r="B585" t="s">
        <v>11</v>
      </c>
      <c r="C585" t="s">
        <v>25</v>
      </c>
      <c r="G585" t="s">
        <v>91</v>
      </c>
      <c r="H585" t="s">
        <v>108</v>
      </c>
      <c r="I585" t="str">
        <f t="shared" si="75"/>
        <v>14</v>
      </c>
      <c r="J585">
        <f>+COUNTIF($AC$2:$AC$1165,AC585)</f>
        <v>1</v>
      </c>
      <c r="K585" t="s">
        <v>166</v>
      </c>
      <c r="N585" t="str">
        <f t="shared" si="76"/>
        <v>1.4</v>
      </c>
      <c r="O585" t="str">
        <f>IF(B585&lt;&gt;0,B585,"")</f>
        <v>1.4</v>
      </c>
      <c r="P585" t="str">
        <f>+IF(AD585="Sub1",C585,"")</f>
        <v/>
      </c>
      <c r="Q585" t="str">
        <f>+IF(AD585="Sub2",D585,"")</f>
        <v/>
      </c>
      <c r="R585" t="str">
        <f>+IF(AD585="Graph",SUBSTITUTE(E585,"Gráfica","G"),"")</f>
        <v/>
      </c>
      <c r="S585" t="str">
        <f>TRIM(CLEAN(_xlfn.TEXTJOIN(" ",TRUE,C585:F585)))</f>
        <v>Superficie estatal por tipo de fisiografía</v>
      </c>
      <c r="T585" t="b">
        <f>+AND(AC585=AC586)</f>
        <v>0</v>
      </c>
      <c r="U585" t="b">
        <f t="shared" si="73"/>
        <v>0</v>
      </c>
      <c r="V585" t="b">
        <f>+AND(J585&lt;&gt;1,J586&lt;&gt;1)</f>
        <v>0</v>
      </c>
      <c r="W585" t="b">
        <f>+OR(AD585="Sub1",AD585="Sub2",AD585="Graph")</f>
        <v>0</v>
      </c>
      <c r="X585" t="str">
        <f>+IF(AND(T585,U585,V585),_xlfn.CONCAT(S585,S586),IF(AND(J585=1,AD585="Title"),S585,""))</f>
        <v>Superficie estatal por tipo de fisiografía</v>
      </c>
      <c r="Y585" t="str">
        <f>+IF(AD586="units",S586,"")</f>
        <v>(Porcentaje)</v>
      </c>
      <c r="Z585" t="str">
        <f t="shared" si="74"/>
        <v/>
      </c>
      <c r="AB585" t="s">
        <v>140</v>
      </c>
      <c r="AC585" t="str">
        <f>+_xlfn.CONCAT(AB585,I585,AD585)</f>
        <v>1714Title</v>
      </c>
      <c r="AD585" t="str">
        <f>+_xlfn.TEXTJOIN("",TRUE,K585:M585)</f>
        <v>Title</v>
      </c>
      <c r="AE585" t="str">
        <f>+IF(B585=0,AE584,B585)</f>
        <v>1.4</v>
      </c>
      <c r="AF585" t="str">
        <f t="shared" si="77"/>
        <v>1.4</v>
      </c>
      <c r="AG585" t="str">
        <f t="shared" si="78"/>
        <v>Superficie estatal por tipo de fisiografía</v>
      </c>
      <c r="AH585" t="str">
        <f t="shared" si="72"/>
        <v/>
      </c>
      <c r="AI585" t="str">
        <f t="shared" si="79"/>
        <v>(Porcentaje)</v>
      </c>
    </row>
    <row r="586" spans="1:35" x14ac:dyDescent="0.25">
      <c r="A586" s="1">
        <v>9</v>
      </c>
      <c r="C586" t="s">
        <v>26</v>
      </c>
      <c r="G586" t="s">
        <v>91</v>
      </c>
      <c r="H586" t="s">
        <v>108</v>
      </c>
      <c r="I586" t="str">
        <f t="shared" si="75"/>
        <v>14</v>
      </c>
      <c r="J586">
        <f>+COUNTIF($AC$2:$AC$1165,AC586)</f>
        <v>1</v>
      </c>
      <c r="K586" t="s">
        <v>173</v>
      </c>
      <c r="L586" t="s">
        <v>162</v>
      </c>
      <c r="N586" t="str">
        <f t="shared" si="76"/>
        <v/>
      </c>
      <c r="O586" t="str">
        <f>IF(B586&lt;&gt;0,B586,"")</f>
        <v/>
      </c>
      <c r="P586" t="str">
        <f>+IF(AD586="Sub1",C586,"")</f>
        <v/>
      </c>
      <c r="Q586" t="str">
        <f>+IF(AD586="Sub2",D586,"")</f>
        <v/>
      </c>
      <c r="R586" t="str">
        <f>+IF(AD586="Graph",SUBSTITUTE(E586,"Gráfica","G"),"")</f>
        <v/>
      </c>
      <c r="S586" t="str">
        <f>TRIM(CLEAN(_xlfn.TEXTJOIN(" ",TRUE,C586:F586)))</f>
        <v>(Porcentaje)</v>
      </c>
      <c r="T586" t="b">
        <f>+AND(AC586=AC587)</f>
        <v>0</v>
      </c>
      <c r="U586" t="b">
        <f t="shared" si="73"/>
        <v>0</v>
      </c>
      <c r="V586" t="b">
        <f>+AND(J586&lt;&gt;1,J587&lt;&gt;1)</f>
        <v>0</v>
      </c>
      <c r="W586" t="b">
        <f>+OR(AD586="Sub1",AD586="Sub2",AD586="Graph")</f>
        <v>0</v>
      </c>
      <c r="X586" t="str">
        <f>+IF(AND(T586,U586,V586),_xlfn.CONCAT(S586,S587),IF(AND(J586=1,AD586="Title"),S586,""))</f>
        <v/>
      </c>
      <c r="Y586" t="str">
        <f>+IF(AD587="units",S587,"")</f>
        <v/>
      </c>
      <c r="Z586" t="str">
        <f t="shared" si="74"/>
        <v/>
      </c>
      <c r="AB586" t="s">
        <v>140</v>
      </c>
      <c r="AC586" t="str">
        <f>+_xlfn.CONCAT(AB586,I586,AD586)</f>
        <v>1714units</v>
      </c>
      <c r="AD586" t="str">
        <f>+_xlfn.TEXTJOIN("",TRUE,K586:M586)</f>
        <v>units</v>
      </c>
      <c r="AE586" t="str">
        <f>+IF(B586=0,AE585,B586)</f>
        <v>1.4</v>
      </c>
      <c r="AF586" t="str">
        <f t="shared" si="77"/>
        <v>1.4</v>
      </c>
      <c r="AG586" t="str">
        <f t="shared" si="78"/>
        <v>Superficie estatal por tipo de fisiografía</v>
      </c>
      <c r="AH586" t="str">
        <f t="shared" si="72"/>
        <v/>
      </c>
      <c r="AI586" t="str">
        <f t="shared" si="79"/>
        <v/>
      </c>
    </row>
    <row r="587" spans="1:35" x14ac:dyDescent="0.25">
      <c r="A587" s="1">
        <v>11</v>
      </c>
      <c r="B587" t="s">
        <v>12</v>
      </c>
      <c r="C587" t="s">
        <v>27</v>
      </c>
      <c r="G587" t="s">
        <v>91</v>
      </c>
      <c r="H587" t="s">
        <v>108</v>
      </c>
      <c r="I587" t="str">
        <f t="shared" si="75"/>
        <v>15</v>
      </c>
      <c r="J587">
        <f>+COUNTIF($AC$2:$AC$1165,AC587)</f>
        <v>1</v>
      </c>
      <c r="K587" t="s">
        <v>166</v>
      </c>
      <c r="N587" t="str">
        <f t="shared" si="76"/>
        <v>1.5</v>
      </c>
      <c r="O587" t="str">
        <f>IF(B587&lt;&gt;0,B587,"")</f>
        <v>1.5</v>
      </c>
      <c r="P587" t="str">
        <f>+IF(AD587="Sub1",C587,"")</f>
        <v/>
      </c>
      <c r="Q587" t="str">
        <f>+IF(AD587="Sub2",D587,"")</f>
        <v/>
      </c>
      <c r="R587" t="str">
        <f>+IF(AD587="Graph",SUBSTITUTE(E587,"Gráfica","G"),"")</f>
        <v/>
      </c>
      <c r="S587" t="str">
        <f>TRIM(CLEAN(_xlfn.TEXTJOIN(" ",TRUE,C587:F587)))</f>
        <v>Superficie estatal por tipo de geología</v>
      </c>
      <c r="T587" t="b">
        <f>+AND(AC587=AC588)</f>
        <v>0</v>
      </c>
      <c r="U587" t="b">
        <f t="shared" si="73"/>
        <v>0</v>
      </c>
      <c r="V587" t="b">
        <f>+AND(J587&lt;&gt;1,J588&lt;&gt;1)</f>
        <v>0</v>
      </c>
      <c r="W587" t="b">
        <f>+OR(AD587="Sub1",AD587="Sub2",AD587="Graph")</f>
        <v>0</v>
      </c>
      <c r="X587" t="str">
        <f>+IF(AND(T587,U587,V587),_xlfn.CONCAT(S587,S588),IF(AND(J587=1,AD587="Title"),S587,""))</f>
        <v>Superficie estatal por tipo de geología</v>
      </c>
      <c r="Y587" t="str">
        <f>+IF(AD588="units",S588,"")</f>
        <v>(Porcentaje)</v>
      </c>
      <c r="Z587" t="str">
        <f t="shared" si="74"/>
        <v/>
      </c>
      <c r="AB587" t="s">
        <v>140</v>
      </c>
      <c r="AC587" t="str">
        <f>+_xlfn.CONCAT(AB587,I587,AD587)</f>
        <v>1715Title</v>
      </c>
      <c r="AD587" t="str">
        <f>+_xlfn.TEXTJOIN("",TRUE,K587:M587)</f>
        <v>Title</v>
      </c>
      <c r="AE587" t="str">
        <f>+IF(B587=0,AE586,B587)</f>
        <v>1.5</v>
      </c>
      <c r="AF587" t="str">
        <f t="shared" si="77"/>
        <v>1.5</v>
      </c>
      <c r="AG587" t="str">
        <f t="shared" si="78"/>
        <v>Superficie estatal por tipo de geología</v>
      </c>
      <c r="AH587" t="str">
        <f t="shared" ref="AH587:AH650" si="80">+IF(AD587="Title","",IF(Z587="",AH586,Z587))</f>
        <v/>
      </c>
      <c r="AI587" t="str">
        <f t="shared" si="79"/>
        <v>(Porcentaje)</v>
      </c>
    </row>
    <row r="588" spans="1:35" x14ac:dyDescent="0.25">
      <c r="A588" s="1">
        <v>12</v>
      </c>
      <c r="C588" t="s">
        <v>26</v>
      </c>
      <c r="G588" t="s">
        <v>91</v>
      </c>
      <c r="H588" t="s">
        <v>108</v>
      </c>
      <c r="I588" t="str">
        <f t="shared" si="75"/>
        <v>15</v>
      </c>
      <c r="J588">
        <f>+COUNTIF($AC$2:$AC$1165,AC588)</f>
        <v>1</v>
      </c>
      <c r="K588" t="s">
        <v>173</v>
      </c>
      <c r="L588" t="s">
        <v>162</v>
      </c>
      <c r="N588" t="str">
        <f t="shared" si="76"/>
        <v/>
      </c>
      <c r="O588" t="str">
        <f>IF(B588&lt;&gt;0,B588,"")</f>
        <v/>
      </c>
      <c r="P588" t="str">
        <f>+IF(AD588="Sub1",C588,"")</f>
        <v/>
      </c>
      <c r="Q588" t="str">
        <f>+IF(AD588="Sub2",D588,"")</f>
        <v/>
      </c>
      <c r="R588" t="str">
        <f>+IF(AD588="Graph",SUBSTITUTE(E588,"Gráfica","G"),"")</f>
        <v/>
      </c>
      <c r="S588" t="str">
        <f>TRIM(CLEAN(_xlfn.TEXTJOIN(" ",TRUE,C588:F588)))</f>
        <v>(Porcentaje)</v>
      </c>
      <c r="T588" t="b">
        <f>+AND(AC588=AC589)</f>
        <v>0</v>
      </c>
      <c r="U588" t="b">
        <f t="shared" si="73"/>
        <v>0</v>
      </c>
      <c r="V588" t="b">
        <f>+AND(J588&lt;&gt;1,J589&lt;&gt;1)</f>
        <v>0</v>
      </c>
      <c r="W588" t="b">
        <f>+OR(AD588="Sub1",AD588="Sub2",AD588="Graph")</f>
        <v>0</v>
      </c>
      <c r="X588" t="str">
        <f>+IF(AND(T588,U588,V588),_xlfn.CONCAT(S588,S589),IF(AND(J588=1,AD588="Title"),S588,""))</f>
        <v/>
      </c>
      <c r="Y588" t="str">
        <f>+IF(AD589="units",S589,"")</f>
        <v/>
      </c>
      <c r="Z588" t="str">
        <f t="shared" si="74"/>
        <v/>
      </c>
      <c r="AB588" t="s">
        <v>140</v>
      </c>
      <c r="AC588" t="str">
        <f>+_xlfn.CONCAT(AB588,I588,AD588)</f>
        <v>1715units</v>
      </c>
      <c r="AD588" t="str">
        <f>+_xlfn.TEXTJOIN("",TRUE,K588:M588)</f>
        <v>units</v>
      </c>
      <c r="AE588" t="str">
        <f>+IF(B588=0,AE587,B588)</f>
        <v>1.5</v>
      </c>
      <c r="AF588" t="str">
        <f t="shared" si="77"/>
        <v>1.5</v>
      </c>
      <c r="AG588" t="str">
        <f t="shared" si="78"/>
        <v>Superficie estatal por tipo de geología</v>
      </c>
      <c r="AH588" t="str">
        <f t="shared" si="80"/>
        <v/>
      </c>
      <c r="AI588" t="str">
        <f t="shared" si="79"/>
        <v/>
      </c>
    </row>
    <row r="589" spans="1:35" x14ac:dyDescent="0.25">
      <c r="A589" s="1">
        <v>14</v>
      </c>
      <c r="C589" t="s">
        <v>28</v>
      </c>
      <c r="D589" t="s">
        <v>62</v>
      </c>
      <c r="G589" t="s">
        <v>91</v>
      </c>
      <c r="H589" t="s">
        <v>108</v>
      </c>
      <c r="I589" t="str">
        <f t="shared" si="75"/>
        <v>151</v>
      </c>
      <c r="J589">
        <f>+COUNTIF($AC$2:$AC$1165,AC589)</f>
        <v>1</v>
      </c>
      <c r="K589" t="s">
        <v>173</v>
      </c>
      <c r="M589" t="s">
        <v>178</v>
      </c>
      <c r="N589" t="str">
        <f t="shared" si="76"/>
        <v>1.5.1</v>
      </c>
      <c r="O589" t="str">
        <f>IF(B589&lt;&gt;0,B589,"")</f>
        <v/>
      </c>
      <c r="P589" t="str">
        <f>+IF(AD589="Sub1",C589,"")</f>
        <v>1.5.1</v>
      </c>
      <c r="Q589" t="str">
        <f>+IF(AD589="Sub2",D589,"")</f>
        <v/>
      </c>
      <c r="R589" t="str">
        <f>+IF(AD589="Graph",SUBSTITUTE(E589,"Gráfica","G"),"")</f>
        <v/>
      </c>
      <c r="S589" t="str">
        <f>TRIM(CLEAN(_xlfn.TEXTJOIN(" ",TRUE,C589:F589)))</f>
        <v>1.5.1 Sitios de interés geológico</v>
      </c>
      <c r="T589" t="b">
        <f>+AND(AC589=AC590)</f>
        <v>0</v>
      </c>
      <c r="U589" t="b">
        <f t="shared" si="73"/>
        <v>0</v>
      </c>
      <c r="V589" t="b">
        <f>+AND(J589&lt;&gt;1,J590&lt;&gt;1)</f>
        <v>0</v>
      </c>
      <c r="W589" t="b">
        <f>+OR(AD589="Sub1",AD589="Sub2",AD589="Graph")</f>
        <v>1</v>
      </c>
      <c r="X589" t="str">
        <f>+IF(AND(T589,U589,V589),_xlfn.CONCAT(S589,S590),IF(AND(J589=1,AD589="Title"),S589,""))</f>
        <v/>
      </c>
      <c r="Y589" t="str">
        <f>+IF(AD590="units",S590,"")</f>
        <v/>
      </c>
      <c r="Z589" t="str">
        <f t="shared" si="74"/>
        <v>Sitios de interés geológico</v>
      </c>
      <c r="AB589" t="s">
        <v>140</v>
      </c>
      <c r="AC589" t="str">
        <f>+_xlfn.CONCAT(AB589,I589,AD589)</f>
        <v>17151Sub1</v>
      </c>
      <c r="AD589" t="str">
        <f>+_xlfn.TEXTJOIN("",TRUE,K589:M589)</f>
        <v>Sub1</v>
      </c>
      <c r="AE589" t="str">
        <f>+IF(B589=0,AE588,B589)</f>
        <v>1.5</v>
      </c>
      <c r="AF589" t="str">
        <f t="shared" si="77"/>
        <v>1.5.1</v>
      </c>
      <c r="AG589" t="str">
        <f t="shared" si="78"/>
        <v>Superficie estatal por tipo de geología</v>
      </c>
      <c r="AH589" t="str">
        <f t="shared" si="80"/>
        <v>Sitios de interés geológico</v>
      </c>
      <c r="AI589" t="str">
        <f t="shared" si="79"/>
        <v/>
      </c>
    </row>
    <row r="590" spans="1:35" x14ac:dyDescent="0.25">
      <c r="A590" s="1">
        <v>16</v>
      </c>
      <c r="B590" t="s">
        <v>13</v>
      </c>
      <c r="C590" t="s">
        <v>29</v>
      </c>
      <c r="G590" t="s">
        <v>91</v>
      </c>
      <c r="H590" t="s">
        <v>108</v>
      </c>
      <c r="I590" t="str">
        <f t="shared" si="75"/>
        <v>16</v>
      </c>
      <c r="J590">
        <f>+COUNTIF($AC$2:$AC$1165,AC590)</f>
        <v>1</v>
      </c>
      <c r="K590" t="s">
        <v>166</v>
      </c>
      <c r="N590" t="str">
        <f t="shared" si="76"/>
        <v>1.6</v>
      </c>
      <c r="O590" t="str">
        <f>IF(B590&lt;&gt;0,B590,"")</f>
        <v>1.6</v>
      </c>
      <c r="P590" t="str">
        <f>+IF(AD590="Sub1",C590,"")</f>
        <v/>
      </c>
      <c r="Q590" t="str">
        <f>+IF(AD590="Sub2",D590,"")</f>
        <v/>
      </c>
      <c r="R590" t="str">
        <f>+IF(AD590="Graph",SUBSTITUTE(E590,"Gráfica","G"),"")</f>
        <v/>
      </c>
      <c r="S590" t="str">
        <f>TRIM(CLEAN(_xlfn.TEXTJOIN(" ",TRUE,C590:F590)))</f>
        <v>Superficie estatal por tipo de clima</v>
      </c>
      <c r="T590" t="b">
        <f>+AND(AC590=AC591)</f>
        <v>0</v>
      </c>
      <c r="U590" t="b">
        <f t="shared" si="73"/>
        <v>0</v>
      </c>
      <c r="V590" t="b">
        <f>+AND(J590&lt;&gt;1,J591&lt;&gt;1)</f>
        <v>0</v>
      </c>
      <c r="W590" t="b">
        <f>+OR(AD590="Sub1",AD590="Sub2",AD590="Graph")</f>
        <v>0</v>
      </c>
      <c r="X590" t="str">
        <f>+IF(AND(T590,U590,V590),_xlfn.CONCAT(S590,S591),IF(AND(J590=1,AD590="Title"),S590,""))</f>
        <v>Superficie estatal por tipo de clima</v>
      </c>
      <c r="Y590" t="str">
        <f>+IF(AD591="units",S591,"")</f>
        <v>(Porcentaje)</v>
      </c>
      <c r="Z590" t="str">
        <f t="shared" si="74"/>
        <v/>
      </c>
      <c r="AB590" t="s">
        <v>140</v>
      </c>
      <c r="AC590" t="str">
        <f>+_xlfn.CONCAT(AB590,I590,AD590)</f>
        <v>1716Title</v>
      </c>
      <c r="AD590" t="str">
        <f>+_xlfn.TEXTJOIN("",TRUE,K590:M590)</f>
        <v>Title</v>
      </c>
      <c r="AE590" t="str">
        <f>+IF(B590=0,AE589,B590)</f>
        <v>1.6</v>
      </c>
      <c r="AF590" t="str">
        <f t="shared" si="77"/>
        <v>1.6</v>
      </c>
      <c r="AG590" t="str">
        <f t="shared" si="78"/>
        <v>Superficie estatal por tipo de clima</v>
      </c>
      <c r="AH590" t="str">
        <f t="shared" si="80"/>
        <v/>
      </c>
      <c r="AI590" t="str">
        <f t="shared" si="79"/>
        <v>(Porcentaje)</v>
      </c>
    </row>
    <row r="591" spans="1:35" x14ac:dyDescent="0.25">
      <c r="A591" s="1">
        <v>17</v>
      </c>
      <c r="C591" t="s">
        <v>26</v>
      </c>
      <c r="G591" t="s">
        <v>91</v>
      </c>
      <c r="H591" t="s">
        <v>108</v>
      </c>
      <c r="I591" t="str">
        <f t="shared" si="75"/>
        <v>16</v>
      </c>
      <c r="J591">
        <f>+COUNTIF($AC$2:$AC$1165,AC591)</f>
        <v>1</v>
      </c>
      <c r="K591" t="s">
        <v>173</v>
      </c>
      <c r="L591" t="s">
        <v>162</v>
      </c>
      <c r="N591" t="str">
        <f t="shared" si="76"/>
        <v/>
      </c>
      <c r="O591" t="str">
        <f>IF(B591&lt;&gt;0,B591,"")</f>
        <v/>
      </c>
      <c r="P591" t="str">
        <f>+IF(AD591="Sub1",C591,"")</f>
        <v/>
      </c>
      <c r="Q591" t="str">
        <f>+IF(AD591="Sub2",D591,"")</f>
        <v/>
      </c>
      <c r="R591" t="str">
        <f>+IF(AD591="Graph",SUBSTITUTE(E591,"Gráfica","G"),"")</f>
        <v/>
      </c>
      <c r="S591" t="str">
        <f>TRIM(CLEAN(_xlfn.TEXTJOIN(" ",TRUE,C591:F591)))</f>
        <v>(Porcentaje)</v>
      </c>
      <c r="T591" t="b">
        <f>+AND(AC591=AC592)</f>
        <v>0</v>
      </c>
      <c r="U591" t="b">
        <f t="shared" si="73"/>
        <v>0</v>
      </c>
      <c r="V591" t="b">
        <f>+AND(J591&lt;&gt;1,J592&lt;&gt;1)</f>
        <v>0</v>
      </c>
      <c r="W591" t="b">
        <f>+OR(AD591="Sub1",AD591="Sub2",AD591="Graph")</f>
        <v>0</v>
      </c>
      <c r="X591" t="str">
        <f>+IF(AND(T591,U591,V591),_xlfn.CONCAT(S591,S592),IF(AND(J591=1,AD591="Title"),S591,""))</f>
        <v/>
      </c>
      <c r="Y591" t="str">
        <f>+IF(AD592="units",S592,"")</f>
        <v/>
      </c>
      <c r="Z591" t="str">
        <f t="shared" si="74"/>
        <v/>
      </c>
      <c r="AB591" t="s">
        <v>140</v>
      </c>
      <c r="AC591" t="str">
        <f>+_xlfn.CONCAT(AB591,I591,AD591)</f>
        <v>1716units</v>
      </c>
      <c r="AD591" t="str">
        <f>+_xlfn.TEXTJOIN("",TRUE,K591:M591)</f>
        <v>units</v>
      </c>
      <c r="AE591" t="str">
        <f>+IF(B591=0,AE590,B591)</f>
        <v>1.6</v>
      </c>
      <c r="AF591" t="str">
        <f t="shared" si="77"/>
        <v>1.6</v>
      </c>
      <c r="AG591" t="str">
        <f t="shared" si="78"/>
        <v>Superficie estatal por tipo de clima</v>
      </c>
      <c r="AH591" t="str">
        <f t="shared" si="80"/>
        <v/>
      </c>
      <c r="AI591" t="str">
        <f t="shared" si="79"/>
        <v/>
      </c>
    </row>
    <row r="592" spans="1:35" x14ac:dyDescent="0.25">
      <c r="A592" s="1">
        <v>19</v>
      </c>
      <c r="C592" t="s">
        <v>30</v>
      </c>
      <c r="D592" t="s">
        <v>63</v>
      </c>
      <c r="G592" t="s">
        <v>91</v>
      </c>
      <c r="H592" t="s">
        <v>108</v>
      </c>
      <c r="I592" t="str">
        <f t="shared" si="75"/>
        <v>161</v>
      </c>
      <c r="J592">
        <f>+COUNTIF($AC$2:$AC$1165,AC592)</f>
        <v>1</v>
      </c>
      <c r="K592" t="s">
        <v>173</v>
      </c>
      <c r="M592" t="s">
        <v>178</v>
      </c>
      <c r="N592" t="str">
        <f t="shared" si="76"/>
        <v>1.6.1</v>
      </c>
      <c r="O592" t="str">
        <f>IF(B592&lt;&gt;0,B592,"")</f>
        <v/>
      </c>
      <c r="P592" t="str">
        <f>+IF(AD592="Sub1",C592,"")</f>
        <v>1.6.1</v>
      </c>
      <c r="Q592" t="str">
        <f>+IF(AD592="Sub2",D592,"")</f>
        <v/>
      </c>
      <c r="R592" t="str">
        <f>+IF(AD592="Graph",SUBSTITUTE(E592,"Gráfica","G"),"")</f>
        <v/>
      </c>
      <c r="S592" t="str">
        <f>TRIM(CLEAN(_xlfn.TEXTJOIN(" ",TRUE,C592:F592)))</f>
        <v>1.6.1 Estaciones meteorológicas</v>
      </c>
      <c r="T592" t="b">
        <f>+AND(AC592=AC593)</f>
        <v>0</v>
      </c>
      <c r="U592" t="b">
        <f t="shared" si="73"/>
        <v>0</v>
      </c>
      <c r="V592" t="b">
        <f>+AND(J592&lt;&gt;1,J593&lt;&gt;1)</f>
        <v>0</v>
      </c>
      <c r="W592" t="b">
        <f>+OR(AD592="Sub1",AD592="Sub2",AD592="Graph")</f>
        <v>1</v>
      </c>
      <c r="X592" t="str">
        <f>+IF(AND(T592,U592,V592),_xlfn.CONCAT(S592,S593),IF(AND(J592=1,AD592="Title"),S592,""))</f>
        <v/>
      </c>
      <c r="Y592" t="str">
        <f>+IF(AD593="units",S593,"")</f>
        <v/>
      </c>
      <c r="Z592" t="str">
        <f t="shared" si="74"/>
        <v>Estaciones meteorológicas</v>
      </c>
      <c r="AB592" t="s">
        <v>140</v>
      </c>
      <c r="AC592" t="str">
        <f>+_xlfn.CONCAT(AB592,I592,AD592)</f>
        <v>17161Sub1</v>
      </c>
      <c r="AD592" t="str">
        <f>+_xlfn.TEXTJOIN("",TRUE,K592:M592)</f>
        <v>Sub1</v>
      </c>
      <c r="AE592" t="str">
        <f>+IF(B592=0,AE591,B592)</f>
        <v>1.6</v>
      </c>
      <c r="AF592" t="str">
        <f t="shared" si="77"/>
        <v>1.6.1</v>
      </c>
      <c r="AG592" t="str">
        <f t="shared" si="78"/>
        <v>Superficie estatal por tipo de clima</v>
      </c>
      <c r="AH592" t="str">
        <f t="shared" si="80"/>
        <v>Estaciones meteorológicas</v>
      </c>
      <c r="AI592" t="str">
        <f t="shared" si="79"/>
        <v/>
      </c>
    </row>
    <row r="593" spans="1:35" x14ac:dyDescent="0.25">
      <c r="A593" s="1">
        <v>21</v>
      </c>
      <c r="C593" t="s">
        <v>31</v>
      </c>
      <c r="D593" t="s">
        <v>64</v>
      </c>
      <c r="G593" t="s">
        <v>91</v>
      </c>
      <c r="H593" t="s">
        <v>108</v>
      </c>
      <c r="I593" t="str">
        <f t="shared" si="75"/>
        <v>162</v>
      </c>
      <c r="J593">
        <f>+COUNTIF($AC$2:$AC$1165,AC593)</f>
        <v>1</v>
      </c>
      <c r="K593" t="s">
        <v>173</v>
      </c>
      <c r="M593" t="s">
        <v>178</v>
      </c>
      <c r="N593" t="str">
        <f t="shared" si="76"/>
        <v>1.6.2</v>
      </c>
      <c r="O593" t="str">
        <f>IF(B593&lt;&gt;0,B593,"")</f>
        <v/>
      </c>
      <c r="P593" t="str">
        <f>+IF(AD593="Sub1",C593,"")</f>
        <v>1.6.2</v>
      </c>
      <c r="Q593" t="str">
        <f>+IF(AD593="Sub2",D593,"")</f>
        <v/>
      </c>
      <c r="R593" t="str">
        <f>+IF(AD593="Graph",SUBSTITUTE(E593,"Gráfica","G"),"")</f>
        <v/>
      </c>
      <c r="S593" t="str">
        <f>TRIM(CLEAN(_xlfn.TEXTJOIN(" ",TRUE,C593:F593)))</f>
        <v>1.6.2 Temperatura media anual</v>
      </c>
      <c r="T593" t="b">
        <f>+AND(AC593=AC594)</f>
        <v>0</v>
      </c>
      <c r="U593" t="b">
        <f t="shared" si="73"/>
        <v>0</v>
      </c>
      <c r="V593" t="b">
        <f>+AND(J593&lt;&gt;1,J594&lt;&gt;1)</f>
        <v>0</v>
      </c>
      <c r="W593" t="b">
        <f>+OR(AD593="Sub1",AD593="Sub2",AD593="Graph")</f>
        <v>1</v>
      </c>
      <c r="X593" t="str">
        <f>+IF(AND(T593,U593,V593),_xlfn.CONCAT(S593,S594),IF(AND(J593=1,AD593="Title"),S593,""))</f>
        <v/>
      </c>
      <c r="Y593" t="str">
        <f>+IF(AD594="units",S594,"")</f>
        <v>(Grados Celsius)</v>
      </c>
      <c r="Z593" t="str">
        <f t="shared" si="74"/>
        <v>Temperatura media anual</v>
      </c>
      <c r="AB593" t="s">
        <v>140</v>
      </c>
      <c r="AC593" t="str">
        <f>+_xlfn.CONCAT(AB593,I593,AD593)</f>
        <v>17162Sub1</v>
      </c>
      <c r="AD593" t="str">
        <f>+_xlfn.TEXTJOIN("",TRUE,K593:M593)</f>
        <v>Sub1</v>
      </c>
      <c r="AE593" t="str">
        <f>+IF(B593=0,AE592,B593)</f>
        <v>1.6</v>
      </c>
      <c r="AF593" t="str">
        <f t="shared" si="77"/>
        <v>1.6.2</v>
      </c>
      <c r="AG593" t="str">
        <f t="shared" si="78"/>
        <v>Superficie estatal por tipo de clima</v>
      </c>
      <c r="AH593" t="str">
        <f t="shared" si="80"/>
        <v>Temperatura media anual</v>
      </c>
      <c r="AI593" t="str">
        <f t="shared" si="79"/>
        <v>(Grados Celsius)</v>
      </c>
    </row>
    <row r="594" spans="1:35" x14ac:dyDescent="0.25">
      <c r="A594" s="1">
        <v>22</v>
      </c>
      <c r="D594" t="s">
        <v>65</v>
      </c>
      <c r="G594" t="s">
        <v>91</v>
      </c>
      <c r="H594" t="s">
        <v>108</v>
      </c>
      <c r="I594" t="str">
        <f t="shared" si="75"/>
        <v>162</v>
      </c>
      <c r="J594">
        <f>+COUNTIF($AC$2:$AC$1165,AC594)</f>
        <v>1</v>
      </c>
      <c r="K594" t="s">
        <v>173</v>
      </c>
      <c r="L594" t="s">
        <v>162</v>
      </c>
      <c r="N594" t="str">
        <f t="shared" si="76"/>
        <v/>
      </c>
      <c r="O594" t="str">
        <f>IF(B594&lt;&gt;0,B594,"")</f>
        <v/>
      </c>
      <c r="P594" t="str">
        <f>+IF(AD594="Sub1",C594,"")</f>
        <v/>
      </c>
      <c r="Q594" t="str">
        <f>+IF(AD594="Sub2",D594,"")</f>
        <v/>
      </c>
      <c r="R594" t="str">
        <f>+IF(AD594="Graph",SUBSTITUTE(E594,"Gráfica","G"),"")</f>
        <v/>
      </c>
      <c r="S594" t="str">
        <f>TRIM(CLEAN(_xlfn.TEXTJOIN(" ",TRUE,C594:F594)))</f>
        <v>(Grados Celsius)</v>
      </c>
      <c r="T594" t="b">
        <f>+AND(AC594=AC595)</f>
        <v>0</v>
      </c>
      <c r="U594" t="b">
        <f t="shared" si="73"/>
        <v>0</v>
      </c>
      <c r="V594" t="b">
        <f>+AND(J594&lt;&gt;1,J595&lt;&gt;1)</f>
        <v>0</v>
      </c>
      <c r="W594" t="b">
        <f>+OR(AD594="Sub1",AD594="Sub2",AD594="Graph")</f>
        <v>0</v>
      </c>
      <c r="X594" t="str">
        <f>+IF(AND(T594,U594,V594),_xlfn.CONCAT(S594,S595),IF(AND(J594=1,AD594="Title"),S594,""))</f>
        <v/>
      </c>
      <c r="Y594" t="str">
        <f>+IF(AD595="units",S595,"")</f>
        <v/>
      </c>
      <c r="Z594" t="str">
        <f t="shared" si="74"/>
        <v/>
      </c>
      <c r="AB594" t="s">
        <v>140</v>
      </c>
      <c r="AC594" t="str">
        <f>+_xlfn.CONCAT(AB594,I594,AD594)</f>
        <v>17162units</v>
      </c>
      <c r="AD594" t="str">
        <f>+_xlfn.TEXTJOIN("",TRUE,K594:M594)</f>
        <v>units</v>
      </c>
      <c r="AE594" t="str">
        <f>+IF(B594=0,AE593,B594)</f>
        <v>1.6</v>
      </c>
      <c r="AF594" t="str">
        <f t="shared" si="77"/>
        <v>1.6.2</v>
      </c>
      <c r="AG594" t="str">
        <f t="shared" si="78"/>
        <v>Superficie estatal por tipo de clima</v>
      </c>
      <c r="AH594" t="str">
        <f t="shared" si="80"/>
        <v>Temperatura media anual</v>
      </c>
      <c r="AI594" t="str">
        <f t="shared" si="79"/>
        <v/>
      </c>
    </row>
    <row r="595" spans="1:35" x14ac:dyDescent="0.25">
      <c r="A595" s="1">
        <v>24</v>
      </c>
      <c r="D595" t="s">
        <v>66</v>
      </c>
      <c r="E595" t="s">
        <v>82</v>
      </c>
      <c r="G595" t="s">
        <v>91</v>
      </c>
      <c r="H595" t="s">
        <v>108</v>
      </c>
      <c r="I595" t="str">
        <f t="shared" si="75"/>
        <v>1621</v>
      </c>
      <c r="J595">
        <f>+COUNTIF($AC$2:$AC$1165,AC595)</f>
        <v>1</v>
      </c>
      <c r="K595" t="s">
        <v>173</v>
      </c>
      <c r="M595" t="s">
        <v>179</v>
      </c>
      <c r="N595" t="str">
        <f t="shared" si="76"/>
        <v>1.6.2.1</v>
      </c>
      <c r="O595" t="str">
        <f>IF(B595&lt;&gt;0,B595,"")</f>
        <v/>
      </c>
      <c r="P595" t="str">
        <f>+IF(AD595="Sub1",C595,"")</f>
        <v/>
      </c>
      <c r="Q595" t="str">
        <f>+IF(AD595="Sub2",D595,"")</f>
        <v>1.6.2.1</v>
      </c>
      <c r="R595" t="str">
        <f>+IF(AD595="Graph",SUBSTITUTE(E595,"Gráfica","G"),"")</f>
        <v/>
      </c>
      <c r="S595" t="str">
        <f>TRIM(CLEAN(_xlfn.TEXTJOIN(" ",TRUE,C595:F595)))</f>
        <v>1.6.2.1 Temperatura media mensual</v>
      </c>
      <c r="T595" t="b">
        <f>+AND(AC595=AC596)</f>
        <v>0</v>
      </c>
      <c r="U595" t="b">
        <f t="shared" si="73"/>
        <v>0</v>
      </c>
      <c r="V595" t="b">
        <f>+AND(J595&lt;&gt;1,J596&lt;&gt;1)</f>
        <v>0</v>
      </c>
      <c r="W595" t="b">
        <f>+OR(AD595="Sub1",AD595="Sub2",AD595="Graph")</f>
        <v>1</v>
      </c>
      <c r="X595" t="str">
        <f>+IF(AND(T595,U595,V595),_xlfn.CONCAT(S595,S596),IF(AND(J595=1,AD595="Title"),S595,""))</f>
        <v/>
      </c>
      <c r="Y595" t="str">
        <f>+IF(AD596="units",S596,"")</f>
        <v>(Grados Celsius)</v>
      </c>
      <c r="Z595" t="str">
        <f t="shared" si="74"/>
        <v>Temperatura media mensual</v>
      </c>
      <c r="AB595" t="s">
        <v>140</v>
      </c>
      <c r="AC595" t="str">
        <f>+_xlfn.CONCAT(AB595,I595,AD595)</f>
        <v>171621Sub2</v>
      </c>
      <c r="AD595" t="str">
        <f>+_xlfn.TEXTJOIN("",TRUE,K595:M595)</f>
        <v>Sub2</v>
      </c>
      <c r="AE595" t="str">
        <f>+IF(B595=0,AE594,B595)</f>
        <v>1.6</v>
      </c>
      <c r="AF595" t="str">
        <f t="shared" si="77"/>
        <v>1.6.2.1</v>
      </c>
      <c r="AG595" t="str">
        <f t="shared" si="78"/>
        <v>Superficie estatal por tipo de clima</v>
      </c>
      <c r="AH595" t="str">
        <f t="shared" si="80"/>
        <v>Temperatura media mensual</v>
      </c>
      <c r="AI595" t="str">
        <f t="shared" si="79"/>
        <v>(Grados Celsius)</v>
      </c>
    </row>
    <row r="596" spans="1:35" x14ac:dyDescent="0.25">
      <c r="A596" s="1">
        <v>25</v>
      </c>
      <c r="E596" t="s">
        <v>65</v>
      </c>
      <c r="G596" t="s">
        <v>91</v>
      </c>
      <c r="H596" t="s">
        <v>108</v>
      </c>
      <c r="I596" t="str">
        <f t="shared" si="75"/>
        <v>1621</v>
      </c>
      <c r="J596">
        <f>+COUNTIF($AC$2:$AC$1165,AC596)</f>
        <v>1</v>
      </c>
      <c r="K596" t="s">
        <v>173</v>
      </c>
      <c r="L596" t="s">
        <v>162</v>
      </c>
      <c r="N596" t="str">
        <f t="shared" si="76"/>
        <v/>
      </c>
      <c r="O596" t="str">
        <f>IF(B596&lt;&gt;0,B596,"")</f>
        <v/>
      </c>
      <c r="P596" t="str">
        <f>+IF(AD596="Sub1",C596,"")</f>
        <v/>
      </c>
      <c r="Q596" t="str">
        <f>+IF(AD596="Sub2",D596,"")</f>
        <v/>
      </c>
      <c r="R596" t="str">
        <f>+IF(AD596="Graph",SUBSTITUTE(E596,"Gráfica","G"),"")</f>
        <v/>
      </c>
      <c r="S596" t="str">
        <f>TRIM(CLEAN(_xlfn.TEXTJOIN(" ",TRUE,C596:F596)))</f>
        <v>(Grados Celsius)</v>
      </c>
      <c r="T596" t="b">
        <f>+AND(AC596=AC597)</f>
        <v>0</v>
      </c>
      <c r="U596" t="b">
        <f t="shared" si="73"/>
        <v>0</v>
      </c>
      <c r="V596" t="b">
        <f>+AND(J596&lt;&gt;1,J597&lt;&gt;1)</f>
        <v>0</v>
      </c>
      <c r="W596" t="b">
        <f>+OR(AD596="Sub1",AD596="Sub2",AD596="Graph")</f>
        <v>0</v>
      </c>
      <c r="X596" t="str">
        <f>+IF(AND(T596,U596,V596),_xlfn.CONCAT(S596,S597),IF(AND(J596=1,AD596="Title"),S596,""))</f>
        <v/>
      </c>
      <c r="Y596" t="str">
        <f>+IF(AD597="units",S597,"")</f>
        <v/>
      </c>
      <c r="Z596" t="str">
        <f t="shared" si="74"/>
        <v/>
      </c>
      <c r="AB596" t="s">
        <v>140</v>
      </c>
      <c r="AC596" t="str">
        <f>+_xlfn.CONCAT(AB596,I596,AD596)</f>
        <v>171621units</v>
      </c>
      <c r="AD596" t="str">
        <f>+_xlfn.TEXTJOIN("",TRUE,K596:M596)</f>
        <v>units</v>
      </c>
      <c r="AE596" t="str">
        <f>+IF(B596=0,AE595,B596)</f>
        <v>1.6</v>
      </c>
      <c r="AF596" t="str">
        <f t="shared" si="77"/>
        <v>1.6.2.1</v>
      </c>
      <c r="AG596" t="str">
        <f t="shared" si="78"/>
        <v>Superficie estatal por tipo de clima</v>
      </c>
      <c r="AH596" t="str">
        <f t="shared" si="80"/>
        <v>Temperatura media mensual</v>
      </c>
      <c r="AI596" t="str">
        <f t="shared" si="79"/>
        <v/>
      </c>
    </row>
    <row r="597" spans="1:35" x14ac:dyDescent="0.25">
      <c r="A597" s="1">
        <v>27</v>
      </c>
      <c r="E597" t="s">
        <v>83</v>
      </c>
      <c r="F597" t="s">
        <v>87</v>
      </c>
      <c r="G597" t="s">
        <v>91</v>
      </c>
      <c r="H597" t="s">
        <v>108</v>
      </c>
      <c r="I597" t="str">
        <f t="shared" si="75"/>
        <v>G 11</v>
      </c>
      <c r="J597">
        <f>+COUNTIF($AC$2:$AC$1165,AC597)</f>
        <v>1</v>
      </c>
      <c r="K597" t="s">
        <v>173</v>
      </c>
      <c r="M597" t="s">
        <v>167</v>
      </c>
      <c r="N597" t="str">
        <f t="shared" si="76"/>
        <v>G 1.1</v>
      </c>
      <c r="O597" t="str">
        <f>IF(B597&lt;&gt;0,B597,"")</f>
        <v/>
      </c>
      <c r="P597" t="str">
        <f>+IF(AD597="Sub1",C597,"")</f>
        <v/>
      </c>
      <c r="Q597" t="str">
        <f>+IF(AD597="Sub2",D597,"")</f>
        <v/>
      </c>
      <c r="R597" t="str">
        <f>+IF(AD597="Graph",SUBSTITUTE(E597,"Gráfica","G"),"")</f>
        <v>G 1.1</v>
      </c>
      <c r="S597" t="str">
        <f>TRIM(CLEAN(_xlfn.TEXTJOIN(" ",TRUE,C597:F597)))</f>
        <v>Gráfica 1.1 Temperatura promedio</v>
      </c>
      <c r="T597" t="b">
        <f>+AND(AC597=AC598)</f>
        <v>0</v>
      </c>
      <c r="U597" t="b">
        <f t="shared" si="73"/>
        <v>0</v>
      </c>
      <c r="V597" t="b">
        <f>+AND(J597&lt;&gt;1,J598&lt;&gt;1)</f>
        <v>0</v>
      </c>
      <c r="W597" t="b">
        <f>+OR(AD597="Sub1",AD597="Sub2",AD597="Graph")</f>
        <v>1</v>
      </c>
      <c r="X597" t="str">
        <f>+IF(AND(T597,U597,V597),_xlfn.CONCAT(S597,S598),IF(AND(J597=1,AD597="Title"),S597,""))</f>
        <v/>
      </c>
      <c r="Y597" t="str">
        <f>+IF(AD598="units",S598,"")</f>
        <v>(Grados Celsius)</v>
      </c>
      <c r="Z597" t="str">
        <f t="shared" si="74"/>
        <v>Gráfica 1.1 Temperatura promedio</v>
      </c>
      <c r="AB597" t="s">
        <v>140</v>
      </c>
      <c r="AC597" t="str">
        <f>+_xlfn.CONCAT(AB597,I597,AD597)</f>
        <v>17G 11Graph</v>
      </c>
      <c r="AD597" t="str">
        <f>+_xlfn.TEXTJOIN("",TRUE,K597:M597)</f>
        <v>Graph</v>
      </c>
      <c r="AE597" t="str">
        <f>+IF(B597=0,AE596,B597)</f>
        <v>1.6</v>
      </c>
      <c r="AF597" t="str">
        <f t="shared" si="77"/>
        <v>G 1.1</v>
      </c>
      <c r="AG597" t="str">
        <f t="shared" si="78"/>
        <v>Superficie estatal por tipo de clima</v>
      </c>
      <c r="AH597" t="str">
        <f t="shared" si="80"/>
        <v>Gráfica 1.1 Temperatura promedio</v>
      </c>
      <c r="AI597" t="str">
        <f t="shared" si="79"/>
        <v>(Grados Celsius)</v>
      </c>
    </row>
    <row r="598" spans="1:35" x14ac:dyDescent="0.25">
      <c r="A598" s="1">
        <v>28</v>
      </c>
      <c r="F598" t="s">
        <v>65</v>
      </c>
      <c r="G598" t="s">
        <v>91</v>
      </c>
      <c r="H598" t="s">
        <v>108</v>
      </c>
      <c r="I598" t="str">
        <f t="shared" si="75"/>
        <v>G 11</v>
      </c>
      <c r="J598">
        <f>+COUNTIF($AC$2:$AC$1165,AC598)</f>
        <v>1</v>
      </c>
      <c r="K598" t="s">
        <v>173</v>
      </c>
      <c r="L598" t="s">
        <v>162</v>
      </c>
      <c r="N598" t="str">
        <f t="shared" si="76"/>
        <v/>
      </c>
      <c r="O598" t="str">
        <f>IF(B598&lt;&gt;0,B598,"")</f>
        <v/>
      </c>
      <c r="P598" t="str">
        <f>+IF(AD598="Sub1",C598,"")</f>
        <v/>
      </c>
      <c r="Q598" t="str">
        <f>+IF(AD598="Sub2",D598,"")</f>
        <v/>
      </c>
      <c r="R598" t="str">
        <f>+IF(AD598="Graph",SUBSTITUTE(E598,"Gráfica","G"),"")</f>
        <v/>
      </c>
      <c r="S598" t="str">
        <f>TRIM(CLEAN(_xlfn.TEXTJOIN(" ",TRUE,C598:F598)))</f>
        <v>(Grados Celsius)</v>
      </c>
      <c r="T598" t="b">
        <f>+AND(AC598=AC599)</f>
        <v>0</v>
      </c>
      <c r="U598" t="b">
        <f t="shared" si="73"/>
        <v>0</v>
      </c>
      <c r="V598" t="b">
        <f>+AND(J598&lt;&gt;1,J599&lt;&gt;1)</f>
        <v>0</v>
      </c>
      <c r="W598" t="b">
        <f>+OR(AD598="Sub1",AD598="Sub2",AD598="Graph")</f>
        <v>0</v>
      </c>
      <c r="X598" t="str">
        <f>+IF(AND(T598,U598,V598),_xlfn.CONCAT(S598,S599),IF(AND(J598=1,AD598="Title"),S598,""))</f>
        <v/>
      </c>
      <c r="Y598" t="str">
        <f>+IF(AD599="units",S599,"")</f>
        <v/>
      </c>
      <c r="Z598" t="str">
        <f t="shared" si="74"/>
        <v/>
      </c>
      <c r="AB598" t="s">
        <v>140</v>
      </c>
      <c r="AC598" t="str">
        <f>+_xlfn.CONCAT(AB598,I598,AD598)</f>
        <v>17G 11units</v>
      </c>
      <c r="AD598" t="str">
        <f>+_xlfn.TEXTJOIN("",TRUE,K598:M598)</f>
        <v>units</v>
      </c>
      <c r="AE598" t="str">
        <f>+IF(B598=0,AE597,B598)</f>
        <v>1.6</v>
      </c>
      <c r="AF598" t="str">
        <f t="shared" si="77"/>
        <v>G 1.1</v>
      </c>
      <c r="AG598" t="str">
        <f t="shared" si="78"/>
        <v>Superficie estatal por tipo de clima</v>
      </c>
      <c r="AH598" t="str">
        <f t="shared" si="80"/>
        <v>Gráfica 1.1 Temperatura promedio</v>
      </c>
      <c r="AI598" t="str">
        <f t="shared" si="79"/>
        <v/>
      </c>
    </row>
    <row r="599" spans="1:35" x14ac:dyDescent="0.25">
      <c r="A599" s="1">
        <v>30</v>
      </c>
      <c r="D599" t="s">
        <v>67</v>
      </c>
      <c r="E599" t="s">
        <v>84</v>
      </c>
      <c r="G599" t="s">
        <v>91</v>
      </c>
      <c r="H599" t="s">
        <v>108</v>
      </c>
      <c r="I599" t="str">
        <f t="shared" si="75"/>
        <v>1622</v>
      </c>
      <c r="J599">
        <f>+COUNTIF($AC$2:$AC$1165,AC599)</f>
        <v>1</v>
      </c>
      <c r="K599" t="s">
        <v>173</v>
      </c>
      <c r="M599" t="s">
        <v>179</v>
      </c>
      <c r="N599" t="str">
        <f t="shared" si="76"/>
        <v>1.6.2.2</v>
      </c>
      <c r="O599" t="str">
        <f>IF(B599&lt;&gt;0,B599,"")</f>
        <v/>
      </c>
      <c r="P599" t="str">
        <f>+IF(AD599="Sub1",C599,"")</f>
        <v/>
      </c>
      <c r="Q599" t="str">
        <f>+IF(AD599="Sub2",D599,"")</f>
        <v>1.6.2.2</v>
      </c>
      <c r="R599" t="str">
        <f>+IF(AD599="Graph",SUBSTITUTE(E599,"Gráfica","G"),"")</f>
        <v/>
      </c>
      <c r="S599" t="str">
        <f>TRIM(CLEAN(_xlfn.TEXTJOIN(" ",TRUE,C599:F599)))</f>
        <v>1.6.2.2 Temperatura extrema en el mes</v>
      </c>
      <c r="T599" t="b">
        <f>+AND(AC599=AC600)</f>
        <v>0</v>
      </c>
      <c r="U599" t="b">
        <f t="shared" si="73"/>
        <v>0</v>
      </c>
      <c r="V599" t="b">
        <f>+AND(J599&lt;&gt;1,J600&lt;&gt;1)</f>
        <v>0</v>
      </c>
      <c r="W599" t="b">
        <f>+OR(AD599="Sub1",AD599="Sub2",AD599="Graph")</f>
        <v>1</v>
      </c>
      <c r="X599" t="str">
        <f>+IF(AND(T599,U599,V599),_xlfn.CONCAT(S599,S600),IF(AND(J599=1,AD599="Title"),S599,""))</f>
        <v/>
      </c>
      <c r="Y599" t="str">
        <f>+IF(AD600="units",S600,"")</f>
        <v>(Grados Celsius)</v>
      </c>
      <c r="Z599" t="str">
        <f t="shared" si="74"/>
        <v>Temperatura extrema en el mes</v>
      </c>
      <c r="AB599" t="s">
        <v>140</v>
      </c>
      <c r="AC599" t="str">
        <f>+_xlfn.CONCAT(AB599,I599,AD599)</f>
        <v>171622Sub2</v>
      </c>
      <c r="AD599" t="str">
        <f>+_xlfn.TEXTJOIN("",TRUE,K599:M599)</f>
        <v>Sub2</v>
      </c>
      <c r="AE599" t="str">
        <f>+IF(B599=0,AE598,B599)</f>
        <v>1.6</v>
      </c>
      <c r="AF599" t="str">
        <f t="shared" si="77"/>
        <v>1.6.2.2</v>
      </c>
      <c r="AG599" t="str">
        <f t="shared" si="78"/>
        <v>Superficie estatal por tipo de clima</v>
      </c>
      <c r="AH599" t="str">
        <f t="shared" si="80"/>
        <v>Temperatura extrema en el mes</v>
      </c>
      <c r="AI599" t="str">
        <f t="shared" si="79"/>
        <v>(Grados Celsius)</v>
      </c>
    </row>
    <row r="600" spans="1:35" x14ac:dyDescent="0.25">
      <c r="A600" s="1">
        <v>31</v>
      </c>
      <c r="E600" t="s">
        <v>65</v>
      </c>
      <c r="G600" t="s">
        <v>91</v>
      </c>
      <c r="H600" t="s">
        <v>108</v>
      </c>
      <c r="I600" t="str">
        <f t="shared" si="75"/>
        <v>1622</v>
      </c>
      <c r="J600">
        <f>+COUNTIF($AC$2:$AC$1165,AC600)</f>
        <v>1</v>
      </c>
      <c r="K600" t="s">
        <v>173</v>
      </c>
      <c r="L600" t="s">
        <v>162</v>
      </c>
      <c r="N600" t="str">
        <f t="shared" si="76"/>
        <v/>
      </c>
      <c r="O600" t="str">
        <f>IF(B600&lt;&gt;0,B600,"")</f>
        <v/>
      </c>
      <c r="P600" t="str">
        <f>+IF(AD600="Sub1",C600,"")</f>
        <v/>
      </c>
      <c r="Q600" t="str">
        <f>+IF(AD600="Sub2",D600,"")</f>
        <v/>
      </c>
      <c r="R600" t="str">
        <f>+IF(AD600="Graph",SUBSTITUTE(E600,"Gráfica","G"),"")</f>
        <v/>
      </c>
      <c r="S600" t="str">
        <f>TRIM(CLEAN(_xlfn.TEXTJOIN(" ",TRUE,C600:F600)))</f>
        <v>(Grados Celsius)</v>
      </c>
      <c r="T600" t="b">
        <f>+AND(AC600=AC601)</f>
        <v>0</v>
      </c>
      <c r="U600" t="b">
        <f t="shared" si="73"/>
        <v>0</v>
      </c>
      <c r="V600" t="b">
        <f>+AND(J600&lt;&gt;1,J601&lt;&gt;1)</f>
        <v>0</v>
      </c>
      <c r="W600" t="b">
        <f>+OR(AD600="Sub1",AD600="Sub2",AD600="Graph")</f>
        <v>0</v>
      </c>
      <c r="X600" t="str">
        <f>+IF(AND(T600,U600,V600),_xlfn.CONCAT(S600,S601),IF(AND(J600=1,AD600="Title"),S600,""))</f>
        <v/>
      </c>
      <c r="Y600" t="str">
        <f>+IF(AD601="units",S601,"")</f>
        <v/>
      </c>
      <c r="Z600" t="str">
        <f t="shared" si="74"/>
        <v/>
      </c>
      <c r="AB600" t="s">
        <v>140</v>
      </c>
      <c r="AC600" t="str">
        <f>+_xlfn.CONCAT(AB600,I600,AD600)</f>
        <v>171622units</v>
      </c>
      <c r="AD600" t="str">
        <f>+_xlfn.TEXTJOIN("",TRUE,K600:M600)</f>
        <v>units</v>
      </c>
      <c r="AE600" t="str">
        <f>+IF(B600=0,AE599,B600)</f>
        <v>1.6</v>
      </c>
      <c r="AF600" t="str">
        <f t="shared" si="77"/>
        <v>1.6.2.2</v>
      </c>
      <c r="AG600" t="str">
        <f t="shared" si="78"/>
        <v>Superficie estatal por tipo de clima</v>
      </c>
      <c r="AH600" t="str">
        <f t="shared" si="80"/>
        <v>Temperatura extrema en el mes</v>
      </c>
      <c r="AI600" t="str">
        <f t="shared" si="79"/>
        <v/>
      </c>
    </row>
    <row r="601" spans="1:35" x14ac:dyDescent="0.25">
      <c r="A601" s="1">
        <v>33</v>
      </c>
      <c r="C601" t="s">
        <v>32</v>
      </c>
      <c r="D601" t="s">
        <v>68</v>
      </c>
      <c r="G601" t="s">
        <v>91</v>
      </c>
      <c r="H601" t="s">
        <v>108</v>
      </c>
      <c r="I601" t="str">
        <f t="shared" si="75"/>
        <v>163</v>
      </c>
      <c r="J601">
        <f>+COUNTIF($AC$2:$AC$1165,AC601)</f>
        <v>1</v>
      </c>
      <c r="K601" t="s">
        <v>173</v>
      </c>
      <c r="M601" t="s">
        <v>178</v>
      </c>
      <c r="N601" t="str">
        <f t="shared" si="76"/>
        <v>1.6.3</v>
      </c>
      <c r="O601" t="str">
        <f>IF(B601&lt;&gt;0,B601,"")</f>
        <v/>
      </c>
      <c r="P601" t="str">
        <f>+IF(AD601="Sub1",C601,"")</f>
        <v>1.6.3</v>
      </c>
      <c r="Q601" t="str">
        <f>+IF(AD601="Sub2",D601,"")</f>
        <v/>
      </c>
      <c r="R601" t="str">
        <f>+IF(AD601="Graph",SUBSTITUTE(E601,"Gráfica","G"),"")</f>
        <v/>
      </c>
      <c r="S601" t="str">
        <f>TRIM(CLEAN(_xlfn.TEXTJOIN(" ",TRUE,C601:F601)))</f>
        <v>1.6.3 Precipitación total anual</v>
      </c>
      <c r="T601" t="b">
        <f>+AND(AC601=AC602)</f>
        <v>0</v>
      </c>
      <c r="U601" t="b">
        <f t="shared" si="73"/>
        <v>0</v>
      </c>
      <c r="V601" t="b">
        <f>+AND(J601&lt;&gt;1,J602&lt;&gt;1)</f>
        <v>0</v>
      </c>
      <c r="W601" t="b">
        <f>+OR(AD601="Sub1",AD601="Sub2",AD601="Graph")</f>
        <v>1</v>
      </c>
      <c r="X601" t="str">
        <f>+IF(AND(T601,U601,V601),_xlfn.CONCAT(S601,S602),IF(AND(J601=1,AD601="Title"),S601,""))</f>
        <v/>
      </c>
      <c r="Y601" t="str">
        <f>+IF(AD602="units",S602,"")</f>
        <v>(Milímetros)</v>
      </c>
      <c r="Z601" t="str">
        <f t="shared" si="74"/>
        <v>Precipitación total anual</v>
      </c>
      <c r="AB601" t="s">
        <v>140</v>
      </c>
      <c r="AC601" t="str">
        <f>+_xlfn.CONCAT(AB601,I601,AD601)</f>
        <v>17163Sub1</v>
      </c>
      <c r="AD601" t="str">
        <f>+_xlfn.TEXTJOIN("",TRUE,K601:M601)</f>
        <v>Sub1</v>
      </c>
      <c r="AE601" t="str">
        <f>+IF(B601=0,AE600,B601)</f>
        <v>1.6</v>
      </c>
      <c r="AF601" t="str">
        <f t="shared" si="77"/>
        <v>1.6.3</v>
      </c>
      <c r="AG601" t="str">
        <f t="shared" si="78"/>
        <v>Superficie estatal por tipo de clima</v>
      </c>
      <c r="AH601" t="str">
        <f t="shared" si="80"/>
        <v>Precipitación total anual</v>
      </c>
      <c r="AI601" t="str">
        <f t="shared" si="79"/>
        <v>(Milímetros)</v>
      </c>
    </row>
    <row r="602" spans="1:35" x14ac:dyDescent="0.25">
      <c r="A602" s="1">
        <v>34</v>
      </c>
      <c r="D602" t="s">
        <v>69</v>
      </c>
      <c r="G602" t="s">
        <v>91</v>
      </c>
      <c r="H602" t="s">
        <v>108</v>
      </c>
      <c r="I602" t="str">
        <f t="shared" si="75"/>
        <v>163</v>
      </c>
      <c r="J602">
        <f>+COUNTIF($AC$2:$AC$1165,AC602)</f>
        <v>1</v>
      </c>
      <c r="K602" t="s">
        <v>173</v>
      </c>
      <c r="L602" t="s">
        <v>162</v>
      </c>
      <c r="N602" t="str">
        <f t="shared" si="76"/>
        <v/>
      </c>
      <c r="O602" t="str">
        <f>IF(B602&lt;&gt;0,B602,"")</f>
        <v/>
      </c>
      <c r="P602" t="str">
        <f>+IF(AD602="Sub1",C602,"")</f>
        <v/>
      </c>
      <c r="Q602" t="str">
        <f>+IF(AD602="Sub2",D602,"")</f>
        <v/>
      </c>
      <c r="R602" t="str">
        <f>+IF(AD602="Graph",SUBSTITUTE(E602,"Gráfica","G"),"")</f>
        <v/>
      </c>
      <c r="S602" t="str">
        <f>TRIM(CLEAN(_xlfn.TEXTJOIN(" ",TRUE,C602:F602)))</f>
        <v>(Milímetros)</v>
      </c>
      <c r="T602" t="b">
        <f>+AND(AC602=AC603)</f>
        <v>0</v>
      </c>
      <c r="U602" t="b">
        <f t="shared" si="73"/>
        <v>0</v>
      </c>
      <c r="V602" t="b">
        <f>+AND(J602&lt;&gt;1,J603&lt;&gt;1)</f>
        <v>0</v>
      </c>
      <c r="W602" t="b">
        <f>+OR(AD602="Sub1",AD602="Sub2",AD602="Graph")</f>
        <v>0</v>
      </c>
      <c r="X602" t="str">
        <f>+IF(AND(T602,U602,V602),_xlfn.CONCAT(S602,S603),IF(AND(J602=1,AD602="Title"),S602,""))</f>
        <v/>
      </c>
      <c r="Y602" t="str">
        <f>+IF(AD603="units",S603,"")</f>
        <v/>
      </c>
      <c r="Z602" t="str">
        <f t="shared" si="74"/>
        <v/>
      </c>
      <c r="AB602" t="s">
        <v>140</v>
      </c>
      <c r="AC602" t="str">
        <f>+_xlfn.CONCAT(AB602,I602,AD602)</f>
        <v>17163units</v>
      </c>
      <c r="AD602" t="str">
        <f>+_xlfn.TEXTJOIN("",TRUE,K602:M602)</f>
        <v>units</v>
      </c>
      <c r="AE602" t="str">
        <f>+IF(B602=0,AE601,B602)</f>
        <v>1.6</v>
      </c>
      <c r="AF602" t="str">
        <f t="shared" si="77"/>
        <v>1.6.3</v>
      </c>
      <c r="AG602" t="str">
        <f t="shared" si="78"/>
        <v>Superficie estatal por tipo de clima</v>
      </c>
      <c r="AH602" t="str">
        <f t="shared" si="80"/>
        <v>Precipitación total anual</v>
      </c>
      <c r="AI602" t="str">
        <f t="shared" si="79"/>
        <v/>
      </c>
    </row>
    <row r="603" spans="1:35" x14ac:dyDescent="0.25">
      <c r="A603" s="1">
        <v>36</v>
      </c>
      <c r="D603" t="s">
        <v>70</v>
      </c>
      <c r="E603" t="s">
        <v>85</v>
      </c>
      <c r="G603" t="s">
        <v>91</v>
      </c>
      <c r="H603" t="s">
        <v>108</v>
      </c>
      <c r="I603" t="str">
        <f t="shared" si="75"/>
        <v>1631</v>
      </c>
      <c r="J603">
        <f>+COUNTIF($AC$2:$AC$1165,AC603)</f>
        <v>1</v>
      </c>
      <c r="K603" t="s">
        <v>173</v>
      </c>
      <c r="M603" t="s">
        <v>179</v>
      </c>
      <c r="N603" t="str">
        <f t="shared" si="76"/>
        <v>1.6.3.1</v>
      </c>
      <c r="O603" t="str">
        <f>IF(B603&lt;&gt;0,B603,"")</f>
        <v/>
      </c>
      <c r="P603" t="str">
        <f>+IF(AD603="Sub1",C603,"")</f>
        <v/>
      </c>
      <c r="Q603" t="str">
        <f>+IF(AD603="Sub2",D603,"")</f>
        <v>1.6.3.1</v>
      </c>
      <c r="R603" t="str">
        <f>+IF(AD603="Graph",SUBSTITUTE(E603,"Gráfica","G"),"")</f>
        <v/>
      </c>
      <c r="S603" t="str">
        <f>TRIM(CLEAN(_xlfn.TEXTJOIN(" ",TRUE,C603:F603)))</f>
        <v>1.6.3.1 Precipitación total mensual</v>
      </c>
      <c r="T603" t="b">
        <f>+AND(AC603=AC604)</f>
        <v>0</v>
      </c>
      <c r="U603" t="b">
        <f t="shared" si="73"/>
        <v>0</v>
      </c>
      <c r="V603" t="b">
        <f>+AND(J603&lt;&gt;1,J604&lt;&gt;1)</f>
        <v>0</v>
      </c>
      <c r="W603" t="b">
        <f>+OR(AD603="Sub1",AD603="Sub2",AD603="Graph")</f>
        <v>1</v>
      </c>
      <c r="X603" t="str">
        <f>+IF(AND(T603,U603,V603),_xlfn.CONCAT(S603,S604),IF(AND(J603=1,AD603="Title"),S603,""))</f>
        <v/>
      </c>
      <c r="Y603" t="str">
        <f>+IF(AD604="units",S604,"")</f>
        <v>(Milímetros)</v>
      </c>
      <c r="Z603" t="str">
        <f t="shared" si="74"/>
        <v>Precipitación total mensual</v>
      </c>
      <c r="AB603" t="s">
        <v>140</v>
      </c>
      <c r="AC603" t="str">
        <f>+_xlfn.CONCAT(AB603,I603,AD603)</f>
        <v>171631Sub2</v>
      </c>
      <c r="AD603" t="str">
        <f>+_xlfn.TEXTJOIN("",TRUE,K603:M603)</f>
        <v>Sub2</v>
      </c>
      <c r="AE603" t="str">
        <f>+IF(B603=0,AE602,B603)</f>
        <v>1.6</v>
      </c>
      <c r="AF603" t="str">
        <f t="shared" si="77"/>
        <v>1.6.3.1</v>
      </c>
      <c r="AG603" t="str">
        <f t="shared" si="78"/>
        <v>Superficie estatal por tipo de clima</v>
      </c>
      <c r="AH603" t="str">
        <f t="shared" si="80"/>
        <v>Precipitación total mensual</v>
      </c>
      <c r="AI603" t="str">
        <f t="shared" si="79"/>
        <v>(Milímetros)</v>
      </c>
    </row>
    <row r="604" spans="1:35" x14ac:dyDescent="0.25">
      <c r="A604" s="1">
        <v>37</v>
      </c>
      <c r="E604" t="s">
        <v>69</v>
      </c>
      <c r="G604" t="s">
        <v>91</v>
      </c>
      <c r="H604" t="s">
        <v>108</v>
      </c>
      <c r="I604" t="str">
        <f t="shared" si="75"/>
        <v>1631</v>
      </c>
      <c r="J604">
        <f>+COUNTIF($AC$2:$AC$1165,AC604)</f>
        <v>1</v>
      </c>
      <c r="K604" t="s">
        <v>173</v>
      </c>
      <c r="L604" t="s">
        <v>162</v>
      </c>
      <c r="N604" t="str">
        <f t="shared" si="76"/>
        <v/>
      </c>
      <c r="O604" t="str">
        <f>IF(B604&lt;&gt;0,B604,"")</f>
        <v/>
      </c>
      <c r="P604" t="str">
        <f>+IF(AD604="Sub1",C604,"")</f>
        <v/>
      </c>
      <c r="Q604" t="str">
        <f>+IF(AD604="Sub2",D604,"")</f>
        <v/>
      </c>
      <c r="R604" t="str">
        <f>+IF(AD604="Graph",SUBSTITUTE(E604,"Gráfica","G"),"")</f>
        <v/>
      </c>
      <c r="S604" t="str">
        <f>TRIM(CLEAN(_xlfn.TEXTJOIN(" ",TRUE,C604:F604)))</f>
        <v>(Milímetros)</v>
      </c>
      <c r="T604" t="b">
        <f>+AND(AC604=AC605)</f>
        <v>0</v>
      </c>
      <c r="U604" t="b">
        <f t="shared" si="73"/>
        <v>0</v>
      </c>
      <c r="V604" t="b">
        <f>+AND(J604&lt;&gt;1,J605&lt;&gt;1)</f>
        <v>0</v>
      </c>
      <c r="W604" t="b">
        <f>+OR(AD604="Sub1",AD604="Sub2",AD604="Graph")</f>
        <v>0</v>
      </c>
      <c r="X604" t="str">
        <f>+IF(AND(T604,U604,V604),_xlfn.CONCAT(S604,S605),IF(AND(J604=1,AD604="Title"),S604,""))</f>
        <v/>
      </c>
      <c r="Y604" t="str">
        <f>+IF(AD605="units",S605,"")</f>
        <v/>
      </c>
      <c r="Z604" t="str">
        <f t="shared" si="74"/>
        <v/>
      </c>
      <c r="AB604" t="s">
        <v>140</v>
      </c>
      <c r="AC604" t="str">
        <f>+_xlfn.CONCAT(AB604,I604,AD604)</f>
        <v>171631units</v>
      </c>
      <c r="AD604" t="str">
        <f>+_xlfn.TEXTJOIN("",TRUE,K604:M604)</f>
        <v>units</v>
      </c>
      <c r="AE604" t="str">
        <f>+IF(B604=0,AE603,B604)</f>
        <v>1.6</v>
      </c>
      <c r="AF604" t="str">
        <f t="shared" si="77"/>
        <v>1.6.3.1</v>
      </c>
      <c r="AG604" t="str">
        <f t="shared" si="78"/>
        <v>Superficie estatal por tipo de clima</v>
      </c>
      <c r="AH604" t="str">
        <f t="shared" si="80"/>
        <v>Precipitación total mensual</v>
      </c>
      <c r="AI604" t="str">
        <f t="shared" si="79"/>
        <v/>
      </c>
    </row>
    <row r="605" spans="1:35" x14ac:dyDescent="0.25">
      <c r="A605" s="1">
        <v>39</v>
      </c>
      <c r="E605" t="s">
        <v>86</v>
      </c>
      <c r="F605" t="s">
        <v>88</v>
      </c>
      <c r="G605" t="s">
        <v>91</v>
      </c>
      <c r="H605" t="s">
        <v>108</v>
      </c>
      <c r="I605" t="str">
        <f t="shared" si="75"/>
        <v>G 12</v>
      </c>
      <c r="J605">
        <f>+COUNTIF($AC$2:$AC$1165,AC605)</f>
        <v>1</v>
      </c>
      <c r="K605" t="s">
        <v>173</v>
      </c>
      <c r="M605" t="s">
        <v>167</v>
      </c>
      <c r="N605" t="str">
        <f t="shared" si="76"/>
        <v>G 1.2</v>
      </c>
      <c r="O605" t="str">
        <f>IF(B605&lt;&gt;0,B605,"")</f>
        <v/>
      </c>
      <c r="P605" t="str">
        <f>+IF(AD605="Sub1",C605,"")</f>
        <v/>
      </c>
      <c r="Q605" t="str">
        <f>+IF(AD605="Sub2",D605,"")</f>
        <v/>
      </c>
      <c r="R605" t="str">
        <f>+IF(AD605="Graph",SUBSTITUTE(E605,"Gráfica","G"),"")</f>
        <v>G 1.2</v>
      </c>
      <c r="S605" t="str">
        <f>TRIM(CLEAN(_xlfn.TEXTJOIN(" ",TRUE,C605:F605)))</f>
        <v>Gráfica 1.2 Precipitación total promedio</v>
      </c>
      <c r="T605" t="b">
        <f>+AND(AC605=AC606)</f>
        <v>0</v>
      </c>
      <c r="U605" t="b">
        <f t="shared" si="73"/>
        <v>0</v>
      </c>
      <c r="V605" t="b">
        <f>+AND(J605&lt;&gt;1,J606&lt;&gt;1)</f>
        <v>0</v>
      </c>
      <c r="W605" t="b">
        <f>+OR(AD605="Sub1",AD605="Sub2",AD605="Graph")</f>
        <v>1</v>
      </c>
      <c r="X605" t="str">
        <f>+IF(AND(T605,U605,V605),_xlfn.CONCAT(S605,S606),IF(AND(J605=1,AD605="Title"),S605,""))</f>
        <v/>
      </c>
      <c r="Y605" t="str">
        <f>+IF(AD606="units",S606,"")</f>
        <v>(Milímetros)</v>
      </c>
      <c r="Z605" t="str">
        <f t="shared" si="74"/>
        <v>Gráfica 1.2 Precipitación total promedio</v>
      </c>
      <c r="AB605" t="s">
        <v>140</v>
      </c>
      <c r="AC605" t="str">
        <f>+_xlfn.CONCAT(AB605,I605,AD605)</f>
        <v>17G 12Graph</v>
      </c>
      <c r="AD605" t="str">
        <f>+_xlfn.TEXTJOIN("",TRUE,K605:M605)</f>
        <v>Graph</v>
      </c>
      <c r="AE605" t="str">
        <f>+IF(B605=0,AE604,B605)</f>
        <v>1.6</v>
      </c>
      <c r="AF605" t="str">
        <f t="shared" si="77"/>
        <v>G 1.2</v>
      </c>
      <c r="AG605" t="str">
        <f t="shared" si="78"/>
        <v>Superficie estatal por tipo de clima</v>
      </c>
      <c r="AH605" t="str">
        <f t="shared" si="80"/>
        <v>Gráfica 1.2 Precipitación total promedio</v>
      </c>
      <c r="AI605" t="str">
        <f t="shared" si="79"/>
        <v>(Milímetros)</v>
      </c>
    </row>
    <row r="606" spans="1:35" x14ac:dyDescent="0.25">
      <c r="A606" s="1">
        <v>40</v>
      </c>
      <c r="F606" t="s">
        <v>69</v>
      </c>
      <c r="G606" t="s">
        <v>91</v>
      </c>
      <c r="H606" t="s">
        <v>108</v>
      </c>
      <c r="I606" t="str">
        <f t="shared" si="75"/>
        <v>G 12</v>
      </c>
      <c r="J606">
        <f>+COUNTIF($AC$2:$AC$1165,AC606)</f>
        <v>1</v>
      </c>
      <c r="K606" t="s">
        <v>173</v>
      </c>
      <c r="L606" t="s">
        <v>162</v>
      </c>
      <c r="N606" t="str">
        <f t="shared" si="76"/>
        <v/>
      </c>
      <c r="O606" t="str">
        <f>IF(B606&lt;&gt;0,B606,"")</f>
        <v/>
      </c>
      <c r="P606" t="str">
        <f>+IF(AD606="Sub1",C606,"")</f>
        <v/>
      </c>
      <c r="Q606" t="str">
        <f>+IF(AD606="Sub2",D606,"")</f>
        <v/>
      </c>
      <c r="R606" t="str">
        <f>+IF(AD606="Graph",SUBSTITUTE(E606,"Gráfica","G"),"")</f>
        <v/>
      </c>
      <c r="S606" t="str">
        <f>TRIM(CLEAN(_xlfn.TEXTJOIN(" ",TRUE,C606:F606)))</f>
        <v>(Milímetros)</v>
      </c>
      <c r="T606" t="b">
        <f>+AND(AC606=AC607)</f>
        <v>0</v>
      </c>
      <c r="U606" t="b">
        <f t="shared" si="73"/>
        <v>0</v>
      </c>
      <c r="V606" t="b">
        <f>+AND(J606&lt;&gt;1,J607&lt;&gt;1)</f>
        <v>0</v>
      </c>
      <c r="W606" t="b">
        <f>+OR(AD606="Sub1",AD606="Sub2",AD606="Graph")</f>
        <v>0</v>
      </c>
      <c r="X606" t="str">
        <f>+IF(AND(T606,U606,V606),_xlfn.CONCAT(S606,S607),IF(AND(J606=1,AD606="Title"),S606,""))</f>
        <v/>
      </c>
      <c r="Y606" t="str">
        <f>+IF(AD607="units",S607,"")</f>
        <v/>
      </c>
      <c r="Z606" t="str">
        <f t="shared" si="74"/>
        <v/>
      </c>
      <c r="AB606" t="s">
        <v>140</v>
      </c>
      <c r="AC606" t="str">
        <f>+_xlfn.CONCAT(AB606,I606,AD606)</f>
        <v>17G 12units</v>
      </c>
      <c r="AD606" t="str">
        <f>+_xlfn.TEXTJOIN("",TRUE,K606:M606)</f>
        <v>units</v>
      </c>
      <c r="AE606" t="str">
        <f>+IF(B606=0,AE605,B606)</f>
        <v>1.6</v>
      </c>
      <c r="AF606" t="str">
        <f t="shared" si="77"/>
        <v>G 1.2</v>
      </c>
      <c r="AG606" t="str">
        <f t="shared" si="78"/>
        <v>Superficie estatal por tipo de clima</v>
      </c>
      <c r="AH606" t="str">
        <f t="shared" si="80"/>
        <v>Gráfica 1.2 Precipitación total promedio</v>
      </c>
      <c r="AI606" t="str">
        <f t="shared" si="79"/>
        <v/>
      </c>
    </row>
    <row r="607" spans="1:35" x14ac:dyDescent="0.25">
      <c r="A607" s="1">
        <v>42</v>
      </c>
      <c r="B607" t="s">
        <v>14</v>
      </c>
      <c r="C607" t="s">
        <v>34</v>
      </c>
      <c r="G607" t="s">
        <v>91</v>
      </c>
      <c r="H607" t="s">
        <v>108</v>
      </c>
      <c r="I607" t="str">
        <f t="shared" si="75"/>
        <v>17</v>
      </c>
      <c r="J607">
        <f>+COUNTIF($AC$2:$AC$1165,AC607)</f>
        <v>1</v>
      </c>
      <c r="K607" t="s">
        <v>166</v>
      </c>
      <c r="N607" t="str">
        <f t="shared" si="76"/>
        <v>1.7</v>
      </c>
      <c r="O607" t="str">
        <f>IF(B607&lt;&gt;0,B607,"")</f>
        <v>1.7</v>
      </c>
      <c r="P607" t="str">
        <f>+IF(AD607="Sub1",C607,"")</f>
        <v/>
      </c>
      <c r="Q607" t="str">
        <f>+IF(AD607="Sub2",D607,"")</f>
        <v/>
      </c>
      <c r="R607" t="str">
        <f>+IF(AD607="Graph",SUBSTITUTE(E607,"Gráfica","G"),"")</f>
        <v/>
      </c>
      <c r="S607" t="str">
        <f>TRIM(CLEAN(_xlfn.TEXTJOIN(" ",TRUE,C607:F607)))</f>
        <v>Superficie estatal por región, cuenca y subcuenca hidrológica</v>
      </c>
      <c r="T607" t="b">
        <f>+AND(AC607=AC608)</f>
        <v>0</v>
      </c>
      <c r="U607" t="b">
        <f t="shared" si="73"/>
        <v>0</v>
      </c>
      <c r="V607" t="b">
        <f>+AND(J607&lt;&gt;1,J608&lt;&gt;1)</f>
        <v>0</v>
      </c>
      <c r="W607" t="b">
        <f>+OR(AD607="Sub1",AD607="Sub2",AD607="Graph")</f>
        <v>0</v>
      </c>
      <c r="X607" t="str">
        <f>+IF(AND(T607,U607,V607),_xlfn.CONCAT(S607,S608),IF(AND(J607=1,AD607="Title"),S607,""))</f>
        <v>Superficie estatal por región, cuenca y subcuenca hidrológica</v>
      </c>
      <c r="Y607" t="str">
        <f>+IF(AD608="units",S608,"")</f>
        <v>(Porcentaje)</v>
      </c>
      <c r="Z607" t="str">
        <f t="shared" si="74"/>
        <v/>
      </c>
      <c r="AB607" t="s">
        <v>140</v>
      </c>
      <c r="AC607" t="str">
        <f>+_xlfn.CONCAT(AB607,I607,AD607)</f>
        <v>1717Title</v>
      </c>
      <c r="AD607" t="str">
        <f>+_xlfn.TEXTJOIN("",TRUE,K607:M607)</f>
        <v>Title</v>
      </c>
      <c r="AE607" t="str">
        <f>+IF(B607=0,AE606,B607)</f>
        <v>1.7</v>
      </c>
      <c r="AF607" t="str">
        <f t="shared" si="77"/>
        <v>1.7</v>
      </c>
      <c r="AG607" t="str">
        <f t="shared" si="78"/>
        <v>Superficie estatal por región, cuenca y subcuenca hidrológica</v>
      </c>
      <c r="AH607" t="str">
        <f t="shared" si="80"/>
        <v/>
      </c>
      <c r="AI607" t="str">
        <f t="shared" si="79"/>
        <v>(Porcentaje)</v>
      </c>
    </row>
    <row r="608" spans="1:35" x14ac:dyDescent="0.25">
      <c r="A608" s="1">
        <v>43</v>
      </c>
      <c r="C608" t="s">
        <v>26</v>
      </c>
      <c r="G608" t="s">
        <v>91</v>
      </c>
      <c r="H608" t="s">
        <v>108</v>
      </c>
      <c r="I608" t="str">
        <f t="shared" si="75"/>
        <v>17</v>
      </c>
      <c r="J608">
        <f>+COUNTIF($AC$2:$AC$1165,AC608)</f>
        <v>1</v>
      </c>
      <c r="K608" t="s">
        <v>173</v>
      </c>
      <c r="L608" t="s">
        <v>162</v>
      </c>
      <c r="N608" t="str">
        <f t="shared" si="76"/>
        <v/>
      </c>
      <c r="O608" t="str">
        <f>IF(B608&lt;&gt;0,B608,"")</f>
        <v/>
      </c>
      <c r="P608" t="str">
        <f>+IF(AD608="Sub1",C608,"")</f>
        <v/>
      </c>
      <c r="Q608" t="str">
        <f>+IF(AD608="Sub2",D608,"")</f>
        <v/>
      </c>
      <c r="R608" t="str">
        <f>+IF(AD608="Graph",SUBSTITUTE(E608,"Gráfica","G"),"")</f>
        <v/>
      </c>
      <c r="S608" t="str">
        <f>TRIM(CLEAN(_xlfn.TEXTJOIN(" ",TRUE,C608:F608)))</f>
        <v>(Porcentaje)</v>
      </c>
      <c r="T608" t="b">
        <f>+AND(AC608=AC609)</f>
        <v>0</v>
      </c>
      <c r="U608" t="b">
        <f t="shared" si="73"/>
        <v>0</v>
      </c>
      <c r="V608" t="b">
        <f>+AND(J608&lt;&gt;1,J609&lt;&gt;1)</f>
        <v>0</v>
      </c>
      <c r="W608" t="b">
        <f>+OR(AD608="Sub1",AD608="Sub2",AD608="Graph")</f>
        <v>0</v>
      </c>
      <c r="X608" t="str">
        <f>+IF(AND(T608,U608,V608),_xlfn.CONCAT(S608,S609),IF(AND(J608=1,AD608="Title"),S608,""))</f>
        <v/>
      </c>
      <c r="Y608" t="str">
        <f>+IF(AD609="units",S609,"")</f>
        <v/>
      </c>
      <c r="Z608" t="str">
        <f t="shared" si="74"/>
        <v/>
      </c>
      <c r="AB608" t="s">
        <v>140</v>
      </c>
      <c r="AC608" t="str">
        <f>+_xlfn.CONCAT(AB608,I608,AD608)</f>
        <v>1717units</v>
      </c>
      <c r="AD608" t="str">
        <f>+_xlfn.TEXTJOIN("",TRUE,K608:M608)</f>
        <v>units</v>
      </c>
      <c r="AE608" t="str">
        <f>+IF(B608=0,AE607,B608)</f>
        <v>1.7</v>
      </c>
      <c r="AF608" t="str">
        <f t="shared" si="77"/>
        <v>1.7</v>
      </c>
      <c r="AG608" t="str">
        <f t="shared" si="78"/>
        <v>Superficie estatal por región, cuenca y subcuenca hidrológica</v>
      </c>
      <c r="AH608" t="str">
        <f t="shared" si="80"/>
        <v/>
      </c>
      <c r="AI608" t="str">
        <f t="shared" si="79"/>
        <v/>
      </c>
    </row>
    <row r="609" spans="1:35" x14ac:dyDescent="0.25">
      <c r="A609" s="1">
        <v>45</v>
      </c>
      <c r="C609" t="s">
        <v>35</v>
      </c>
      <c r="D609" t="s">
        <v>72</v>
      </c>
      <c r="G609" t="s">
        <v>91</v>
      </c>
      <c r="H609" t="s">
        <v>108</v>
      </c>
      <c r="I609" t="str">
        <f t="shared" si="75"/>
        <v>171</v>
      </c>
      <c r="J609">
        <f>+COUNTIF($AC$2:$AC$1165,AC609)</f>
        <v>1</v>
      </c>
      <c r="K609" t="s">
        <v>173</v>
      </c>
      <c r="M609" t="s">
        <v>178</v>
      </c>
      <c r="N609" t="str">
        <f t="shared" si="76"/>
        <v>1.7.1</v>
      </c>
      <c r="O609" t="str">
        <f>IF(B609&lt;&gt;0,B609,"")</f>
        <v/>
      </c>
      <c r="P609" t="str">
        <f>+IF(AD609="Sub1",C609,"")</f>
        <v>1.7.1</v>
      </c>
      <c r="Q609" t="str">
        <f>+IF(AD609="Sub2",D609,"")</f>
        <v/>
      </c>
      <c r="R609" t="str">
        <f>+IF(AD609="Graph",SUBSTITUTE(E609,"Gráfica","G"),"")</f>
        <v/>
      </c>
      <c r="S609" t="str">
        <f>TRIM(CLEAN(_xlfn.TEXTJOIN(" ",TRUE,C609:F609)))</f>
        <v>1.7.1 Principales corrientes y cuerpos de agua</v>
      </c>
      <c r="T609" t="b">
        <f>+AND(AC609=AC610)</f>
        <v>0</v>
      </c>
      <c r="U609" t="b">
        <f t="shared" si="73"/>
        <v>0</v>
      </c>
      <c r="V609" t="b">
        <f>+AND(J609&lt;&gt;1,J610&lt;&gt;1)</f>
        <v>0</v>
      </c>
      <c r="W609" t="b">
        <f>+OR(AD609="Sub1",AD609="Sub2",AD609="Graph")</f>
        <v>1</v>
      </c>
      <c r="X609" t="str">
        <f>+IF(AND(T609,U609,V609),_xlfn.CONCAT(S609,S610),IF(AND(J609=1,AD609="Title"),S609,""))</f>
        <v/>
      </c>
      <c r="Y609" t="str">
        <f>+IF(AD610="units",S610,"")</f>
        <v/>
      </c>
      <c r="Z609" t="str">
        <f t="shared" si="74"/>
        <v>Principales corrientes y cuerpos de agua</v>
      </c>
      <c r="AB609" t="s">
        <v>140</v>
      </c>
      <c r="AC609" t="str">
        <f>+_xlfn.CONCAT(AB609,I609,AD609)</f>
        <v>17171Sub1</v>
      </c>
      <c r="AD609" t="str">
        <f>+_xlfn.TEXTJOIN("",TRUE,K609:M609)</f>
        <v>Sub1</v>
      </c>
      <c r="AE609" t="str">
        <f>+IF(B609=0,AE608,B609)</f>
        <v>1.7</v>
      </c>
      <c r="AF609" t="str">
        <f t="shared" si="77"/>
        <v>1.7.1</v>
      </c>
      <c r="AG609" t="str">
        <f t="shared" si="78"/>
        <v>Superficie estatal por región, cuenca y subcuenca hidrológica</v>
      </c>
      <c r="AH609" t="str">
        <f t="shared" si="80"/>
        <v>Principales corrientes y cuerpos de agua</v>
      </c>
      <c r="AI609" t="str">
        <f t="shared" si="79"/>
        <v/>
      </c>
    </row>
    <row r="610" spans="1:35" x14ac:dyDescent="0.25">
      <c r="A610" s="1">
        <v>47</v>
      </c>
      <c r="B610" t="s">
        <v>15</v>
      </c>
      <c r="C610" t="s">
        <v>36</v>
      </c>
      <c r="G610" t="s">
        <v>91</v>
      </c>
      <c r="H610" t="s">
        <v>108</v>
      </c>
      <c r="I610" t="str">
        <f t="shared" si="75"/>
        <v>18</v>
      </c>
      <c r="J610">
        <f>+COUNTIF($AC$2:$AC$1165,AC610)</f>
        <v>1</v>
      </c>
      <c r="K610" t="s">
        <v>166</v>
      </c>
      <c r="N610" t="str">
        <f t="shared" si="76"/>
        <v>1.8</v>
      </c>
      <c r="O610" t="str">
        <f>IF(B610&lt;&gt;0,B610,"")</f>
        <v>1.8</v>
      </c>
      <c r="P610" t="str">
        <f>+IF(AD610="Sub1",C610,"")</f>
        <v/>
      </c>
      <c r="Q610" t="str">
        <f>+IF(AD610="Sub2",D610,"")</f>
        <v/>
      </c>
      <c r="R610" t="str">
        <f>+IF(AD610="Graph",SUBSTITUTE(E610,"Gráfica","G"),"")</f>
        <v/>
      </c>
      <c r="S610" t="str">
        <f>TRIM(CLEAN(_xlfn.TEXTJOIN(" ",TRUE,C610:F610)))</f>
        <v>Superficie estatal por tipo de suelo dominante</v>
      </c>
      <c r="T610" t="b">
        <f>+AND(AC610=AC611)</f>
        <v>0</v>
      </c>
      <c r="U610" t="b">
        <f t="shared" si="73"/>
        <v>0</v>
      </c>
      <c r="V610" t="b">
        <f>+AND(J610&lt;&gt;1,J611&lt;&gt;1)</f>
        <v>0</v>
      </c>
      <c r="W610" t="b">
        <f>+OR(AD610="Sub1",AD610="Sub2",AD610="Graph")</f>
        <v>0</v>
      </c>
      <c r="X610" t="str">
        <f>+IF(AND(T610,U610,V610),_xlfn.CONCAT(S610,S611),IF(AND(J610=1,AD610="Title"),S610,""))</f>
        <v>Superficie estatal por tipo de suelo dominante</v>
      </c>
      <c r="Y610" t="str">
        <f>+IF(AD611="units",S611,"")</f>
        <v>(Porcentaje)</v>
      </c>
      <c r="Z610" t="str">
        <f t="shared" si="74"/>
        <v/>
      </c>
      <c r="AB610" t="s">
        <v>140</v>
      </c>
      <c r="AC610" t="str">
        <f>+_xlfn.CONCAT(AB610,I610,AD610)</f>
        <v>1718Title</v>
      </c>
      <c r="AD610" t="str">
        <f>+_xlfn.TEXTJOIN("",TRUE,K610:M610)</f>
        <v>Title</v>
      </c>
      <c r="AE610" t="str">
        <f>+IF(B610=0,AE609,B610)</f>
        <v>1.8</v>
      </c>
      <c r="AF610" t="str">
        <f t="shared" si="77"/>
        <v>1.8</v>
      </c>
      <c r="AG610" t="str">
        <f t="shared" si="78"/>
        <v>Superficie estatal por tipo de suelo dominante</v>
      </c>
      <c r="AH610" t="str">
        <f t="shared" si="80"/>
        <v/>
      </c>
      <c r="AI610" t="str">
        <f t="shared" si="79"/>
        <v>(Porcentaje)</v>
      </c>
    </row>
    <row r="611" spans="1:35" x14ac:dyDescent="0.25">
      <c r="A611" s="1">
        <v>48</v>
      </c>
      <c r="C611" t="s">
        <v>26</v>
      </c>
      <c r="G611" t="s">
        <v>91</v>
      </c>
      <c r="H611" t="s">
        <v>108</v>
      </c>
      <c r="I611" t="str">
        <f t="shared" si="75"/>
        <v>18</v>
      </c>
      <c r="J611">
        <f>+COUNTIF($AC$2:$AC$1165,AC611)</f>
        <v>1</v>
      </c>
      <c r="K611" t="s">
        <v>173</v>
      </c>
      <c r="L611" t="s">
        <v>162</v>
      </c>
      <c r="N611" t="str">
        <f t="shared" si="76"/>
        <v/>
      </c>
      <c r="O611" t="str">
        <f>IF(B611&lt;&gt;0,B611,"")</f>
        <v/>
      </c>
      <c r="P611" t="str">
        <f>+IF(AD611="Sub1",C611,"")</f>
        <v/>
      </c>
      <c r="Q611" t="str">
        <f>+IF(AD611="Sub2",D611,"")</f>
        <v/>
      </c>
      <c r="R611" t="str">
        <f>+IF(AD611="Graph",SUBSTITUTE(E611,"Gráfica","G"),"")</f>
        <v/>
      </c>
      <c r="S611" t="str">
        <f>TRIM(CLEAN(_xlfn.TEXTJOIN(" ",TRUE,C611:F611)))</f>
        <v>(Porcentaje)</v>
      </c>
      <c r="T611" t="b">
        <f>+AND(AC611=AC612)</f>
        <v>0</v>
      </c>
      <c r="U611" t="b">
        <f t="shared" si="73"/>
        <v>0</v>
      </c>
      <c r="V611" t="b">
        <f>+AND(J611&lt;&gt;1,J612&lt;&gt;1)</f>
        <v>0</v>
      </c>
      <c r="W611" t="b">
        <f>+OR(AD611="Sub1",AD611="Sub2",AD611="Graph")</f>
        <v>0</v>
      </c>
      <c r="X611" t="str">
        <f>+IF(AND(T611,U611,V611),_xlfn.CONCAT(S611,S612),IF(AND(J611=1,AD611="Title"),S611,""))</f>
        <v/>
      </c>
      <c r="Y611" t="str">
        <f>+IF(AD612="units",S612,"")</f>
        <v/>
      </c>
      <c r="Z611" t="str">
        <f t="shared" si="74"/>
        <v/>
      </c>
      <c r="AB611" t="s">
        <v>140</v>
      </c>
      <c r="AC611" t="str">
        <f>+_xlfn.CONCAT(AB611,I611,AD611)</f>
        <v>1718units</v>
      </c>
      <c r="AD611" t="str">
        <f>+_xlfn.TEXTJOIN("",TRUE,K611:M611)</f>
        <v>units</v>
      </c>
      <c r="AE611" t="str">
        <f>+IF(B611=0,AE610,B611)</f>
        <v>1.8</v>
      </c>
      <c r="AF611" t="str">
        <f t="shared" si="77"/>
        <v>1.8</v>
      </c>
      <c r="AG611" t="str">
        <f t="shared" si="78"/>
        <v>Superficie estatal por tipo de suelo dominante</v>
      </c>
      <c r="AH611" t="str">
        <f t="shared" si="80"/>
        <v/>
      </c>
      <c r="AI611" t="str">
        <f t="shared" si="79"/>
        <v/>
      </c>
    </row>
    <row r="612" spans="1:35" x14ac:dyDescent="0.25">
      <c r="A612" s="1">
        <v>50</v>
      </c>
      <c r="B612" t="s">
        <v>16</v>
      </c>
      <c r="C612" t="s">
        <v>37</v>
      </c>
      <c r="G612" t="s">
        <v>91</v>
      </c>
      <c r="H612" t="s">
        <v>108</v>
      </c>
      <c r="I612" t="str">
        <f t="shared" si="75"/>
        <v>19</v>
      </c>
      <c r="J612">
        <f>+COUNTIF($AC$2:$AC$1165,AC612)</f>
        <v>1</v>
      </c>
      <c r="K612" t="s">
        <v>166</v>
      </c>
      <c r="N612" t="str">
        <f t="shared" si="76"/>
        <v>1.9</v>
      </c>
      <c r="O612" t="str">
        <f>IF(B612&lt;&gt;0,B612,"")</f>
        <v>1.9</v>
      </c>
      <c r="P612" t="str">
        <f>+IF(AD612="Sub1",C612,"")</f>
        <v/>
      </c>
      <c r="Q612" t="str">
        <f>+IF(AD612="Sub2",D612,"")</f>
        <v/>
      </c>
      <c r="R612" t="str">
        <f>+IF(AD612="Graph",SUBSTITUTE(E612,"Gráfica","G"),"")</f>
        <v/>
      </c>
      <c r="S612" t="str">
        <f>TRIM(CLEAN(_xlfn.TEXTJOIN(" ",TRUE,C612:F612)))</f>
        <v>Principales especies vegetales por grupo de vegetación</v>
      </c>
      <c r="T612" t="b">
        <f>+AND(AC612=AC613)</f>
        <v>0</v>
      </c>
      <c r="U612" t="b">
        <f t="shared" si="73"/>
        <v>1</v>
      </c>
      <c r="V612" t="b">
        <f>+AND(J612&lt;&gt;1,J613&lt;&gt;1)</f>
        <v>0</v>
      </c>
      <c r="W612" t="b">
        <f>+OR(AD612="Sub1",AD612="Sub2",AD612="Graph")</f>
        <v>0</v>
      </c>
      <c r="X612" t="str">
        <f>+IF(AND(T612,U612,V612),_xlfn.CONCAT(S612,S613),IF(AND(J612=1,AD612="Title"),S612,""))</f>
        <v>Principales especies vegetales por grupo de vegetación</v>
      </c>
      <c r="Y612" t="str">
        <f>+IF(AD613="units",S613,"")</f>
        <v/>
      </c>
      <c r="Z612" t="str">
        <f t="shared" si="74"/>
        <v/>
      </c>
      <c r="AB612" t="s">
        <v>140</v>
      </c>
      <c r="AC612" t="str">
        <f>+_xlfn.CONCAT(AB612,I612,AD612)</f>
        <v>1719Title</v>
      </c>
      <c r="AD612" t="str">
        <f>+_xlfn.TEXTJOIN("",TRUE,K612:M612)</f>
        <v>Title</v>
      </c>
      <c r="AE612" t="str">
        <f>+IF(B612=0,AE611,B612)</f>
        <v>1.9</v>
      </c>
      <c r="AF612" t="str">
        <f t="shared" si="77"/>
        <v>1.9</v>
      </c>
      <c r="AG612" t="str">
        <f t="shared" si="78"/>
        <v>Principales especies vegetales por grupo de vegetación</v>
      </c>
      <c r="AH612" t="str">
        <f t="shared" si="80"/>
        <v/>
      </c>
      <c r="AI612" t="str">
        <f t="shared" si="79"/>
        <v/>
      </c>
    </row>
    <row r="613" spans="1:35" x14ac:dyDescent="0.25">
      <c r="A613" s="1">
        <v>52</v>
      </c>
      <c r="B613" t="s">
        <v>17</v>
      </c>
      <c r="C613" t="s">
        <v>38</v>
      </c>
      <c r="G613" t="s">
        <v>91</v>
      </c>
      <c r="H613" t="s">
        <v>108</v>
      </c>
      <c r="I613" t="str">
        <f t="shared" si="75"/>
        <v>110</v>
      </c>
      <c r="J613">
        <f>+COUNTIF($AC$2:$AC$1165,AC613)</f>
        <v>1</v>
      </c>
      <c r="K613" t="s">
        <v>166</v>
      </c>
      <c r="N613" t="str">
        <f t="shared" si="76"/>
        <v>1.10</v>
      </c>
      <c r="O613" t="str">
        <f>IF(B613&lt;&gt;0,B613,"")</f>
        <v>1.10</v>
      </c>
      <c r="P613" t="str">
        <f>+IF(AD613="Sub1",C613,"")</f>
        <v/>
      </c>
      <c r="Q613" t="str">
        <f>+IF(AD613="Sub2",D613,"")</f>
        <v/>
      </c>
      <c r="R613" t="str">
        <f>+IF(AD613="Graph",SUBSTITUTE(E613,"Gráfica","G"),"")</f>
        <v/>
      </c>
      <c r="S613" t="str">
        <f>TRIM(CLEAN(_xlfn.TEXTJOIN(" ",TRUE,C613:F613)))</f>
        <v>Superficie estatal de uso potencial agrícola y pecuario</v>
      </c>
      <c r="T613" t="b">
        <f>+AND(AC613=AC614)</f>
        <v>0</v>
      </c>
      <c r="U613" t="b">
        <f t="shared" si="73"/>
        <v>0</v>
      </c>
      <c r="V613" t="b">
        <f>+AND(J613&lt;&gt;1,J614&lt;&gt;1)</f>
        <v>0</v>
      </c>
      <c r="W613" t="b">
        <f>+OR(AD613="Sub1",AD613="Sub2",AD613="Graph")</f>
        <v>0</v>
      </c>
      <c r="X613" t="str">
        <f>+IF(AND(T613,U613,V613),_xlfn.CONCAT(S613,S614),IF(AND(J613=1,AD613="Title"),S613,""))</f>
        <v>Superficie estatal de uso potencial agrícola y pecuario</v>
      </c>
      <c r="Y613" t="str">
        <f>+IF(AD614="units",S614,"")</f>
        <v>(Porcentaje)</v>
      </c>
      <c r="Z613" t="str">
        <f t="shared" si="74"/>
        <v/>
      </c>
      <c r="AB613" t="s">
        <v>140</v>
      </c>
      <c r="AC613" t="str">
        <f>+_xlfn.CONCAT(AB613,I613,AD613)</f>
        <v>17110Title</v>
      </c>
      <c r="AD613" t="str">
        <f>+_xlfn.TEXTJOIN("",TRUE,K613:M613)</f>
        <v>Title</v>
      </c>
      <c r="AE613" t="str">
        <f>+IF(B613=0,AE612,B613)</f>
        <v>1.10</v>
      </c>
      <c r="AF613" t="str">
        <f t="shared" si="77"/>
        <v>1.10</v>
      </c>
      <c r="AG613" t="str">
        <f t="shared" si="78"/>
        <v>Superficie estatal de uso potencial agrícola y pecuario</v>
      </c>
      <c r="AH613" t="str">
        <f t="shared" si="80"/>
        <v/>
      </c>
      <c r="AI613" t="str">
        <f t="shared" si="79"/>
        <v>(Porcentaje)</v>
      </c>
    </row>
    <row r="614" spans="1:35" x14ac:dyDescent="0.25">
      <c r="A614" s="1">
        <v>53</v>
      </c>
      <c r="C614" t="s">
        <v>26</v>
      </c>
      <c r="G614" t="s">
        <v>91</v>
      </c>
      <c r="H614" t="s">
        <v>108</v>
      </c>
      <c r="I614" t="str">
        <f t="shared" si="75"/>
        <v>110</v>
      </c>
      <c r="J614">
        <f>+COUNTIF($AC$2:$AC$1165,AC614)</f>
        <v>1</v>
      </c>
      <c r="K614" t="s">
        <v>173</v>
      </c>
      <c r="L614" t="s">
        <v>162</v>
      </c>
      <c r="N614" t="str">
        <f t="shared" si="76"/>
        <v/>
      </c>
      <c r="O614" t="str">
        <f>IF(B614&lt;&gt;0,B614,"")</f>
        <v/>
      </c>
      <c r="P614" t="str">
        <f>+IF(AD614="Sub1",C614,"")</f>
        <v/>
      </c>
      <c r="Q614" t="str">
        <f>+IF(AD614="Sub2",D614,"")</f>
        <v/>
      </c>
      <c r="R614" t="str">
        <f>+IF(AD614="Graph",SUBSTITUTE(E614,"Gráfica","G"),"")</f>
        <v/>
      </c>
      <c r="S614" t="str">
        <f>TRIM(CLEAN(_xlfn.TEXTJOIN(" ",TRUE,C614:F614)))</f>
        <v>(Porcentaje)</v>
      </c>
      <c r="T614" t="b">
        <f>+AND(AC614=AC615)</f>
        <v>0</v>
      </c>
      <c r="U614" t="b">
        <f t="shared" si="73"/>
        <v>0</v>
      </c>
      <c r="V614" t="b">
        <f>+AND(J614&lt;&gt;1,J615&lt;&gt;1)</f>
        <v>0</v>
      </c>
      <c r="W614" t="b">
        <f>+OR(AD614="Sub1",AD614="Sub2",AD614="Graph")</f>
        <v>0</v>
      </c>
      <c r="X614" t="str">
        <f>+IF(AND(T614,U614,V614),_xlfn.CONCAT(S614,S615),IF(AND(J614=1,AD614="Title"),S614,""))</f>
        <v/>
      </c>
      <c r="Y614" t="str">
        <f>+IF(AD615="units",S615,"")</f>
        <v/>
      </c>
      <c r="Z614" t="str">
        <f t="shared" si="74"/>
        <v/>
      </c>
      <c r="AB614" t="s">
        <v>140</v>
      </c>
      <c r="AC614" t="str">
        <f>+_xlfn.CONCAT(AB614,I614,AD614)</f>
        <v>17110units</v>
      </c>
      <c r="AD614" t="str">
        <f>+_xlfn.TEXTJOIN("",TRUE,K614:M614)</f>
        <v>units</v>
      </c>
      <c r="AE614" t="str">
        <f>+IF(B614=0,AE613,B614)</f>
        <v>1.10</v>
      </c>
      <c r="AF614" t="str">
        <f t="shared" si="77"/>
        <v>1.10</v>
      </c>
      <c r="AG614" t="str">
        <f t="shared" si="78"/>
        <v>Superficie estatal de uso potencial agrícola y pecuario</v>
      </c>
      <c r="AH614" t="str">
        <f t="shared" si="80"/>
        <v/>
      </c>
      <c r="AI614" t="str">
        <f t="shared" si="79"/>
        <v/>
      </c>
    </row>
    <row r="615" spans="1:35" x14ac:dyDescent="0.25">
      <c r="A615" s="1">
        <v>55</v>
      </c>
      <c r="B615" t="s">
        <v>18</v>
      </c>
      <c r="C615" t="s">
        <v>39</v>
      </c>
      <c r="G615" t="s">
        <v>91</v>
      </c>
      <c r="H615" t="s">
        <v>108</v>
      </c>
      <c r="I615" t="str">
        <f t="shared" si="75"/>
        <v>111</v>
      </c>
      <c r="J615">
        <f>+COUNTIF($AC$2:$AC$1165,AC615)</f>
        <v>1</v>
      </c>
      <c r="K615" t="s">
        <v>166</v>
      </c>
      <c r="N615" t="str">
        <f t="shared" si="76"/>
        <v>1.11</v>
      </c>
      <c r="O615" t="str">
        <f>IF(B615&lt;&gt;0,B615,"")</f>
        <v>1.11</v>
      </c>
      <c r="P615" t="str">
        <f>+IF(AD615="Sub1",C615,"")</f>
        <v/>
      </c>
      <c r="Q615" t="str">
        <f>+IF(AD615="Sub2",D615,"")</f>
        <v/>
      </c>
      <c r="R615" t="str">
        <f>+IF(AD615="Graph",SUBSTITUTE(E615,"Gráfica","G"),"")</f>
        <v/>
      </c>
      <c r="S615" t="str">
        <f>TRIM(CLEAN(_xlfn.TEXTJOIN(" ",TRUE,C615:F615)))</f>
        <v>Sitios Ramsar</v>
      </c>
      <c r="T615" t="b">
        <f>+AND(AC615=AC616)</f>
        <v>0</v>
      </c>
      <c r="U615" t="b">
        <f t="shared" si="73"/>
        <v>0</v>
      </c>
      <c r="V615" t="b">
        <f>+AND(J615&lt;&gt;1,J616&lt;&gt;1)</f>
        <v>0</v>
      </c>
      <c r="W615" t="b">
        <f>+OR(AD615="Sub1",AD615="Sub2",AD615="Graph")</f>
        <v>0</v>
      </c>
      <c r="X615" t="str">
        <f>+IF(AND(T615,U615,V615),_xlfn.CONCAT(S615,S616),IF(AND(J615=1,AD615="Title"),S615,""))</f>
        <v>Sitios Ramsar</v>
      </c>
      <c r="Y615" t="str">
        <f>+IF(AD616="units",S616,"")</f>
        <v/>
      </c>
      <c r="Z615" t="str">
        <f t="shared" si="74"/>
        <v/>
      </c>
      <c r="AB615" t="s">
        <v>140</v>
      </c>
      <c r="AC615" t="str">
        <f>+_xlfn.CONCAT(AB615,I615,AD615)</f>
        <v>17111Title</v>
      </c>
      <c r="AD615" t="str">
        <f>+_xlfn.TEXTJOIN("",TRUE,K615:M615)</f>
        <v>Title</v>
      </c>
      <c r="AE615" t="str">
        <f>+IF(B615=0,AE614,B615)</f>
        <v>1.11</v>
      </c>
      <c r="AF615" t="str">
        <f t="shared" si="77"/>
        <v>1.11</v>
      </c>
      <c r="AG615" t="str">
        <f t="shared" si="78"/>
        <v>Sitios Ramsar</v>
      </c>
      <c r="AH615" t="str">
        <f t="shared" si="80"/>
        <v/>
      </c>
      <c r="AI615" t="str">
        <f t="shared" si="79"/>
        <v/>
      </c>
    </row>
    <row r="616" spans="1:35" x14ac:dyDescent="0.25">
      <c r="A616" s="1">
        <v>56</v>
      </c>
      <c r="C616" t="s">
        <v>40</v>
      </c>
      <c r="G616" t="s">
        <v>91</v>
      </c>
      <c r="H616" t="s">
        <v>108</v>
      </c>
      <c r="I616" t="str">
        <f t="shared" si="75"/>
        <v>111</v>
      </c>
      <c r="J616">
        <f>+COUNTIF($AC$2:$AC$1165,AC616)</f>
        <v>1</v>
      </c>
      <c r="K616" t="s">
        <v>168</v>
      </c>
      <c r="N616" t="str">
        <f t="shared" si="76"/>
        <v/>
      </c>
      <c r="O616" t="str">
        <f>IF(B616&lt;&gt;0,B616,"")</f>
        <v/>
      </c>
      <c r="P616" t="str">
        <f>+IF(AD616="Sub1",C616,"")</f>
        <v/>
      </c>
      <c r="Q616" t="str">
        <f>+IF(AD616="Sub2",D616,"")</f>
        <v/>
      </c>
      <c r="R616" t="str">
        <f>+IF(AD616="Graph",SUBSTITUTE(E616,"Gráfica","G"),"")</f>
        <v/>
      </c>
      <c r="S616" t="str">
        <f>TRIM(CLEAN(_xlfn.TEXTJOIN(" ",TRUE,C616:F616)))</f>
        <v>Al 31 de diciembre de 2016</v>
      </c>
      <c r="T616" t="b">
        <f>+AND(AC616=AC617)</f>
        <v>0</v>
      </c>
      <c r="U616" t="b">
        <f t="shared" si="73"/>
        <v>0</v>
      </c>
      <c r="V616" t="b">
        <f>+AND(J616&lt;&gt;1,J617&lt;&gt;1)</f>
        <v>0</v>
      </c>
      <c r="W616" t="b">
        <f>+OR(AD616="Sub1",AD616="Sub2",AD616="Graph")</f>
        <v>0</v>
      </c>
      <c r="X616" t="str">
        <f>+IF(AND(T616,U616,V616),_xlfn.CONCAT(S616,S617),IF(AND(J616=1,AD616="Title"),S616,""))</f>
        <v/>
      </c>
      <c r="Y616" t="str">
        <f>+IF(AD617="units",S617,"")</f>
        <v/>
      </c>
      <c r="Z616" t="str">
        <f t="shared" si="74"/>
        <v/>
      </c>
      <c r="AB616" t="s">
        <v>140</v>
      </c>
      <c r="AC616" t="str">
        <f>+_xlfn.CONCAT(AB616,I616,AD616)</f>
        <v>17111date</v>
      </c>
      <c r="AD616" t="str">
        <f>+_xlfn.TEXTJOIN("",TRUE,K616:M616)</f>
        <v>date</v>
      </c>
      <c r="AE616" t="str">
        <f>+IF(B616=0,AE615,B616)</f>
        <v>1.11</v>
      </c>
      <c r="AF616" t="str">
        <f t="shared" si="77"/>
        <v>1.11</v>
      </c>
      <c r="AG616" t="str">
        <f t="shared" si="78"/>
        <v>Sitios Ramsar</v>
      </c>
      <c r="AH616" t="str">
        <f t="shared" si="80"/>
        <v/>
      </c>
      <c r="AI616" t="str">
        <f t="shared" si="79"/>
        <v/>
      </c>
    </row>
    <row r="617" spans="1:35" x14ac:dyDescent="0.25">
      <c r="A617" s="1">
        <v>1</v>
      </c>
      <c r="B617" t="s">
        <v>8</v>
      </c>
      <c r="C617" t="s">
        <v>21</v>
      </c>
      <c r="G617" t="s">
        <v>91</v>
      </c>
      <c r="H617" t="s">
        <v>109</v>
      </c>
      <c r="I617" t="str">
        <f t="shared" si="75"/>
        <v>11</v>
      </c>
      <c r="J617">
        <f>+COUNTIF($AC$2:$AC$1165,AC617)</f>
        <v>1</v>
      </c>
      <c r="K617" t="s">
        <v>166</v>
      </c>
      <c r="N617" t="str">
        <f t="shared" si="76"/>
        <v>1.1</v>
      </c>
      <c r="O617" t="str">
        <f>IF(B617&lt;&gt;0,B617,"")</f>
        <v>1.1</v>
      </c>
      <c r="P617" t="str">
        <f>+IF(AD617="Sub1",C617,"")</f>
        <v/>
      </c>
      <c r="Q617" t="str">
        <f>+IF(AD617="Sub2",D617,"")</f>
        <v/>
      </c>
      <c r="R617" t="str">
        <f>+IF(AD617="Graph",SUBSTITUTE(E617,"Gráfica","G"),"")</f>
        <v/>
      </c>
      <c r="S617" t="str">
        <f>TRIM(CLEAN(_xlfn.TEXTJOIN(" ",TRUE,C617:F617)))</f>
        <v>Ubicación geográfica</v>
      </c>
      <c r="T617" t="b">
        <f>+AND(AC617=AC618)</f>
        <v>0</v>
      </c>
      <c r="U617" t="b">
        <f t="shared" si="73"/>
        <v>1</v>
      </c>
      <c r="V617" t="b">
        <f>+AND(J617&lt;&gt;1,J618&lt;&gt;1)</f>
        <v>0</v>
      </c>
      <c r="W617" t="b">
        <f>+OR(AD617="Sub1",AD617="Sub2",AD617="Graph")</f>
        <v>0</v>
      </c>
      <c r="X617" t="str">
        <f>+IF(AND(T617,U617,V617),_xlfn.CONCAT(S617,S618),IF(AND(J617=1,AD617="Title"),S617,""))</f>
        <v>Ubicación geográfica</v>
      </c>
      <c r="Y617" t="str">
        <f>+IF(AD618="units",S618,"")</f>
        <v/>
      </c>
      <c r="Z617" t="str">
        <f t="shared" si="74"/>
        <v/>
      </c>
      <c r="AB617" t="s">
        <v>141</v>
      </c>
      <c r="AC617" t="str">
        <f>+_xlfn.CONCAT(AB617,I617,AD617)</f>
        <v>1811Title</v>
      </c>
      <c r="AD617" t="str">
        <f>+_xlfn.TEXTJOIN("",TRUE,K617:M617)</f>
        <v>Title</v>
      </c>
      <c r="AE617" t="str">
        <f>+IF(B617=0,AE616,B617)</f>
        <v>1.1</v>
      </c>
      <c r="AF617" t="str">
        <f t="shared" si="77"/>
        <v>1.1</v>
      </c>
      <c r="AG617" t="str">
        <f t="shared" si="78"/>
        <v>Ubicación geográfica</v>
      </c>
      <c r="AH617" t="str">
        <f t="shared" si="80"/>
        <v/>
      </c>
      <c r="AI617" t="str">
        <f t="shared" si="79"/>
        <v/>
      </c>
    </row>
    <row r="618" spans="1:35" x14ac:dyDescent="0.25">
      <c r="A618" s="1">
        <v>3</v>
      </c>
      <c r="B618" t="s">
        <v>9</v>
      </c>
      <c r="C618" t="s">
        <v>22</v>
      </c>
      <c r="G618" t="s">
        <v>91</v>
      </c>
      <c r="H618" t="s">
        <v>109</v>
      </c>
      <c r="I618" t="str">
        <f t="shared" si="75"/>
        <v>12</v>
      </c>
      <c r="J618">
        <f>+COUNTIF($AC$2:$AC$1165,AC618)</f>
        <v>2</v>
      </c>
      <c r="K618" t="s">
        <v>166</v>
      </c>
      <c r="N618" t="str">
        <f t="shared" si="76"/>
        <v>1.2</v>
      </c>
      <c r="O618" t="str">
        <f>IF(B618&lt;&gt;0,B618,"")</f>
        <v>1.2</v>
      </c>
      <c r="P618" t="str">
        <f>+IF(AD618="Sub1",C618,"")</f>
        <v/>
      </c>
      <c r="Q618" t="str">
        <f>+IF(AD618="Sub2",D618,"")</f>
        <v/>
      </c>
      <c r="R618" t="str">
        <f>+IF(AD618="Graph",SUBSTITUTE(E618,"Gráfica","G"),"")</f>
        <v/>
      </c>
      <c r="S618" t="str">
        <f>TRIM(CLEAN(_xlfn.TEXTJOIN(" ",TRUE,C618:F618)))</f>
        <v>División geoestadística municipal, coordenadas geográficas</v>
      </c>
      <c r="T618" t="b">
        <f>+AND(AC618=AC619)</f>
        <v>1</v>
      </c>
      <c r="U618" t="b">
        <f t="shared" si="73"/>
        <v>1</v>
      </c>
      <c r="V618" t="b">
        <f>+AND(J618&lt;&gt;1,J619&lt;&gt;1)</f>
        <v>1</v>
      </c>
      <c r="W618" t="b">
        <f>+OR(AD618="Sub1",AD618="Sub2",AD618="Graph")</f>
        <v>0</v>
      </c>
      <c r="X618" t="str">
        <f>+IF(AND(T618,U618,V618),_xlfn.CONCAT(S618,S619),IF(AND(J618=1,AD618="Title"),S618,""))</f>
        <v>División geoestadística municipal, coordenadas geográficasy altitud de las cabeceras municipales</v>
      </c>
      <c r="Y618" t="str">
        <f>+IF(AD619="units",S619,"")</f>
        <v/>
      </c>
      <c r="Z618" t="str">
        <f t="shared" si="74"/>
        <v/>
      </c>
      <c r="AB618" t="s">
        <v>141</v>
      </c>
      <c r="AC618" t="str">
        <f>+_xlfn.CONCAT(AB618,I618,AD618)</f>
        <v>1812Title</v>
      </c>
      <c r="AD618" t="str">
        <f>+_xlfn.TEXTJOIN("",TRUE,K618:M618)</f>
        <v>Title</v>
      </c>
      <c r="AE618" t="str">
        <f>+IF(B618=0,AE617,B618)</f>
        <v>1.2</v>
      </c>
      <c r="AF618" t="str">
        <f t="shared" si="77"/>
        <v>1.2</v>
      </c>
      <c r="AG618" t="str">
        <f t="shared" si="78"/>
        <v>División geoestadística municipal, coordenadas geográficasy altitud de las cabeceras municipales</v>
      </c>
      <c r="AH618" t="str">
        <f t="shared" si="80"/>
        <v/>
      </c>
      <c r="AI618" t="str">
        <f t="shared" si="79"/>
        <v/>
      </c>
    </row>
    <row r="619" spans="1:35" x14ac:dyDescent="0.25">
      <c r="A619" s="1">
        <v>4</v>
      </c>
      <c r="C619" t="s">
        <v>23</v>
      </c>
      <c r="G619" t="s">
        <v>91</v>
      </c>
      <c r="H619" t="s">
        <v>109</v>
      </c>
      <c r="I619" t="str">
        <f t="shared" si="75"/>
        <v>12</v>
      </c>
      <c r="J619">
        <f>+COUNTIF($AC$2:$AC$1165,AC619)</f>
        <v>2</v>
      </c>
      <c r="K619" t="s">
        <v>166</v>
      </c>
      <c r="N619" t="str">
        <f t="shared" si="76"/>
        <v/>
      </c>
      <c r="O619" t="str">
        <f>IF(B619&lt;&gt;0,B619,"")</f>
        <v/>
      </c>
      <c r="P619" t="str">
        <f>+IF(AD619="Sub1",C619,"")</f>
        <v/>
      </c>
      <c r="Q619" t="str">
        <f>+IF(AD619="Sub2",D619,"")</f>
        <v/>
      </c>
      <c r="R619" t="str">
        <f>+IF(AD619="Graph",SUBSTITUTE(E619,"Gráfica","G"),"")</f>
        <v/>
      </c>
      <c r="S619" t="str">
        <f>TRIM(CLEAN(_xlfn.TEXTJOIN(" ",TRUE,C619:F619)))</f>
        <v>y altitud de las cabeceras municipales</v>
      </c>
      <c r="T619" t="b">
        <f>+AND(AC619=AC620)</f>
        <v>0</v>
      </c>
      <c r="U619" t="b">
        <f t="shared" si="73"/>
        <v>1</v>
      </c>
      <c r="V619" t="b">
        <f>+AND(J619&lt;&gt;1,J620&lt;&gt;1)</f>
        <v>0</v>
      </c>
      <c r="W619" t="b">
        <f>+OR(AD619="Sub1",AD619="Sub2",AD619="Graph")</f>
        <v>0</v>
      </c>
      <c r="X619" t="str">
        <f>+IF(AND(T619,U619,V619),_xlfn.CONCAT(S619,S620),IF(AND(J619=1,AD619="Title"),S619,""))</f>
        <v/>
      </c>
      <c r="Y619" t="str">
        <f>+IF(AD620="units",S620,"")</f>
        <v/>
      </c>
      <c r="Z619" t="str">
        <f t="shared" si="74"/>
        <v/>
      </c>
      <c r="AB619" t="s">
        <v>141</v>
      </c>
      <c r="AC619" t="str">
        <f>+_xlfn.CONCAT(AB619,I619,AD619)</f>
        <v>1812Title</v>
      </c>
      <c r="AD619" t="str">
        <f>+_xlfn.TEXTJOIN("",TRUE,K619:M619)</f>
        <v>Title</v>
      </c>
      <c r="AE619" t="str">
        <f>+IF(B619=0,AE618,B619)</f>
        <v>1.2</v>
      </c>
      <c r="AF619" t="str">
        <f t="shared" si="77"/>
        <v>1.2</v>
      </c>
      <c r="AG619" t="str">
        <f t="shared" si="78"/>
        <v>División geoestadística municipal, coordenadas geográficasy altitud de las cabeceras municipales</v>
      </c>
      <c r="AH619" t="str">
        <f t="shared" si="80"/>
        <v/>
      </c>
      <c r="AI619" t="str">
        <f t="shared" si="79"/>
        <v/>
      </c>
    </row>
    <row r="620" spans="1:35" x14ac:dyDescent="0.25">
      <c r="A620" s="1">
        <v>6</v>
      </c>
      <c r="B620" t="s">
        <v>10</v>
      </c>
      <c r="C620" t="s">
        <v>24</v>
      </c>
      <c r="G620" t="s">
        <v>91</v>
      </c>
      <c r="H620" t="s">
        <v>109</v>
      </c>
      <c r="I620" t="str">
        <f t="shared" si="75"/>
        <v>13</v>
      </c>
      <c r="J620">
        <f>+COUNTIF($AC$2:$AC$1165,AC620)</f>
        <v>1</v>
      </c>
      <c r="K620" t="s">
        <v>166</v>
      </c>
      <c r="N620" t="str">
        <f t="shared" si="76"/>
        <v>1.3</v>
      </c>
      <c r="O620" t="str">
        <f>IF(B620&lt;&gt;0,B620,"")</f>
        <v>1.3</v>
      </c>
      <c r="P620" t="str">
        <f>+IF(AD620="Sub1",C620,"")</f>
        <v/>
      </c>
      <c r="Q620" t="str">
        <f>+IF(AD620="Sub2",D620,"")</f>
        <v/>
      </c>
      <c r="R620" t="str">
        <f>+IF(AD620="Graph",SUBSTITUTE(E620,"Gráfica","G"),"")</f>
        <v/>
      </c>
      <c r="S620" t="str">
        <f>TRIM(CLEAN(_xlfn.TEXTJOIN(" ",TRUE,C620:F620)))</f>
        <v>Elevaciones principales</v>
      </c>
      <c r="T620" t="b">
        <f>+AND(AC620=AC621)</f>
        <v>0</v>
      </c>
      <c r="U620" t="b">
        <f t="shared" si="73"/>
        <v>1</v>
      </c>
      <c r="V620" t="b">
        <f>+AND(J620&lt;&gt;1,J621&lt;&gt;1)</f>
        <v>0</v>
      </c>
      <c r="W620" t="b">
        <f>+OR(AD620="Sub1",AD620="Sub2",AD620="Graph")</f>
        <v>0</v>
      </c>
      <c r="X620" t="str">
        <f>+IF(AND(T620,U620,V620),_xlfn.CONCAT(S620,S621),IF(AND(J620=1,AD620="Title"),S620,""))</f>
        <v>Elevaciones principales</v>
      </c>
      <c r="Y620" t="str">
        <f>+IF(AD621="units",S621,"")</f>
        <v/>
      </c>
      <c r="Z620" t="str">
        <f t="shared" si="74"/>
        <v/>
      </c>
      <c r="AB620" t="s">
        <v>141</v>
      </c>
      <c r="AC620" t="str">
        <f>+_xlfn.CONCAT(AB620,I620,AD620)</f>
        <v>1813Title</v>
      </c>
      <c r="AD620" t="str">
        <f>+_xlfn.TEXTJOIN("",TRUE,K620:M620)</f>
        <v>Title</v>
      </c>
      <c r="AE620" t="str">
        <f>+IF(B620=0,AE619,B620)</f>
        <v>1.3</v>
      </c>
      <c r="AF620" t="str">
        <f t="shared" si="77"/>
        <v>1.3</v>
      </c>
      <c r="AG620" t="str">
        <f t="shared" si="78"/>
        <v>Elevaciones principales</v>
      </c>
      <c r="AH620" t="str">
        <f t="shared" si="80"/>
        <v/>
      </c>
      <c r="AI620" t="str">
        <f t="shared" si="79"/>
        <v/>
      </c>
    </row>
    <row r="621" spans="1:35" x14ac:dyDescent="0.25">
      <c r="A621" s="1">
        <v>8</v>
      </c>
      <c r="B621" t="s">
        <v>11</v>
      </c>
      <c r="C621" t="s">
        <v>25</v>
      </c>
      <c r="G621" t="s">
        <v>91</v>
      </c>
      <c r="H621" t="s">
        <v>109</v>
      </c>
      <c r="I621" t="str">
        <f t="shared" si="75"/>
        <v>14</v>
      </c>
      <c r="J621">
        <f>+COUNTIF($AC$2:$AC$1165,AC621)</f>
        <v>1</v>
      </c>
      <c r="K621" t="s">
        <v>166</v>
      </c>
      <c r="N621" t="str">
        <f t="shared" si="76"/>
        <v>1.4</v>
      </c>
      <c r="O621" t="str">
        <f>IF(B621&lt;&gt;0,B621,"")</f>
        <v>1.4</v>
      </c>
      <c r="P621" t="str">
        <f>+IF(AD621="Sub1",C621,"")</f>
        <v/>
      </c>
      <c r="Q621" t="str">
        <f>+IF(AD621="Sub2",D621,"")</f>
        <v/>
      </c>
      <c r="R621" t="str">
        <f>+IF(AD621="Graph",SUBSTITUTE(E621,"Gráfica","G"),"")</f>
        <v/>
      </c>
      <c r="S621" t="str">
        <f>TRIM(CLEAN(_xlfn.TEXTJOIN(" ",TRUE,C621:F621)))</f>
        <v>Superficie estatal por tipo de fisiografía</v>
      </c>
      <c r="T621" t="b">
        <f>+AND(AC621=AC622)</f>
        <v>0</v>
      </c>
      <c r="U621" t="b">
        <f t="shared" si="73"/>
        <v>0</v>
      </c>
      <c r="V621" t="b">
        <f>+AND(J621&lt;&gt;1,J622&lt;&gt;1)</f>
        <v>0</v>
      </c>
      <c r="W621" t="b">
        <f>+OR(AD621="Sub1",AD621="Sub2",AD621="Graph")</f>
        <v>0</v>
      </c>
      <c r="X621" t="str">
        <f>+IF(AND(T621,U621,V621),_xlfn.CONCAT(S621,S622),IF(AND(J621=1,AD621="Title"),S621,""))</f>
        <v>Superficie estatal por tipo de fisiografía</v>
      </c>
      <c r="Y621" t="str">
        <f>+IF(AD622="units",S622,"")</f>
        <v>(Porcentaje)</v>
      </c>
      <c r="Z621" t="str">
        <f t="shared" si="74"/>
        <v/>
      </c>
      <c r="AB621" t="s">
        <v>141</v>
      </c>
      <c r="AC621" t="str">
        <f>+_xlfn.CONCAT(AB621,I621,AD621)</f>
        <v>1814Title</v>
      </c>
      <c r="AD621" t="str">
        <f>+_xlfn.TEXTJOIN("",TRUE,K621:M621)</f>
        <v>Title</v>
      </c>
      <c r="AE621" t="str">
        <f>+IF(B621=0,AE620,B621)</f>
        <v>1.4</v>
      </c>
      <c r="AF621" t="str">
        <f t="shared" si="77"/>
        <v>1.4</v>
      </c>
      <c r="AG621" t="str">
        <f t="shared" si="78"/>
        <v>Superficie estatal por tipo de fisiografía</v>
      </c>
      <c r="AH621" t="str">
        <f t="shared" si="80"/>
        <v/>
      </c>
      <c r="AI621" t="str">
        <f t="shared" si="79"/>
        <v>(Porcentaje)</v>
      </c>
    </row>
    <row r="622" spans="1:35" x14ac:dyDescent="0.25">
      <c r="A622" s="1">
        <v>9</v>
      </c>
      <c r="C622" t="s">
        <v>26</v>
      </c>
      <c r="G622" t="s">
        <v>91</v>
      </c>
      <c r="H622" t="s">
        <v>109</v>
      </c>
      <c r="I622" t="str">
        <f t="shared" si="75"/>
        <v>14</v>
      </c>
      <c r="J622">
        <f>+COUNTIF($AC$2:$AC$1165,AC622)</f>
        <v>1</v>
      </c>
      <c r="K622" t="s">
        <v>173</v>
      </c>
      <c r="L622" t="s">
        <v>162</v>
      </c>
      <c r="N622" t="str">
        <f t="shared" si="76"/>
        <v/>
      </c>
      <c r="O622" t="str">
        <f>IF(B622&lt;&gt;0,B622,"")</f>
        <v/>
      </c>
      <c r="P622" t="str">
        <f>+IF(AD622="Sub1",C622,"")</f>
        <v/>
      </c>
      <c r="Q622" t="str">
        <f>+IF(AD622="Sub2",D622,"")</f>
        <v/>
      </c>
      <c r="R622" t="str">
        <f>+IF(AD622="Graph",SUBSTITUTE(E622,"Gráfica","G"),"")</f>
        <v/>
      </c>
      <c r="S622" t="str">
        <f>TRIM(CLEAN(_xlfn.TEXTJOIN(" ",TRUE,C622:F622)))</f>
        <v>(Porcentaje)</v>
      </c>
      <c r="T622" t="b">
        <f>+AND(AC622=AC623)</f>
        <v>0</v>
      </c>
      <c r="U622" t="b">
        <f t="shared" si="73"/>
        <v>0</v>
      </c>
      <c r="V622" t="b">
        <f>+AND(J622&lt;&gt;1,J623&lt;&gt;1)</f>
        <v>0</v>
      </c>
      <c r="W622" t="b">
        <f>+OR(AD622="Sub1",AD622="Sub2",AD622="Graph")</f>
        <v>0</v>
      </c>
      <c r="X622" t="str">
        <f>+IF(AND(T622,U622,V622),_xlfn.CONCAT(S622,S623),IF(AND(J622=1,AD622="Title"),S622,""))</f>
        <v/>
      </c>
      <c r="Y622" t="str">
        <f>+IF(AD623="units",S623,"")</f>
        <v/>
      </c>
      <c r="Z622" t="str">
        <f t="shared" si="74"/>
        <v/>
      </c>
      <c r="AB622" t="s">
        <v>141</v>
      </c>
      <c r="AC622" t="str">
        <f>+_xlfn.CONCAT(AB622,I622,AD622)</f>
        <v>1814units</v>
      </c>
      <c r="AD622" t="str">
        <f>+_xlfn.TEXTJOIN("",TRUE,K622:M622)</f>
        <v>units</v>
      </c>
      <c r="AE622" t="str">
        <f>+IF(B622=0,AE621,B622)</f>
        <v>1.4</v>
      </c>
      <c r="AF622" t="str">
        <f t="shared" si="77"/>
        <v>1.4</v>
      </c>
      <c r="AG622" t="str">
        <f t="shared" si="78"/>
        <v>Superficie estatal por tipo de fisiografía</v>
      </c>
      <c r="AH622" t="str">
        <f t="shared" si="80"/>
        <v/>
      </c>
      <c r="AI622" t="str">
        <f t="shared" si="79"/>
        <v/>
      </c>
    </row>
    <row r="623" spans="1:35" x14ac:dyDescent="0.25">
      <c r="A623" s="1">
        <v>11</v>
      </c>
      <c r="B623" t="s">
        <v>12</v>
      </c>
      <c r="C623" t="s">
        <v>27</v>
      </c>
      <c r="G623" t="s">
        <v>91</v>
      </c>
      <c r="H623" t="s">
        <v>109</v>
      </c>
      <c r="I623" t="str">
        <f t="shared" si="75"/>
        <v>15</v>
      </c>
      <c r="J623">
        <f>+COUNTIF($AC$2:$AC$1165,AC623)</f>
        <v>1</v>
      </c>
      <c r="K623" t="s">
        <v>166</v>
      </c>
      <c r="N623" t="str">
        <f t="shared" si="76"/>
        <v>1.5</v>
      </c>
      <c r="O623" t="str">
        <f>IF(B623&lt;&gt;0,B623,"")</f>
        <v>1.5</v>
      </c>
      <c r="P623" t="str">
        <f>+IF(AD623="Sub1",C623,"")</f>
        <v/>
      </c>
      <c r="Q623" t="str">
        <f>+IF(AD623="Sub2",D623,"")</f>
        <v/>
      </c>
      <c r="R623" t="str">
        <f>+IF(AD623="Graph",SUBSTITUTE(E623,"Gráfica","G"),"")</f>
        <v/>
      </c>
      <c r="S623" t="str">
        <f>TRIM(CLEAN(_xlfn.TEXTJOIN(" ",TRUE,C623:F623)))</f>
        <v>Superficie estatal por tipo de geología</v>
      </c>
      <c r="T623" t="b">
        <f>+AND(AC623=AC624)</f>
        <v>0</v>
      </c>
      <c r="U623" t="b">
        <f t="shared" si="73"/>
        <v>0</v>
      </c>
      <c r="V623" t="b">
        <f>+AND(J623&lt;&gt;1,J624&lt;&gt;1)</f>
        <v>0</v>
      </c>
      <c r="W623" t="b">
        <f>+OR(AD623="Sub1",AD623="Sub2",AD623="Graph")</f>
        <v>0</v>
      </c>
      <c r="X623" t="str">
        <f>+IF(AND(T623,U623,V623),_xlfn.CONCAT(S623,S624),IF(AND(J623=1,AD623="Title"),S623,""))</f>
        <v>Superficie estatal por tipo de geología</v>
      </c>
      <c r="Y623" t="str">
        <f>+IF(AD624="units",S624,"")</f>
        <v>(Porcentaje)</v>
      </c>
      <c r="Z623" t="str">
        <f t="shared" si="74"/>
        <v/>
      </c>
      <c r="AB623" t="s">
        <v>141</v>
      </c>
      <c r="AC623" t="str">
        <f>+_xlfn.CONCAT(AB623,I623,AD623)</f>
        <v>1815Title</v>
      </c>
      <c r="AD623" t="str">
        <f>+_xlfn.TEXTJOIN("",TRUE,K623:M623)</f>
        <v>Title</v>
      </c>
      <c r="AE623" t="str">
        <f>+IF(B623=0,AE622,B623)</f>
        <v>1.5</v>
      </c>
      <c r="AF623" t="str">
        <f t="shared" si="77"/>
        <v>1.5</v>
      </c>
      <c r="AG623" t="str">
        <f t="shared" si="78"/>
        <v>Superficie estatal por tipo de geología</v>
      </c>
      <c r="AH623" t="str">
        <f t="shared" si="80"/>
        <v/>
      </c>
      <c r="AI623" t="str">
        <f t="shared" si="79"/>
        <v>(Porcentaje)</v>
      </c>
    </row>
    <row r="624" spans="1:35" x14ac:dyDescent="0.25">
      <c r="A624" s="1">
        <v>12</v>
      </c>
      <c r="C624" t="s">
        <v>26</v>
      </c>
      <c r="G624" t="s">
        <v>91</v>
      </c>
      <c r="H624" t="s">
        <v>109</v>
      </c>
      <c r="I624" t="str">
        <f t="shared" si="75"/>
        <v>15</v>
      </c>
      <c r="J624">
        <f>+COUNTIF($AC$2:$AC$1165,AC624)</f>
        <v>1</v>
      </c>
      <c r="K624" t="s">
        <v>173</v>
      </c>
      <c r="L624" t="s">
        <v>162</v>
      </c>
      <c r="N624" t="str">
        <f t="shared" si="76"/>
        <v/>
      </c>
      <c r="O624" t="str">
        <f>IF(B624&lt;&gt;0,B624,"")</f>
        <v/>
      </c>
      <c r="P624" t="str">
        <f>+IF(AD624="Sub1",C624,"")</f>
        <v/>
      </c>
      <c r="Q624" t="str">
        <f>+IF(AD624="Sub2",D624,"")</f>
        <v/>
      </c>
      <c r="R624" t="str">
        <f>+IF(AD624="Graph",SUBSTITUTE(E624,"Gráfica","G"),"")</f>
        <v/>
      </c>
      <c r="S624" t="str">
        <f>TRIM(CLEAN(_xlfn.TEXTJOIN(" ",TRUE,C624:F624)))</f>
        <v>(Porcentaje)</v>
      </c>
      <c r="T624" t="b">
        <f>+AND(AC624=AC625)</f>
        <v>0</v>
      </c>
      <c r="U624" t="b">
        <f t="shared" si="73"/>
        <v>0</v>
      </c>
      <c r="V624" t="b">
        <f>+AND(J624&lt;&gt;1,J625&lt;&gt;1)</f>
        <v>0</v>
      </c>
      <c r="W624" t="b">
        <f>+OR(AD624="Sub1",AD624="Sub2",AD624="Graph")</f>
        <v>0</v>
      </c>
      <c r="X624" t="str">
        <f>+IF(AND(T624,U624,V624),_xlfn.CONCAT(S624,S625),IF(AND(J624=1,AD624="Title"),S624,""))</f>
        <v/>
      </c>
      <c r="Y624" t="str">
        <f>+IF(AD625="units",S625,"")</f>
        <v/>
      </c>
      <c r="Z624" t="str">
        <f t="shared" si="74"/>
        <v/>
      </c>
      <c r="AB624" t="s">
        <v>141</v>
      </c>
      <c r="AC624" t="str">
        <f>+_xlfn.CONCAT(AB624,I624,AD624)</f>
        <v>1815units</v>
      </c>
      <c r="AD624" t="str">
        <f>+_xlfn.TEXTJOIN("",TRUE,K624:M624)</f>
        <v>units</v>
      </c>
      <c r="AE624" t="str">
        <f>+IF(B624=0,AE623,B624)</f>
        <v>1.5</v>
      </c>
      <c r="AF624" t="str">
        <f t="shared" si="77"/>
        <v>1.5</v>
      </c>
      <c r="AG624" t="str">
        <f t="shared" si="78"/>
        <v>Superficie estatal por tipo de geología</v>
      </c>
      <c r="AH624" t="str">
        <f t="shared" si="80"/>
        <v/>
      </c>
      <c r="AI624" t="str">
        <f t="shared" si="79"/>
        <v/>
      </c>
    </row>
    <row r="625" spans="1:35" x14ac:dyDescent="0.25">
      <c r="A625" s="1">
        <v>14</v>
      </c>
      <c r="C625" t="s">
        <v>28</v>
      </c>
      <c r="D625" t="s">
        <v>62</v>
      </c>
      <c r="G625" t="s">
        <v>91</v>
      </c>
      <c r="H625" t="s">
        <v>109</v>
      </c>
      <c r="I625" t="str">
        <f t="shared" si="75"/>
        <v>151</v>
      </c>
      <c r="J625">
        <f>+COUNTIF($AC$2:$AC$1165,AC625)</f>
        <v>1</v>
      </c>
      <c r="K625" t="s">
        <v>173</v>
      </c>
      <c r="M625" t="s">
        <v>178</v>
      </c>
      <c r="N625" t="str">
        <f t="shared" si="76"/>
        <v>1.5.1</v>
      </c>
      <c r="O625" t="str">
        <f>IF(B625&lt;&gt;0,B625,"")</f>
        <v/>
      </c>
      <c r="P625" t="str">
        <f>+IF(AD625="Sub1",C625,"")</f>
        <v>1.5.1</v>
      </c>
      <c r="Q625" t="str">
        <f>+IF(AD625="Sub2",D625,"")</f>
        <v/>
      </c>
      <c r="R625" t="str">
        <f>+IF(AD625="Graph",SUBSTITUTE(E625,"Gráfica","G"),"")</f>
        <v/>
      </c>
      <c r="S625" t="str">
        <f>TRIM(CLEAN(_xlfn.TEXTJOIN(" ",TRUE,C625:F625)))</f>
        <v>1.5.1 Sitios de interés geológico</v>
      </c>
      <c r="T625" t="b">
        <f>+AND(AC625=AC626)</f>
        <v>0</v>
      </c>
      <c r="U625" t="b">
        <f t="shared" si="73"/>
        <v>0</v>
      </c>
      <c r="V625" t="b">
        <f>+AND(J625&lt;&gt;1,J626&lt;&gt;1)</f>
        <v>0</v>
      </c>
      <c r="W625" t="b">
        <f>+OR(AD625="Sub1",AD625="Sub2",AD625="Graph")</f>
        <v>1</v>
      </c>
      <c r="X625" t="str">
        <f>+IF(AND(T625,U625,V625),_xlfn.CONCAT(S625,S626),IF(AND(J625=1,AD625="Title"),S625,""))</f>
        <v/>
      </c>
      <c r="Y625" t="str">
        <f>+IF(AD626="units",S626,"")</f>
        <v/>
      </c>
      <c r="Z625" t="str">
        <f t="shared" si="74"/>
        <v>Sitios de interés geológico</v>
      </c>
      <c r="AB625" t="s">
        <v>141</v>
      </c>
      <c r="AC625" t="str">
        <f>+_xlfn.CONCAT(AB625,I625,AD625)</f>
        <v>18151Sub1</v>
      </c>
      <c r="AD625" t="str">
        <f>+_xlfn.TEXTJOIN("",TRUE,K625:M625)</f>
        <v>Sub1</v>
      </c>
      <c r="AE625" t="str">
        <f>+IF(B625=0,AE624,B625)</f>
        <v>1.5</v>
      </c>
      <c r="AF625" t="str">
        <f t="shared" si="77"/>
        <v>1.5.1</v>
      </c>
      <c r="AG625" t="str">
        <f t="shared" si="78"/>
        <v>Superficie estatal por tipo de geología</v>
      </c>
      <c r="AH625" t="str">
        <f t="shared" si="80"/>
        <v>Sitios de interés geológico</v>
      </c>
      <c r="AI625" t="str">
        <f t="shared" si="79"/>
        <v/>
      </c>
    </row>
    <row r="626" spans="1:35" x14ac:dyDescent="0.25">
      <c r="A626" s="1">
        <v>16</v>
      </c>
      <c r="B626" t="s">
        <v>13</v>
      </c>
      <c r="C626" t="s">
        <v>29</v>
      </c>
      <c r="G626" t="s">
        <v>91</v>
      </c>
      <c r="H626" t="s">
        <v>109</v>
      </c>
      <c r="I626" t="str">
        <f t="shared" si="75"/>
        <v>16</v>
      </c>
      <c r="J626">
        <f>+COUNTIF($AC$2:$AC$1165,AC626)</f>
        <v>1</v>
      </c>
      <c r="K626" t="s">
        <v>166</v>
      </c>
      <c r="N626" t="str">
        <f t="shared" si="76"/>
        <v>1.6</v>
      </c>
      <c r="O626" t="str">
        <f>IF(B626&lt;&gt;0,B626,"")</f>
        <v>1.6</v>
      </c>
      <c r="P626" t="str">
        <f>+IF(AD626="Sub1",C626,"")</f>
        <v/>
      </c>
      <c r="Q626" t="str">
        <f>+IF(AD626="Sub2",D626,"")</f>
        <v/>
      </c>
      <c r="R626" t="str">
        <f>+IF(AD626="Graph",SUBSTITUTE(E626,"Gráfica","G"),"")</f>
        <v/>
      </c>
      <c r="S626" t="str">
        <f>TRIM(CLEAN(_xlfn.TEXTJOIN(" ",TRUE,C626:F626)))</f>
        <v>Superficie estatal por tipo de clima</v>
      </c>
      <c r="T626" t="b">
        <f>+AND(AC626=AC627)</f>
        <v>0</v>
      </c>
      <c r="U626" t="b">
        <f t="shared" si="73"/>
        <v>0</v>
      </c>
      <c r="V626" t="b">
        <f>+AND(J626&lt;&gt;1,J627&lt;&gt;1)</f>
        <v>0</v>
      </c>
      <c r="W626" t="b">
        <f>+OR(AD626="Sub1",AD626="Sub2",AD626="Graph")</f>
        <v>0</v>
      </c>
      <c r="X626" t="str">
        <f>+IF(AND(T626,U626,V626),_xlfn.CONCAT(S626,S627),IF(AND(J626=1,AD626="Title"),S626,""))</f>
        <v>Superficie estatal por tipo de clima</v>
      </c>
      <c r="Y626" t="str">
        <f>+IF(AD627="units",S627,"")</f>
        <v>(Porcentaje)</v>
      </c>
      <c r="Z626" t="str">
        <f t="shared" si="74"/>
        <v/>
      </c>
      <c r="AB626" t="s">
        <v>141</v>
      </c>
      <c r="AC626" t="str">
        <f>+_xlfn.CONCAT(AB626,I626,AD626)</f>
        <v>1816Title</v>
      </c>
      <c r="AD626" t="str">
        <f>+_xlfn.TEXTJOIN("",TRUE,K626:M626)</f>
        <v>Title</v>
      </c>
      <c r="AE626" t="str">
        <f>+IF(B626=0,AE625,B626)</f>
        <v>1.6</v>
      </c>
      <c r="AF626" t="str">
        <f t="shared" si="77"/>
        <v>1.6</v>
      </c>
      <c r="AG626" t="str">
        <f t="shared" si="78"/>
        <v>Superficie estatal por tipo de clima</v>
      </c>
      <c r="AH626" t="str">
        <f t="shared" si="80"/>
        <v/>
      </c>
      <c r="AI626" t="str">
        <f t="shared" si="79"/>
        <v>(Porcentaje)</v>
      </c>
    </row>
    <row r="627" spans="1:35" x14ac:dyDescent="0.25">
      <c r="A627" s="1">
        <v>17</v>
      </c>
      <c r="C627" t="s">
        <v>26</v>
      </c>
      <c r="G627" t="s">
        <v>91</v>
      </c>
      <c r="H627" t="s">
        <v>109</v>
      </c>
      <c r="I627" t="str">
        <f t="shared" si="75"/>
        <v>16</v>
      </c>
      <c r="J627">
        <f>+COUNTIF($AC$2:$AC$1165,AC627)</f>
        <v>1</v>
      </c>
      <c r="K627" t="s">
        <v>173</v>
      </c>
      <c r="L627" t="s">
        <v>162</v>
      </c>
      <c r="N627" t="str">
        <f t="shared" si="76"/>
        <v/>
      </c>
      <c r="O627" t="str">
        <f>IF(B627&lt;&gt;0,B627,"")</f>
        <v/>
      </c>
      <c r="P627" t="str">
        <f>+IF(AD627="Sub1",C627,"")</f>
        <v/>
      </c>
      <c r="Q627" t="str">
        <f>+IF(AD627="Sub2",D627,"")</f>
        <v/>
      </c>
      <c r="R627" t="str">
        <f>+IF(AD627="Graph",SUBSTITUTE(E627,"Gráfica","G"),"")</f>
        <v/>
      </c>
      <c r="S627" t="str">
        <f>TRIM(CLEAN(_xlfn.TEXTJOIN(" ",TRUE,C627:F627)))</f>
        <v>(Porcentaje)</v>
      </c>
      <c r="T627" t="b">
        <f>+AND(AC627=AC628)</f>
        <v>0</v>
      </c>
      <c r="U627" t="b">
        <f t="shared" si="73"/>
        <v>0</v>
      </c>
      <c r="V627" t="b">
        <f>+AND(J627&lt;&gt;1,J628&lt;&gt;1)</f>
        <v>0</v>
      </c>
      <c r="W627" t="b">
        <f>+OR(AD627="Sub1",AD627="Sub2",AD627="Graph")</f>
        <v>0</v>
      </c>
      <c r="X627" t="str">
        <f>+IF(AND(T627,U627,V627),_xlfn.CONCAT(S627,S628),IF(AND(J627=1,AD627="Title"),S627,""))</f>
        <v/>
      </c>
      <c r="Y627" t="str">
        <f>+IF(AD628="units",S628,"")</f>
        <v/>
      </c>
      <c r="Z627" t="str">
        <f t="shared" si="74"/>
        <v/>
      </c>
      <c r="AB627" t="s">
        <v>141</v>
      </c>
      <c r="AC627" t="str">
        <f>+_xlfn.CONCAT(AB627,I627,AD627)</f>
        <v>1816units</v>
      </c>
      <c r="AD627" t="str">
        <f>+_xlfn.TEXTJOIN("",TRUE,K627:M627)</f>
        <v>units</v>
      </c>
      <c r="AE627" t="str">
        <f>+IF(B627=0,AE626,B627)</f>
        <v>1.6</v>
      </c>
      <c r="AF627" t="str">
        <f t="shared" si="77"/>
        <v>1.6</v>
      </c>
      <c r="AG627" t="str">
        <f t="shared" si="78"/>
        <v>Superficie estatal por tipo de clima</v>
      </c>
      <c r="AH627" t="str">
        <f t="shared" si="80"/>
        <v/>
      </c>
      <c r="AI627" t="str">
        <f t="shared" si="79"/>
        <v/>
      </c>
    </row>
    <row r="628" spans="1:35" x14ac:dyDescent="0.25">
      <c r="A628" s="1">
        <v>19</v>
      </c>
      <c r="C628" t="s">
        <v>30</v>
      </c>
      <c r="D628" t="s">
        <v>63</v>
      </c>
      <c r="G628" t="s">
        <v>91</v>
      </c>
      <c r="H628" t="s">
        <v>109</v>
      </c>
      <c r="I628" t="str">
        <f t="shared" si="75"/>
        <v>161</v>
      </c>
      <c r="J628">
        <f>+COUNTIF($AC$2:$AC$1165,AC628)</f>
        <v>1</v>
      </c>
      <c r="K628" t="s">
        <v>173</v>
      </c>
      <c r="M628" t="s">
        <v>178</v>
      </c>
      <c r="N628" t="str">
        <f t="shared" si="76"/>
        <v>1.6.1</v>
      </c>
      <c r="O628" t="str">
        <f>IF(B628&lt;&gt;0,B628,"")</f>
        <v/>
      </c>
      <c r="P628" t="str">
        <f>+IF(AD628="Sub1",C628,"")</f>
        <v>1.6.1</v>
      </c>
      <c r="Q628" t="str">
        <f>+IF(AD628="Sub2",D628,"")</f>
        <v/>
      </c>
      <c r="R628" t="str">
        <f>+IF(AD628="Graph",SUBSTITUTE(E628,"Gráfica","G"),"")</f>
        <v/>
      </c>
      <c r="S628" t="str">
        <f>TRIM(CLEAN(_xlfn.TEXTJOIN(" ",TRUE,C628:F628)))</f>
        <v>1.6.1 Estaciones meteorológicas</v>
      </c>
      <c r="T628" t="b">
        <f>+AND(AC628=AC629)</f>
        <v>0</v>
      </c>
      <c r="U628" t="b">
        <f t="shared" si="73"/>
        <v>0</v>
      </c>
      <c r="V628" t="b">
        <f>+AND(J628&lt;&gt;1,J629&lt;&gt;1)</f>
        <v>0</v>
      </c>
      <c r="W628" t="b">
        <f>+OR(AD628="Sub1",AD628="Sub2",AD628="Graph")</f>
        <v>1</v>
      </c>
      <c r="X628" t="str">
        <f>+IF(AND(T628,U628,V628),_xlfn.CONCAT(S628,S629),IF(AND(J628=1,AD628="Title"),S628,""))</f>
        <v/>
      </c>
      <c r="Y628" t="str">
        <f>+IF(AD629="units",S629,"")</f>
        <v/>
      </c>
      <c r="Z628" t="str">
        <f t="shared" si="74"/>
        <v>Estaciones meteorológicas</v>
      </c>
      <c r="AB628" t="s">
        <v>141</v>
      </c>
      <c r="AC628" t="str">
        <f>+_xlfn.CONCAT(AB628,I628,AD628)</f>
        <v>18161Sub1</v>
      </c>
      <c r="AD628" t="str">
        <f>+_xlfn.TEXTJOIN("",TRUE,K628:M628)</f>
        <v>Sub1</v>
      </c>
      <c r="AE628" t="str">
        <f>+IF(B628=0,AE627,B628)</f>
        <v>1.6</v>
      </c>
      <c r="AF628" t="str">
        <f t="shared" si="77"/>
        <v>1.6.1</v>
      </c>
      <c r="AG628" t="str">
        <f t="shared" si="78"/>
        <v>Superficie estatal por tipo de clima</v>
      </c>
      <c r="AH628" t="str">
        <f t="shared" si="80"/>
        <v>Estaciones meteorológicas</v>
      </c>
      <c r="AI628" t="str">
        <f t="shared" si="79"/>
        <v/>
      </c>
    </row>
    <row r="629" spans="1:35" x14ac:dyDescent="0.25">
      <c r="A629" s="1">
        <v>21</v>
      </c>
      <c r="C629" t="s">
        <v>31</v>
      </c>
      <c r="D629" t="s">
        <v>64</v>
      </c>
      <c r="G629" t="s">
        <v>91</v>
      </c>
      <c r="H629" t="s">
        <v>109</v>
      </c>
      <c r="I629" t="str">
        <f t="shared" si="75"/>
        <v>162</v>
      </c>
      <c r="J629">
        <f>+COUNTIF($AC$2:$AC$1165,AC629)</f>
        <v>1</v>
      </c>
      <c r="K629" t="s">
        <v>173</v>
      </c>
      <c r="M629" t="s">
        <v>178</v>
      </c>
      <c r="N629" t="str">
        <f t="shared" si="76"/>
        <v>1.6.2</v>
      </c>
      <c r="O629" t="str">
        <f>IF(B629&lt;&gt;0,B629,"")</f>
        <v/>
      </c>
      <c r="P629" t="str">
        <f>+IF(AD629="Sub1",C629,"")</f>
        <v>1.6.2</v>
      </c>
      <c r="Q629" t="str">
        <f>+IF(AD629="Sub2",D629,"")</f>
        <v/>
      </c>
      <c r="R629" t="str">
        <f>+IF(AD629="Graph",SUBSTITUTE(E629,"Gráfica","G"),"")</f>
        <v/>
      </c>
      <c r="S629" t="str">
        <f>TRIM(CLEAN(_xlfn.TEXTJOIN(" ",TRUE,C629:F629)))</f>
        <v>1.6.2 Temperatura media anual</v>
      </c>
      <c r="T629" t="b">
        <f>+AND(AC629=AC630)</f>
        <v>0</v>
      </c>
      <c r="U629" t="b">
        <f t="shared" si="73"/>
        <v>0</v>
      </c>
      <c r="V629" t="b">
        <f>+AND(J629&lt;&gt;1,J630&lt;&gt;1)</f>
        <v>0</v>
      </c>
      <c r="W629" t="b">
        <f>+OR(AD629="Sub1",AD629="Sub2",AD629="Graph")</f>
        <v>1</v>
      </c>
      <c r="X629" t="str">
        <f>+IF(AND(T629,U629,V629),_xlfn.CONCAT(S629,S630),IF(AND(J629=1,AD629="Title"),S629,""))</f>
        <v/>
      </c>
      <c r="Y629" t="str">
        <f>+IF(AD630="units",S630,"")</f>
        <v>(Grados Celsius)</v>
      </c>
      <c r="Z629" t="str">
        <f t="shared" si="74"/>
        <v>Temperatura media anual</v>
      </c>
      <c r="AB629" t="s">
        <v>141</v>
      </c>
      <c r="AC629" t="str">
        <f>+_xlfn.CONCAT(AB629,I629,AD629)</f>
        <v>18162Sub1</v>
      </c>
      <c r="AD629" t="str">
        <f>+_xlfn.TEXTJOIN("",TRUE,K629:M629)</f>
        <v>Sub1</v>
      </c>
      <c r="AE629" t="str">
        <f>+IF(B629=0,AE628,B629)</f>
        <v>1.6</v>
      </c>
      <c r="AF629" t="str">
        <f t="shared" si="77"/>
        <v>1.6.2</v>
      </c>
      <c r="AG629" t="str">
        <f t="shared" si="78"/>
        <v>Superficie estatal por tipo de clima</v>
      </c>
      <c r="AH629" t="str">
        <f t="shared" si="80"/>
        <v>Temperatura media anual</v>
      </c>
      <c r="AI629" t="str">
        <f t="shared" si="79"/>
        <v>(Grados Celsius)</v>
      </c>
    </row>
    <row r="630" spans="1:35" x14ac:dyDescent="0.25">
      <c r="A630" s="1">
        <v>22</v>
      </c>
      <c r="D630" t="s">
        <v>65</v>
      </c>
      <c r="G630" t="s">
        <v>91</v>
      </c>
      <c r="H630" t="s">
        <v>109</v>
      </c>
      <c r="I630" t="str">
        <f t="shared" si="75"/>
        <v>162</v>
      </c>
      <c r="J630">
        <f>+COUNTIF($AC$2:$AC$1165,AC630)</f>
        <v>1</v>
      </c>
      <c r="K630" t="s">
        <v>173</v>
      </c>
      <c r="L630" t="s">
        <v>162</v>
      </c>
      <c r="N630" t="str">
        <f t="shared" si="76"/>
        <v/>
      </c>
      <c r="O630" t="str">
        <f>IF(B630&lt;&gt;0,B630,"")</f>
        <v/>
      </c>
      <c r="P630" t="str">
        <f>+IF(AD630="Sub1",C630,"")</f>
        <v/>
      </c>
      <c r="Q630" t="str">
        <f>+IF(AD630="Sub2",D630,"")</f>
        <v/>
      </c>
      <c r="R630" t="str">
        <f>+IF(AD630="Graph",SUBSTITUTE(E630,"Gráfica","G"),"")</f>
        <v/>
      </c>
      <c r="S630" t="str">
        <f>TRIM(CLEAN(_xlfn.TEXTJOIN(" ",TRUE,C630:F630)))</f>
        <v>(Grados Celsius)</v>
      </c>
      <c r="T630" t="b">
        <f>+AND(AC630=AC631)</f>
        <v>0</v>
      </c>
      <c r="U630" t="b">
        <f t="shared" si="73"/>
        <v>0</v>
      </c>
      <c r="V630" t="b">
        <f>+AND(J630&lt;&gt;1,J631&lt;&gt;1)</f>
        <v>0</v>
      </c>
      <c r="W630" t="b">
        <f>+OR(AD630="Sub1",AD630="Sub2",AD630="Graph")</f>
        <v>0</v>
      </c>
      <c r="X630" t="str">
        <f>+IF(AND(T630,U630,V630),_xlfn.CONCAT(S630,S631),IF(AND(J630=1,AD630="Title"),S630,""))</f>
        <v/>
      </c>
      <c r="Y630" t="str">
        <f>+IF(AD631="units",S631,"")</f>
        <v/>
      </c>
      <c r="Z630" t="str">
        <f t="shared" si="74"/>
        <v/>
      </c>
      <c r="AB630" t="s">
        <v>141</v>
      </c>
      <c r="AC630" t="str">
        <f>+_xlfn.CONCAT(AB630,I630,AD630)</f>
        <v>18162units</v>
      </c>
      <c r="AD630" t="str">
        <f>+_xlfn.TEXTJOIN("",TRUE,K630:M630)</f>
        <v>units</v>
      </c>
      <c r="AE630" t="str">
        <f>+IF(B630=0,AE629,B630)</f>
        <v>1.6</v>
      </c>
      <c r="AF630" t="str">
        <f t="shared" si="77"/>
        <v>1.6.2</v>
      </c>
      <c r="AG630" t="str">
        <f t="shared" si="78"/>
        <v>Superficie estatal por tipo de clima</v>
      </c>
      <c r="AH630" t="str">
        <f t="shared" si="80"/>
        <v>Temperatura media anual</v>
      </c>
      <c r="AI630" t="str">
        <f t="shared" si="79"/>
        <v/>
      </c>
    </row>
    <row r="631" spans="1:35" x14ac:dyDescent="0.25">
      <c r="A631" s="1">
        <v>24</v>
      </c>
      <c r="D631" t="s">
        <v>66</v>
      </c>
      <c r="E631" t="s">
        <v>82</v>
      </c>
      <c r="G631" t="s">
        <v>91</v>
      </c>
      <c r="H631" t="s">
        <v>109</v>
      </c>
      <c r="I631" t="str">
        <f t="shared" si="75"/>
        <v>1621</v>
      </c>
      <c r="J631">
        <f>+COUNTIF($AC$2:$AC$1165,AC631)</f>
        <v>1</v>
      </c>
      <c r="K631" t="s">
        <v>173</v>
      </c>
      <c r="M631" t="s">
        <v>179</v>
      </c>
      <c r="N631" t="str">
        <f t="shared" si="76"/>
        <v>1.6.2.1</v>
      </c>
      <c r="O631" t="str">
        <f>IF(B631&lt;&gt;0,B631,"")</f>
        <v/>
      </c>
      <c r="P631" t="str">
        <f>+IF(AD631="Sub1",C631,"")</f>
        <v/>
      </c>
      <c r="Q631" t="str">
        <f>+IF(AD631="Sub2",D631,"")</f>
        <v>1.6.2.1</v>
      </c>
      <c r="R631" t="str">
        <f>+IF(AD631="Graph",SUBSTITUTE(E631,"Gráfica","G"),"")</f>
        <v/>
      </c>
      <c r="S631" t="str">
        <f>TRIM(CLEAN(_xlfn.TEXTJOIN(" ",TRUE,C631:F631)))</f>
        <v>1.6.2.1 Temperatura media mensual</v>
      </c>
      <c r="T631" t="b">
        <f>+AND(AC631=AC632)</f>
        <v>0</v>
      </c>
      <c r="U631" t="b">
        <f t="shared" si="73"/>
        <v>0</v>
      </c>
      <c r="V631" t="b">
        <f>+AND(J631&lt;&gt;1,J632&lt;&gt;1)</f>
        <v>0</v>
      </c>
      <c r="W631" t="b">
        <f>+OR(AD631="Sub1",AD631="Sub2",AD631="Graph")</f>
        <v>1</v>
      </c>
      <c r="X631" t="str">
        <f>+IF(AND(T631,U631,V631),_xlfn.CONCAT(S631,S632),IF(AND(J631=1,AD631="Title"),S631,""))</f>
        <v/>
      </c>
      <c r="Y631" t="str">
        <f>+IF(AD632="units",S632,"")</f>
        <v>(Grados Celsius)</v>
      </c>
      <c r="Z631" t="str">
        <f t="shared" si="74"/>
        <v>Temperatura media mensual</v>
      </c>
      <c r="AB631" t="s">
        <v>141</v>
      </c>
      <c r="AC631" t="str">
        <f>+_xlfn.CONCAT(AB631,I631,AD631)</f>
        <v>181621Sub2</v>
      </c>
      <c r="AD631" t="str">
        <f>+_xlfn.TEXTJOIN("",TRUE,K631:M631)</f>
        <v>Sub2</v>
      </c>
      <c r="AE631" t="str">
        <f>+IF(B631=0,AE630,B631)</f>
        <v>1.6</v>
      </c>
      <c r="AF631" t="str">
        <f t="shared" si="77"/>
        <v>1.6.2.1</v>
      </c>
      <c r="AG631" t="str">
        <f t="shared" si="78"/>
        <v>Superficie estatal por tipo de clima</v>
      </c>
      <c r="AH631" t="str">
        <f t="shared" si="80"/>
        <v>Temperatura media mensual</v>
      </c>
      <c r="AI631" t="str">
        <f t="shared" si="79"/>
        <v>(Grados Celsius)</v>
      </c>
    </row>
    <row r="632" spans="1:35" x14ac:dyDescent="0.25">
      <c r="A632" s="1">
        <v>25</v>
      </c>
      <c r="E632" t="s">
        <v>65</v>
      </c>
      <c r="G632" t="s">
        <v>91</v>
      </c>
      <c r="H632" t="s">
        <v>109</v>
      </c>
      <c r="I632" t="str">
        <f t="shared" si="75"/>
        <v>1621</v>
      </c>
      <c r="J632">
        <f>+COUNTIF($AC$2:$AC$1165,AC632)</f>
        <v>1</v>
      </c>
      <c r="K632" t="s">
        <v>173</v>
      </c>
      <c r="L632" t="s">
        <v>162</v>
      </c>
      <c r="N632" t="str">
        <f t="shared" si="76"/>
        <v/>
      </c>
      <c r="O632" t="str">
        <f>IF(B632&lt;&gt;0,B632,"")</f>
        <v/>
      </c>
      <c r="P632" t="str">
        <f>+IF(AD632="Sub1",C632,"")</f>
        <v/>
      </c>
      <c r="Q632" t="str">
        <f>+IF(AD632="Sub2",D632,"")</f>
        <v/>
      </c>
      <c r="R632" t="str">
        <f>+IF(AD632="Graph",SUBSTITUTE(E632,"Gráfica","G"),"")</f>
        <v/>
      </c>
      <c r="S632" t="str">
        <f>TRIM(CLEAN(_xlfn.TEXTJOIN(" ",TRUE,C632:F632)))</f>
        <v>(Grados Celsius)</v>
      </c>
      <c r="T632" t="b">
        <f>+AND(AC632=AC633)</f>
        <v>0</v>
      </c>
      <c r="U632" t="b">
        <f t="shared" si="73"/>
        <v>0</v>
      </c>
      <c r="V632" t="b">
        <f>+AND(J632&lt;&gt;1,J633&lt;&gt;1)</f>
        <v>0</v>
      </c>
      <c r="W632" t="b">
        <f>+OR(AD632="Sub1",AD632="Sub2",AD632="Graph")</f>
        <v>0</v>
      </c>
      <c r="X632" t="str">
        <f>+IF(AND(T632,U632,V632),_xlfn.CONCAT(S632,S633),IF(AND(J632=1,AD632="Title"),S632,""))</f>
        <v/>
      </c>
      <c r="Y632" t="str">
        <f>+IF(AD633="units",S633,"")</f>
        <v/>
      </c>
      <c r="Z632" t="str">
        <f t="shared" si="74"/>
        <v/>
      </c>
      <c r="AB632" t="s">
        <v>141</v>
      </c>
      <c r="AC632" t="str">
        <f>+_xlfn.CONCAT(AB632,I632,AD632)</f>
        <v>181621units</v>
      </c>
      <c r="AD632" t="str">
        <f>+_xlfn.TEXTJOIN("",TRUE,K632:M632)</f>
        <v>units</v>
      </c>
      <c r="AE632" t="str">
        <f>+IF(B632=0,AE631,B632)</f>
        <v>1.6</v>
      </c>
      <c r="AF632" t="str">
        <f t="shared" si="77"/>
        <v>1.6.2.1</v>
      </c>
      <c r="AG632" t="str">
        <f t="shared" si="78"/>
        <v>Superficie estatal por tipo de clima</v>
      </c>
      <c r="AH632" t="str">
        <f t="shared" si="80"/>
        <v>Temperatura media mensual</v>
      </c>
      <c r="AI632" t="str">
        <f t="shared" si="79"/>
        <v/>
      </c>
    </row>
    <row r="633" spans="1:35" x14ac:dyDescent="0.25">
      <c r="A633" s="1">
        <v>27</v>
      </c>
      <c r="E633" t="s">
        <v>83</v>
      </c>
      <c r="F633" t="s">
        <v>87</v>
      </c>
      <c r="G633" t="s">
        <v>91</v>
      </c>
      <c r="H633" t="s">
        <v>109</v>
      </c>
      <c r="I633" t="str">
        <f t="shared" si="75"/>
        <v>G 11</v>
      </c>
      <c r="J633">
        <f>+COUNTIF($AC$2:$AC$1165,AC633)</f>
        <v>1</v>
      </c>
      <c r="K633" t="s">
        <v>173</v>
      </c>
      <c r="M633" t="s">
        <v>167</v>
      </c>
      <c r="N633" t="str">
        <f t="shared" si="76"/>
        <v>G 1.1</v>
      </c>
      <c r="O633" t="str">
        <f>IF(B633&lt;&gt;0,B633,"")</f>
        <v/>
      </c>
      <c r="P633" t="str">
        <f>+IF(AD633="Sub1",C633,"")</f>
        <v/>
      </c>
      <c r="Q633" t="str">
        <f>+IF(AD633="Sub2",D633,"")</f>
        <v/>
      </c>
      <c r="R633" t="str">
        <f>+IF(AD633="Graph",SUBSTITUTE(E633,"Gráfica","G"),"")</f>
        <v>G 1.1</v>
      </c>
      <c r="S633" t="str">
        <f>TRIM(CLEAN(_xlfn.TEXTJOIN(" ",TRUE,C633:F633)))</f>
        <v>Gráfica 1.1 Temperatura promedio</v>
      </c>
      <c r="T633" t="b">
        <f>+AND(AC633=AC634)</f>
        <v>0</v>
      </c>
      <c r="U633" t="b">
        <f t="shared" si="73"/>
        <v>0</v>
      </c>
      <c r="V633" t="b">
        <f>+AND(J633&lt;&gt;1,J634&lt;&gt;1)</f>
        <v>0</v>
      </c>
      <c r="W633" t="b">
        <f>+OR(AD633="Sub1",AD633="Sub2",AD633="Graph")</f>
        <v>1</v>
      </c>
      <c r="X633" t="str">
        <f>+IF(AND(T633,U633,V633),_xlfn.CONCAT(S633,S634),IF(AND(J633=1,AD633="Title"),S633,""))</f>
        <v/>
      </c>
      <c r="Y633" t="str">
        <f>+IF(AD634="units",S634,"")</f>
        <v>(Grados centígrados)</v>
      </c>
      <c r="Z633" t="str">
        <f t="shared" si="74"/>
        <v>Gráfica 1.1 Temperatura promedio</v>
      </c>
      <c r="AB633" t="s">
        <v>141</v>
      </c>
      <c r="AC633" t="str">
        <f>+_xlfn.CONCAT(AB633,I633,AD633)</f>
        <v>18G 11Graph</v>
      </c>
      <c r="AD633" t="str">
        <f>+_xlfn.TEXTJOIN("",TRUE,K633:M633)</f>
        <v>Graph</v>
      </c>
      <c r="AE633" t="str">
        <f>+IF(B633=0,AE632,B633)</f>
        <v>1.6</v>
      </c>
      <c r="AF633" t="str">
        <f t="shared" si="77"/>
        <v>G 1.1</v>
      </c>
      <c r="AG633" t="str">
        <f t="shared" si="78"/>
        <v>Superficie estatal por tipo de clima</v>
      </c>
      <c r="AH633" t="str">
        <f t="shared" si="80"/>
        <v>Gráfica 1.1 Temperatura promedio</v>
      </c>
      <c r="AI633" t="str">
        <f t="shared" si="79"/>
        <v>(Grados centígrados)</v>
      </c>
    </row>
    <row r="634" spans="1:35" x14ac:dyDescent="0.25">
      <c r="A634" s="1">
        <v>28</v>
      </c>
      <c r="F634" t="s">
        <v>89</v>
      </c>
      <c r="G634" t="s">
        <v>91</v>
      </c>
      <c r="H634" t="s">
        <v>109</v>
      </c>
      <c r="I634" t="str">
        <f t="shared" si="75"/>
        <v>G 11</v>
      </c>
      <c r="J634">
        <f>+COUNTIF($AC$2:$AC$1165,AC634)</f>
        <v>1</v>
      </c>
      <c r="K634" t="s">
        <v>173</v>
      </c>
      <c r="L634" t="s">
        <v>162</v>
      </c>
      <c r="N634" t="str">
        <f t="shared" si="76"/>
        <v/>
      </c>
      <c r="O634" t="str">
        <f>IF(B634&lt;&gt;0,B634,"")</f>
        <v/>
      </c>
      <c r="P634" t="str">
        <f>+IF(AD634="Sub1",C634,"")</f>
        <v/>
      </c>
      <c r="Q634" t="str">
        <f>+IF(AD634="Sub2",D634,"")</f>
        <v/>
      </c>
      <c r="R634" t="str">
        <f>+IF(AD634="Graph",SUBSTITUTE(E634,"Gráfica","G"),"")</f>
        <v/>
      </c>
      <c r="S634" t="str">
        <f>TRIM(CLEAN(_xlfn.TEXTJOIN(" ",TRUE,C634:F634)))</f>
        <v>(Grados centígrados)</v>
      </c>
      <c r="T634" t="b">
        <f>+AND(AC634=AC635)</f>
        <v>0</v>
      </c>
      <c r="U634" t="b">
        <f t="shared" si="73"/>
        <v>0</v>
      </c>
      <c r="V634" t="b">
        <f>+AND(J634&lt;&gt;1,J635&lt;&gt;1)</f>
        <v>0</v>
      </c>
      <c r="W634" t="b">
        <f>+OR(AD634="Sub1",AD634="Sub2",AD634="Graph")</f>
        <v>0</v>
      </c>
      <c r="X634" t="str">
        <f>+IF(AND(T634,U634,V634),_xlfn.CONCAT(S634,S635),IF(AND(J634=1,AD634="Title"),S634,""))</f>
        <v/>
      </c>
      <c r="Y634" t="str">
        <f>+IF(AD635="units",S635,"")</f>
        <v/>
      </c>
      <c r="Z634" t="str">
        <f t="shared" si="74"/>
        <v/>
      </c>
      <c r="AB634" t="s">
        <v>141</v>
      </c>
      <c r="AC634" t="str">
        <f>+_xlfn.CONCAT(AB634,I634,AD634)</f>
        <v>18G 11units</v>
      </c>
      <c r="AD634" t="str">
        <f>+_xlfn.TEXTJOIN("",TRUE,K634:M634)</f>
        <v>units</v>
      </c>
      <c r="AE634" t="str">
        <f>+IF(B634=0,AE633,B634)</f>
        <v>1.6</v>
      </c>
      <c r="AF634" t="str">
        <f t="shared" si="77"/>
        <v>G 1.1</v>
      </c>
      <c r="AG634" t="str">
        <f t="shared" si="78"/>
        <v>Superficie estatal por tipo de clima</v>
      </c>
      <c r="AH634" t="str">
        <f t="shared" si="80"/>
        <v>Gráfica 1.1 Temperatura promedio</v>
      </c>
      <c r="AI634" t="str">
        <f t="shared" si="79"/>
        <v/>
      </c>
    </row>
    <row r="635" spans="1:35" x14ac:dyDescent="0.25">
      <c r="A635" s="1">
        <v>30</v>
      </c>
      <c r="D635" t="s">
        <v>67</v>
      </c>
      <c r="E635" t="s">
        <v>84</v>
      </c>
      <c r="G635" t="s">
        <v>91</v>
      </c>
      <c r="H635" t="s">
        <v>109</v>
      </c>
      <c r="I635" t="str">
        <f t="shared" si="75"/>
        <v>1622</v>
      </c>
      <c r="J635">
        <f>+COUNTIF($AC$2:$AC$1165,AC635)</f>
        <v>1</v>
      </c>
      <c r="K635" t="s">
        <v>173</v>
      </c>
      <c r="M635" t="s">
        <v>179</v>
      </c>
      <c r="N635" t="str">
        <f t="shared" si="76"/>
        <v>1.6.2.2</v>
      </c>
      <c r="O635" t="str">
        <f>IF(B635&lt;&gt;0,B635,"")</f>
        <v/>
      </c>
      <c r="P635" t="str">
        <f>+IF(AD635="Sub1",C635,"")</f>
        <v/>
      </c>
      <c r="Q635" t="str">
        <f>+IF(AD635="Sub2",D635,"")</f>
        <v>1.6.2.2</v>
      </c>
      <c r="R635" t="str">
        <f>+IF(AD635="Graph",SUBSTITUTE(E635,"Gráfica","G"),"")</f>
        <v/>
      </c>
      <c r="S635" t="str">
        <f>TRIM(CLEAN(_xlfn.TEXTJOIN(" ",TRUE,C635:F635)))</f>
        <v>1.6.2.2 Temperatura extrema en el mes</v>
      </c>
      <c r="T635" t="b">
        <f>+AND(AC635=AC636)</f>
        <v>0</v>
      </c>
      <c r="U635" t="b">
        <f t="shared" si="73"/>
        <v>0</v>
      </c>
      <c r="V635" t="b">
        <f>+AND(J635&lt;&gt;1,J636&lt;&gt;1)</f>
        <v>0</v>
      </c>
      <c r="W635" t="b">
        <f>+OR(AD635="Sub1",AD635="Sub2",AD635="Graph")</f>
        <v>1</v>
      </c>
      <c r="X635" t="str">
        <f>+IF(AND(T635,U635,V635),_xlfn.CONCAT(S635,S636),IF(AND(J635=1,AD635="Title"),S635,""))</f>
        <v/>
      </c>
      <c r="Y635" t="str">
        <f>+IF(AD636="units",S636,"")</f>
        <v>(Grados Celsius)</v>
      </c>
      <c r="Z635" t="str">
        <f t="shared" si="74"/>
        <v>Temperatura extrema en el mes</v>
      </c>
      <c r="AB635" t="s">
        <v>141</v>
      </c>
      <c r="AC635" t="str">
        <f>+_xlfn.CONCAT(AB635,I635,AD635)</f>
        <v>181622Sub2</v>
      </c>
      <c r="AD635" t="str">
        <f>+_xlfn.TEXTJOIN("",TRUE,K635:M635)</f>
        <v>Sub2</v>
      </c>
      <c r="AE635" t="str">
        <f>+IF(B635=0,AE634,B635)</f>
        <v>1.6</v>
      </c>
      <c r="AF635" t="str">
        <f t="shared" si="77"/>
        <v>1.6.2.2</v>
      </c>
      <c r="AG635" t="str">
        <f t="shared" si="78"/>
        <v>Superficie estatal por tipo de clima</v>
      </c>
      <c r="AH635" t="str">
        <f t="shared" si="80"/>
        <v>Temperatura extrema en el mes</v>
      </c>
      <c r="AI635" t="str">
        <f t="shared" si="79"/>
        <v>(Grados Celsius)</v>
      </c>
    </row>
    <row r="636" spans="1:35" x14ac:dyDescent="0.25">
      <c r="A636" s="1">
        <v>31</v>
      </c>
      <c r="E636" t="s">
        <v>65</v>
      </c>
      <c r="G636" t="s">
        <v>91</v>
      </c>
      <c r="H636" t="s">
        <v>109</v>
      </c>
      <c r="I636" t="str">
        <f t="shared" si="75"/>
        <v>1622</v>
      </c>
      <c r="J636">
        <f>+COUNTIF($AC$2:$AC$1165,AC636)</f>
        <v>1</v>
      </c>
      <c r="K636" t="s">
        <v>173</v>
      </c>
      <c r="L636" t="s">
        <v>162</v>
      </c>
      <c r="N636" t="str">
        <f t="shared" si="76"/>
        <v/>
      </c>
      <c r="O636" t="str">
        <f>IF(B636&lt;&gt;0,B636,"")</f>
        <v/>
      </c>
      <c r="P636" t="str">
        <f>+IF(AD636="Sub1",C636,"")</f>
        <v/>
      </c>
      <c r="Q636" t="str">
        <f>+IF(AD636="Sub2",D636,"")</f>
        <v/>
      </c>
      <c r="R636" t="str">
        <f>+IF(AD636="Graph",SUBSTITUTE(E636,"Gráfica","G"),"")</f>
        <v/>
      </c>
      <c r="S636" t="str">
        <f>TRIM(CLEAN(_xlfn.TEXTJOIN(" ",TRUE,C636:F636)))</f>
        <v>(Grados Celsius)</v>
      </c>
      <c r="T636" t="b">
        <f>+AND(AC636=AC637)</f>
        <v>0</v>
      </c>
      <c r="U636" t="b">
        <f t="shared" si="73"/>
        <v>0</v>
      </c>
      <c r="V636" t="b">
        <f>+AND(J636&lt;&gt;1,J637&lt;&gt;1)</f>
        <v>0</v>
      </c>
      <c r="W636" t="b">
        <f>+OR(AD636="Sub1",AD636="Sub2",AD636="Graph")</f>
        <v>0</v>
      </c>
      <c r="X636" t="str">
        <f>+IF(AND(T636,U636,V636),_xlfn.CONCAT(S636,S637),IF(AND(J636=1,AD636="Title"),S636,""))</f>
        <v/>
      </c>
      <c r="Y636" t="str">
        <f>+IF(AD637="units",S637,"")</f>
        <v/>
      </c>
      <c r="Z636" t="str">
        <f t="shared" si="74"/>
        <v/>
      </c>
      <c r="AB636" t="s">
        <v>141</v>
      </c>
      <c r="AC636" t="str">
        <f>+_xlfn.CONCAT(AB636,I636,AD636)</f>
        <v>181622units</v>
      </c>
      <c r="AD636" t="str">
        <f>+_xlfn.TEXTJOIN("",TRUE,K636:M636)</f>
        <v>units</v>
      </c>
      <c r="AE636" t="str">
        <f>+IF(B636=0,AE635,B636)</f>
        <v>1.6</v>
      </c>
      <c r="AF636" t="str">
        <f t="shared" si="77"/>
        <v>1.6.2.2</v>
      </c>
      <c r="AG636" t="str">
        <f t="shared" si="78"/>
        <v>Superficie estatal por tipo de clima</v>
      </c>
      <c r="AH636" t="str">
        <f t="shared" si="80"/>
        <v>Temperatura extrema en el mes</v>
      </c>
      <c r="AI636" t="str">
        <f t="shared" si="79"/>
        <v/>
      </c>
    </row>
    <row r="637" spans="1:35" x14ac:dyDescent="0.25">
      <c r="A637" s="1">
        <v>33</v>
      </c>
      <c r="C637" t="s">
        <v>32</v>
      </c>
      <c r="D637" t="s">
        <v>68</v>
      </c>
      <c r="G637" t="s">
        <v>91</v>
      </c>
      <c r="H637" t="s">
        <v>109</v>
      </c>
      <c r="I637" t="str">
        <f t="shared" si="75"/>
        <v>163</v>
      </c>
      <c r="J637">
        <f>+COUNTIF($AC$2:$AC$1165,AC637)</f>
        <v>1</v>
      </c>
      <c r="K637" t="s">
        <v>173</v>
      </c>
      <c r="M637" t="s">
        <v>178</v>
      </c>
      <c r="N637" t="str">
        <f t="shared" si="76"/>
        <v>1.6.3</v>
      </c>
      <c r="O637" t="str">
        <f>IF(B637&lt;&gt;0,B637,"")</f>
        <v/>
      </c>
      <c r="P637" t="str">
        <f>+IF(AD637="Sub1",C637,"")</f>
        <v>1.6.3</v>
      </c>
      <c r="Q637" t="str">
        <f>+IF(AD637="Sub2",D637,"")</f>
        <v/>
      </c>
      <c r="R637" t="str">
        <f>+IF(AD637="Graph",SUBSTITUTE(E637,"Gráfica","G"),"")</f>
        <v/>
      </c>
      <c r="S637" t="str">
        <f>TRIM(CLEAN(_xlfn.TEXTJOIN(" ",TRUE,C637:F637)))</f>
        <v>1.6.3 Precipitación total anual</v>
      </c>
      <c r="T637" t="b">
        <f>+AND(AC637=AC638)</f>
        <v>0</v>
      </c>
      <c r="U637" t="b">
        <f t="shared" si="73"/>
        <v>0</v>
      </c>
      <c r="V637" t="b">
        <f>+AND(J637&lt;&gt;1,J638&lt;&gt;1)</f>
        <v>0</v>
      </c>
      <c r="W637" t="b">
        <f>+OR(AD637="Sub1",AD637="Sub2",AD637="Graph")</f>
        <v>1</v>
      </c>
      <c r="X637" t="str">
        <f>+IF(AND(T637,U637,V637),_xlfn.CONCAT(S637,S638),IF(AND(J637=1,AD637="Title"),S637,""))</f>
        <v/>
      </c>
      <c r="Y637" t="str">
        <f>+IF(AD638="units",S638,"")</f>
        <v>(Milímetros)</v>
      </c>
      <c r="Z637" t="str">
        <f t="shared" si="74"/>
        <v>Precipitación total anual</v>
      </c>
      <c r="AB637" t="s">
        <v>141</v>
      </c>
      <c r="AC637" t="str">
        <f>+_xlfn.CONCAT(AB637,I637,AD637)</f>
        <v>18163Sub1</v>
      </c>
      <c r="AD637" t="str">
        <f>+_xlfn.TEXTJOIN("",TRUE,K637:M637)</f>
        <v>Sub1</v>
      </c>
      <c r="AE637" t="str">
        <f>+IF(B637=0,AE636,B637)</f>
        <v>1.6</v>
      </c>
      <c r="AF637" t="str">
        <f t="shared" si="77"/>
        <v>1.6.3</v>
      </c>
      <c r="AG637" t="str">
        <f t="shared" si="78"/>
        <v>Superficie estatal por tipo de clima</v>
      </c>
      <c r="AH637" t="str">
        <f t="shared" si="80"/>
        <v>Precipitación total anual</v>
      </c>
      <c r="AI637" t="str">
        <f t="shared" si="79"/>
        <v>(Milímetros)</v>
      </c>
    </row>
    <row r="638" spans="1:35" x14ac:dyDescent="0.25">
      <c r="A638" s="1">
        <v>34</v>
      </c>
      <c r="D638" t="s">
        <v>69</v>
      </c>
      <c r="G638" t="s">
        <v>91</v>
      </c>
      <c r="H638" t="s">
        <v>109</v>
      </c>
      <c r="I638" t="str">
        <f t="shared" si="75"/>
        <v>163</v>
      </c>
      <c r="J638">
        <f>+COUNTIF($AC$2:$AC$1165,AC638)</f>
        <v>1</v>
      </c>
      <c r="K638" t="s">
        <v>173</v>
      </c>
      <c r="L638" t="s">
        <v>162</v>
      </c>
      <c r="N638" t="str">
        <f t="shared" si="76"/>
        <v/>
      </c>
      <c r="O638" t="str">
        <f>IF(B638&lt;&gt;0,B638,"")</f>
        <v/>
      </c>
      <c r="P638" t="str">
        <f>+IF(AD638="Sub1",C638,"")</f>
        <v/>
      </c>
      <c r="Q638" t="str">
        <f>+IF(AD638="Sub2",D638,"")</f>
        <v/>
      </c>
      <c r="R638" t="str">
        <f>+IF(AD638="Graph",SUBSTITUTE(E638,"Gráfica","G"),"")</f>
        <v/>
      </c>
      <c r="S638" t="str">
        <f>TRIM(CLEAN(_xlfn.TEXTJOIN(" ",TRUE,C638:F638)))</f>
        <v>(Milímetros)</v>
      </c>
      <c r="T638" t="b">
        <f>+AND(AC638=AC639)</f>
        <v>0</v>
      </c>
      <c r="U638" t="b">
        <f t="shared" si="73"/>
        <v>0</v>
      </c>
      <c r="V638" t="b">
        <f>+AND(J638&lt;&gt;1,J639&lt;&gt;1)</f>
        <v>0</v>
      </c>
      <c r="W638" t="b">
        <f>+OR(AD638="Sub1",AD638="Sub2",AD638="Graph")</f>
        <v>0</v>
      </c>
      <c r="X638" t="str">
        <f>+IF(AND(T638,U638,V638),_xlfn.CONCAT(S638,S639),IF(AND(J638=1,AD638="Title"),S638,""))</f>
        <v/>
      </c>
      <c r="Y638" t="str">
        <f>+IF(AD639="units",S639,"")</f>
        <v/>
      </c>
      <c r="Z638" t="str">
        <f t="shared" si="74"/>
        <v/>
      </c>
      <c r="AB638" t="s">
        <v>141</v>
      </c>
      <c r="AC638" t="str">
        <f>+_xlfn.CONCAT(AB638,I638,AD638)</f>
        <v>18163units</v>
      </c>
      <c r="AD638" t="str">
        <f>+_xlfn.TEXTJOIN("",TRUE,K638:M638)</f>
        <v>units</v>
      </c>
      <c r="AE638" t="str">
        <f>+IF(B638=0,AE637,B638)</f>
        <v>1.6</v>
      </c>
      <c r="AF638" t="str">
        <f t="shared" si="77"/>
        <v>1.6.3</v>
      </c>
      <c r="AG638" t="str">
        <f t="shared" si="78"/>
        <v>Superficie estatal por tipo de clima</v>
      </c>
      <c r="AH638" t="str">
        <f t="shared" si="80"/>
        <v>Precipitación total anual</v>
      </c>
      <c r="AI638" t="str">
        <f t="shared" si="79"/>
        <v/>
      </c>
    </row>
    <row r="639" spans="1:35" x14ac:dyDescent="0.25">
      <c r="A639" s="1">
        <v>36</v>
      </c>
      <c r="D639" t="s">
        <v>70</v>
      </c>
      <c r="E639" t="s">
        <v>85</v>
      </c>
      <c r="G639" t="s">
        <v>91</v>
      </c>
      <c r="H639" t="s">
        <v>109</v>
      </c>
      <c r="I639" t="str">
        <f t="shared" si="75"/>
        <v>1631</v>
      </c>
      <c r="J639">
        <f>+COUNTIF($AC$2:$AC$1165,AC639)</f>
        <v>1</v>
      </c>
      <c r="K639" t="s">
        <v>173</v>
      </c>
      <c r="M639" t="s">
        <v>179</v>
      </c>
      <c r="N639" t="str">
        <f t="shared" si="76"/>
        <v>1.6.3.1</v>
      </c>
      <c r="O639" t="str">
        <f>IF(B639&lt;&gt;0,B639,"")</f>
        <v/>
      </c>
      <c r="P639" t="str">
        <f>+IF(AD639="Sub1",C639,"")</f>
        <v/>
      </c>
      <c r="Q639" t="str">
        <f>+IF(AD639="Sub2",D639,"")</f>
        <v>1.6.3.1</v>
      </c>
      <c r="R639" t="str">
        <f>+IF(AD639="Graph",SUBSTITUTE(E639,"Gráfica","G"),"")</f>
        <v/>
      </c>
      <c r="S639" t="str">
        <f>TRIM(CLEAN(_xlfn.TEXTJOIN(" ",TRUE,C639:F639)))</f>
        <v>1.6.3.1 Precipitación total mensual</v>
      </c>
      <c r="T639" t="b">
        <f>+AND(AC639=AC640)</f>
        <v>0</v>
      </c>
      <c r="U639" t="b">
        <f t="shared" si="73"/>
        <v>0</v>
      </c>
      <c r="V639" t="b">
        <f>+AND(J639&lt;&gt;1,J640&lt;&gt;1)</f>
        <v>0</v>
      </c>
      <c r="W639" t="b">
        <f>+OR(AD639="Sub1",AD639="Sub2",AD639="Graph")</f>
        <v>1</v>
      </c>
      <c r="X639" t="str">
        <f>+IF(AND(T639,U639,V639),_xlfn.CONCAT(S639,S640),IF(AND(J639=1,AD639="Title"),S639,""))</f>
        <v/>
      </c>
      <c r="Y639" t="str">
        <f>+IF(AD640="units",S640,"")</f>
        <v>(Milímetros)</v>
      </c>
      <c r="Z639" t="str">
        <f t="shared" si="74"/>
        <v>Precipitación total mensual</v>
      </c>
      <c r="AB639" t="s">
        <v>141</v>
      </c>
      <c r="AC639" t="str">
        <f>+_xlfn.CONCAT(AB639,I639,AD639)</f>
        <v>181631Sub2</v>
      </c>
      <c r="AD639" t="str">
        <f>+_xlfn.TEXTJOIN("",TRUE,K639:M639)</f>
        <v>Sub2</v>
      </c>
      <c r="AE639" t="str">
        <f>+IF(B639=0,AE638,B639)</f>
        <v>1.6</v>
      </c>
      <c r="AF639" t="str">
        <f t="shared" si="77"/>
        <v>1.6.3.1</v>
      </c>
      <c r="AG639" t="str">
        <f t="shared" si="78"/>
        <v>Superficie estatal por tipo de clima</v>
      </c>
      <c r="AH639" t="str">
        <f t="shared" si="80"/>
        <v>Precipitación total mensual</v>
      </c>
      <c r="AI639" t="str">
        <f t="shared" si="79"/>
        <v>(Milímetros)</v>
      </c>
    </row>
    <row r="640" spans="1:35" x14ac:dyDescent="0.25">
      <c r="A640" s="1">
        <v>37</v>
      </c>
      <c r="E640" t="s">
        <v>69</v>
      </c>
      <c r="G640" t="s">
        <v>91</v>
      </c>
      <c r="H640" t="s">
        <v>109</v>
      </c>
      <c r="I640" t="str">
        <f t="shared" si="75"/>
        <v>1631</v>
      </c>
      <c r="J640">
        <f>+COUNTIF($AC$2:$AC$1165,AC640)</f>
        <v>1</v>
      </c>
      <c r="K640" t="s">
        <v>173</v>
      </c>
      <c r="L640" t="s">
        <v>162</v>
      </c>
      <c r="N640" t="str">
        <f t="shared" si="76"/>
        <v/>
      </c>
      <c r="O640" t="str">
        <f>IF(B640&lt;&gt;0,B640,"")</f>
        <v/>
      </c>
      <c r="P640" t="str">
        <f>+IF(AD640="Sub1",C640,"")</f>
        <v/>
      </c>
      <c r="Q640" t="str">
        <f>+IF(AD640="Sub2",D640,"")</f>
        <v/>
      </c>
      <c r="R640" t="str">
        <f>+IF(AD640="Graph",SUBSTITUTE(E640,"Gráfica","G"),"")</f>
        <v/>
      </c>
      <c r="S640" t="str">
        <f>TRIM(CLEAN(_xlfn.TEXTJOIN(" ",TRUE,C640:F640)))</f>
        <v>(Milímetros)</v>
      </c>
      <c r="T640" t="b">
        <f>+AND(AC640=AC641)</f>
        <v>0</v>
      </c>
      <c r="U640" t="b">
        <f t="shared" si="73"/>
        <v>0</v>
      </c>
      <c r="V640" t="b">
        <f>+AND(J640&lt;&gt;1,J641&lt;&gt;1)</f>
        <v>0</v>
      </c>
      <c r="W640" t="b">
        <f>+OR(AD640="Sub1",AD640="Sub2",AD640="Graph")</f>
        <v>0</v>
      </c>
      <c r="X640" t="str">
        <f>+IF(AND(T640,U640,V640),_xlfn.CONCAT(S640,S641),IF(AND(J640=1,AD640="Title"),S640,""))</f>
        <v/>
      </c>
      <c r="Y640" t="str">
        <f>+IF(AD641="units",S641,"")</f>
        <v/>
      </c>
      <c r="Z640" t="str">
        <f t="shared" si="74"/>
        <v/>
      </c>
      <c r="AB640" t="s">
        <v>141</v>
      </c>
      <c r="AC640" t="str">
        <f>+_xlfn.CONCAT(AB640,I640,AD640)</f>
        <v>181631units</v>
      </c>
      <c r="AD640" t="str">
        <f>+_xlfn.TEXTJOIN("",TRUE,K640:M640)</f>
        <v>units</v>
      </c>
      <c r="AE640" t="str">
        <f>+IF(B640=0,AE639,B640)</f>
        <v>1.6</v>
      </c>
      <c r="AF640" t="str">
        <f t="shared" si="77"/>
        <v>1.6.3.1</v>
      </c>
      <c r="AG640" t="str">
        <f t="shared" si="78"/>
        <v>Superficie estatal por tipo de clima</v>
      </c>
      <c r="AH640" t="str">
        <f t="shared" si="80"/>
        <v>Precipitación total mensual</v>
      </c>
      <c r="AI640" t="str">
        <f t="shared" si="79"/>
        <v/>
      </c>
    </row>
    <row r="641" spans="1:35" x14ac:dyDescent="0.25">
      <c r="A641" s="1">
        <v>39</v>
      </c>
      <c r="E641" t="s">
        <v>86</v>
      </c>
      <c r="F641" t="s">
        <v>88</v>
      </c>
      <c r="G641" t="s">
        <v>91</v>
      </c>
      <c r="H641" t="s">
        <v>109</v>
      </c>
      <c r="I641" t="str">
        <f t="shared" si="75"/>
        <v>G 12</v>
      </c>
      <c r="J641">
        <f>+COUNTIF($AC$2:$AC$1165,AC641)</f>
        <v>1</v>
      </c>
      <c r="K641" t="s">
        <v>173</v>
      </c>
      <c r="M641" t="s">
        <v>167</v>
      </c>
      <c r="N641" t="str">
        <f t="shared" si="76"/>
        <v>G 1.2</v>
      </c>
      <c r="O641" t="str">
        <f>IF(B641&lt;&gt;0,B641,"")</f>
        <v/>
      </c>
      <c r="P641" t="str">
        <f>+IF(AD641="Sub1",C641,"")</f>
        <v/>
      </c>
      <c r="Q641" t="str">
        <f>+IF(AD641="Sub2",D641,"")</f>
        <v/>
      </c>
      <c r="R641" t="str">
        <f>+IF(AD641="Graph",SUBSTITUTE(E641,"Gráfica","G"),"")</f>
        <v>G 1.2</v>
      </c>
      <c r="S641" t="str">
        <f>TRIM(CLEAN(_xlfn.TEXTJOIN(" ",TRUE,C641:F641)))</f>
        <v>Gráfica 1.2 Precipitación total promedio</v>
      </c>
      <c r="T641" t="b">
        <f>+AND(AC641=AC642)</f>
        <v>0</v>
      </c>
      <c r="U641" t="b">
        <f t="shared" si="73"/>
        <v>0</v>
      </c>
      <c r="V641" t="b">
        <f>+AND(J641&lt;&gt;1,J642&lt;&gt;1)</f>
        <v>0</v>
      </c>
      <c r="W641" t="b">
        <f>+OR(AD641="Sub1",AD641="Sub2",AD641="Graph")</f>
        <v>1</v>
      </c>
      <c r="X641" t="str">
        <f>+IF(AND(T641,U641,V641),_xlfn.CONCAT(S641,S642),IF(AND(J641=1,AD641="Title"),S641,""))</f>
        <v/>
      </c>
      <c r="Y641" t="str">
        <f>+IF(AD642="units",S642,"")</f>
        <v>(Milímetros)</v>
      </c>
      <c r="Z641" t="str">
        <f t="shared" si="74"/>
        <v>Gráfica 1.2 Precipitación total promedio</v>
      </c>
      <c r="AB641" t="s">
        <v>141</v>
      </c>
      <c r="AC641" t="str">
        <f>+_xlfn.CONCAT(AB641,I641,AD641)</f>
        <v>18G 12Graph</v>
      </c>
      <c r="AD641" t="str">
        <f>+_xlfn.TEXTJOIN("",TRUE,K641:M641)</f>
        <v>Graph</v>
      </c>
      <c r="AE641" t="str">
        <f>+IF(B641=0,AE640,B641)</f>
        <v>1.6</v>
      </c>
      <c r="AF641" t="str">
        <f t="shared" si="77"/>
        <v>G 1.2</v>
      </c>
      <c r="AG641" t="str">
        <f t="shared" si="78"/>
        <v>Superficie estatal por tipo de clima</v>
      </c>
      <c r="AH641" t="str">
        <f t="shared" si="80"/>
        <v>Gráfica 1.2 Precipitación total promedio</v>
      </c>
      <c r="AI641" t="str">
        <f t="shared" si="79"/>
        <v>(Milímetros)</v>
      </c>
    </row>
    <row r="642" spans="1:35" x14ac:dyDescent="0.25">
      <c r="A642" s="1">
        <v>40</v>
      </c>
      <c r="F642" t="s">
        <v>69</v>
      </c>
      <c r="G642" t="s">
        <v>91</v>
      </c>
      <c r="H642" t="s">
        <v>109</v>
      </c>
      <c r="I642" t="str">
        <f t="shared" si="75"/>
        <v>G 12</v>
      </c>
      <c r="J642">
        <f>+COUNTIF($AC$2:$AC$1165,AC642)</f>
        <v>1</v>
      </c>
      <c r="K642" t="s">
        <v>173</v>
      </c>
      <c r="L642" t="s">
        <v>162</v>
      </c>
      <c r="N642" t="str">
        <f t="shared" si="76"/>
        <v/>
      </c>
      <c r="O642" t="str">
        <f>IF(B642&lt;&gt;0,B642,"")</f>
        <v/>
      </c>
      <c r="P642" t="str">
        <f>+IF(AD642="Sub1",C642,"")</f>
        <v/>
      </c>
      <c r="Q642" t="str">
        <f>+IF(AD642="Sub2",D642,"")</f>
        <v/>
      </c>
      <c r="R642" t="str">
        <f>+IF(AD642="Graph",SUBSTITUTE(E642,"Gráfica","G"),"")</f>
        <v/>
      </c>
      <c r="S642" t="str">
        <f>TRIM(CLEAN(_xlfn.TEXTJOIN(" ",TRUE,C642:F642)))</f>
        <v>(Milímetros)</v>
      </c>
      <c r="T642" t="b">
        <f>+AND(AC642=AC643)</f>
        <v>0</v>
      </c>
      <c r="U642" t="b">
        <f t="shared" ref="U642:U705" si="81">+AND(K642="Title",K643="Title")</f>
        <v>0</v>
      </c>
      <c r="V642" t="b">
        <f>+AND(J642&lt;&gt;1,J643&lt;&gt;1)</f>
        <v>0</v>
      </c>
      <c r="W642" t="b">
        <f>+OR(AD642="Sub1",AD642="Sub2",AD642="Graph")</f>
        <v>0</v>
      </c>
      <c r="X642" t="str">
        <f>+IF(AND(T642,U642,V642),_xlfn.CONCAT(S642,S643),IF(AND(J642=1,AD642="Title"),S642,""))</f>
        <v/>
      </c>
      <c r="Y642" t="str">
        <f>+IF(AD643="units",S643,"")</f>
        <v/>
      </c>
      <c r="Z642" t="str">
        <f t="shared" ref="Z642:Z705" si="82">IF(W642,TRIM(CLEAN(SUBSTITUTE(S642,AF642,""))),"")</f>
        <v/>
      </c>
      <c r="AB642" t="s">
        <v>141</v>
      </c>
      <c r="AC642" t="str">
        <f>+_xlfn.CONCAT(AB642,I642,AD642)</f>
        <v>18G 12units</v>
      </c>
      <c r="AD642" t="str">
        <f>+_xlfn.TEXTJOIN("",TRUE,K642:M642)</f>
        <v>units</v>
      </c>
      <c r="AE642" t="str">
        <f>+IF(B642=0,AE641,B642)</f>
        <v>1.6</v>
      </c>
      <c r="AF642" t="str">
        <f t="shared" si="77"/>
        <v>G 1.2</v>
      </c>
      <c r="AG642" t="str">
        <f t="shared" si="78"/>
        <v>Superficie estatal por tipo de clima</v>
      </c>
      <c r="AH642" t="str">
        <f t="shared" si="80"/>
        <v>Gráfica 1.2 Precipitación total promedio</v>
      </c>
      <c r="AI642" t="str">
        <f t="shared" si="79"/>
        <v/>
      </c>
    </row>
    <row r="643" spans="1:35" x14ac:dyDescent="0.25">
      <c r="A643" s="1">
        <v>42</v>
      </c>
      <c r="C643" t="s">
        <v>33</v>
      </c>
      <c r="D643" t="s">
        <v>71</v>
      </c>
      <c r="G643" t="s">
        <v>91</v>
      </c>
      <c r="H643" t="s">
        <v>109</v>
      </c>
      <c r="I643" t="str">
        <f t="shared" ref="I643:I706" si="83">+SUBSTITUTE(AF643,".","")</f>
        <v>164</v>
      </c>
      <c r="J643">
        <f>+COUNTIF($AC$2:$AC$1165,AC643)</f>
        <v>1</v>
      </c>
      <c r="K643" t="s">
        <v>173</v>
      </c>
      <c r="M643" t="s">
        <v>178</v>
      </c>
      <c r="N643" t="str">
        <f t="shared" ref="N643:N706" si="84">+_xlfn.TEXTJOIN("",TRUE,O643:R643)</f>
        <v>1.6.4</v>
      </c>
      <c r="O643" t="str">
        <f>IF(B643&lt;&gt;0,B643,"")</f>
        <v/>
      </c>
      <c r="P643" t="str">
        <f>+IF(AD643="Sub1",C643,"")</f>
        <v>1.6.4</v>
      </c>
      <c r="Q643" t="str">
        <f>+IF(AD643="Sub2",D643,"")</f>
        <v/>
      </c>
      <c r="R643" t="str">
        <f>+IF(AD643="Graph",SUBSTITUTE(E643,"Gráfica","G"),"")</f>
        <v/>
      </c>
      <c r="S643" t="str">
        <f>TRIM(CLEAN(_xlfn.TEXTJOIN(" ",TRUE,C643:F643)))</f>
        <v>1.6.4 Días con heladas</v>
      </c>
      <c r="T643" t="b">
        <f>+AND(AC643=AC644)</f>
        <v>0</v>
      </c>
      <c r="U643" t="b">
        <f t="shared" si="81"/>
        <v>0</v>
      </c>
      <c r="V643" t="b">
        <f>+AND(J643&lt;&gt;1,J644&lt;&gt;1)</f>
        <v>0</v>
      </c>
      <c r="W643" t="b">
        <f>+OR(AD643="Sub1",AD643="Sub2",AD643="Graph")</f>
        <v>1</v>
      </c>
      <c r="X643" t="str">
        <f>+IF(AND(T643,U643,V643),_xlfn.CONCAT(S643,S644),IF(AND(J643=1,AD643="Title"),S643,""))</f>
        <v/>
      </c>
      <c r="Y643" t="str">
        <f>+IF(AD644="units",S644,"")</f>
        <v/>
      </c>
      <c r="Z643" t="str">
        <f t="shared" si="82"/>
        <v>Días con heladas</v>
      </c>
      <c r="AB643" t="s">
        <v>141</v>
      </c>
      <c r="AC643" t="str">
        <f>+_xlfn.CONCAT(AB643,I643,AD643)</f>
        <v>18164Sub1</v>
      </c>
      <c r="AD643" t="str">
        <f>+_xlfn.TEXTJOIN("",TRUE,K643:M643)</f>
        <v>Sub1</v>
      </c>
      <c r="AE643" t="str">
        <f>+IF(B643=0,AE642,B643)</f>
        <v>1.6</v>
      </c>
      <c r="AF643" t="str">
        <f t="shared" ref="AF643:AF706" si="85">+IF(N643="",AF642,N643)</f>
        <v>1.6.4</v>
      </c>
      <c r="AG643" t="str">
        <f t="shared" ref="AG643:AG706" si="86">+IF(X643="",AG642,X643)</f>
        <v>Superficie estatal por tipo de clima</v>
      </c>
      <c r="AH643" t="str">
        <f t="shared" si="80"/>
        <v>Días con heladas</v>
      </c>
      <c r="AI643" t="str">
        <f t="shared" ref="AI643:AI706" si="87">+IF(AD644="Units",S644,"")</f>
        <v/>
      </c>
    </row>
    <row r="644" spans="1:35" x14ac:dyDescent="0.25">
      <c r="A644" s="1">
        <v>44</v>
      </c>
      <c r="B644" t="s">
        <v>14</v>
      </c>
      <c r="C644" t="s">
        <v>34</v>
      </c>
      <c r="G644" t="s">
        <v>91</v>
      </c>
      <c r="H644" t="s">
        <v>109</v>
      </c>
      <c r="I644" t="str">
        <f t="shared" si="83"/>
        <v>17</v>
      </c>
      <c r="J644">
        <f>+COUNTIF($AC$2:$AC$1165,AC644)</f>
        <v>1</v>
      </c>
      <c r="K644" t="s">
        <v>166</v>
      </c>
      <c r="N644" t="str">
        <f t="shared" si="84"/>
        <v>1.7</v>
      </c>
      <c r="O644" t="str">
        <f>IF(B644&lt;&gt;0,B644,"")</f>
        <v>1.7</v>
      </c>
      <c r="P644" t="str">
        <f>+IF(AD644="Sub1",C644,"")</f>
        <v/>
      </c>
      <c r="Q644" t="str">
        <f>+IF(AD644="Sub2",D644,"")</f>
        <v/>
      </c>
      <c r="R644" t="str">
        <f>+IF(AD644="Graph",SUBSTITUTE(E644,"Gráfica","G"),"")</f>
        <v/>
      </c>
      <c r="S644" t="str">
        <f>TRIM(CLEAN(_xlfn.TEXTJOIN(" ",TRUE,C644:F644)))</f>
        <v>Superficie estatal por región, cuenca y subcuenca hidrológica</v>
      </c>
      <c r="T644" t="b">
        <f>+AND(AC644=AC645)</f>
        <v>0</v>
      </c>
      <c r="U644" t="b">
        <f t="shared" si="81"/>
        <v>0</v>
      </c>
      <c r="V644" t="b">
        <f>+AND(J644&lt;&gt;1,J645&lt;&gt;1)</f>
        <v>0</v>
      </c>
      <c r="W644" t="b">
        <f>+OR(AD644="Sub1",AD644="Sub2",AD644="Graph")</f>
        <v>0</v>
      </c>
      <c r="X644" t="str">
        <f>+IF(AND(T644,U644,V644),_xlfn.CONCAT(S644,S645),IF(AND(J644=1,AD644="Title"),S644,""))</f>
        <v>Superficie estatal por región, cuenca y subcuenca hidrológica</v>
      </c>
      <c r="Y644" t="str">
        <f>+IF(AD645="units",S645,"")</f>
        <v>(Porcentaje)</v>
      </c>
      <c r="Z644" t="str">
        <f t="shared" si="82"/>
        <v/>
      </c>
      <c r="AB644" t="s">
        <v>141</v>
      </c>
      <c r="AC644" t="str">
        <f>+_xlfn.CONCAT(AB644,I644,AD644)</f>
        <v>1817Title</v>
      </c>
      <c r="AD644" t="str">
        <f>+_xlfn.TEXTJOIN("",TRUE,K644:M644)</f>
        <v>Title</v>
      </c>
      <c r="AE644" t="str">
        <f>+IF(B644=0,AE643,B644)</f>
        <v>1.7</v>
      </c>
      <c r="AF644" t="str">
        <f t="shared" si="85"/>
        <v>1.7</v>
      </c>
      <c r="AG644" t="str">
        <f t="shared" si="86"/>
        <v>Superficie estatal por región, cuenca y subcuenca hidrológica</v>
      </c>
      <c r="AH644" t="str">
        <f t="shared" si="80"/>
        <v/>
      </c>
      <c r="AI644" t="str">
        <f t="shared" si="87"/>
        <v>(Porcentaje)</v>
      </c>
    </row>
    <row r="645" spans="1:35" x14ac:dyDescent="0.25">
      <c r="A645" s="1">
        <v>45</v>
      </c>
      <c r="C645" t="s">
        <v>26</v>
      </c>
      <c r="G645" t="s">
        <v>91</v>
      </c>
      <c r="H645" t="s">
        <v>109</v>
      </c>
      <c r="I645" t="str">
        <f t="shared" si="83"/>
        <v>17</v>
      </c>
      <c r="J645">
        <f>+COUNTIF($AC$2:$AC$1165,AC645)</f>
        <v>1</v>
      </c>
      <c r="K645" t="s">
        <v>173</v>
      </c>
      <c r="L645" t="s">
        <v>162</v>
      </c>
      <c r="N645" t="str">
        <f t="shared" si="84"/>
        <v/>
      </c>
      <c r="O645" t="str">
        <f>IF(B645&lt;&gt;0,B645,"")</f>
        <v/>
      </c>
      <c r="P645" t="str">
        <f>+IF(AD645="Sub1",C645,"")</f>
        <v/>
      </c>
      <c r="Q645" t="str">
        <f>+IF(AD645="Sub2",D645,"")</f>
        <v/>
      </c>
      <c r="R645" t="str">
        <f>+IF(AD645="Graph",SUBSTITUTE(E645,"Gráfica","G"),"")</f>
        <v/>
      </c>
      <c r="S645" t="str">
        <f>TRIM(CLEAN(_xlfn.TEXTJOIN(" ",TRUE,C645:F645)))</f>
        <v>(Porcentaje)</v>
      </c>
      <c r="T645" t="b">
        <f>+AND(AC645=AC646)</f>
        <v>0</v>
      </c>
      <c r="U645" t="b">
        <f t="shared" si="81"/>
        <v>0</v>
      </c>
      <c r="V645" t="b">
        <f>+AND(J645&lt;&gt;1,J646&lt;&gt;1)</f>
        <v>0</v>
      </c>
      <c r="W645" t="b">
        <f>+OR(AD645="Sub1",AD645="Sub2",AD645="Graph")</f>
        <v>0</v>
      </c>
      <c r="X645" t="str">
        <f>+IF(AND(T645,U645,V645),_xlfn.CONCAT(S645,S646),IF(AND(J645=1,AD645="Title"),S645,""))</f>
        <v/>
      </c>
      <c r="Y645" t="str">
        <f>+IF(AD646="units",S646,"")</f>
        <v/>
      </c>
      <c r="Z645" t="str">
        <f t="shared" si="82"/>
        <v/>
      </c>
      <c r="AB645" t="s">
        <v>141</v>
      </c>
      <c r="AC645" t="str">
        <f>+_xlfn.CONCAT(AB645,I645,AD645)</f>
        <v>1817units</v>
      </c>
      <c r="AD645" t="str">
        <f>+_xlfn.TEXTJOIN("",TRUE,K645:M645)</f>
        <v>units</v>
      </c>
      <c r="AE645" t="str">
        <f>+IF(B645=0,AE644,B645)</f>
        <v>1.7</v>
      </c>
      <c r="AF645" t="str">
        <f t="shared" si="85"/>
        <v>1.7</v>
      </c>
      <c r="AG645" t="str">
        <f t="shared" si="86"/>
        <v>Superficie estatal por región, cuenca y subcuenca hidrológica</v>
      </c>
      <c r="AH645" t="str">
        <f t="shared" si="80"/>
        <v/>
      </c>
      <c r="AI645" t="str">
        <f t="shared" si="87"/>
        <v/>
      </c>
    </row>
    <row r="646" spans="1:35" x14ac:dyDescent="0.25">
      <c r="A646" s="1">
        <v>47</v>
      </c>
      <c r="C646" t="s">
        <v>35</v>
      </c>
      <c r="D646" t="s">
        <v>72</v>
      </c>
      <c r="G646" t="s">
        <v>91</v>
      </c>
      <c r="H646" t="s">
        <v>109</v>
      </c>
      <c r="I646" t="str">
        <f t="shared" si="83"/>
        <v>171</v>
      </c>
      <c r="J646">
        <f>+COUNTIF($AC$2:$AC$1165,AC646)</f>
        <v>1</v>
      </c>
      <c r="K646" t="s">
        <v>173</v>
      </c>
      <c r="M646" t="s">
        <v>178</v>
      </c>
      <c r="N646" t="str">
        <f t="shared" si="84"/>
        <v>1.7.1</v>
      </c>
      <c r="O646" t="str">
        <f>IF(B646&lt;&gt;0,B646,"")</f>
        <v/>
      </c>
      <c r="P646" t="str">
        <f>+IF(AD646="Sub1",C646,"")</f>
        <v>1.7.1</v>
      </c>
      <c r="Q646" t="str">
        <f>+IF(AD646="Sub2",D646,"")</f>
        <v/>
      </c>
      <c r="R646" t="str">
        <f>+IF(AD646="Graph",SUBSTITUTE(E646,"Gráfica","G"),"")</f>
        <v/>
      </c>
      <c r="S646" t="str">
        <f>TRIM(CLEAN(_xlfn.TEXTJOIN(" ",TRUE,C646:F646)))</f>
        <v>1.7.1 Principales corrientes y cuerpos de agua</v>
      </c>
      <c r="T646" t="b">
        <f>+AND(AC646=AC647)</f>
        <v>0</v>
      </c>
      <c r="U646" t="b">
        <f t="shared" si="81"/>
        <v>0</v>
      </c>
      <c r="V646" t="b">
        <f>+AND(J646&lt;&gt;1,J647&lt;&gt;1)</f>
        <v>0</v>
      </c>
      <c r="W646" t="b">
        <f>+OR(AD646="Sub1",AD646="Sub2",AD646="Graph")</f>
        <v>1</v>
      </c>
      <c r="X646" t="str">
        <f>+IF(AND(T646,U646,V646),_xlfn.CONCAT(S646,S647),IF(AND(J646=1,AD646="Title"),S646,""))</f>
        <v/>
      </c>
      <c r="Y646" t="str">
        <f>+IF(AD647="units",S647,"")</f>
        <v/>
      </c>
      <c r="Z646" t="str">
        <f t="shared" si="82"/>
        <v>Principales corrientes y cuerpos de agua</v>
      </c>
      <c r="AB646" t="s">
        <v>141</v>
      </c>
      <c r="AC646" t="str">
        <f>+_xlfn.CONCAT(AB646,I646,AD646)</f>
        <v>18171Sub1</v>
      </c>
      <c r="AD646" t="str">
        <f>+_xlfn.TEXTJOIN("",TRUE,K646:M646)</f>
        <v>Sub1</v>
      </c>
      <c r="AE646" t="str">
        <f>+IF(B646=0,AE645,B646)</f>
        <v>1.7</v>
      </c>
      <c r="AF646" t="str">
        <f t="shared" si="85"/>
        <v>1.7.1</v>
      </c>
      <c r="AG646" t="str">
        <f t="shared" si="86"/>
        <v>Superficie estatal por región, cuenca y subcuenca hidrológica</v>
      </c>
      <c r="AH646" t="str">
        <f t="shared" si="80"/>
        <v>Principales corrientes y cuerpos de agua</v>
      </c>
      <c r="AI646" t="str">
        <f t="shared" si="87"/>
        <v/>
      </c>
    </row>
    <row r="647" spans="1:35" x14ac:dyDescent="0.25">
      <c r="A647" s="1">
        <v>49</v>
      </c>
      <c r="B647" t="s">
        <v>15</v>
      </c>
      <c r="C647" t="s">
        <v>36</v>
      </c>
      <c r="G647" t="s">
        <v>91</v>
      </c>
      <c r="H647" t="s">
        <v>109</v>
      </c>
      <c r="I647" t="str">
        <f t="shared" si="83"/>
        <v>18</v>
      </c>
      <c r="J647">
        <f>+COUNTIF($AC$2:$AC$1165,AC647)</f>
        <v>1</v>
      </c>
      <c r="K647" t="s">
        <v>166</v>
      </c>
      <c r="N647" t="str">
        <f t="shared" si="84"/>
        <v>1.8</v>
      </c>
      <c r="O647" t="str">
        <f>IF(B647&lt;&gt;0,B647,"")</f>
        <v>1.8</v>
      </c>
      <c r="P647" t="str">
        <f>+IF(AD647="Sub1",C647,"")</f>
        <v/>
      </c>
      <c r="Q647" t="str">
        <f>+IF(AD647="Sub2",D647,"")</f>
        <v/>
      </c>
      <c r="R647" t="str">
        <f>+IF(AD647="Graph",SUBSTITUTE(E647,"Gráfica","G"),"")</f>
        <v/>
      </c>
      <c r="S647" t="str">
        <f>TRIM(CLEAN(_xlfn.TEXTJOIN(" ",TRUE,C647:F647)))</f>
        <v>Superficie estatal por tipo de suelo dominante</v>
      </c>
      <c r="T647" t="b">
        <f>+AND(AC647=AC648)</f>
        <v>0</v>
      </c>
      <c r="U647" t="b">
        <f t="shared" si="81"/>
        <v>0</v>
      </c>
      <c r="V647" t="b">
        <f>+AND(J647&lt;&gt;1,J648&lt;&gt;1)</f>
        <v>0</v>
      </c>
      <c r="W647" t="b">
        <f>+OR(AD647="Sub1",AD647="Sub2",AD647="Graph")</f>
        <v>0</v>
      </c>
      <c r="X647" t="str">
        <f>+IF(AND(T647,U647,V647),_xlfn.CONCAT(S647,S648),IF(AND(J647=1,AD647="Title"),S647,""))</f>
        <v>Superficie estatal por tipo de suelo dominante</v>
      </c>
      <c r="Y647" t="str">
        <f>+IF(AD648="units",S648,"")</f>
        <v>(Porcentaje)</v>
      </c>
      <c r="Z647" t="str">
        <f t="shared" si="82"/>
        <v/>
      </c>
      <c r="AB647" t="s">
        <v>141</v>
      </c>
      <c r="AC647" t="str">
        <f>+_xlfn.CONCAT(AB647,I647,AD647)</f>
        <v>1818Title</v>
      </c>
      <c r="AD647" t="str">
        <f>+_xlfn.TEXTJOIN("",TRUE,K647:M647)</f>
        <v>Title</v>
      </c>
      <c r="AE647" t="str">
        <f>+IF(B647=0,AE646,B647)</f>
        <v>1.8</v>
      </c>
      <c r="AF647" t="str">
        <f t="shared" si="85"/>
        <v>1.8</v>
      </c>
      <c r="AG647" t="str">
        <f t="shared" si="86"/>
        <v>Superficie estatal por tipo de suelo dominante</v>
      </c>
      <c r="AH647" t="str">
        <f t="shared" si="80"/>
        <v/>
      </c>
      <c r="AI647" t="str">
        <f t="shared" si="87"/>
        <v>(Porcentaje)</v>
      </c>
    </row>
    <row r="648" spans="1:35" x14ac:dyDescent="0.25">
      <c r="A648" s="1">
        <v>50</v>
      </c>
      <c r="C648" t="s">
        <v>26</v>
      </c>
      <c r="G648" t="s">
        <v>91</v>
      </c>
      <c r="H648" t="s">
        <v>109</v>
      </c>
      <c r="I648" t="str">
        <f t="shared" si="83"/>
        <v>18</v>
      </c>
      <c r="J648">
        <f>+COUNTIF($AC$2:$AC$1165,AC648)</f>
        <v>1</v>
      </c>
      <c r="K648" t="s">
        <v>173</v>
      </c>
      <c r="L648" t="s">
        <v>162</v>
      </c>
      <c r="N648" t="str">
        <f t="shared" si="84"/>
        <v/>
      </c>
      <c r="O648" t="str">
        <f>IF(B648&lt;&gt;0,B648,"")</f>
        <v/>
      </c>
      <c r="P648" t="str">
        <f>+IF(AD648="Sub1",C648,"")</f>
        <v/>
      </c>
      <c r="Q648" t="str">
        <f>+IF(AD648="Sub2",D648,"")</f>
        <v/>
      </c>
      <c r="R648" t="str">
        <f>+IF(AD648="Graph",SUBSTITUTE(E648,"Gráfica","G"),"")</f>
        <v/>
      </c>
      <c r="S648" t="str">
        <f>TRIM(CLEAN(_xlfn.TEXTJOIN(" ",TRUE,C648:F648)))</f>
        <v>(Porcentaje)</v>
      </c>
      <c r="T648" t="b">
        <f>+AND(AC648=AC649)</f>
        <v>0</v>
      </c>
      <c r="U648" t="b">
        <f t="shared" si="81"/>
        <v>0</v>
      </c>
      <c r="V648" t="b">
        <f>+AND(J648&lt;&gt;1,J649&lt;&gt;1)</f>
        <v>0</v>
      </c>
      <c r="W648" t="b">
        <f>+OR(AD648="Sub1",AD648="Sub2",AD648="Graph")</f>
        <v>0</v>
      </c>
      <c r="X648" t="str">
        <f>+IF(AND(T648,U648,V648),_xlfn.CONCAT(S648,S649),IF(AND(J648=1,AD648="Title"),S648,""))</f>
        <v/>
      </c>
      <c r="Y648" t="str">
        <f>+IF(AD649="units",S649,"")</f>
        <v/>
      </c>
      <c r="Z648" t="str">
        <f t="shared" si="82"/>
        <v/>
      </c>
      <c r="AB648" t="s">
        <v>141</v>
      </c>
      <c r="AC648" t="str">
        <f>+_xlfn.CONCAT(AB648,I648,AD648)</f>
        <v>1818units</v>
      </c>
      <c r="AD648" t="str">
        <f>+_xlfn.TEXTJOIN("",TRUE,K648:M648)</f>
        <v>units</v>
      </c>
      <c r="AE648" t="str">
        <f>+IF(B648=0,AE647,B648)</f>
        <v>1.8</v>
      </c>
      <c r="AF648" t="str">
        <f t="shared" si="85"/>
        <v>1.8</v>
      </c>
      <c r="AG648" t="str">
        <f t="shared" si="86"/>
        <v>Superficie estatal por tipo de suelo dominante</v>
      </c>
      <c r="AH648" t="str">
        <f t="shared" si="80"/>
        <v/>
      </c>
      <c r="AI648" t="str">
        <f t="shared" si="87"/>
        <v/>
      </c>
    </row>
    <row r="649" spans="1:35" x14ac:dyDescent="0.25">
      <c r="A649" s="1">
        <v>52</v>
      </c>
      <c r="B649" t="s">
        <v>16</v>
      </c>
      <c r="C649" t="s">
        <v>37</v>
      </c>
      <c r="G649" t="s">
        <v>91</v>
      </c>
      <c r="H649" t="s">
        <v>109</v>
      </c>
      <c r="I649" t="str">
        <f t="shared" si="83"/>
        <v>19</v>
      </c>
      <c r="J649">
        <f>+COUNTIF($AC$2:$AC$1165,AC649)</f>
        <v>1</v>
      </c>
      <c r="K649" t="s">
        <v>166</v>
      </c>
      <c r="N649" t="str">
        <f t="shared" si="84"/>
        <v>1.9</v>
      </c>
      <c r="O649" t="str">
        <f>IF(B649&lt;&gt;0,B649,"")</f>
        <v>1.9</v>
      </c>
      <c r="P649" t="str">
        <f>+IF(AD649="Sub1",C649,"")</f>
        <v/>
      </c>
      <c r="Q649" t="str">
        <f>+IF(AD649="Sub2",D649,"")</f>
        <v/>
      </c>
      <c r="R649" t="str">
        <f>+IF(AD649="Graph",SUBSTITUTE(E649,"Gráfica","G"),"")</f>
        <v/>
      </c>
      <c r="S649" t="str">
        <f>TRIM(CLEAN(_xlfn.TEXTJOIN(" ",TRUE,C649:F649)))</f>
        <v>Principales especies vegetales por grupo de vegetación</v>
      </c>
      <c r="T649" t="b">
        <f>+AND(AC649=AC650)</f>
        <v>0</v>
      </c>
      <c r="U649" t="b">
        <f t="shared" si="81"/>
        <v>1</v>
      </c>
      <c r="V649" t="b">
        <f>+AND(J649&lt;&gt;1,J650&lt;&gt;1)</f>
        <v>0</v>
      </c>
      <c r="W649" t="b">
        <f>+OR(AD649="Sub1",AD649="Sub2",AD649="Graph")</f>
        <v>0</v>
      </c>
      <c r="X649" t="str">
        <f>+IF(AND(T649,U649,V649),_xlfn.CONCAT(S649,S650),IF(AND(J649=1,AD649="Title"),S649,""))</f>
        <v>Principales especies vegetales por grupo de vegetación</v>
      </c>
      <c r="Y649" t="str">
        <f>+IF(AD650="units",S650,"")</f>
        <v/>
      </c>
      <c r="Z649" t="str">
        <f t="shared" si="82"/>
        <v/>
      </c>
      <c r="AB649" t="s">
        <v>141</v>
      </c>
      <c r="AC649" t="str">
        <f>+_xlfn.CONCAT(AB649,I649,AD649)</f>
        <v>1819Title</v>
      </c>
      <c r="AD649" t="str">
        <f>+_xlfn.TEXTJOIN("",TRUE,K649:M649)</f>
        <v>Title</v>
      </c>
      <c r="AE649" t="str">
        <f>+IF(B649=0,AE648,B649)</f>
        <v>1.9</v>
      </c>
      <c r="AF649" t="str">
        <f t="shared" si="85"/>
        <v>1.9</v>
      </c>
      <c r="AG649" t="str">
        <f t="shared" si="86"/>
        <v>Principales especies vegetales por grupo de vegetación</v>
      </c>
      <c r="AH649" t="str">
        <f t="shared" si="80"/>
        <v/>
      </c>
      <c r="AI649" t="str">
        <f t="shared" si="87"/>
        <v/>
      </c>
    </row>
    <row r="650" spans="1:35" x14ac:dyDescent="0.25">
      <c r="A650" s="1">
        <v>54</v>
      </c>
      <c r="B650" t="s">
        <v>17</v>
      </c>
      <c r="C650" t="s">
        <v>38</v>
      </c>
      <c r="G650" t="s">
        <v>91</v>
      </c>
      <c r="H650" t="s">
        <v>109</v>
      </c>
      <c r="I650" t="str">
        <f t="shared" si="83"/>
        <v>110</v>
      </c>
      <c r="J650">
        <f>+COUNTIF($AC$2:$AC$1165,AC650)</f>
        <v>1</v>
      </c>
      <c r="K650" t="s">
        <v>166</v>
      </c>
      <c r="N650" t="str">
        <f t="shared" si="84"/>
        <v>1.10</v>
      </c>
      <c r="O650" t="str">
        <f>IF(B650&lt;&gt;0,B650,"")</f>
        <v>1.10</v>
      </c>
      <c r="P650" t="str">
        <f>+IF(AD650="Sub1",C650,"")</f>
        <v/>
      </c>
      <c r="Q650" t="str">
        <f>+IF(AD650="Sub2",D650,"")</f>
        <v/>
      </c>
      <c r="R650" t="str">
        <f>+IF(AD650="Graph",SUBSTITUTE(E650,"Gráfica","G"),"")</f>
        <v/>
      </c>
      <c r="S650" t="str">
        <f>TRIM(CLEAN(_xlfn.TEXTJOIN(" ",TRUE,C650:F650)))</f>
        <v>Superficie estatal de uso potencial agrícola y pecuario</v>
      </c>
      <c r="T650" t="b">
        <f>+AND(AC650=AC651)</f>
        <v>0</v>
      </c>
      <c r="U650" t="b">
        <f t="shared" si="81"/>
        <v>0</v>
      </c>
      <c r="V650" t="b">
        <f>+AND(J650&lt;&gt;1,J651&lt;&gt;1)</f>
        <v>0</v>
      </c>
      <c r="W650" t="b">
        <f>+OR(AD650="Sub1",AD650="Sub2",AD650="Graph")</f>
        <v>0</v>
      </c>
      <c r="X650" t="str">
        <f>+IF(AND(T650,U650,V650),_xlfn.CONCAT(S650,S651),IF(AND(J650=1,AD650="Title"),S650,""))</f>
        <v>Superficie estatal de uso potencial agrícola y pecuario</v>
      </c>
      <c r="Y650" t="str">
        <f>+IF(AD651="units",S651,"")</f>
        <v>(Porcentaje)</v>
      </c>
      <c r="Z650" t="str">
        <f t="shared" si="82"/>
        <v/>
      </c>
      <c r="AB650" t="s">
        <v>141</v>
      </c>
      <c r="AC650" t="str">
        <f>+_xlfn.CONCAT(AB650,I650,AD650)</f>
        <v>18110Title</v>
      </c>
      <c r="AD650" t="str">
        <f>+_xlfn.TEXTJOIN("",TRUE,K650:M650)</f>
        <v>Title</v>
      </c>
      <c r="AE650" t="str">
        <f>+IF(B650=0,AE649,B650)</f>
        <v>1.10</v>
      </c>
      <c r="AF650" t="str">
        <f t="shared" si="85"/>
        <v>1.10</v>
      </c>
      <c r="AG650" t="str">
        <f t="shared" si="86"/>
        <v>Superficie estatal de uso potencial agrícola y pecuario</v>
      </c>
      <c r="AH650" t="str">
        <f t="shared" si="80"/>
        <v/>
      </c>
      <c r="AI650" t="str">
        <f t="shared" si="87"/>
        <v>(Porcentaje)</v>
      </c>
    </row>
    <row r="651" spans="1:35" x14ac:dyDescent="0.25">
      <c r="A651" s="1">
        <v>55</v>
      </c>
      <c r="C651" t="s">
        <v>26</v>
      </c>
      <c r="G651" t="s">
        <v>91</v>
      </c>
      <c r="H651" t="s">
        <v>109</v>
      </c>
      <c r="I651" t="str">
        <f t="shared" si="83"/>
        <v>110</v>
      </c>
      <c r="J651">
        <f>+COUNTIF($AC$2:$AC$1165,AC651)</f>
        <v>1</v>
      </c>
      <c r="K651" t="s">
        <v>173</v>
      </c>
      <c r="L651" t="s">
        <v>162</v>
      </c>
      <c r="N651" t="str">
        <f t="shared" si="84"/>
        <v/>
      </c>
      <c r="O651" t="str">
        <f>IF(B651&lt;&gt;0,B651,"")</f>
        <v/>
      </c>
      <c r="P651" t="str">
        <f>+IF(AD651="Sub1",C651,"")</f>
        <v/>
      </c>
      <c r="Q651" t="str">
        <f>+IF(AD651="Sub2",D651,"")</f>
        <v/>
      </c>
      <c r="R651" t="str">
        <f>+IF(AD651="Graph",SUBSTITUTE(E651,"Gráfica","G"),"")</f>
        <v/>
      </c>
      <c r="S651" t="str">
        <f>TRIM(CLEAN(_xlfn.TEXTJOIN(" ",TRUE,C651:F651)))</f>
        <v>(Porcentaje)</v>
      </c>
      <c r="T651" t="b">
        <f>+AND(AC651=AC652)</f>
        <v>0</v>
      </c>
      <c r="U651" t="b">
        <f t="shared" si="81"/>
        <v>0</v>
      </c>
      <c r="V651" t="b">
        <f>+AND(J651&lt;&gt;1,J652&lt;&gt;1)</f>
        <v>0</v>
      </c>
      <c r="W651" t="b">
        <f>+OR(AD651="Sub1",AD651="Sub2",AD651="Graph")</f>
        <v>0</v>
      </c>
      <c r="X651" t="str">
        <f>+IF(AND(T651,U651,V651),_xlfn.CONCAT(S651,S652),IF(AND(J651=1,AD651="Title"),S651,""))</f>
        <v/>
      </c>
      <c r="Y651" t="str">
        <f>+IF(AD652="units",S652,"")</f>
        <v/>
      </c>
      <c r="Z651" t="str">
        <f t="shared" si="82"/>
        <v/>
      </c>
      <c r="AB651" t="s">
        <v>141</v>
      </c>
      <c r="AC651" t="str">
        <f>+_xlfn.CONCAT(AB651,I651,AD651)</f>
        <v>18110units</v>
      </c>
      <c r="AD651" t="str">
        <f>+_xlfn.TEXTJOIN("",TRUE,K651:M651)</f>
        <v>units</v>
      </c>
      <c r="AE651" t="str">
        <f>+IF(B651=0,AE650,B651)</f>
        <v>1.10</v>
      </c>
      <c r="AF651" t="str">
        <f t="shared" si="85"/>
        <v>1.10</v>
      </c>
      <c r="AG651" t="str">
        <f t="shared" si="86"/>
        <v>Superficie estatal de uso potencial agrícola y pecuario</v>
      </c>
      <c r="AH651" t="str">
        <f t="shared" ref="AH651:AH714" si="88">+IF(AD651="Title","",IF(Z651="",AH650,Z651))</f>
        <v/>
      </c>
      <c r="AI651" t="str">
        <f t="shared" si="87"/>
        <v/>
      </c>
    </row>
    <row r="652" spans="1:35" x14ac:dyDescent="0.25">
      <c r="A652" s="1">
        <v>57</v>
      </c>
      <c r="B652" t="s">
        <v>18</v>
      </c>
      <c r="C652" t="s">
        <v>39</v>
      </c>
      <c r="G652" t="s">
        <v>91</v>
      </c>
      <c r="H652" t="s">
        <v>109</v>
      </c>
      <c r="I652" t="str">
        <f t="shared" si="83"/>
        <v>111</v>
      </c>
      <c r="J652">
        <f>+COUNTIF($AC$2:$AC$1165,AC652)</f>
        <v>1</v>
      </c>
      <c r="K652" t="s">
        <v>166</v>
      </c>
      <c r="N652" t="str">
        <f t="shared" si="84"/>
        <v>1.11</v>
      </c>
      <c r="O652" t="str">
        <f>IF(B652&lt;&gt;0,B652,"")</f>
        <v>1.11</v>
      </c>
      <c r="P652" t="str">
        <f>+IF(AD652="Sub1",C652,"")</f>
        <v/>
      </c>
      <c r="Q652" t="str">
        <f>+IF(AD652="Sub2",D652,"")</f>
        <v/>
      </c>
      <c r="R652" t="str">
        <f>+IF(AD652="Graph",SUBSTITUTE(E652,"Gráfica","G"),"")</f>
        <v/>
      </c>
      <c r="S652" t="str">
        <f>TRIM(CLEAN(_xlfn.TEXTJOIN(" ",TRUE,C652:F652)))</f>
        <v>Sitios Ramsar</v>
      </c>
      <c r="T652" t="b">
        <f>+AND(AC652=AC653)</f>
        <v>0</v>
      </c>
      <c r="U652" t="b">
        <f t="shared" si="81"/>
        <v>0</v>
      </c>
      <c r="V652" t="b">
        <f>+AND(J652&lt;&gt;1,J653&lt;&gt;1)</f>
        <v>0</v>
      </c>
      <c r="W652" t="b">
        <f>+OR(AD652="Sub1",AD652="Sub2",AD652="Graph")</f>
        <v>0</v>
      </c>
      <c r="X652" t="str">
        <f>+IF(AND(T652,U652,V652),_xlfn.CONCAT(S652,S653),IF(AND(J652=1,AD652="Title"),S652,""))</f>
        <v>Sitios Ramsar</v>
      </c>
      <c r="Y652" t="str">
        <f>+IF(AD653="units",S653,"")</f>
        <v/>
      </c>
      <c r="Z652" t="str">
        <f t="shared" si="82"/>
        <v/>
      </c>
      <c r="AB652" t="s">
        <v>141</v>
      </c>
      <c r="AC652" t="str">
        <f>+_xlfn.CONCAT(AB652,I652,AD652)</f>
        <v>18111Title</v>
      </c>
      <c r="AD652" t="str">
        <f>+_xlfn.TEXTJOIN("",TRUE,K652:M652)</f>
        <v>Title</v>
      </c>
      <c r="AE652" t="str">
        <f>+IF(B652=0,AE651,B652)</f>
        <v>1.11</v>
      </c>
      <c r="AF652" t="str">
        <f t="shared" si="85"/>
        <v>1.11</v>
      </c>
      <c r="AG652" t="str">
        <f t="shared" si="86"/>
        <v>Sitios Ramsar</v>
      </c>
      <c r="AH652" t="str">
        <f t="shared" si="88"/>
        <v/>
      </c>
      <c r="AI652" t="str">
        <f t="shared" si="87"/>
        <v/>
      </c>
    </row>
    <row r="653" spans="1:35" x14ac:dyDescent="0.25">
      <c r="A653" s="1">
        <v>58</v>
      </c>
      <c r="C653" t="s">
        <v>40</v>
      </c>
      <c r="G653" t="s">
        <v>91</v>
      </c>
      <c r="H653" t="s">
        <v>109</v>
      </c>
      <c r="I653" t="str">
        <f t="shared" si="83"/>
        <v>111</v>
      </c>
      <c r="J653">
        <f>+COUNTIF($AC$2:$AC$1165,AC653)</f>
        <v>1</v>
      </c>
      <c r="K653" t="s">
        <v>168</v>
      </c>
      <c r="N653" t="str">
        <f t="shared" si="84"/>
        <v/>
      </c>
      <c r="O653" t="str">
        <f>IF(B653&lt;&gt;0,B653,"")</f>
        <v/>
      </c>
      <c r="P653" t="str">
        <f>+IF(AD653="Sub1",C653,"")</f>
        <v/>
      </c>
      <c r="Q653" t="str">
        <f>+IF(AD653="Sub2",D653,"")</f>
        <v/>
      </c>
      <c r="R653" t="str">
        <f>+IF(AD653="Graph",SUBSTITUTE(E653,"Gráfica","G"),"")</f>
        <v/>
      </c>
      <c r="S653" t="str">
        <f>TRIM(CLEAN(_xlfn.TEXTJOIN(" ",TRUE,C653:F653)))</f>
        <v>Al 31 de diciembre de 2016</v>
      </c>
      <c r="T653" t="b">
        <f>+AND(AC653=AC654)</f>
        <v>0</v>
      </c>
      <c r="U653" t="b">
        <f t="shared" si="81"/>
        <v>0</v>
      </c>
      <c r="V653" t="b">
        <f>+AND(J653&lt;&gt;1,J654&lt;&gt;1)</f>
        <v>0</v>
      </c>
      <c r="W653" t="b">
        <f>+OR(AD653="Sub1",AD653="Sub2",AD653="Graph")</f>
        <v>0</v>
      </c>
      <c r="X653" t="str">
        <f>+IF(AND(T653,U653,V653),_xlfn.CONCAT(S653,S654),IF(AND(J653=1,AD653="Title"),S653,""))</f>
        <v/>
      </c>
      <c r="Y653" t="str">
        <f>+IF(AD654="units",S654,"")</f>
        <v/>
      </c>
      <c r="Z653" t="str">
        <f t="shared" si="82"/>
        <v/>
      </c>
      <c r="AB653" t="s">
        <v>141</v>
      </c>
      <c r="AC653" t="str">
        <f>+_xlfn.CONCAT(AB653,I653,AD653)</f>
        <v>18111date</v>
      </c>
      <c r="AD653" t="str">
        <f>+_xlfn.TEXTJOIN("",TRUE,K653:M653)</f>
        <v>date</v>
      </c>
      <c r="AE653" t="str">
        <f>+IF(B653=0,AE652,B653)</f>
        <v>1.11</v>
      </c>
      <c r="AF653" t="str">
        <f t="shared" si="85"/>
        <v>1.11</v>
      </c>
      <c r="AG653" t="str">
        <f t="shared" si="86"/>
        <v>Sitios Ramsar</v>
      </c>
      <c r="AH653" t="str">
        <f t="shared" si="88"/>
        <v/>
      </c>
      <c r="AI653" t="str">
        <f t="shared" si="87"/>
        <v/>
      </c>
    </row>
    <row r="654" spans="1:35" x14ac:dyDescent="0.25">
      <c r="A654" s="1">
        <v>1</v>
      </c>
      <c r="B654" t="s">
        <v>8</v>
      </c>
      <c r="C654" t="s">
        <v>21</v>
      </c>
      <c r="G654" t="s">
        <v>91</v>
      </c>
      <c r="H654" t="s">
        <v>110</v>
      </c>
      <c r="I654" t="str">
        <f t="shared" si="83"/>
        <v>11</v>
      </c>
      <c r="J654">
        <f>+COUNTIF($AC$2:$AC$1165,AC654)</f>
        <v>1</v>
      </c>
      <c r="K654" t="s">
        <v>166</v>
      </c>
      <c r="N654" t="str">
        <f t="shared" si="84"/>
        <v>1.1</v>
      </c>
      <c r="O654" t="str">
        <f>IF(B654&lt;&gt;0,B654,"")</f>
        <v>1.1</v>
      </c>
      <c r="P654" t="str">
        <f>+IF(AD654="Sub1",C654,"")</f>
        <v/>
      </c>
      <c r="Q654" t="str">
        <f>+IF(AD654="Sub2",D654,"")</f>
        <v/>
      </c>
      <c r="R654" t="str">
        <f>+IF(AD654="Graph",SUBSTITUTE(E654,"Gráfica","G"),"")</f>
        <v/>
      </c>
      <c r="S654" t="str">
        <f>TRIM(CLEAN(_xlfn.TEXTJOIN(" ",TRUE,C654:F654)))</f>
        <v>Ubicación geográfica</v>
      </c>
      <c r="T654" t="b">
        <f>+AND(AC654=AC655)</f>
        <v>0</v>
      </c>
      <c r="U654" t="b">
        <f t="shared" si="81"/>
        <v>1</v>
      </c>
      <c r="V654" t="b">
        <f>+AND(J654&lt;&gt;1,J655&lt;&gt;1)</f>
        <v>0</v>
      </c>
      <c r="W654" t="b">
        <f>+OR(AD654="Sub1",AD654="Sub2",AD654="Graph")</f>
        <v>0</v>
      </c>
      <c r="X654" t="str">
        <f>+IF(AND(T654,U654,V654),_xlfn.CONCAT(S654,S655),IF(AND(J654=1,AD654="Title"),S654,""))</f>
        <v>Ubicación geográfica</v>
      </c>
      <c r="Y654" t="str">
        <f>+IF(AD655="units",S655,"")</f>
        <v/>
      </c>
      <c r="Z654" t="str">
        <f t="shared" si="82"/>
        <v/>
      </c>
      <c r="AB654" t="s">
        <v>142</v>
      </c>
      <c r="AC654" t="str">
        <f>+_xlfn.CONCAT(AB654,I654,AD654)</f>
        <v>1911Title</v>
      </c>
      <c r="AD654" t="str">
        <f>+_xlfn.TEXTJOIN("",TRUE,K654:M654)</f>
        <v>Title</v>
      </c>
      <c r="AE654" t="str">
        <f>+IF(B654=0,AE653,B654)</f>
        <v>1.1</v>
      </c>
      <c r="AF654" t="str">
        <f t="shared" si="85"/>
        <v>1.1</v>
      </c>
      <c r="AG654" t="str">
        <f t="shared" si="86"/>
        <v>Ubicación geográfica</v>
      </c>
      <c r="AH654" t="str">
        <f t="shared" si="88"/>
        <v/>
      </c>
      <c r="AI654" t="str">
        <f t="shared" si="87"/>
        <v/>
      </c>
    </row>
    <row r="655" spans="1:35" x14ac:dyDescent="0.25">
      <c r="A655" s="1">
        <v>3</v>
      </c>
      <c r="B655" t="s">
        <v>9</v>
      </c>
      <c r="C655" t="s">
        <v>22</v>
      </c>
      <c r="G655" t="s">
        <v>91</v>
      </c>
      <c r="H655" t="s">
        <v>110</v>
      </c>
      <c r="I655" t="str">
        <f t="shared" si="83"/>
        <v>12</v>
      </c>
      <c r="J655">
        <f>+COUNTIF($AC$2:$AC$1165,AC655)</f>
        <v>2</v>
      </c>
      <c r="K655" t="s">
        <v>166</v>
      </c>
      <c r="N655" t="str">
        <f t="shared" si="84"/>
        <v>1.2</v>
      </c>
      <c r="O655" t="str">
        <f>IF(B655&lt;&gt;0,B655,"")</f>
        <v>1.2</v>
      </c>
      <c r="P655" t="str">
        <f>+IF(AD655="Sub1",C655,"")</f>
        <v/>
      </c>
      <c r="Q655" t="str">
        <f>+IF(AD655="Sub2",D655,"")</f>
        <v/>
      </c>
      <c r="R655" t="str">
        <f>+IF(AD655="Graph",SUBSTITUTE(E655,"Gráfica","G"),"")</f>
        <v/>
      </c>
      <c r="S655" t="str">
        <f>TRIM(CLEAN(_xlfn.TEXTJOIN(" ",TRUE,C655:F655)))</f>
        <v>División geoestadística municipal, coordenadas geográficas</v>
      </c>
      <c r="T655" t="b">
        <f>+AND(AC655=AC656)</f>
        <v>1</v>
      </c>
      <c r="U655" t="b">
        <f t="shared" si="81"/>
        <v>1</v>
      </c>
      <c r="V655" t="b">
        <f>+AND(J655&lt;&gt;1,J656&lt;&gt;1)</f>
        <v>1</v>
      </c>
      <c r="W655" t="b">
        <f>+OR(AD655="Sub1",AD655="Sub2",AD655="Graph")</f>
        <v>0</v>
      </c>
      <c r="X655" t="str">
        <f>+IF(AND(T655,U655,V655),_xlfn.CONCAT(S655,S656),IF(AND(J655=1,AD655="Title"),S655,""))</f>
        <v>División geoestadística municipal, coordenadas geográficasy altitud de las cabeceras municipales</v>
      </c>
      <c r="Y655" t="str">
        <f>+IF(AD656="units",S656,"")</f>
        <v/>
      </c>
      <c r="Z655" t="str">
        <f t="shared" si="82"/>
        <v/>
      </c>
      <c r="AB655" t="s">
        <v>142</v>
      </c>
      <c r="AC655" t="str">
        <f>+_xlfn.CONCAT(AB655,I655,AD655)</f>
        <v>1912Title</v>
      </c>
      <c r="AD655" t="str">
        <f>+_xlfn.TEXTJOIN("",TRUE,K655:M655)</f>
        <v>Title</v>
      </c>
      <c r="AE655" t="str">
        <f>+IF(B655=0,AE654,B655)</f>
        <v>1.2</v>
      </c>
      <c r="AF655" t="str">
        <f t="shared" si="85"/>
        <v>1.2</v>
      </c>
      <c r="AG655" t="str">
        <f t="shared" si="86"/>
        <v>División geoestadística municipal, coordenadas geográficasy altitud de las cabeceras municipales</v>
      </c>
      <c r="AH655" t="str">
        <f t="shared" si="88"/>
        <v/>
      </c>
      <c r="AI655" t="str">
        <f t="shared" si="87"/>
        <v/>
      </c>
    </row>
    <row r="656" spans="1:35" x14ac:dyDescent="0.25">
      <c r="A656" s="1">
        <v>4</v>
      </c>
      <c r="C656" t="s">
        <v>45</v>
      </c>
      <c r="G656" t="s">
        <v>91</v>
      </c>
      <c r="H656" t="s">
        <v>110</v>
      </c>
      <c r="I656" t="str">
        <f t="shared" si="83"/>
        <v>12</v>
      </c>
      <c r="J656">
        <f>+COUNTIF($AC$2:$AC$1165,AC656)</f>
        <v>2</v>
      </c>
      <c r="K656" t="s">
        <v>166</v>
      </c>
      <c r="N656" t="str">
        <f t="shared" si="84"/>
        <v/>
      </c>
      <c r="O656" t="str">
        <f>IF(B656&lt;&gt;0,B656,"")</f>
        <v/>
      </c>
      <c r="P656" t="str">
        <f>+IF(AD656="Sub1",C656,"")</f>
        <v/>
      </c>
      <c r="Q656" t="str">
        <f>+IF(AD656="Sub2",D656,"")</f>
        <v/>
      </c>
      <c r="R656" t="str">
        <f>+IF(AD656="Graph",SUBSTITUTE(E656,"Gráfica","G"),"")</f>
        <v/>
      </c>
      <c r="S656" t="str">
        <f>TRIM(CLEAN(_xlfn.TEXTJOIN(" ",TRUE,C656:F656)))</f>
        <v>y altitud de las cabeceras municipales</v>
      </c>
      <c r="T656" t="b">
        <f>+AND(AC656=AC657)</f>
        <v>0</v>
      </c>
      <c r="U656" t="b">
        <f t="shared" si="81"/>
        <v>1</v>
      </c>
      <c r="V656" t="b">
        <f>+AND(J656&lt;&gt;1,J657&lt;&gt;1)</f>
        <v>0</v>
      </c>
      <c r="W656" t="b">
        <f>+OR(AD656="Sub1",AD656="Sub2",AD656="Graph")</f>
        <v>0</v>
      </c>
      <c r="X656" t="str">
        <f>+IF(AND(T656,U656,V656),_xlfn.CONCAT(S656,S657),IF(AND(J656=1,AD656="Title"),S656,""))</f>
        <v/>
      </c>
      <c r="Y656" t="str">
        <f>+IF(AD657="units",S657,"")</f>
        <v/>
      </c>
      <c r="Z656" t="str">
        <f t="shared" si="82"/>
        <v/>
      </c>
      <c r="AB656" t="s">
        <v>142</v>
      </c>
      <c r="AC656" t="str">
        <f>+_xlfn.CONCAT(AB656,I656,AD656)</f>
        <v>1912Title</v>
      </c>
      <c r="AD656" t="str">
        <f>+_xlfn.TEXTJOIN("",TRUE,K656:M656)</f>
        <v>Title</v>
      </c>
      <c r="AE656" t="str">
        <f>+IF(B656=0,AE655,B656)</f>
        <v>1.2</v>
      </c>
      <c r="AF656" t="str">
        <f t="shared" si="85"/>
        <v>1.2</v>
      </c>
      <c r="AG656" t="str">
        <f t="shared" si="86"/>
        <v>División geoestadística municipal, coordenadas geográficasy altitud de las cabeceras municipales</v>
      </c>
      <c r="AH656" t="str">
        <f t="shared" si="88"/>
        <v/>
      </c>
      <c r="AI656" t="str">
        <f t="shared" si="87"/>
        <v/>
      </c>
    </row>
    <row r="657" spans="1:35" x14ac:dyDescent="0.25">
      <c r="A657" s="1">
        <v>6</v>
      </c>
      <c r="B657" t="s">
        <v>10</v>
      </c>
      <c r="C657" t="s">
        <v>24</v>
      </c>
      <c r="G657" t="s">
        <v>91</v>
      </c>
      <c r="H657" t="s">
        <v>110</v>
      </c>
      <c r="I657" t="str">
        <f t="shared" si="83"/>
        <v>13</v>
      </c>
      <c r="J657">
        <f>+COUNTIF($AC$2:$AC$1165,AC657)</f>
        <v>1</v>
      </c>
      <c r="K657" t="s">
        <v>166</v>
      </c>
      <c r="N657" t="str">
        <f t="shared" si="84"/>
        <v>1.3</v>
      </c>
      <c r="O657" t="str">
        <f>IF(B657&lt;&gt;0,B657,"")</f>
        <v>1.3</v>
      </c>
      <c r="P657" t="str">
        <f>+IF(AD657="Sub1",C657,"")</f>
        <v/>
      </c>
      <c r="Q657" t="str">
        <f>+IF(AD657="Sub2",D657,"")</f>
        <v/>
      </c>
      <c r="R657" t="str">
        <f>+IF(AD657="Graph",SUBSTITUTE(E657,"Gráfica","G"),"")</f>
        <v/>
      </c>
      <c r="S657" t="str">
        <f>TRIM(CLEAN(_xlfn.TEXTJOIN(" ",TRUE,C657:F657)))</f>
        <v>Elevaciones principales</v>
      </c>
      <c r="T657" t="b">
        <f>+AND(AC657=AC658)</f>
        <v>0</v>
      </c>
      <c r="U657" t="b">
        <f t="shared" si="81"/>
        <v>1</v>
      </c>
      <c r="V657" t="b">
        <f>+AND(J657&lt;&gt;1,J658&lt;&gt;1)</f>
        <v>0</v>
      </c>
      <c r="W657" t="b">
        <f>+OR(AD657="Sub1",AD657="Sub2",AD657="Graph")</f>
        <v>0</v>
      </c>
      <c r="X657" t="str">
        <f>+IF(AND(T657,U657,V657),_xlfn.CONCAT(S657,S658),IF(AND(J657=1,AD657="Title"),S657,""))</f>
        <v>Elevaciones principales</v>
      </c>
      <c r="Y657" t="str">
        <f>+IF(AD658="units",S658,"")</f>
        <v/>
      </c>
      <c r="Z657" t="str">
        <f t="shared" si="82"/>
        <v/>
      </c>
      <c r="AB657" t="s">
        <v>142</v>
      </c>
      <c r="AC657" t="str">
        <f>+_xlfn.CONCAT(AB657,I657,AD657)</f>
        <v>1913Title</v>
      </c>
      <c r="AD657" t="str">
        <f>+_xlfn.TEXTJOIN("",TRUE,K657:M657)</f>
        <v>Title</v>
      </c>
      <c r="AE657" t="str">
        <f>+IF(B657=0,AE656,B657)</f>
        <v>1.3</v>
      </c>
      <c r="AF657" t="str">
        <f t="shared" si="85"/>
        <v>1.3</v>
      </c>
      <c r="AG657" t="str">
        <f t="shared" si="86"/>
        <v>Elevaciones principales</v>
      </c>
      <c r="AH657" t="str">
        <f t="shared" si="88"/>
        <v/>
      </c>
      <c r="AI657" t="str">
        <f t="shared" si="87"/>
        <v/>
      </c>
    </row>
    <row r="658" spans="1:35" x14ac:dyDescent="0.25">
      <c r="A658" s="1">
        <v>8</v>
      </c>
      <c r="B658" t="s">
        <v>11</v>
      </c>
      <c r="C658" t="s">
        <v>46</v>
      </c>
      <c r="G658" t="s">
        <v>91</v>
      </c>
      <c r="H658" t="s">
        <v>110</v>
      </c>
      <c r="I658" t="str">
        <f t="shared" si="83"/>
        <v>14</v>
      </c>
      <c r="J658">
        <f>+COUNTIF($AC$2:$AC$1165,AC658)</f>
        <v>1</v>
      </c>
      <c r="K658" t="s">
        <v>166</v>
      </c>
      <c r="N658" t="str">
        <f t="shared" si="84"/>
        <v>1.4</v>
      </c>
      <c r="O658" t="str">
        <f>IF(B658&lt;&gt;0,B658,"")</f>
        <v>1.4</v>
      </c>
      <c r="P658" t="str">
        <f>+IF(AD658="Sub1",C658,"")</f>
        <v/>
      </c>
      <c r="Q658" t="str">
        <f>+IF(AD658="Sub2",D658,"")</f>
        <v/>
      </c>
      <c r="R658" t="str">
        <f>+IF(AD658="Graph",SUBSTITUTE(E658,"Gráfica","G"),"")</f>
        <v/>
      </c>
      <c r="S658" t="str">
        <f>TRIM(CLEAN(_xlfn.TEXTJOIN(" ",TRUE,C658:F658)))</f>
        <v>Superficie estatal por tipo de fisiografía R/</v>
      </c>
      <c r="T658" t="b">
        <f>+AND(AC658=AC659)</f>
        <v>0</v>
      </c>
      <c r="U658" t="b">
        <f t="shared" si="81"/>
        <v>0</v>
      </c>
      <c r="V658" t="b">
        <f>+AND(J658&lt;&gt;1,J659&lt;&gt;1)</f>
        <v>0</v>
      </c>
      <c r="W658" t="b">
        <f>+OR(AD658="Sub1",AD658="Sub2",AD658="Graph")</f>
        <v>0</v>
      </c>
      <c r="X658" t="str">
        <f>+IF(AND(T658,U658,V658),_xlfn.CONCAT(S658,S659),IF(AND(J658=1,AD658="Title"),S658,""))</f>
        <v>Superficie estatal por tipo de fisiografía R/</v>
      </c>
      <c r="Y658" t="str">
        <f>+IF(AD659="units",S659,"")</f>
        <v>(Porcentaje)</v>
      </c>
      <c r="Z658" t="str">
        <f t="shared" si="82"/>
        <v/>
      </c>
      <c r="AB658" t="s">
        <v>142</v>
      </c>
      <c r="AC658" t="str">
        <f>+_xlfn.CONCAT(AB658,I658,AD658)</f>
        <v>1914Title</v>
      </c>
      <c r="AD658" t="str">
        <f>+_xlfn.TEXTJOIN("",TRUE,K658:M658)</f>
        <v>Title</v>
      </c>
      <c r="AE658" t="str">
        <f>+IF(B658=0,AE657,B658)</f>
        <v>1.4</v>
      </c>
      <c r="AF658" t="str">
        <f t="shared" si="85"/>
        <v>1.4</v>
      </c>
      <c r="AG658" t="str">
        <f t="shared" si="86"/>
        <v>Superficie estatal por tipo de fisiografía R/</v>
      </c>
      <c r="AH658" t="str">
        <f t="shared" si="88"/>
        <v/>
      </c>
      <c r="AI658" t="str">
        <f t="shared" si="87"/>
        <v>(Porcentaje)</v>
      </c>
    </row>
    <row r="659" spans="1:35" x14ac:dyDescent="0.25">
      <c r="A659" s="1">
        <v>9</v>
      </c>
      <c r="C659" t="s">
        <v>26</v>
      </c>
      <c r="G659" t="s">
        <v>91</v>
      </c>
      <c r="H659" t="s">
        <v>110</v>
      </c>
      <c r="I659" t="str">
        <f t="shared" si="83"/>
        <v>14</v>
      </c>
      <c r="J659">
        <f>+COUNTIF($AC$2:$AC$1165,AC659)</f>
        <v>1</v>
      </c>
      <c r="K659" t="s">
        <v>173</v>
      </c>
      <c r="L659" t="s">
        <v>162</v>
      </c>
      <c r="N659" t="str">
        <f t="shared" si="84"/>
        <v/>
      </c>
      <c r="O659" t="str">
        <f>IF(B659&lt;&gt;0,B659,"")</f>
        <v/>
      </c>
      <c r="P659" t="str">
        <f>+IF(AD659="Sub1",C659,"")</f>
        <v/>
      </c>
      <c r="Q659" t="str">
        <f>+IF(AD659="Sub2",D659,"")</f>
        <v/>
      </c>
      <c r="R659" t="str">
        <f>+IF(AD659="Graph",SUBSTITUTE(E659,"Gráfica","G"),"")</f>
        <v/>
      </c>
      <c r="S659" t="str">
        <f>TRIM(CLEAN(_xlfn.TEXTJOIN(" ",TRUE,C659:F659)))</f>
        <v>(Porcentaje)</v>
      </c>
      <c r="T659" t="b">
        <f>+AND(AC659=AC660)</f>
        <v>0</v>
      </c>
      <c r="U659" t="b">
        <f t="shared" si="81"/>
        <v>0</v>
      </c>
      <c r="V659" t="b">
        <f>+AND(J659&lt;&gt;1,J660&lt;&gt;1)</f>
        <v>0</v>
      </c>
      <c r="W659" t="b">
        <f>+OR(AD659="Sub1",AD659="Sub2",AD659="Graph")</f>
        <v>0</v>
      </c>
      <c r="X659" t="str">
        <f>+IF(AND(T659,U659,V659),_xlfn.CONCAT(S659,S660),IF(AND(J659=1,AD659="Title"),S659,""))</f>
        <v/>
      </c>
      <c r="Y659" t="str">
        <f>+IF(AD660="units",S660,"")</f>
        <v/>
      </c>
      <c r="Z659" t="str">
        <f t="shared" si="82"/>
        <v/>
      </c>
      <c r="AB659" t="s">
        <v>142</v>
      </c>
      <c r="AC659" t="str">
        <f>+_xlfn.CONCAT(AB659,I659,AD659)</f>
        <v>1914units</v>
      </c>
      <c r="AD659" t="str">
        <f>+_xlfn.TEXTJOIN("",TRUE,K659:M659)</f>
        <v>units</v>
      </c>
      <c r="AE659" t="str">
        <f>+IF(B659=0,AE658,B659)</f>
        <v>1.4</v>
      </c>
      <c r="AF659" t="str">
        <f t="shared" si="85"/>
        <v>1.4</v>
      </c>
      <c r="AG659" t="str">
        <f t="shared" si="86"/>
        <v>Superficie estatal por tipo de fisiografía R/</v>
      </c>
      <c r="AH659" t="str">
        <f t="shared" si="88"/>
        <v/>
      </c>
      <c r="AI659" t="str">
        <f t="shared" si="87"/>
        <v/>
      </c>
    </row>
    <row r="660" spans="1:35" x14ac:dyDescent="0.25">
      <c r="A660" s="1">
        <v>11</v>
      </c>
      <c r="B660" t="s">
        <v>12</v>
      </c>
      <c r="C660" t="s">
        <v>27</v>
      </c>
      <c r="G660" t="s">
        <v>91</v>
      </c>
      <c r="H660" t="s">
        <v>110</v>
      </c>
      <c r="I660" t="str">
        <f t="shared" si="83"/>
        <v>15</v>
      </c>
      <c r="J660">
        <f>+COUNTIF($AC$2:$AC$1165,AC660)</f>
        <v>1</v>
      </c>
      <c r="K660" t="s">
        <v>166</v>
      </c>
      <c r="N660" t="str">
        <f t="shared" si="84"/>
        <v>1.5</v>
      </c>
      <c r="O660" t="str">
        <f>IF(B660&lt;&gt;0,B660,"")</f>
        <v>1.5</v>
      </c>
      <c r="P660" t="str">
        <f>+IF(AD660="Sub1",C660,"")</f>
        <v/>
      </c>
      <c r="Q660" t="str">
        <f>+IF(AD660="Sub2",D660,"")</f>
        <v/>
      </c>
      <c r="R660" t="str">
        <f>+IF(AD660="Graph",SUBSTITUTE(E660,"Gráfica","G"),"")</f>
        <v/>
      </c>
      <c r="S660" t="str">
        <f>TRIM(CLEAN(_xlfn.TEXTJOIN(" ",TRUE,C660:F660)))</f>
        <v>Superficie estatal por tipo de geología</v>
      </c>
      <c r="T660" t="b">
        <f>+AND(AC660=AC661)</f>
        <v>0</v>
      </c>
      <c r="U660" t="b">
        <f t="shared" si="81"/>
        <v>0</v>
      </c>
      <c r="V660" t="b">
        <f>+AND(J660&lt;&gt;1,J661&lt;&gt;1)</f>
        <v>0</v>
      </c>
      <c r="W660" t="b">
        <f>+OR(AD660="Sub1",AD660="Sub2",AD660="Graph")</f>
        <v>0</v>
      </c>
      <c r="X660" t="str">
        <f>+IF(AND(T660,U660,V660),_xlfn.CONCAT(S660,S661),IF(AND(J660=1,AD660="Title"),S660,""))</f>
        <v>Superficie estatal por tipo de geología</v>
      </c>
      <c r="Y660" t="str">
        <f>+IF(AD661="units",S661,"")</f>
        <v>(Porcentaje)</v>
      </c>
      <c r="Z660" t="str">
        <f t="shared" si="82"/>
        <v/>
      </c>
      <c r="AB660" t="s">
        <v>142</v>
      </c>
      <c r="AC660" t="str">
        <f>+_xlfn.CONCAT(AB660,I660,AD660)</f>
        <v>1915Title</v>
      </c>
      <c r="AD660" t="str">
        <f>+_xlfn.TEXTJOIN("",TRUE,K660:M660)</f>
        <v>Title</v>
      </c>
      <c r="AE660" t="str">
        <f>+IF(B660=0,AE659,B660)</f>
        <v>1.5</v>
      </c>
      <c r="AF660" t="str">
        <f t="shared" si="85"/>
        <v>1.5</v>
      </c>
      <c r="AG660" t="str">
        <f t="shared" si="86"/>
        <v>Superficie estatal por tipo de geología</v>
      </c>
      <c r="AH660" t="str">
        <f t="shared" si="88"/>
        <v/>
      </c>
      <c r="AI660" t="str">
        <f t="shared" si="87"/>
        <v>(Porcentaje)</v>
      </c>
    </row>
    <row r="661" spans="1:35" x14ac:dyDescent="0.25">
      <c r="A661" s="1">
        <v>12</v>
      </c>
      <c r="C661" t="s">
        <v>26</v>
      </c>
      <c r="G661" t="s">
        <v>91</v>
      </c>
      <c r="H661" t="s">
        <v>110</v>
      </c>
      <c r="I661" t="str">
        <f t="shared" si="83"/>
        <v>15</v>
      </c>
      <c r="J661">
        <f>+COUNTIF($AC$2:$AC$1165,AC661)</f>
        <v>1</v>
      </c>
      <c r="K661" t="s">
        <v>173</v>
      </c>
      <c r="L661" t="s">
        <v>162</v>
      </c>
      <c r="N661" t="str">
        <f t="shared" si="84"/>
        <v/>
      </c>
      <c r="O661" t="str">
        <f>IF(B661&lt;&gt;0,B661,"")</f>
        <v/>
      </c>
      <c r="P661" t="str">
        <f>+IF(AD661="Sub1",C661,"")</f>
        <v/>
      </c>
      <c r="Q661" t="str">
        <f>+IF(AD661="Sub2",D661,"")</f>
        <v/>
      </c>
      <c r="R661" t="str">
        <f>+IF(AD661="Graph",SUBSTITUTE(E661,"Gráfica","G"),"")</f>
        <v/>
      </c>
      <c r="S661" t="str">
        <f>TRIM(CLEAN(_xlfn.TEXTJOIN(" ",TRUE,C661:F661)))</f>
        <v>(Porcentaje)</v>
      </c>
      <c r="T661" t="b">
        <f>+AND(AC661=AC662)</f>
        <v>0</v>
      </c>
      <c r="U661" t="b">
        <f t="shared" si="81"/>
        <v>0</v>
      </c>
      <c r="V661" t="b">
        <f>+AND(J661&lt;&gt;1,J662&lt;&gt;1)</f>
        <v>0</v>
      </c>
      <c r="W661" t="b">
        <f>+OR(AD661="Sub1",AD661="Sub2",AD661="Graph")</f>
        <v>0</v>
      </c>
      <c r="X661" t="str">
        <f>+IF(AND(T661,U661,V661),_xlfn.CONCAT(S661,S662),IF(AND(J661=1,AD661="Title"),S661,""))</f>
        <v/>
      </c>
      <c r="Y661" t="str">
        <f>+IF(AD662="units",S662,"")</f>
        <v/>
      </c>
      <c r="Z661" t="str">
        <f t="shared" si="82"/>
        <v/>
      </c>
      <c r="AB661" t="s">
        <v>142</v>
      </c>
      <c r="AC661" t="str">
        <f>+_xlfn.CONCAT(AB661,I661,AD661)</f>
        <v>1915units</v>
      </c>
      <c r="AD661" t="str">
        <f>+_xlfn.TEXTJOIN("",TRUE,K661:M661)</f>
        <v>units</v>
      </c>
      <c r="AE661" t="str">
        <f>+IF(B661=0,AE660,B661)</f>
        <v>1.5</v>
      </c>
      <c r="AF661" t="str">
        <f t="shared" si="85"/>
        <v>1.5</v>
      </c>
      <c r="AG661" t="str">
        <f t="shared" si="86"/>
        <v>Superficie estatal por tipo de geología</v>
      </c>
      <c r="AH661" t="str">
        <f t="shared" si="88"/>
        <v/>
      </c>
      <c r="AI661" t="str">
        <f t="shared" si="87"/>
        <v/>
      </c>
    </row>
    <row r="662" spans="1:35" x14ac:dyDescent="0.25">
      <c r="A662" s="1">
        <v>14</v>
      </c>
      <c r="C662" t="s">
        <v>28</v>
      </c>
      <c r="D662" t="s">
        <v>76</v>
      </c>
      <c r="G662" t="s">
        <v>91</v>
      </c>
      <c r="H662" t="s">
        <v>110</v>
      </c>
      <c r="I662" t="str">
        <f t="shared" si="83"/>
        <v>151</v>
      </c>
      <c r="J662">
        <f>+COUNTIF($AC$2:$AC$1165,AC662)</f>
        <v>1</v>
      </c>
      <c r="K662" t="s">
        <v>173</v>
      </c>
      <c r="M662" t="s">
        <v>178</v>
      </c>
      <c r="N662" t="str">
        <f t="shared" si="84"/>
        <v>1.5.1</v>
      </c>
      <c r="O662" t="str">
        <f>IF(B662&lt;&gt;0,B662,"")</f>
        <v/>
      </c>
      <c r="P662" t="str">
        <f>+IF(AD662="Sub1",C662,"")</f>
        <v>1.5.1</v>
      </c>
      <c r="Q662" t="str">
        <f>+IF(AD662="Sub2",D662,"")</f>
        <v/>
      </c>
      <c r="R662" t="str">
        <f>+IF(AD662="Graph",SUBSTITUTE(E662,"Gráfica","G"),"")</f>
        <v/>
      </c>
      <c r="S662" t="str">
        <f>TRIM(CLEAN(_xlfn.TEXTJOIN(" ",TRUE,C662:F662)))</f>
        <v>1.5.1 Sitios de interés geológico</v>
      </c>
      <c r="T662" t="b">
        <f>+AND(AC662=AC663)</f>
        <v>0</v>
      </c>
      <c r="U662" t="b">
        <f t="shared" si="81"/>
        <v>0</v>
      </c>
      <c r="V662" t="b">
        <f>+AND(J662&lt;&gt;1,J663&lt;&gt;1)</f>
        <v>0</v>
      </c>
      <c r="W662" t="b">
        <f>+OR(AD662="Sub1",AD662="Sub2",AD662="Graph")</f>
        <v>1</v>
      </c>
      <c r="X662" t="str">
        <f>+IF(AND(T662,U662,V662),_xlfn.CONCAT(S662,S663),IF(AND(J662=1,AD662="Title"),S662,""))</f>
        <v/>
      </c>
      <c r="Y662" t="str">
        <f>+IF(AD663="units",S663,"")</f>
        <v/>
      </c>
      <c r="Z662" t="str">
        <f t="shared" si="82"/>
        <v>Sitios de interés geológico</v>
      </c>
      <c r="AB662" t="s">
        <v>142</v>
      </c>
      <c r="AC662" t="str">
        <f>+_xlfn.CONCAT(AB662,I662,AD662)</f>
        <v>19151Sub1</v>
      </c>
      <c r="AD662" t="str">
        <f>+_xlfn.TEXTJOIN("",TRUE,K662:M662)</f>
        <v>Sub1</v>
      </c>
      <c r="AE662" t="str">
        <f>+IF(B662=0,AE661,B662)</f>
        <v>1.5</v>
      </c>
      <c r="AF662" t="str">
        <f t="shared" si="85"/>
        <v>1.5.1</v>
      </c>
      <c r="AG662" t="str">
        <f t="shared" si="86"/>
        <v>Superficie estatal por tipo de geología</v>
      </c>
      <c r="AH662" t="str">
        <f t="shared" si="88"/>
        <v>Sitios de interés geológico</v>
      </c>
      <c r="AI662" t="str">
        <f t="shared" si="87"/>
        <v/>
      </c>
    </row>
    <row r="663" spans="1:35" x14ac:dyDescent="0.25">
      <c r="A663" s="1">
        <v>16</v>
      </c>
      <c r="B663" t="s">
        <v>13</v>
      </c>
      <c r="C663" t="s">
        <v>47</v>
      </c>
      <c r="G663" t="s">
        <v>91</v>
      </c>
      <c r="H663" t="s">
        <v>110</v>
      </c>
      <c r="I663" t="str">
        <f t="shared" si="83"/>
        <v>16</v>
      </c>
      <c r="J663">
        <f>+COUNTIF($AC$2:$AC$1165,AC663)</f>
        <v>1</v>
      </c>
      <c r="K663" t="s">
        <v>166</v>
      </c>
      <c r="N663" t="str">
        <f t="shared" si="84"/>
        <v>1.6</v>
      </c>
      <c r="O663" t="str">
        <f>IF(B663&lt;&gt;0,B663,"")</f>
        <v>1.6</v>
      </c>
      <c r="P663" t="str">
        <f>+IF(AD663="Sub1",C663,"")</f>
        <v/>
      </c>
      <c r="Q663" t="str">
        <f>+IF(AD663="Sub2",D663,"")</f>
        <v/>
      </c>
      <c r="R663" t="str">
        <f>+IF(AD663="Graph",SUBSTITUTE(E663,"Gráfica","G"),"")</f>
        <v/>
      </c>
      <c r="S663" t="str">
        <f>TRIM(CLEAN(_xlfn.TEXTJOIN(" ",TRUE,C663:F663)))</f>
        <v>Superficie estatal por tipo de clima R/</v>
      </c>
      <c r="T663" t="b">
        <f>+AND(AC663=AC664)</f>
        <v>0</v>
      </c>
      <c r="U663" t="b">
        <f t="shared" si="81"/>
        <v>0</v>
      </c>
      <c r="V663" t="b">
        <f>+AND(J663&lt;&gt;1,J664&lt;&gt;1)</f>
        <v>0</v>
      </c>
      <c r="W663" t="b">
        <f>+OR(AD663="Sub1",AD663="Sub2",AD663="Graph")</f>
        <v>0</v>
      </c>
      <c r="X663" t="str">
        <f>+IF(AND(T663,U663,V663),_xlfn.CONCAT(S663,S664),IF(AND(J663=1,AD663="Title"),S663,""))</f>
        <v>Superficie estatal por tipo de clima R/</v>
      </c>
      <c r="Y663" t="str">
        <f>+IF(AD664="units",S664,"")</f>
        <v>(Porcentaje)</v>
      </c>
      <c r="Z663" t="str">
        <f t="shared" si="82"/>
        <v/>
      </c>
      <c r="AB663" t="s">
        <v>142</v>
      </c>
      <c r="AC663" t="str">
        <f>+_xlfn.CONCAT(AB663,I663,AD663)</f>
        <v>1916Title</v>
      </c>
      <c r="AD663" t="str">
        <f>+_xlfn.TEXTJOIN("",TRUE,K663:M663)</f>
        <v>Title</v>
      </c>
      <c r="AE663" t="str">
        <f>+IF(B663=0,AE662,B663)</f>
        <v>1.6</v>
      </c>
      <c r="AF663" t="str">
        <f t="shared" si="85"/>
        <v>1.6</v>
      </c>
      <c r="AG663" t="str">
        <f t="shared" si="86"/>
        <v>Superficie estatal por tipo de clima R/</v>
      </c>
      <c r="AH663" t="str">
        <f t="shared" si="88"/>
        <v/>
      </c>
      <c r="AI663" t="str">
        <f t="shared" si="87"/>
        <v>(Porcentaje)</v>
      </c>
    </row>
    <row r="664" spans="1:35" x14ac:dyDescent="0.25">
      <c r="A664" s="1">
        <v>17</v>
      </c>
      <c r="C664" t="s">
        <v>26</v>
      </c>
      <c r="G664" t="s">
        <v>91</v>
      </c>
      <c r="H664" t="s">
        <v>110</v>
      </c>
      <c r="I664" t="str">
        <f t="shared" si="83"/>
        <v>16</v>
      </c>
      <c r="J664">
        <f>+COUNTIF($AC$2:$AC$1165,AC664)</f>
        <v>1</v>
      </c>
      <c r="K664" t="s">
        <v>173</v>
      </c>
      <c r="L664" t="s">
        <v>162</v>
      </c>
      <c r="N664" t="str">
        <f t="shared" si="84"/>
        <v/>
      </c>
      <c r="O664" t="str">
        <f>IF(B664&lt;&gt;0,B664,"")</f>
        <v/>
      </c>
      <c r="P664" t="str">
        <f>+IF(AD664="Sub1",C664,"")</f>
        <v/>
      </c>
      <c r="Q664" t="str">
        <f>+IF(AD664="Sub2",D664,"")</f>
        <v/>
      </c>
      <c r="R664" t="str">
        <f>+IF(AD664="Graph",SUBSTITUTE(E664,"Gráfica","G"),"")</f>
        <v/>
      </c>
      <c r="S664" t="str">
        <f>TRIM(CLEAN(_xlfn.TEXTJOIN(" ",TRUE,C664:F664)))</f>
        <v>(Porcentaje)</v>
      </c>
      <c r="T664" t="b">
        <f>+AND(AC664=AC665)</f>
        <v>0</v>
      </c>
      <c r="U664" t="b">
        <f t="shared" si="81"/>
        <v>0</v>
      </c>
      <c r="V664" t="b">
        <f>+AND(J664&lt;&gt;1,J665&lt;&gt;1)</f>
        <v>0</v>
      </c>
      <c r="W664" t="b">
        <f>+OR(AD664="Sub1",AD664="Sub2",AD664="Graph")</f>
        <v>0</v>
      </c>
      <c r="X664" t="str">
        <f>+IF(AND(T664,U664,V664),_xlfn.CONCAT(S664,S665),IF(AND(J664=1,AD664="Title"),S664,""))</f>
        <v/>
      </c>
      <c r="Y664" t="str">
        <f>+IF(AD665="units",S665,"")</f>
        <v/>
      </c>
      <c r="Z664" t="str">
        <f t="shared" si="82"/>
        <v/>
      </c>
      <c r="AB664" t="s">
        <v>142</v>
      </c>
      <c r="AC664" t="str">
        <f>+_xlfn.CONCAT(AB664,I664,AD664)</f>
        <v>1916units</v>
      </c>
      <c r="AD664" t="str">
        <f>+_xlfn.TEXTJOIN("",TRUE,K664:M664)</f>
        <v>units</v>
      </c>
      <c r="AE664" t="str">
        <f>+IF(B664=0,AE663,B664)</f>
        <v>1.6</v>
      </c>
      <c r="AF664" t="str">
        <f t="shared" si="85"/>
        <v>1.6</v>
      </c>
      <c r="AG664" t="str">
        <f t="shared" si="86"/>
        <v>Superficie estatal por tipo de clima R/</v>
      </c>
      <c r="AH664" t="str">
        <f t="shared" si="88"/>
        <v/>
      </c>
      <c r="AI664" t="str">
        <f t="shared" si="87"/>
        <v/>
      </c>
    </row>
    <row r="665" spans="1:35" x14ac:dyDescent="0.25">
      <c r="A665" s="1">
        <v>19</v>
      </c>
      <c r="C665" t="s">
        <v>30</v>
      </c>
      <c r="D665" t="s">
        <v>63</v>
      </c>
      <c r="G665" t="s">
        <v>91</v>
      </c>
      <c r="H665" t="s">
        <v>110</v>
      </c>
      <c r="I665" t="str">
        <f t="shared" si="83"/>
        <v>161</v>
      </c>
      <c r="J665">
        <f>+COUNTIF($AC$2:$AC$1165,AC665)</f>
        <v>1</v>
      </c>
      <c r="K665" t="s">
        <v>173</v>
      </c>
      <c r="M665" t="s">
        <v>178</v>
      </c>
      <c r="N665" t="str">
        <f t="shared" si="84"/>
        <v>1.6.1</v>
      </c>
      <c r="O665" t="str">
        <f>IF(B665&lt;&gt;0,B665,"")</f>
        <v/>
      </c>
      <c r="P665" t="str">
        <f>+IF(AD665="Sub1",C665,"")</f>
        <v>1.6.1</v>
      </c>
      <c r="Q665" t="str">
        <f>+IF(AD665="Sub2",D665,"")</f>
        <v/>
      </c>
      <c r="R665" t="str">
        <f>+IF(AD665="Graph",SUBSTITUTE(E665,"Gráfica","G"),"")</f>
        <v/>
      </c>
      <c r="S665" t="str">
        <f>TRIM(CLEAN(_xlfn.TEXTJOIN(" ",TRUE,C665:F665)))</f>
        <v>1.6.1 Estaciones meteorológicas</v>
      </c>
      <c r="T665" t="b">
        <f>+AND(AC665=AC666)</f>
        <v>0</v>
      </c>
      <c r="U665" t="b">
        <f t="shared" si="81"/>
        <v>0</v>
      </c>
      <c r="V665" t="b">
        <f>+AND(J665&lt;&gt;1,J666&lt;&gt;1)</f>
        <v>0</v>
      </c>
      <c r="W665" t="b">
        <f>+OR(AD665="Sub1",AD665="Sub2",AD665="Graph")</f>
        <v>1</v>
      </c>
      <c r="X665" t="str">
        <f>+IF(AND(T665,U665,V665),_xlfn.CONCAT(S665,S666),IF(AND(J665=1,AD665="Title"),S665,""))</f>
        <v/>
      </c>
      <c r="Y665" t="str">
        <f>+IF(AD666="units",S666,"")</f>
        <v/>
      </c>
      <c r="Z665" t="str">
        <f t="shared" si="82"/>
        <v>Estaciones meteorológicas</v>
      </c>
      <c r="AB665" t="s">
        <v>142</v>
      </c>
      <c r="AC665" t="str">
        <f>+_xlfn.CONCAT(AB665,I665,AD665)</f>
        <v>19161Sub1</v>
      </c>
      <c r="AD665" t="str">
        <f>+_xlfn.TEXTJOIN("",TRUE,K665:M665)</f>
        <v>Sub1</v>
      </c>
      <c r="AE665" t="str">
        <f>+IF(B665=0,AE664,B665)</f>
        <v>1.6</v>
      </c>
      <c r="AF665" t="str">
        <f t="shared" si="85"/>
        <v>1.6.1</v>
      </c>
      <c r="AG665" t="str">
        <f t="shared" si="86"/>
        <v>Superficie estatal por tipo de clima R/</v>
      </c>
      <c r="AH665" t="str">
        <f t="shared" si="88"/>
        <v>Estaciones meteorológicas</v>
      </c>
      <c r="AI665" t="str">
        <f t="shared" si="87"/>
        <v/>
      </c>
    </row>
    <row r="666" spans="1:35" x14ac:dyDescent="0.25">
      <c r="A666" s="1">
        <v>21</v>
      </c>
      <c r="C666" t="s">
        <v>31</v>
      </c>
      <c r="D666" t="s">
        <v>64</v>
      </c>
      <c r="G666" t="s">
        <v>91</v>
      </c>
      <c r="H666" t="s">
        <v>110</v>
      </c>
      <c r="I666" t="str">
        <f t="shared" si="83"/>
        <v>162</v>
      </c>
      <c r="J666">
        <f>+COUNTIF($AC$2:$AC$1165,AC666)</f>
        <v>1</v>
      </c>
      <c r="K666" t="s">
        <v>173</v>
      </c>
      <c r="M666" t="s">
        <v>178</v>
      </c>
      <c r="N666" t="str">
        <f t="shared" si="84"/>
        <v>1.6.2</v>
      </c>
      <c r="O666" t="str">
        <f>IF(B666&lt;&gt;0,B666,"")</f>
        <v/>
      </c>
      <c r="P666" t="str">
        <f>+IF(AD666="Sub1",C666,"")</f>
        <v>1.6.2</v>
      </c>
      <c r="Q666" t="str">
        <f>+IF(AD666="Sub2",D666,"")</f>
        <v/>
      </c>
      <c r="R666" t="str">
        <f>+IF(AD666="Graph",SUBSTITUTE(E666,"Gráfica","G"),"")</f>
        <v/>
      </c>
      <c r="S666" t="str">
        <f>TRIM(CLEAN(_xlfn.TEXTJOIN(" ",TRUE,C666:F666)))</f>
        <v>1.6.2 Temperatura media anual</v>
      </c>
      <c r="T666" t="b">
        <f>+AND(AC666=AC667)</f>
        <v>0</v>
      </c>
      <c r="U666" t="b">
        <f t="shared" si="81"/>
        <v>0</v>
      </c>
      <c r="V666" t="b">
        <f>+AND(J666&lt;&gt;1,J667&lt;&gt;1)</f>
        <v>0</v>
      </c>
      <c r="W666" t="b">
        <f>+OR(AD666="Sub1",AD666="Sub2",AD666="Graph")</f>
        <v>1</v>
      </c>
      <c r="X666" t="str">
        <f>+IF(AND(T666,U666,V666),_xlfn.CONCAT(S666,S667),IF(AND(J666=1,AD666="Title"),S666,""))</f>
        <v/>
      </c>
      <c r="Y666" t="str">
        <f>+IF(AD667="units",S667,"")</f>
        <v>(Grados Celsius)</v>
      </c>
      <c r="Z666" t="str">
        <f t="shared" si="82"/>
        <v>Temperatura media anual</v>
      </c>
      <c r="AB666" t="s">
        <v>142</v>
      </c>
      <c r="AC666" t="str">
        <f>+_xlfn.CONCAT(AB666,I666,AD666)</f>
        <v>19162Sub1</v>
      </c>
      <c r="AD666" t="str">
        <f>+_xlfn.TEXTJOIN("",TRUE,K666:M666)</f>
        <v>Sub1</v>
      </c>
      <c r="AE666" t="str">
        <f>+IF(B666=0,AE665,B666)</f>
        <v>1.6</v>
      </c>
      <c r="AF666" t="str">
        <f t="shared" si="85"/>
        <v>1.6.2</v>
      </c>
      <c r="AG666" t="str">
        <f t="shared" si="86"/>
        <v>Superficie estatal por tipo de clima R/</v>
      </c>
      <c r="AH666" t="str">
        <f t="shared" si="88"/>
        <v>Temperatura media anual</v>
      </c>
      <c r="AI666" t="str">
        <f t="shared" si="87"/>
        <v>(Grados Celsius)</v>
      </c>
    </row>
    <row r="667" spans="1:35" x14ac:dyDescent="0.25">
      <c r="A667" s="1">
        <v>22</v>
      </c>
      <c r="D667" t="s">
        <v>65</v>
      </c>
      <c r="G667" t="s">
        <v>91</v>
      </c>
      <c r="H667" t="s">
        <v>110</v>
      </c>
      <c r="I667" t="str">
        <f t="shared" si="83"/>
        <v>162</v>
      </c>
      <c r="J667">
        <f>+COUNTIF($AC$2:$AC$1165,AC667)</f>
        <v>1</v>
      </c>
      <c r="K667" t="s">
        <v>173</v>
      </c>
      <c r="L667" t="s">
        <v>162</v>
      </c>
      <c r="N667" t="str">
        <f t="shared" si="84"/>
        <v/>
      </c>
      <c r="O667" t="str">
        <f>IF(B667&lt;&gt;0,B667,"")</f>
        <v/>
      </c>
      <c r="P667" t="str">
        <f>+IF(AD667="Sub1",C667,"")</f>
        <v/>
      </c>
      <c r="Q667" t="str">
        <f>+IF(AD667="Sub2",D667,"")</f>
        <v/>
      </c>
      <c r="R667" t="str">
        <f>+IF(AD667="Graph",SUBSTITUTE(E667,"Gráfica","G"),"")</f>
        <v/>
      </c>
      <c r="S667" t="str">
        <f>TRIM(CLEAN(_xlfn.TEXTJOIN(" ",TRUE,C667:F667)))</f>
        <v>(Grados Celsius)</v>
      </c>
      <c r="T667" t="b">
        <f>+AND(AC667=AC668)</f>
        <v>0</v>
      </c>
      <c r="U667" t="b">
        <f t="shared" si="81"/>
        <v>0</v>
      </c>
      <c r="V667" t="b">
        <f>+AND(J667&lt;&gt;1,J668&lt;&gt;1)</f>
        <v>0</v>
      </c>
      <c r="W667" t="b">
        <f>+OR(AD667="Sub1",AD667="Sub2",AD667="Graph")</f>
        <v>0</v>
      </c>
      <c r="X667" t="str">
        <f>+IF(AND(T667,U667,V667),_xlfn.CONCAT(S667,S668),IF(AND(J667=1,AD667="Title"),S667,""))</f>
        <v/>
      </c>
      <c r="Y667" t="str">
        <f>+IF(AD668="units",S668,"")</f>
        <v/>
      </c>
      <c r="Z667" t="str">
        <f t="shared" si="82"/>
        <v/>
      </c>
      <c r="AB667" t="s">
        <v>142</v>
      </c>
      <c r="AC667" t="str">
        <f>+_xlfn.CONCAT(AB667,I667,AD667)</f>
        <v>19162units</v>
      </c>
      <c r="AD667" t="str">
        <f>+_xlfn.TEXTJOIN("",TRUE,K667:M667)</f>
        <v>units</v>
      </c>
      <c r="AE667" t="str">
        <f>+IF(B667=0,AE666,B667)</f>
        <v>1.6</v>
      </c>
      <c r="AF667" t="str">
        <f t="shared" si="85"/>
        <v>1.6.2</v>
      </c>
      <c r="AG667" t="str">
        <f t="shared" si="86"/>
        <v>Superficie estatal por tipo de clima R/</v>
      </c>
      <c r="AH667" t="str">
        <f t="shared" si="88"/>
        <v>Temperatura media anual</v>
      </c>
      <c r="AI667" t="str">
        <f t="shared" si="87"/>
        <v/>
      </c>
    </row>
    <row r="668" spans="1:35" x14ac:dyDescent="0.25">
      <c r="A668" s="1">
        <v>24</v>
      </c>
      <c r="D668" t="s">
        <v>66</v>
      </c>
      <c r="E668" t="s">
        <v>82</v>
      </c>
      <c r="G668" t="s">
        <v>91</v>
      </c>
      <c r="H668" t="s">
        <v>110</v>
      </c>
      <c r="I668" t="str">
        <f t="shared" si="83"/>
        <v>1621</v>
      </c>
      <c r="J668">
        <f>+COUNTIF($AC$2:$AC$1165,AC668)</f>
        <v>1</v>
      </c>
      <c r="K668" t="s">
        <v>173</v>
      </c>
      <c r="M668" t="s">
        <v>179</v>
      </c>
      <c r="N668" t="str">
        <f t="shared" si="84"/>
        <v>1.6.2.1</v>
      </c>
      <c r="O668" t="str">
        <f>IF(B668&lt;&gt;0,B668,"")</f>
        <v/>
      </c>
      <c r="P668" t="str">
        <f>+IF(AD668="Sub1",C668,"")</f>
        <v/>
      </c>
      <c r="Q668" t="str">
        <f>+IF(AD668="Sub2",D668,"")</f>
        <v>1.6.2.1</v>
      </c>
      <c r="R668" t="str">
        <f>+IF(AD668="Graph",SUBSTITUTE(E668,"Gráfica","G"),"")</f>
        <v/>
      </c>
      <c r="S668" t="str">
        <f>TRIM(CLEAN(_xlfn.TEXTJOIN(" ",TRUE,C668:F668)))</f>
        <v>1.6.2.1 Temperatura media mensual</v>
      </c>
      <c r="T668" t="b">
        <f>+AND(AC668=AC669)</f>
        <v>0</v>
      </c>
      <c r="U668" t="b">
        <f t="shared" si="81"/>
        <v>0</v>
      </c>
      <c r="V668" t="b">
        <f>+AND(J668&lt;&gt;1,J669&lt;&gt;1)</f>
        <v>0</v>
      </c>
      <c r="W668" t="b">
        <f>+OR(AD668="Sub1",AD668="Sub2",AD668="Graph")</f>
        <v>1</v>
      </c>
      <c r="X668" t="str">
        <f>+IF(AND(T668,U668,V668),_xlfn.CONCAT(S668,S669),IF(AND(J668=1,AD668="Title"),S668,""))</f>
        <v/>
      </c>
      <c r="Y668" t="str">
        <f>+IF(AD669="units",S669,"")</f>
        <v>(Grados Celsius)</v>
      </c>
      <c r="Z668" t="str">
        <f t="shared" si="82"/>
        <v>Temperatura media mensual</v>
      </c>
      <c r="AB668" t="s">
        <v>142</v>
      </c>
      <c r="AC668" t="str">
        <f>+_xlfn.CONCAT(AB668,I668,AD668)</f>
        <v>191621Sub2</v>
      </c>
      <c r="AD668" t="str">
        <f>+_xlfn.TEXTJOIN("",TRUE,K668:M668)</f>
        <v>Sub2</v>
      </c>
      <c r="AE668" t="str">
        <f>+IF(B668=0,AE667,B668)</f>
        <v>1.6</v>
      </c>
      <c r="AF668" t="str">
        <f t="shared" si="85"/>
        <v>1.6.2.1</v>
      </c>
      <c r="AG668" t="str">
        <f t="shared" si="86"/>
        <v>Superficie estatal por tipo de clima R/</v>
      </c>
      <c r="AH668" t="str">
        <f t="shared" si="88"/>
        <v>Temperatura media mensual</v>
      </c>
      <c r="AI668" t="str">
        <f t="shared" si="87"/>
        <v>(Grados Celsius)</v>
      </c>
    </row>
    <row r="669" spans="1:35" x14ac:dyDescent="0.25">
      <c r="A669" s="1">
        <v>25</v>
      </c>
      <c r="E669" t="s">
        <v>65</v>
      </c>
      <c r="G669" t="s">
        <v>91</v>
      </c>
      <c r="H669" t="s">
        <v>110</v>
      </c>
      <c r="I669" t="str">
        <f t="shared" si="83"/>
        <v>1621</v>
      </c>
      <c r="J669">
        <f>+COUNTIF($AC$2:$AC$1165,AC669)</f>
        <v>1</v>
      </c>
      <c r="K669" t="s">
        <v>173</v>
      </c>
      <c r="L669" t="s">
        <v>162</v>
      </c>
      <c r="N669" t="str">
        <f t="shared" si="84"/>
        <v/>
      </c>
      <c r="O669" t="str">
        <f>IF(B669&lt;&gt;0,B669,"")</f>
        <v/>
      </c>
      <c r="P669" t="str">
        <f>+IF(AD669="Sub1",C669,"")</f>
        <v/>
      </c>
      <c r="Q669" t="str">
        <f>+IF(AD669="Sub2",D669,"")</f>
        <v/>
      </c>
      <c r="R669" t="str">
        <f>+IF(AD669="Graph",SUBSTITUTE(E669,"Gráfica","G"),"")</f>
        <v/>
      </c>
      <c r="S669" t="str">
        <f>TRIM(CLEAN(_xlfn.TEXTJOIN(" ",TRUE,C669:F669)))</f>
        <v>(Grados Celsius)</v>
      </c>
      <c r="T669" t="b">
        <f>+AND(AC669=AC670)</f>
        <v>0</v>
      </c>
      <c r="U669" t="b">
        <f t="shared" si="81"/>
        <v>0</v>
      </c>
      <c r="V669" t="b">
        <f>+AND(J669&lt;&gt;1,J670&lt;&gt;1)</f>
        <v>0</v>
      </c>
      <c r="W669" t="b">
        <f>+OR(AD669="Sub1",AD669="Sub2",AD669="Graph")</f>
        <v>0</v>
      </c>
      <c r="X669" t="str">
        <f>+IF(AND(T669,U669,V669),_xlfn.CONCAT(S669,S670),IF(AND(J669=1,AD669="Title"),S669,""))</f>
        <v/>
      </c>
      <c r="Y669" t="str">
        <f>+IF(AD670="units",S670,"")</f>
        <v/>
      </c>
      <c r="Z669" t="str">
        <f t="shared" si="82"/>
        <v/>
      </c>
      <c r="AB669" t="s">
        <v>142</v>
      </c>
      <c r="AC669" t="str">
        <f>+_xlfn.CONCAT(AB669,I669,AD669)</f>
        <v>191621units</v>
      </c>
      <c r="AD669" t="str">
        <f>+_xlfn.TEXTJOIN("",TRUE,K669:M669)</f>
        <v>units</v>
      </c>
      <c r="AE669" t="str">
        <f>+IF(B669=0,AE668,B669)</f>
        <v>1.6</v>
      </c>
      <c r="AF669" t="str">
        <f t="shared" si="85"/>
        <v>1.6.2.1</v>
      </c>
      <c r="AG669" t="str">
        <f t="shared" si="86"/>
        <v>Superficie estatal por tipo de clima R/</v>
      </c>
      <c r="AH669" t="str">
        <f t="shared" si="88"/>
        <v>Temperatura media mensual</v>
      </c>
      <c r="AI669" t="str">
        <f t="shared" si="87"/>
        <v/>
      </c>
    </row>
    <row r="670" spans="1:35" x14ac:dyDescent="0.25">
      <c r="A670" s="1">
        <v>27</v>
      </c>
      <c r="E670" t="s">
        <v>83</v>
      </c>
      <c r="F670" t="s">
        <v>87</v>
      </c>
      <c r="G670" t="s">
        <v>91</v>
      </c>
      <c r="H670" t="s">
        <v>110</v>
      </c>
      <c r="I670" t="str">
        <f t="shared" si="83"/>
        <v>G 11</v>
      </c>
      <c r="J670">
        <f>+COUNTIF($AC$2:$AC$1165,AC670)</f>
        <v>1</v>
      </c>
      <c r="K670" t="s">
        <v>173</v>
      </c>
      <c r="M670" t="s">
        <v>167</v>
      </c>
      <c r="N670" t="str">
        <f t="shared" si="84"/>
        <v>G 1.1</v>
      </c>
      <c r="O670" t="str">
        <f>IF(B670&lt;&gt;0,B670,"")</f>
        <v/>
      </c>
      <c r="P670" t="str">
        <f>+IF(AD670="Sub1",C670,"")</f>
        <v/>
      </c>
      <c r="Q670" t="str">
        <f>+IF(AD670="Sub2",D670,"")</f>
        <v/>
      </c>
      <c r="R670" t="str">
        <f>+IF(AD670="Graph",SUBSTITUTE(E670,"Gráfica","G"),"")</f>
        <v>G 1.1</v>
      </c>
      <c r="S670" t="str">
        <f>TRIM(CLEAN(_xlfn.TEXTJOIN(" ",TRUE,C670:F670)))</f>
        <v>Gráfica 1.1 Temperatura promedio</v>
      </c>
      <c r="T670" t="b">
        <f>+AND(AC670=AC671)</f>
        <v>0</v>
      </c>
      <c r="U670" t="b">
        <f t="shared" si="81"/>
        <v>0</v>
      </c>
      <c r="V670" t="b">
        <f>+AND(J670&lt;&gt;1,J671&lt;&gt;1)</f>
        <v>0</v>
      </c>
      <c r="W670" t="b">
        <f>+OR(AD670="Sub1",AD670="Sub2",AD670="Graph")</f>
        <v>1</v>
      </c>
      <c r="X670" t="str">
        <f>+IF(AND(T670,U670,V670),_xlfn.CONCAT(S670,S671),IF(AND(J670=1,AD670="Title"),S670,""))</f>
        <v/>
      </c>
      <c r="Y670" t="str">
        <f>+IF(AD671="units",S671,"")</f>
        <v>(Grados centígrados)</v>
      </c>
      <c r="Z670" t="str">
        <f t="shared" si="82"/>
        <v>Gráfica 1.1 Temperatura promedio</v>
      </c>
      <c r="AB670" t="s">
        <v>142</v>
      </c>
      <c r="AC670" t="str">
        <f>+_xlfn.CONCAT(AB670,I670,AD670)</f>
        <v>19G 11Graph</v>
      </c>
      <c r="AD670" t="str">
        <f>+_xlfn.TEXTJOIN("",TRUE,K670:M670)</f>
        <v>Graph</v>
      </c>
      <c r="AE670" t="str">
        <f>+IF(B670=0,AE669,B670)</f>
        <v>1.6</v>
      </c>
      <c r="AF670" t="str">
        <f t="shared" si="85"/>
        <v>G 1.1</v>
      </c>
      <c r="AG670" t="str">
        <f t="shared" si="86"/>
        <v>Superficie estatal por tipo de clima R/</v>
      </c>
      <c r="AH670" t="str">
        <f t="shared" si="88"/>
        <v>Gráfica 1.1 Temperatura promedio</v>
      </c>
      <c r="AI670" t="str">
        <f t="shared" si="87"/>
        <v>(Grados centígrados)</v>
      </c>
    </row>
    <row r="671" spans="1:35" x14ac:dyDescent="0.25">
      <c r="A671" s="1">
        <v>28</v>
      </c>
      <c r="F671" t="s">
        <v>89</v>
      </c>
      <c r="G671" t="s">
        <v>91</v>
      </c>
      <c r="H671" t="s">
        <v>110</v>
      </c>
      <c r="I671" t="str">
        <f t="shared" si="83"/>
        <v>G 11</v>
      </c>
      <c r="J671">
        <f>+COUNTIF($AC$2:$AC$1165,AC671)</f>
        <v>1</v>
      </c>
      <c r="K671" t="s">
        <v>173</v>
      </c>
      <c r="L671" t="s">
        <v>162</v>
      </c>
      <c r="N671" t="str">
        <f t="shared" si="84"/>
        <v/>
      </c>
      <c r="O671" t="str">
        <f>IF(B671&lt;&gt;0,B671,"")</f>
        <v/>
      </c>
      <c r="P671" t="str">
        <f>+IF(AD671="Sub1",C671,"")</f>
        <v/>
      </c>
      <c r="Q671" t="str">
        <f>+IF(AD671="Sub2",D671,"")</f>
        <v/>
      </c>
      <c r="R671" t="str">
        <f>+IF(AD671="Graph",SUBSTITUTE(E671,"Gráfica","G"),"")</f>
        <v/>
      </c>
      <c r="S671" t="str">
        <f>TRIM(CLEAN(_xlfn.TEXTJOIN(" ",TRUE,C671:F671)))</f>
        <v>(Grados centígrados)</v>
      </c>
      <c r="T671" t="b">
        <f>+AND(AC671=AC672)</f>
        <v>0</v>
      </c>
      <c r="U671" t="b">
        <f t="shared" si="81"/>
        <v>0</v>
      </c>
      <c r="V671" t="b">
        <f>+AND(J671&lt;&gt;1,J672&lt;&gt;1)</f>
        <v>0</v>
      </c>
      <c r="W671" t="b">
        <f>+OR(AD671="Sub1",AD671="Sub2",AD671="Graph")</f>
        <v>0</v>
      </c>
      <c r="X671" t="str">
        <f>+IF(AND(T671,U671,V671),_xlfn.CONCAT(S671,S672),IF(AND(J671=1,AD671="Title"),S671,""))</f>
        <v/>
      </c>
      <c r="Y671" t="str">
        <f>+IF(AD672="units",S672,"")</f>
        <v/>
      </c>
      <c r="Z671" t="str">
        <f t="shared" si="82"/>
        <v/>
      </c>
      <c r="AB671" t="s">
        <v>142</v>
      </c>
      <c r="AC671" t="str">
        <f>+_xlfn.CONCAT(AB671,I671,AD671)</f>
        <v>19G 11units</v>
      </c>
      <c r="AD671" t="str">
        <f>+_xlfn.TEXTJOIN("",TRUE,K671:M671)</f>
        <v>units</v>
      </c>
      <c r="AE671" t="str">
        <f>+IF(B671=0,AE670,B671)</f>
        <v>1.6</v>
      </c>
      <c r="AF671" t="str">
        <f t="shared" si="85"/>
        <v>G 1.1</v>
      </c>
      <c r="AG671" t="str">
        <f t="shared" si="86"/>
        <v>Superficie estatal por tipo de clima R/</v>
      </c>
      <c r="AH671" t="str">
        <f t="shared" si="88"/>
        <v>Gráfica 1.1 Temperatura promedio</v>
      </c>
      <c r="AI671" t="str">
        <f t="shared" si="87"/>
        <v/>
      </c>
    </row>
    <row r="672" spans="1:35" x14ac:dyDescent="0.25">
      <c r="A672" s="1">
        <v>30</v>
      </c>
      <c r="D672" t="s">
        <v>67</v>
      </c>
      <c r="E672" t="s">
        <v>84</v>
      </c>
      <c r="G672" t="s">
        <v>91</v>
      </c>
      <c r="H672" t="s">
        <v>110</v>
      </c>
      <c r="I672" t="str">
        <f t="shared" si="83"/>
        <v>1622</v>
      </c>
      <c r="J672">
        <f>+COUNTIF($AC$2:$AC$1165,AC672)</f>
        <v>1</v>
      </c>
      <c r="K672" t="s">
        <v>173</v>
      </c>
      <c r="M672" t="s">
        <v>179</v>
      </c>
      <c r="N672" t="str">
        <f t="shared" si="84"/>
        <v>1.6.2.2</v>
      </c>
      <c r="O672" t="str">
        <f>IF(B672&lt;&gt;0,B672,"")</f>
        <v/>
      </c>
      <c r="P672" t="str">
        <f>+IF(AD672="Sub1",C672,"")</f>
        <v/>
      </c>
      <c r="Q672" t="str">
        <f>+IF(AD672="Sub2",D672,"")</f>
        <v>1.6.2.2</v>
      </c>
      <c r="R672" t="str">
        <f>+IF(AD672="Graph",SUBSTITUTE(E672,"Gráfica","G"),"")</f>
        <v/>
      </c>
      <c r="S672" t="str">
        <f>TRIM(CLEAN(_xlfn.TEXTJOIN(" ",TRUE,C672:F672)))</f>
        <v>1.6.2.2 Temperatura extrema en el mes</v>
      </c>
      <c r="T672" t="b">
        <f>+AND(AC672=AC673)</f>
        <v>0</v>
      </c>
      <c r="U672" t="b">
        <f t="shared" si="81"/>
        <v>0</v>
      </c>
      <c r="V672" t="b">
        <f>+AND(J672&lt;&gt;1,J673&lt;&gt;1)</f>
        <v>0</v>
      </c>
      <c r="W672" t="b">
        <f>+OR(AD672="Sub1",AD672="Sub2",AD672="Graph")</f>
        <v>1</v>
      </c>
      <c r="X672" t="str">
        <f>+IF(AND(T672,U672,V672),_xlfn.CONCAT(S672,S673),IF(AND(J672=1,AD672="Title"),S672,""))</f>
        <v/>
      </c>
      <c r="Y672" t="str">
        <f>+IF(AD673="units",S673,"")</f>
        <v>(Grados Celsius)</v>
      </c>
      <c r="Z672" t="str">
        <f t="shared" si="82"/>
        <v>Temperatura extrema en el mes</v>
      </c>
      <c r="AB672" t="s">
        <v>142</v>
      </c>
      <c r="AC672" t="str">
        <f>+_xlfn.CONCAT(AB672,I672,AD672)</f>
        <v>191622Sub2</v>
      </c>
      <c r="AD672" t="str">
        <f>+_xlfn.TEXTJOIN("",TRUE,K672:M672)</f>
        <v>Sub2</v>
      </c>
      <c r="AE672" t="str">
        <f>+IF(B672=0,AE671,B672)</f>
        <v>1.6</v>
      </c>
      <c r="AF672" t="str">
        <f t="shared" si="85"/>
        <v>1.6.2.2</v>
      </c>
      <c r="AG672" t="str">
        <f t="shared" si="86"/>
        <v>Superficie estatal por tipo de clima R/</v>
      </c>
      <c r="AH672" t="str">
        <f t="shared" si="88"/>
        <v>Temperatura extrema en el mes</v>
      </c>
      <c r="AI672" t="str">
        <f t="shared" si="87"/>
        <v>(Grados Celsius)</v>
      </c>
    </row>
    <row r="673" spans="1:35" x14ac:dyDescent="0.25">
      <c r="A673" s="1">
        <v>31</v>
      </c>
      <c r="E673" t="s">
        <v>65</v>
      </c>
      <c r="G673" t="s">
        <v>91</v>
      </c>
      <c r="H673" t="s">
        <v>110</v>
      </c>
      <c r="I673" t="str">
        <f t="shared" si="83"/>
        <v>1622</v>
      </c>
      <c r="J673">
        <f>+COUNTIF($AC$2:$AC$1165,AC673)</f>
        <v>1</v>
      </c>
      <c r="K673" t="s">
        <v>173</v>
      </c>
      <c r="L673" t="s">
        <v>162</v>
      </c>
      <c r="N673" t="str">
        <f t="shared" si="84"/>
        <v/>
      </c>
      <c r="O673" t="str">
        <f>IF(B673&lt;&gt;0,B673,"")</f>
        <v/>
      </c>
      <c r="P673" t="str">
        <f>+IF(AD673="Sub1",C673,"")</f>
        <v/>
      </c>
      <c r="Q673" t="str">
        <f>+IF(AD673="Sub2",D673,"")</f>
        <v/>
      </c>
      <c r="R673" t="str">
        <f>+IF(AD673="Graph",SUBSTITUTE(E673,"Gráfica","G"),"")</f>
        <v/>
      </c>
      <c r="S673" t="str">
        <f>TRIM(CLEAN(_xlfn.TEXTJOIN(" ",TRUE,C673:F673)))</f>
        <v>(Grados Celsius)</v>
      </c>
      <c r="T673" t="b">
        <f>+AND(AC673=AC674)</f>
        <v>0</v>
      </c>
      <c r="U673" t="b">
        <f t="shared" si="81"/>
        <v>0</v>
      </c>
      <c r="V673" t="b">
        <f>+AND(J673&lt;&gt;1,J674&lt;&gt;1)</f>
        <v>0</v>
      </c>
      <c r="W673" t="b">
        <f>+OR(AD673="Sub1",AD673="Sub2",AD673="Graph")</f>
        <v>0</v>
      </c>
      <c r="X673" t="str">
        <f>+IF(AND(T673,U673,V673),_xlfn.CONCAT(S673,S674),IF(AND(J673=1,AD673="Title"),S673,""))</f>
        <v/>
      </c>
      <c r="Y673" t="str">
        <f>+IF(AD674="units",S674,"")</f>
        <v/>
      </c>
      <c r="Z673" t="str">
        <f t="shared" si="82"/>
        <v/>
      </c>
      <c r="AB673" t="s">
        <v>142</v>
      </c>
      <c r="AC673" t="str">
        <f>+_xlfn.CONCAT(AB673,I673,AD673)</f>
        <v>191622units</v>
      </c>
      <c r="AD673" t="str">
        <f>+_xlfn.TEXTJOIN("",TRUE,K673:M673)</f>
        <v>units</v>
      </c>
      <c r="AE673" t="str">
        <f>+IF(B673=0,AE672,B673)</f>
        <v>1.6</v>
      </c>
      <c r="AF673" t="str">
        <f t="shared" si="85"/>
        <v>1.6.2.2</v>
      </c>
      <c r="AG673" t="str">
        <f t="shared" si="86"/>
        <v>Superficie estatal por tipo de clima R/</v>
      </c>
      <c r="AH673" t="str">
        <f t="shared" si="88"/>
        <v>Temperatura extrema en el mes</v>
      </c>
      <c r="AI673" t="str">
        <f t="shared" si="87"/>
        <v/>
      </c>
    </row>
    <row r="674" spans="1:35" x14ac:dyDescent="0.25">
      <c r="A674" s="1">
        <v>33</v>
      </c>
      <c r="C674" t="s">
        <v>32</v>
      </c>
      <c r="D674" t="s">
        <v>68</v>
      </c>
      <c r="G674" t="s">
        <v>91</v>
      </c>
      <c r="H674" t="s">
        <v>110</v>
      </c>
      <c r="I674" t="str">
        <f t="shared" si="83"/>
        <v>163</v>
      </c>
      <c r="J674">
        <f>+COUNTIF($AC$2:$AC$1165,AC674)</f>
        <v>1</v>
      </c>
      <c r="K674" t="s">
        <v>173</v>
      </c>
      <c r="M674" t="s">
        <v>178</v>
      </c>
      <c r="N674" t="str">
        <f t="shared" si="84"/>
        <v>1.6.3</v>
      </c>
      <c r="O674" t="str">
        <f>IF(B674&lt;&gt;0,B674,"")</f>
        <v/>
      </c>
      <c r="P674" t="str">
        <f>+IF(AD674="Sub1",C674,"")</f>
        <v>1.6.3</v>
      </c>
      <c r="Q674" t="str">
        <f>+IF(AD674="Sub2",D674,"")</f>
        <v/>
      </c>
      <c r="R674" t="str">
        <f>+IF(AD674="Graph",SUBSTITUTE(E674,"Gráfica","G"),"")</f>
        <v/>
      </c>
      <c r="S674" t="str">
        <f>TRIM(CLEAN(_xlfn.TEXTJOIN(" ",TRUE,C674:F674)))</f>
        <v>1.6.3 Precipitación total anual</v>
      </c>
      <c r="T674" t="b">
        <f>+AND(AC674=AC675)</f>
        <v>0</v>
      </c>
      <c r="U674" t="b">
        <f t="shared" si="81"/>
        <v>0</v>
      </c>
      <c r="V674" t="b">
        <f>+AND(J674&lt;&gt;1,J675&lt;&gt;1)</f>
        <v>0</v>
      </c>
      <c r="W674" t="b">
        <f>+OR(AD674="Sub1",AD674="Sub2",AD674="Graph")</f>
        <v>1</v>
      </c>
      <c r="X674" t="str">
        <f>+IF(AND(T674,U674,V674),_xlfn.CONCAT(S674,S675),IF(AND(J674=1,AD674="Title"),S674,""))</f>
        <v/>
      </c>
      <c r="Y674" t="str">
        <f>+IF(AD675="units",S675,"")</f>
        <v>(Milímetros)</v>
      </c>
      <c r="Z674" t="str">
        <f t="shared" si="82"/>
        <v>Precipitación total anual</v>
      </c>
      <c r="AB674" t="s">
        <v>142</v>
      </c>
      <c r="AC674" t="str">
        <f>+_xlfn.CONCAT(AB674,I674,AD674)</f>
        <v>19163Sub1</v>
      </c>
      <c r="AD674" t="str">
        <f>+_xlfn.TEXTJOIN("",TRUE,K674:M674)</f>
        <v>Sub1</v>
      </c>
      <c r="AE674" t="str">
        <f>+IF(B674=0,AE673,B674)</f>
        <v>1.6</v>
      </c>
      <c r="AF674" t="str">
        <f t="shared" si="85"/>
        <v>1.6.3</v>
      </c>
      <c r="AG674" t="str">
        <f t="shared" si="86"/>
        <v>Superficie estatal por tipo de clima R/</v>
      </c>
      <c r="AH674" t="str">
        <f t="shared" si="88"/>
        <v>Precipitación total anual</v>
      </c>
      <c r="AI674" t="str">
        <f t="shared" si="87"/>
        <v>(Milímetros)</v>
      </c>
    </row>
    <row r="675" spans="1:35" x14ac:dyDescent="0.25">
      <c r="A675" s="1">
        <v>34</v>
      </c>
      <c r="D675" t="s">
        <v>69</v>
      </c>
      <c r="G675" t="s">
        <v>91</v>
      </c>
      <c r="H675" t="s">
        <v>110</v>
      </c>
      <c r="I675" t="str">
        <f t="shared" si="83"/>
        <v>163</v>
      </c>
      <c r="J675">
        <f>+COUNTIF($AC$2:$AC$1165,AC675)</f>
        <v>1</v>
      </c>
      <c r="K675" t="s">
        <v>173</v>
      </c>
      <c r="L675" t="s">
        <v>162</v>
      </c>
      <c r="N675" t="str">
        <f t="shared" si="84"/>
        <v/>
      </c>
      <c r="O675" t="str">
        <f>IF(B675&lt;&gt;0,B675,"")</f>
        <v/>
      </c>
      <c r="P675" t="str">
        <f>+IF(AD675="Sub1",C675,"")</f>
        <v/>
      </c>
      <c r="Q675" t="str">
        <f>+IF(AD675="Sub2",D675,"")</f>
        <v/>
      </c>
      <c r="R675" t="str">
        <f>+IF(AD675="Graph",SUBSTITUTE(E675,"Gráfica","G"),"")</f>
        <v/>
      </c>
      <c r="S675" t="str">
        <f>TRIM(CLEAN(_xlfn.TEXTJOIN(" ",TRUE,C675:F675)))</f>
        <v>(Milímetros)</v>
      </c>
      <c r="T675" t="b">
        <f>+AND(AC675=AC676)</f>
        <v>0</v>
      </c>
      <c r="U675" t="b">
        <f t="shared" si="81"/>
        <v>0</v>
      </c>
      <c r="V675" t="b">
        <f>+AND(J675&lt;&gt;1,J676&lt;&gt;1)</f>
        <v>0</v>
      </c>
      <c r="W675" t="b">
        <f>+OR(AD675="Sub1",AD675="Sub2",AD675="Graph")</f>
        <v>0</v>
      </c>
      <c r="X675" t="str">
        <f>+IF(AND(T675,U675,V675),_xlfn.CONCAT(S675,S676),IF(AND(J675=1,AD675="Title"),S675,""))</f>
        <v/>
      </c>
      <c r="Y675" t="str">
        <f>+IF(AD676="units",S676,"")</f>
        <v/>
      </c>
      <c r="Z675" t="str">
        <f t="shared" si="82"/>
        <v/>
      </c>
      <c r="AB675" t="s">
        <v>142</v>
      </c>
      <c r="AC675" t="str">
        <f>+_xlfn.CONCAT(AB675,I675,AD675)</f>
        <v>19163units</v>
      </c>
      <c r="AD675" t="str">
        <f>+_xlfn.TEXTJOIN("",TRUE,K675:M675)</f>
        <v>units</v>
      </c>
      <c r="AE675" t="str">
        <f>+IF(B675=0,AE674,B675)</f>
        <v>1.6</v>
      </c>
      <c r="AF675" t="str">
        <f t="shared" si="85"/>
        <v>1.6.3</v>
      </c>
      <c r="AG675" t="str">
        <f t="shared" si="86"/>
        <v>Superficie estatal por tipo de clima R/</v>
      </c>
      <c r="AH675" t="str">
        <f t="shared" si="88"/>
        <v>Precipitación total anual</v>
      </c>
      <c r="AI675" t="str">
        <f t="shared" si="87"/>
        <v/>
      </c>
    </row>
    <row r="676" spans="1:35" x14ac:dyDescent="0.25">
      <c r="A676" s="1">
        <v>36</v>
      </c>
      <c r="D676" t="s">
        <v>70</v>
      </c>
      <c r="E676" t="s">
        <v>85</v>
      </c>
      <c r="G676" t="s">
        <v>91</v>
      </c>
      <c r="H676" t="s">
        <v>110</v>
      </c>
      <c r="I676" t="str">
        <f t="shared" si="83"/>
        <v>1631</v>
      </c>
      <c r="J676">
        <f>+COUNTIF($AC$2:$AC$1165,AC676)</f>
        <v>1</v>
      </c>
      <c r="K676" t="s">
        <v>173</v>
      </c>
      <c r="M676" t="s">
        <v>179</v>
      </c>
      <c r="N676" t="str">
        <f t="shared" si="84"/>
        <v>1.6.3.1</v>
      </c>
      <c r="O676" t="str">
        <f>IF(B676&lt;&gt;0,B676,"")</f>
        <v/>
      </c>
      <c r="P676" t="str">
        <f>+IF(AD676="Sub1",C676,"")</f>
        <v/>
      </c>
      <c r="Q676" t="str">
        <f>+IF(AD676="Sub2",D676,"")</f>
        <v>1.6.3.1</v>
      </c>
      <c r="R676" t="str">
        <f>+IF(AD676="Graph",SUBSTITUTE(E676,"Gráfica","G"),"")</f>
        <v/>
      </c>
      <c r="S676" t="str">
        <f>TRIM(CLEAN(_xlfn.TEXTJOIN(" ",TRUE,C676:F676)))</f>
        <v>1.6.3.1 Precipitación total mensual</v>
      </c>
      <c r="T676" t="b">
        <f>+AND(AC676=AC677)</f>
        <v>0</v>
      </c>
      <c r="U676" t="b">
        <f t="shared" si="81"/>
        <v>0</v>
      </c>
      <c r="V676" t="b">
        <f>+AND(J676&lt;&gt;1,J677&lt;&gt;1)</f>
        <v>0</v>
      </c>
      <c r="W676" t="b">
        <f>+OR(AD676="Sub1",AD676="Sub2",AD676="Graph")</f>
        <v>1</v>
      </c>
      <c r="X676" t="str">
        <f>+IF(AND(T676,U676,V676),_xlfn.CONCAT(S676,S677),IF(AND(J676=1,AD676="Title"),S676,""))</f>
        <v/>
      </c>
      <c r="Y676" t="str">
        <f>+IF(AD677="units",S677,"")</f>
        <v>(Milímetros)</v>
      </c>
      <c r="Z676" t="str">
        <f t="shared" si="82"/>
        <v>Precipitación total mensual</v>
      </c>
      <c r="AB676" t="s">
        <v>142</v>
      </c>
      <c r="AC676" t="str">
        <f>+_xlfn.CONCAT(AB676,I676,AD676)</f>
        <v>191631Sub2</v>
      </c>
      <c r="AD676" t="str">
        <f>+_xlfn.TEXTJOIN("",TRUE,K676:M676)</f>
        <v>Sub2</v>
      </c>
      <c r="AE676" t="str">
        <f>+IF(B676=0,AE675,B676)</f>
        <v>1.6</v>
      </c>
      <c r="AF676" t="str">
        <f t="shared" si="85"/>
        <v>1.6.3.1</v>
      </c>
      <c r="AG676" t="str">
        <f t="shared" si="86"/>
        <v>Superficie estatal por tipo de clima R/</v>
      </c>
      <c r="AH676" t="str">
        <f t="shared" si="88"/>
        <v>Precipitación total mensual</v>
      </c>
      <c r="AI676" t="str">
        <f t="shared" si="87"/>
        <v>(Milímetros)</v>
      </c>
    </row>
    <row r="677" spans="1:35" x14ac:dyDescent="0.25">
      <c r="A677" s="1">
        <v>37</v>
      </c>
      <c r="E677" t="s">
        <v>69</v>
      </c>
      <c r="G677" t="s">
        <v>91</v>
      </c>
      <c r="H677" t="s">
        <v>110</v>
      </c>
      <c r="I677" t="str">
        <f t="shared" si="83"/>
        <v>1631</v>
      </c>
      <c r="J677">
        <f>+COUNTIF($AC$2:$AC$1165,AC677)</f>
        <v>1</v>
      </c>
      <c r="K677" t="s">
        <v>173</v>
      </c>
      <c r="L677" t="s">
        <v>162</v>
      </c>
      <c r="N677" t="str">
        <f t="shared" si="84"/>
        <v/>
      </c>
      <c r="O677" t="str">
        <f>IF(B677&lt;&gt;0,B677,"")</f>
        <v/>
      </c>
      <c r="P677" t="str">
        <f>+IF(AD677="Sub1",C677,"")</f>
        <v/>
      </c>
      <c r="Q677" t="str">
        <f>+IF(AD677="Sub2",D677,"")</f>
        <v/>
      </c>
      <c r="R677" t="str">
        <f>+IF(AD677="Graph",SUBSTITUTE(E677,"Gráfica","G"),"")</f>
        <v/>
      </c>
      <c r="S677" t="str">
        <f>TRIM(CLEAN(_xlfn.TEXTJOIN(" ",TRUE,C677:F677)))</f>
        <v>(Milímetros)</v>
      </c>
      <c r="T677" t="b">
        <f>+AND(AC677=AC678)</f>
        <v>0</v>
      </c>
      <c r="U677" t="b">
        <f t="shared" si="81"/>
        <v>0</v>
      </c>
      <c r="V677" t="b">
        <f>+AND(J677&lt;&gt;1,J678&lt;&gt;1)</f>
        <v>0</v>
      </c>
      <c r="W677" t="b">
        <f>+OR(AD677="Sub1",AD677="Sub2",AD677="Graph")</f>
        <v>0</v>
      </c>
      <c r="X677" t="str">
        <f>+IF(AND(T677,U677,V677),_xlfn.CONCAT(S677,S678),IF(AND(J677=1,AD677="Title"),S677,""))</f>
        <v/>
      </c>
      <c r="Y677" t="str">
        <f>+IF(AD678="units",S678,"")</f>
        <v/>
      </c>
      <c r="Z677" t="str">
        <f t="shared" si="82"/>
        <v/>
      </c>
      <c r="AB677" t="s">
        <v>142</v>
      </c>
      <c r="AC677" t="str">
        <f>+_xlfn.CONCAT(AB677,I677,AD677)</f>
        <v>191631units</v>
      </c>
      <c r="AD677" t="str">
        <f>+_xlfn.TEXTJOIN("",TRUE,K677:M677)</f>
        <v>units</v>
      </c>
      <c r="AE677" t="str">
        <f>+IF(B677=0,AE676,B677)</f>
        <v>1.6</v>
      </c>
      <c r="AF677" t="str">
        <f t="shared" si="85"/>
        <v>1.6.3.1</v>
      </c>
      <c r="AG677" t="str">
        <f t="shared" si="86"/>
        <v>Superficie estatal por tipo de clima R/</v>
      </c>
      <c r="AH677" t="str">
        <f t="shared" si="88"/>
        <v>Precipitación total mensual</v>
      </c>
      <c r="AI677" t="str">
        <f t="shared" si="87"/>
        <v/>
      </c>
    </row>
    <row r="678" spans="1:35" x14ac:dyDescent="0.25">
      <c r="A678" s="1">
        <v>39</v>
      </c>
      <c r="E678" t="s">
        <v>86</v>
      </c>
      <c r="F678" t="s">
        <v>88</v>
      </c>
      <c r="G678" t="s">
        <v>91</v>
      </c>
      <c r="H678" t="s">
        <v>110</v>
      </c>
      <c r="I678" t="str">
        <f t="shared" si="83"/>
        <v>G 12</v>
      </c>
      <c r="J678">
        <f>+COUNTIF($AC$2:$AC$1165,AC678)</f>
        <v>1</v>
      </c>
      <c r="K678" t="s">
        <v>173</v>
      </c>
      <c r="M678" t="s">
        <v>167</v>
      </c>
      <c r="N678" t="str">
        <f t="shared" si="84"/>
        <v>G 1.2</v>
      </c>
      <c r="O678" t="str">
        <f>IF(B678&lt;&gt;0,B678,"")</f>
        <v/>
      </c>
      <c r="P678" t="str">
        <f>+IF(AD678="Sub1",C678,"")</f>
        <v/>
      </c>
      <c r="Q678" t="str">
        <f>+IF(AD678="Sub2",D678,"")</f>
        <v/>
      </c>
      <c r="R678" t="str">
        <f>+IF(AD678="Graph",SUBSTITUTE(E678,"Gráfica","G"),"")</f>
        <v>G 1.2</v>
      </c>
      <c r="S678" t="str">
        <f>TRIM(CLEAN(_xlfn.TEXTJOIN(" ",TRUE,C678:F678)))</f>
        <v>Gráfica 1.2 Precipitación total promedio</v>
      </c>
      <c r="T678" t="b">
        <f>+AND(AC678=AC679)</f>
        <v>0</v>
      </c>
      <c r="U678" t="b">
        <f t="shared" si="81"/>
        <v>0</v>
      </c>
      <c r="V678" t="b">
        <f>+AND(J678&lt;&gt;1,J679&lt;&gt;1)</f>
        <v>0</v>
      </c>
      <c r="W678" t="b">
        <f>+OR(AD678="Sub1",AD678="Sub2",AD678="Graph")</f>
        <v>1</v>
      </c>
      <c r="X678" t="str">
        <f>+IF(AND(T678,U678,V678),_xlfn.CONCAT(S678,S679),IF(AND(J678=1,AD678="Title"),S678,""))</f>
        <v/>
      </c>
      <c r="Y678" t="str">
        <f>+IF(AD679="units",S679,"")</f>
        <v>(Milímetros)</v>
      </c>
      <c r="Z678" t="str">
        <f t="shared" si="82"/>
        <v>Gráfica 1.2 Precipitación total promedio</v>
      </c>
      <c r="AB678" t="s">
        <v>142</v>
      </c>
      <c r="AC678" t="str">
        <f>+_xlfn.CONCAT(AB678,I678,AD678)</f>
        <v>19G 12Graph</v>
      </c>
      <c r="AD678" t="str">
        <f>+_xlfn.TEXTJOIN("",TRUE,K678:M678)</f>
        <v>Graph</v>
      </c>
      <c r="AE678" t="str">
        <f>+IF(B678=0,AE677,B678)</f>
        <v>1.6</v>
      </c>
      <c r="AF678" t="str">
        <f t="shared" si="85"/>
        <v>G 1.2</v>
      </c>
      <c r="AG678" t="str">
        <f t="shared" si="86"/>
        <v>Superficie estatal por tipo de clima R/</v>
      </c>
      <c r="AH678" t="str">
        <f t="shared" si="88"/>
        <v>Gráfica 1.2 Precipitación total promedio</v>
      </c>
      <c r="AI678" t="str">
        <f t="shared" si="87"/>
        <v>(Milímetros)</v>
      </c>
    </row>
    <row r="679" spans="1:35" x14ac:dyDescent="0.25">
      <c r="A679" s="1">
        <v>40</v>
      </c>
      <c r="F679" t="s">
        <v>69</v>
      </c>
      <c r="G679" t="s">
        <v>91</v>
      </c>
      <c r="H679" t="s">
        <v>110</v>
      </c>
      <c r="I679" t="str">
        <f t="shared" si="83"/>
        <v>G 12</v>
      </c>
      <c r="J679">
        <f>+COUNTIF($AC$2:$AC$1165,AC679)</f>
        <v>1</v>
      </c>
      <c r="K679" t="s">
        <v>173</v>
      </c>
      <c r="L679" t="s">
        <v>162</v>
      </c>
      <c r="N679" t="str">
        <f t="shared" si="84"/>
        <v/>
      </c>
      <c r="O679" t="str">
        <f>IF(B679&lt;&gt;0,B679,"")</f>
        <v/>
      </c>
      <c r="P679" t="str">
        <f>+IF(AD679="Sub1",C679,"")</f>
        <v/>
      </c>
      <c r="Q679" t="str">
        <f>+IF(AD679="Sub2",D679,"")</f>
        <v/>
      </c>
      <c r="R679" t="str">
        <f>+IF(AD679="Graph",SUBSTITUTE(E679,"Gráfica","G"),"")</f>
        <v/>
      </c>
      <c r="S679" t="str">
        <f>TRIM(CLEAN(_xlfn.TEXTJOIN(" ",TRUE,C679:F679)))</f>
        <v>(Milímetros)</v>
      </c>
      <c r="T679" t="b">
        <f>+AND(AC679=AC680)</f>
        <v>0</v>
      </c>
      <c r="U679" t="b">
        <f t="shared" si="81"/>
        <v>0</v>
      </c>
      <c r="V679" t="b">
        <f>+AND(J679&lt;&gt;1,J680&lt;&gt;1)</f>
        <v>0</v>
      </c>
      <c r="W679" t="b">
        <f>+OR(AD679="Sub1",AD679="Sub2",AD679="Graph")</f>
        <v>0</v>
      </c>
      <c r="X679" t="str">
        <f>+IF(AND(T679,U679,V679),_xlfn.CONCAT(S679,S680),IF(AND(J679=1,AD679="Title"),S679,""))</f>
        <v/>
      </c>
      <c r="Y679" t="str">
        <f>+IF(AD680="units",S680,"")</f>
        <v/>
      </c>
      <c r="Z679" t="str">
        <f t="shared" si="82"/>
        <v/>
      </c>
      <c r="AB679" t="s">
        <v>142</v>
      </c>
      <c r="AC679" t="str">
        <f>+_xlfn.CONCAT(AB679,I679,AD679)</f>
        <v>19G 12units</v>
      </c>
      <c r="AD679" t="str">
        <f>+_xlfn.TEXTJOIN("",TRUE,K679:M679)</f>
        <v>units</v>
      </c>
      <c r="AE679" t="str">
        <f>+IF(B679=0,AE678,B679)</f>
        <v>1.6</v>
      </c>
      <c r="AF679" t="str">
        <f t="shared" si="85"/>
        <v>G 1.2</v>
      </c>
      <c r="AG679" t="str">
        <f t="shared" si="86"/>
        <v>Superficie estatal por tipo de clima R/</v>
      </c>
      <c r="AH679" t="str">
        <f t="shared" si="88"/>
        <v>Gráfica 1.2 Precipitación total promedio</v>
      </c>
      <c r="AI679" t="str">
        <f t="shared" si="87"/>
        <v/>
      </c>
    </row>
    <row r="680" spans="1:35" x14ac:dyDescent="0.25">
      <c r="A680" s="1">
        <v>42</v>
      </c>
      <c r="C680" t="s">
        <v>33</v>
      </c>
      <c r="D680" t="s">
        <v>71</v>
      </c>
      <c r="G680" t="s">
        <v>91</v>
      </c>
      <c r="H680" t="s">
        <v>110</v>
      </c>
      <c r="I680" t="str">
        <f t="shared" si="83"/>
        <v>164</v>
      </c>
      <c r="J680">
        <f>+COUNTIF($AC$2:$AC$1165,AC680)</f>
        <v>1</v>
      </c>
      <c r="K680" t="s">
        <v>173</v>
      </c>
      <c r="M680" t="s">
        <v>178</v>
      </c>
      <c r="N680" t="str">
        <f t="shared" si="84"/>
        <v>1.6.4</v>
      </c>
      <c r="O680" t="str">
        <f>IF(B680&lt;&gt;0,B680,"")</f>
        <v/>
      </c>
      <c r="P680" t="str">
        <f>+IF(AD680="Sub1",C680,"")</f>
        <v>1.6.4</v>
      </c>
      <c r="Q680" t="str">
        <f>+IF(AD680="Sub2",D680,"")</f>
        <v/>
      </c>
      <c r="R680" t="str">
        <f>+IF(AD680="Graph",SUBSTITUTE(E680,"Gráfica","G"),"")</f>
        <v/>
      </c>
      <c r="S680" t="str">
        <f>TRIM(CLEAN(_xlfn.TEXTJOIN(" ",TRUE,C680:F680)))</f>
        <v>1.6.4 Días con heladas</v>
      </c>
      <c r="T680" t="b">
        <f>+AND(AC680=AC681)</f>
        <v>0</v>
      </c>
      <c r="U680" t="b">
        <f t="shared" si="81"/>
        <v>0</v>
      </c>
      <c r="V680" t="b">
        <f>+AND(J680&lt;&gt;1,J681&lt;&gt;1)</f>
        <v>0</v>
      </c>
      <c r="W680" t="b">
        <f>+OR(AD680="Sub1",AD680="Sub2",AD680="Graph")</f>
        <v>1</v>
      </c>
      <c r="X680" t="str">
        <f>+IF(AND(T680,U680,V680),_xlfn.CONCAT(S680,S681),IF(AND(J680=1,AD680="Title"),S680,""))</f>
        <v/>
      </c>
      <c r="Y680" t="str">
        <f>+IF(AD681="units",S681,"")</f>
        <v/>
      </c>
      <c r="Z680" t="str">
        <f t="shared" si="82"/>
        <v>Días con heladas</v>
      </c>
      <c r="AB680" t="s">
        <v>142</v>
      </c>
      <c r="AC680" t="str">
        <f>+_xlfn.CONCAT(AB680,I680,AD680)</f>
        <v>19164Sub1</v>
      </c>
      <c r="AD680" t="str">
        <f>+_xlfn.TEXTJOIN("",TRUE,K680:M680)</f>
        <v>Sub1</v>
      </c>
      <c r="AE680" t="str">
        <f>+IF(B680=0,AE679,B680)</f>
        <v>1.6</v>
      </c>
      <c r="AF680" t="str">
        <f t="shared" si="85"/>
        <v>1.6.4</v>
      </c>
      <c r="AG680" t="str">
        <f t="shared" si="86"/>
        <v>Superficie estatal por tipo de clima R/</v>
      </c>
      <c r="AH680" t="str">
        <f t="shared" si="88"/>
        <v>Días con heladas</v>
      </c>
      <c r="AI680" t="str">
        <f t="shared" si="87"/>
        <v/>
      </c>
    </row>
    <row r="681" spans="1:35" x14ac:dyDescent="0.25">
      <c r="A681" s="1">
        <v>44</v>
      </c>
      <c r="B681" t="s">
        <v>14</v>
      </c>
      <c r="C681" t="s">
        <v>34</v>
      </c>
      <c r="G681" t="s">
        <v>91</v>
      </c>
      <c r="H681" t="s">
        <v>110</v>
      </c>
      <c r="I681" t="str">
        <f t="shared" si="83"/>
        <v>17</v>
      </c>
      <c r="J681">
        <f>+COUNTIF($AC$2:$AC$1165,AC681)</f>
        <v>1</v>
      </c>
      <c r="K681" t="s">
        <v>166</v>
      </c>
      <c r="N681" t="str">
        <f t="shared" si="84"/>
        <v>1.7</v>
      </c>
      <c r="O681" t="str">
        <f>IF(B681&lt;&gt;0,B681,"")</f>
        <v>1.7</v>
      </c>
      <c r="P681" t="str">
        <f>+IF(AD681="Sub1",C681,"")</f>
        <v/>
      </c>
      <c r="Q681" t="str">
        <f>+IF(AD681="Sub2",D681,"")</f>
        <v/>
      </c>
      <c r="R681" t="str">
        <f>+IF(AD681="Graph",SUBSTITUTE(E681,"Gráfica","G"),"")</f>
        <v/>
      </c>
      <c r="S681" t="str">
        <f>TRIM(CLEAN(_xlfn.TEXTJOIN(" ",TRUE,C681:F681)))</f>
        <v>Superficie estatal por región, cuenca y subcuenca hidrológica</v>
      </c>
      <c r="T681" t="b">
        <f>+AND(AC681=AC682)</f>
        <v>0</v>
      </c>
      <c r="U681" t="b">
        <f t="shared" si="81"/>
        <v>0</v>
      </c>
      <c r="V681" t="b">
        <f>+AND(J681&lt;&gt;1,J682&lt;&gt;1)</f>
        <v>0</v>
      </c>
      <c r="W681" t="b">
        <f>+OR(AD681="Sub1",AD681="Sub2",AD681="Graph")</f>
        <v>0</v>
      </c>
      <c r="X681" t="str">
        <f>+IF(AND(T681,U681,V681),_xlfn.CONCAT(S681,S682),IF(AND(J681=1,AD681="Title"),S681,""))</f>
        <v>Superficie estatal por región, cuenca y subcuenca hidrológica</v>
      </c>
      <c r="Y681" t="str">
        <f>+IF(AD682="units",S682,"")</f>
        <v>(Porcentaje)</v>
      </c>
      <c r="Z681" t="str">
        <f t="shared" si="82"/>
        <v/>
      </c>
      <c r="AB681" t="s">
        <v>142</v>
      </c>
      <c r="AC681" t="str">
        <f>+_xlfn.CONCAT(AB681,I681,AD681)</f>
        <v>1917Title</v>
      </c>
      <c r="AD681" t="str">
        <f>+_xlfn.TEXTJOIN("",TRUE,K681:M681)</f>
        <v>Title</v>
      </c>
      <c r="AE681" t="str">
        <f>+IF(B681=0,AE680,B681)</f>
        <v>1.7</v>
      </c>
      <c r="AF681" t="str">
        <f t="shared" si="85"/>
        <v>1.7</v>
      </c>
      <c r="AG681" t="str">
        <f t="shared" si="86"/>
        <v>Superficie estatal por región, cuenca y subcuenca hidrológica</v>
      </c>
      <c r="AH681" t="str">
        <f t="shared" si="88"/>
        <v/>
      </c>
      <c r="AI681" t="str">
        <f t="shared" si="87"/>
        <v>(Porcentaje)</v>
      </c>
    </row>
    <row r="682" spans="1:35" x14ac:dyDescent="0.25">
      <c r="A682" s="1">
        <v>45</v>
      </c>
      <c r="C682" t="s">
        <v>26</v>
      </c>
      <c r="G682" t="s">
        <v>91</v>
      </c>
      <c r="H682" t="s">
        <v>110</v>
      </c>
      <c r="I682" t="str">
        <f t="shared" si="83"/>
        <v>17</v>
      </c>
      <c r="J682">
        <f>+COUNTIF($AC$2:$AC$1165,AC682)</f>
        <v>1</v>
      </c>
      <c r="K682" t="s">
        <v>173</v>
      </c>
      <c r="L682" t="s">
        <v>162</v>
      </c>
      <c r="N682" t="str">
        <f t="shared" si="84"/>
        <v/>
      </c>
      <c r="O682" t="str">
        <f>IF(B682&lt;&gt;0,B682,"")</f>
        <v/>
      </c>
      <c r="P682" t="str">
        <f>+IF(AD682="Sub1",C682,"")</f>
        <v/>
      </c>
      <c r="Q682" t="str">
        <f>+IF(AD682="Sub2",D682,"")</f>
        <v/>
      </c>
      <c r="R682" t="str">
        <f>+IF(AD682="Graph",SUBSTITUTE(E682,"Gráfica","G"),"")</f>
        <v/>
      </c>
      <c r="S682" t="str">
        <f>TRIM(CLEAN(_xlfn.TEXTJOIN(" ",TRUE,C682:F682)))</f>
        <v>(Porcentaje)</v>
      </c>
      <c r="T682" t="b">
        <f>+AND(AC682=AC683)</f>
        <v>0</v>
      </c>
      <c r="U682" t="b">
        <f t="shared" si="81"/>
        <v>0</v>
      </c>
      <c r="V682" t="b">
        <f>+AND(J682&lt;&gt;1,J683&lt;&gt;1)</f>
        <v>0</v>
      </c>
      <c r="W682" t="b">
        <f>+OR(AD682="Sub1",AD682="Sub2",AD682="Graph")</f>
        <v>0</v>
      </c>
      <c r="X682" t="str">
        <f>+IF(AND(T682,U682,V682),_xlfn.CONCAT(S682,S683),IF(AND(J682=1,AD682="Title"),S682,""))</f>
        <v/>
      </c>
      <c r="Y682" t="str">
        <f>+IF(AD683="units",S683,"")</f>
        <v/>
      </c>
      <c r="Z682" t="str">
        <f t="shared" si="82"/>
        <v/>
      </c>
      <c r="AB682" t="s">
        <v>142</v>
      </c>
      <c r="AC682" t="str">
        <f>+_xlfn.CONCAT(AB682,I682,AD682)</f>
        <v>1917units</v>
      </c>
      <c r="AD682" t="str">
        <f>+_xlfn.TEXTJOIN("",TRUE,K682:M682)</f>
        <v>units</v>
      </c>
      <c r="AE682" t="str">
        <f>+IF(B682=0,AE681,B682)</f>
        <v>1.7</v>
      </c>
      <c r="AF682" t="str">
        <f t="shared" si="85"/>
        <v>1.7</v>
      </c>
      <c r="AG682" t="str">
        <f t="shared" si="86"/>
        <v>Superficie estatal por región, cuenca y subcuenca hidrológica</v>
      </c>
      <c r="AH682" t="str">
        <f t="shared" si="88"/>
        <v/>
      </c>
      <c r="AI682" t="str">
        <f t="shared" si="87"/>
        <v/>
      </c>
    </row>
    <row r="683" spans="1:35" x14ac:dyDescent="0.25">
      <c r="A683" s="1">
        <v>47</v>
      </c>
      <c r="C683" t="s">
        <v>35</v>
      </c>
      <c r="D683" t="s">
        <v>72</v>
      </c>
      <c r="G683" t="s">
        <v>91</v>
      </c>
      <c r="H683" t="s">
        <v>110</v>
      </c>
      <c r="I683" t="str">
        <f t="shared" si="83"/>
        <v>171</v>
      </c>
      <c r="J683">
        <f>+COUNTIF($AC$2:$AC$1165,AC683)</f>
        <v>1</v>
      </c>
      <c r="K683" t="s">
        <v>173</v>
      </c>
      <c r="M683" t="s">
        <v>178</v>
      </c>
      <c r="N683" t="str">
        <f t="shared" si="84"/>
        <v>1.7.1</v>
      </c>
      <c r="O683" t="str">
        <f>IF(B683&lt;&gt;0,B683,"")</f>
        <v/>
      </c>
      <c r="P683" t="str">
        <f>+IF(AD683="Sub1",C683,"")</f>
        <v>1.7.1</v>
      </c>
      <c r="Q683" t="str">
        <f>+IF(AD683="Sub2",D683,"")</f>
        <v/>
      </c>
      <c r="R683" t="str">
        <f>+IF(AD683="Graph",SUBSTITUTE(E683,"Gráfica","G"),"")</f>
        <v/>
      </c>
      <c r="S683" t="str">
        <f>TRIM(CLEAN(_xlfn.TEXTJOIN(" ",TRUE,C683:F683)))</f>
        <v>1.7.1 Principales corrientes y cuerpos de agua</v>
      </c>
      <c r="T683" t="b">
        <f>+AND(AC683=AC684)</f>
        <v>0</v>
      </c>
      <c r="U683" t="b">
        <f t="shared" si="81"/>
        <v>0</v>
      </c>
      <c r="V683" t="b">
        <f>+AND(J683&lt;&gt;1,J684&lt;&gt;1)</f>
        <v>0</v>
      </c>
      <c r="W683" t="b">
        <f>+OR(AD683="Sub1",AD683="Sub2",AD683="Graph")</f>
        <v>1</v>
      </c>
      <c r="X683" t="str">
        <f>+IF(AND(T683,U683,V683),_xlfn.CONCAT(S683,S684),IF(AND(J683=1,AD683="Title"),S683,""))</f>
        <v/>
      </c>
      <c r="Y683" t="str">
        <f>+IF(AD684="units",S684,"")</f>
        <v/>
      </c>
      <c r="Z683" t="str">
        <f t="shared" si="82"/>
        <v>Principales corrientes y cuerpos de agua</v>
      </c>
      <c r="AB683" t="s">
        <v>142</v>
      </c>
      <c r="AC683" t="str">
        <f>+_xlfn.CONCAT(AB683,I683,AD683)</f>
        <v>19171Sub1</v>
      </c>
      <c r="AD683" t="str">
        <f>+_xlfn.TEXTJOIN("",TRUE,K683:M683)</f>
        <v>Sub1</v>
      </c>
      <c r="AE683" t="str">
        <f>+IF(B683=0,AE682,B683)</f>
        <v>1.7</v>
      </c>
      <c r="AF683" t="str">
        <f t="shared" si="85"/>
        <v>1.7.1</v>
      </c>
      <c r="AG683" t="str">
        <f t="shared" si="86"/>
        <v>Superficie estatal por región, cuenca y subcuenca hidrológica</v>
      </c>
      <c r="AH683" t="str">
        <f t="shared" si="88"/>
        <v>Principales corrientes y cuerpos de agua</v>
      </c>
      <c r="AI683" t="str">
        <f t="shared" si="87"/>
        <v/>
      </c>
    </row>
    <row r="684" spans="1:35" x14ac:dyDescent="0.25">
      <c r="A684" s="1">
        <v>49</v>
      </c>
      <c r="B684" t="s">
        <v>15</v>
      </c>
      <c r="C684" t="s">
        <v>36</v>
      </c>
      <c r="G684" t="s">
        <v>91</v>
      </c>
      <c r="H684" t="s">
        <v>110</v>
      </c>
      <c r="I684" t="str">
        <f t="shared" si="83"/>
        <v>18</v>
      </c>
      <c r="J684">
        <f>+COUNTIF($AC$2:$AC$1165,AC684)</f>
        <v>1</v>
      </c>
      <c r="K684" t="s">
        <v>166</v>
      </c>
      <c r="N684" t="str">
        <f t="shared" si="84"/>
        <v>1.8</v>
      </c>
      <c r="O684" t="str">
        <f>IF(B684&lt;&gt;0,B684,"")</f>
        <v>1.8</v>
      </c>
      <c r="P684" t="str">
        <f>+IF(AD684="Sub1",C684,"")</f>
        <v/>
      </c>
      <c r="Q684" t="str">
        <f>+IF(AD684="Sub2",D684,"")</f>
        <v/>
      </c>
      <c r="R684" t="str">
        <f>+IF(AD684="Graph",SUBSTITUTE(E684,"Gráfica","G"),"")</f>
        <v/>
      </c>
      <c r="S684" t="str">
        <f>TRIM(CLEAN(_xlfn.TEXTJOIN(" ",TRUE,C684:F684)))</f>
        <v>Superficie estatal por tipo de suelo dominante</v>
      </c>
      <c r="T684" t="b">
        <f>+AND(AC684=AC685)</f>
        <v>0</v>
      </c>
      <c r="U684" t="b">
        <f t="shared" si="81"/>
        <v>0</v>
      </c>
      <c r="V684" t="b">
        <f>+AND(J684&lt;&gt;1,J685&lt;&gt;1)</f>
        <v>0</v>
      </c>
      <c r="W684" t="b">
        <f>+OR(AD684="Sub1",AD684="Sub2",AD684="Graph")</f>
        <v>0</v>
      </c>
      <c r="X684" t="str">
        <f>+IF(AND(T684,U684,V684),_xlfn.CONCAT(S684,S685),IF(AND(J684=1,AD684="Title"),S684,""))</f>
        <v>Superficie estatal por tipo de suelo dominante</v>
      </c>
      <c r="Y684" t="str">
        <f>+IF(AD685="units",S685,"")</f>
        <v>(Porcentaje)</v>
      </c>
      <c r="Z684" t="str">
        <f t="shared" si="82"/>
        <v/>
      </c>
      <c r="AB684" t="s">
        <v>142</v>
      </c>
      <c r="AC684" t="str">
        <f>+_xlfn.CONCAT(AB684,I684,AD684)</f>
        <v>1918Title</v>
      </c>
      <c r="AD684" t="str">
        <f>+_xlfn.TEXTJOIN("",TRUE,K684:M684)</f>
        <v>Title</v>
      </c>
      <c r="AE684" t="str">
        <f>+IF(B684=0,AE683,B684)</f>
        <v>1.8</v>
      </c>
      <c r="AF684" t="str">
        <f t="shared" si="85"/>
        <v>1.8</v>
      </c>
      <c r="AG684" t="str">
        <f t="shared" si="86"/>
        <v>Superficie estatal por tipo de suelo dominante</v>
      </c>
      <c r="AH684" t="str">
        <f t="shared" si="88"/>
        <v/>
      </c>
      <c r="AI684" t="str">
        <f t="shared" si="87"/>
        <v>(Porcentaje)</v>
      </c>
    </row>
    <row r="685" spans="1:35" x14ac:dyDescent="0.25">
      <c r="A685" s="1">
        <v>50</v>
      </c>
      <c r="C685" t="s">
        <v>26</v>
      </c>
      <c r="G685" t="s">
        <v>91</v>
      </c>
      <c r="H685" t="s">
        <v>110</v>
      </c>
      <c r="I685" t="str">
        <f t="shared" si="83"/>
        <v>18</v>
      </c>
      <c r="J685">
        <f>+COUNTIF($AC$2:$AC$1165,AC685)</f>
        <v>1</v>
      </c>
      <c r="K685" t="s">
        <v>173</v>
      </c>
      <c r="L685" t="s">
        <v>162</v>
      </c>
      <c r="N685" t="str">
        <f t="shared" si="84"/>
        <v/>
      </c>
      <c r="O685" t="str">
        <f>IF(B685&lt;&gt;0,B685,"")</f>
        <v/>
      </c>
      <c r="P685" t="str">
        <f>+IF(AD685="Sub1",C685,"")</f>
        <v/>
      </c>
      <c r="Q685" t="str">
        <f>+IF(AD685="Sub2",D685,"")</f>
        <v/>
      </c>
      <c r="R685" t="str">
        <f>+IF(AD685="Graph",SUBSTITUTE(E685,"Gráfica","G"),"")</f>
        <v/>
      </c>
      <c r="S685" t="str">
        <f>TRIM(CLEAN(_xlfn.TEXTJOIN(" ",TRUE,C685:F685)))</f>
        <v>(Porcentaje)</v>
      </c>
      <c r="T685" t="b">
        <f>+AND(AC685=AC686)</f>
        <v>0</v>
      </c>
      <c r="U685" t="b">
        <f t="shared" si="81"/>
        <v>0</v>
      </c>
      <c r="V685" t="b">
        <f>+AND(J685&lt;&gt;1,J686&lt;&gt;1)</f>
        <v>0</v>
      </c>
      <c r="W685" t="b">
        <f>+OR(AD685="Sub1",AD685="Sub2",AD685="Graph")</f>
        <v>0</v>
      </c>
      <c r="X685" t="str">
        <f>+IF(AND(T685,U685,V685),_xlfn.CONCAT(S685,S686),IF(AND(J685=1,AD685="Title"),S685,""))</f>
        <v/>
      </c>
      <c r="Y685" t="str">
        <f>+IF(AD686="units",S686,"")</f>
        <v/>
      </c>
      <c r="Z685" t="str">
        <f t="shared" si="82"/>
        <v/>
      </c>
      <c r="AB685" t="s">
        <v>142</v>
      </c>
      <c r="AC685" t="str">
        <f>+_xlfn.CONCAT(AB685,I685,AD685)</f>
        <v>1918units</v>
      </c>
      <c r="AD685" t="str">
        <f>+_xlfn.TEXTJOIN("",TRUE,K685:M685)</f>
        <v>units</v>
      </c>
      <c r="AE685" t="str">
        <f>+IF(B685=0,AE684,B685)</f>
        <v>1.8</v>
      </c>
      <c r="AF685" t="str">
        <f t="shared" si="85"/>
        <v>1.8</v>
      </c>
      <c r="AG685" t="str">
        <f t="shared" si="86"/>
        <v>Superficie estatal por tipo de suelo dominante</v>
      </c>
      <c r="AH685" t="str">
        <f t="shared" si="88"/>
        <v/>
      </c>
      <c r="AI685" t="str">
        <f t="shared" si="87"/>
        <v/>
      </c>
    </row>
    <row r="686" spans="1:35" x14ac:dyDescent="0.25">
      <c r="A686" s="1">
        <v>52</v>
      </c>
      <c r="B686" t="s">
        <v>16</v>
      </c>
      <c r="C686" t="s">
        <v>50</v>
      </c>
      <c r="G686" t="s">
        <v>91</v>
      </c>
      <c r="H686" t="s">
        <v>110</v>
      </c>
      <c r="I686" t="str">
        <f t="shared" si="83"/>
        <v>19</v>
      </c>
      <c r="J686">
        <f>+COUNTIF($AC$2:$AC$1165,AC686)</f>
        <v>1</v>
      </c>
      <c r="K686" t="s">
        <v>166</v>
      </c>
      <c r="N686" t="str">
        <f t="shared" si="84"/>
        <v>1.9</v>
      </c>
      <c r="O686" t="str">
        <f>IF(B686&lt;&gt;0,B686,"")</f>
        <v>1.9</v>
      </c>
      <c r="P686" t="str">
        <f>+IF(AD686="Sub1",C686,"")</f>
        <v/>
      </c>
      <c r="Q686" t="str">
        <f>+IF(AD686="Sub2",D686,"")</f>
        <v/>
      </c>
      <c r="R686" t="str">
        <f>+IF(AD686="Graph",SUBSTITUTE(E686,"Gráfica","G"),"")</f>
        <v/>
      </c>
      <c r="S686" t="str">
        <f>TRIM(CLEAN(_xlfn.TEXTJOIN(" ",TRUE,C686:F686)))</f>
        <v>Principales especies vegetales por grupo de vegetación R/</v>
      </c>
      <c r="T686" t="b">
        <f>+AND(AC686=AC687)</f>
        <v>0</v>
      </c>
      <c r="U686" t="b">
        <f t="shared" si="81"/>
        <v>1</v>
      </c>
      <c r="V686" t="b">
        <f>+AND(J686&lt;&gt;1,J687&lt;&gt;1)</f>
        <v>0</v>
      </c>
      <c r="W686" t="b">
        <f>+OR(AD686="Sub1",AD686="Sub2",AD686="Graph")</f>
        <v>0</v>
      </c>
      <c r="X686" t="str">
        <f>+IF(AND(T686,U686,V686),_xlfn.CONCAT(S686,S687),IF(AND(J686=1,AD686="Title"),S686,""))</f>
        <v>Principales especies vegetales por grupo de vegetación R/</v>
      </c>
      <c r="Y686" t="str">
        <f>+IF(AD687="units",S687,"")</f>
        <v/>
      </c>
      <c r="Z686" t="str">
        <f t="shared" si="82"/>
        <v/>
      </c>
      <c r="AB686" t="s">
        <v>142</v>
      </c>
      <c r="AC686" t="str">
        <f>+_xlfn.CONCAT(AB686,I686,AD686)</f>
        <v>1919Title</v>
      </c>
      <c r="AD686" t="str">
        <f>+_xlfn.TEXTJOIN("",TRUE,K686:M686)</f>
        <v>Title</v>
      </c>
      <c r="AE686" t="str">
        <f>+IF(B686=0,AE685,B686)</f>
        <v>1.9</v>
      </c>
      <c r="AF686" t="str">
        <f t="shared" si="85"/>
        <v>1.9</v>
      </c>
      <c r="AG686" t="str">
        <f t="shared" si="86"/>
        <v>Principales especies vegetales por grupo de vegetación R/</v>
      </c>
      <c r="AH686" t="str">
        <f t="shared" si="88"/>
        <v/>
      </c>
      <c r="AI686" t="str">
        <f t="shared" si="87"/>
        <v/>
      </c>
    </row>
    <row r="687" spans="1:35" x14ac:dyDescent="0.25">
      <c r="A687" s="1">
        <v>54</v>
      </c>
      <c r="B687" s="9" t="s">
        <v>17</v>
      </c>
      <c r="C687" t="s">
        <v>38</v>
      </c>
      <c r="G687" t="s">
        <v>91</v>
      </c>
      <c r="H687" t="s">
        <v>110</v>
      </c>
      <c r="I687" t="str">
        <f t="shared" si="83"/>
        <v>110</v>
      </c>
      <c r="J687">
        <f>+COUNTIF($AC$2:$AC$1165,AC687)</f>
        <v>1</v>
      </c>
      <c r="K687" t="s">
        <v>166</v>
      </c>
      <c r="N687" t="str">
        <f t="shared" si="84"/>
        <v>1.10</v>
      </c>
      <c r="O687" t="str">
        <f>IF(B687&lt;&gt;0,B687,"")</f>
        <v>1.10</v>
      </c>
      <c r="P687" t="str">
        <f>+IF(AD687="Sub1",C687,"")</f>
        <v/>
      </c>
      <c r="Q687" t="str">
        <f>+IF(AD687="Sub2",D687,"")</f>
        <v/>
      </c>
      <c r="R687" t="str">
        <f>+IF(AD687="Graph",SUBSTITUTE(E687,"Gráfica","G"),"")</f>
        <v/>
      </c>
      <c r="S687" t="str">
        <f>TRIM(CLEAN(_xlfn.TEXTJOIN(" ",TRUE,C687:F687)))</f>
        <v>Superficie estatal de uso potencial agrícola y pecuario</v>
      </c>
      <c r="T687" t="b">
        <f>+AND(AC687=AC688)</f>
        <v>0</v>
      </c>
      <c r="U687" t="b">
        <f t="shared" si="81"/>
        <v>0</v>
      </c>
      <c r="V687" t="b">
        <f>+AND(J687&lt;&gt;1,J688&lt;&gt;1)</f>
        <v>0</v>
      </c>
      <c r="W687" t="b">
        <f>+OR(AD687="Sub1",AD687="Sub2",AD687="Graph")</f>
        <v>0</v>
      </c>
      <c r="X687" t="str">
        <f>+IF(AND(T687,U687,V687),_xlfn.CONCAT(S687,S688),IF(AND(J687=1,AD687="Title"),S687,""))</f>
        <v>Superficie estatal de uso potencial agrícola y pecuario</v>
      </c>
      <c r="Y687" t="str">
        <f>+IF(AD688="units",S688,"")</f>
        <v>(Porcentaje)</v>
      </c>
      <c r="Z687" t="str">
        <f t="shared" si="82"/>
        <v/>
      </c>
      <c r="AB687" t="s">
        <v>142</v>
      </c>
      <c r="AC687" t="str">
        <f>+_xlfn.CONCAT(AB687,I687,AD687)</f>
        <v>19110Title</v>
      </c>
      <c r="AD687" t="str">
        <f>+_xlfn.TEXTJOIN("",TRUE,K687:M687)</f>
        <v>Title</v>
      </c>
      <c r="AE687" t="str">
        <f>+IF(B687=0,AE686,B687)</f>
        <v>1.10</v>
      </c>
      <c r="AF687" t="str">
        <f t="shared" si="85"/>
        <v>1.10</v>
      </c>
      <c r="AG687" t="str">
        <f t="shared" si="86"/>
        <v>Superficie estatal de uso potencial agrícola y pecuario</v>
      </c>
      <c r="AH687" t="str">
        <f t="shared" si="88"/>
        <v/>
      </c>
      <c r="AI687" t="str">
        <f t="shared" si="87"/>
        <v>(Porcentaje)</v>
      </c>
    </row>
    <row r="688" spans="1:35" x14ac:dyDescent="0.25">
      <c r="A688" s="1">
        <v>55</v>
      </c>
      <c r="C688" t="s">
        <v>26</v>
      </c>
      <c r="G688" t="s">
        <v>91</v>
      </c>
      <c r="H688" t="s">
        <v>110</v>
      </c>
      <c r="I688" t="str">
        <f t="shared" si="83"/>
        <v>110</v>
      </c>
      <c r="J688">
        <f>+COUNTIF($AC$2:$AC$1165,AC688)</f>
        <v>1</v>
      </c>
      <c r="K688" t="s">
        <v>173</v>
      </c>
      <c r="L688" t="s">
        <v>162</v>
      </c>
      <c r="N688" t="str">
        <f t="shared" si="84"/>
        <v/>
      </c>
      <c r="O688" t="str">
        <f>IF(B688&lt;&gt;0,B688,"")</f>
        <v/>
      </c>
      <c r="P688" t="str">
        <f>+IF(AD688="Sub1",C688,"")</f>
        <v/>
      </c>
      <c r="Q688" t="str">
        <f>+IF(AD688="Sub2",D688,"")</f>
        <v/>
      </c>
      <c r="R688" t="str">
        <f>+IF(AD688="Graph",SUBSTITUTE(E688,"Gráfica","G"),"")</f>
        <v/>
      </c>
      <c r="S688" t="str">
        <f>TRIM(CLEAN(_xlfn.TEXTJOIN(" ",TRUE,C688:F688)))</f>
        <v>(Porcentaje)</v>
      </c>
      <c r="T688" t="b">
        <f>+AND(AC688=AC689)</f>
        <v>0</v>
      </c>
      <c r="U688" t="b">
        <f t="shared" si="81"/>
        <v>0</v>
      </c>
      <c r="V688" t="b">
        <f>+AND(J688&lt;&gt;1,J689&lt;&gt;1)</f>
        <v>0</v>
      </c>
      <c r="W688" t="b">
        <f>+OR(AD688="Sub1",AD688="Sub2",AD688="Graph")</f>
        <v>0</v>
      </c>
      <c r="X688" t="str">
        <f>+IF(AND(T688,U688,V688),_xlfn.CONCAT(S688,S689),IF(AND(J688=1,AD688="Title"),S688,""))</f>
        <v/>
      </c>
      <c r="Y688" t="str">
        <f>+IF(AD689="units",S689,"")</f>
        <v/>
      </c>
      <c r="Z688" t="str">
        <f t="shared" si="82"/>
        <v/>
      </c>
      <c r="AB688" t="s">
        <v>142</v>
      </c>
      <c r="AC688" t="str">
        <f>+_xlfn.CONCAT(AB688,I688,AD688)</f>
        <v>19110units</v>
      </c>
      <c r="AD688" t="str">
        <f>+_xlfn.TEXTJOIN("",TRUE,K688:M688)</f>
        <v>units</v>
      </c>
      <c r="AE688" t="str">
        <f>+IF(B688=0,AE687,B688)</f>
        <v>1.10</v>
      </c>
      <c r="AF688" t="str">
        <f t="shared" si="85"/>
        <v>1.10</v>
      </c>
      <c r="AG688" t="str">
        <f t="shared" si="86"/>
        <v>Superficie estatal de uso potencial agrícola y pecuario</v>
      </c>
      <c r="AH688" t="str">
        <f t="shared" si="88"/>
        <v/>
      </c>
      <c r="AI688" t="str">
        <f t="shared" si="87"/>
        <v/>
      </c>
    </row>
    <row r="689" spans="1:35" x14ac:dyDescent="0.25">
      <c r="A689" s="1">
        <v>57</v>
      </c>
      <c r="B689" t="s">
        <v>18</v>
      </c>
      <c r="C689" t="s">
        <v>39</v>
      </c>
      <c r="G689" t="s">
        <v>91</v>
      </c>
      <c r="H689" t="s">
        <v>110</v>
      </c>
      <c r="I689" t="str">
        <f t="shared" si="83"/>
        <v>111</v>
      </c>
      <c r="J689">
        <f>+COUNTIF($AC$2:$AC$1165,AC689)</f>
        <v>1</v>
      </c>
      <c r="K689" t="s">
        <v>166</v>
      </c>
      <c r="N689" t="str">
        <f t="shared" si="84"/>
        <v>1.11</v>
      </c>
      <c r="O689" t="str">
        <f>IF(B689&lt;&gt;0,B689,"")</f>
        <v>1.11</v>
      </c>
      <c r="P689" t="str">
        <f>+IF(AD689="Sub1",C689,"")</f>
        <v/>
      </c>
      <c r="Q689" t="str">
        <f>+IF(AD689="Sub2",D689,"")</f>
        <v/>
      </c>
      <c r="R689" t="str">
        <f>+IF(AD689="Graph",SUBSTITUTE(E689,"Gráfica","G"),"")</f>
        <v/>
      </c>
      <c r="S689" t="str">
        <f>TRIM(CLEAN(_xlfn.TEXTJOIN(" ",TRUE,C689:F689)))</f>
        <v>Sitios Ramsar</v>
      </c>
      <c r="T689" t="b">
        <f>+AND(AC689=AC690)</f>
        <v>0</v>
      </c>
      <c r="U689" t="b">
        <f t="shared" si="81"/>
        <v>0</v>
      </c>
      <c r="V689" t="b">
        <f>+AND(J689&lt;&gt;1,J690&lt;&gt;1)</f>
        <v>0</v>
      </c>
      <c r="W689" t="b">
        <f>+OR(AD689="Sub1",AD689="Sub2",AD689="Graph")</f>
        <v>0</v>
      </c>
      <c r="X689" t="str">
        <f>+IF(AND(T689,U689,V689),_xlfn.CONCAT(S689,S690),IF(AND(J689=1,AD689="Title"),S689,""))</f>
        <v>Sitios Ramsar</v>
      </c>
      <c r="Y689" t="str">
        <f>+IF(AD690="units",S690,"")</f>
        <v/>
      </c>
      <c r="Z689" t="str">
        <f t="shared" si="82"/>
        <v/>
      </c>
      <c r="AB689" t="s">
        <v>142</v>
      </c>
      <c r="AC689" t="str">
        <f>+_xlfn.CONCAT(AB689,I689,AD689)</f>
        <v>19111Title</v>
      </c>
      <c r="AD689" t="str">
        <f>+_xlfn.TEXTJOIN("",TRUE,K689:M689)</f>
        <v>Title</v>
      </c>
      <c r="AE689" t="str">
        <f>+IF(B689=0,AE688,B689)</f>
        <v>1.11</v>
      </c>
      <c r="AF689" t="str">
        <f t="shared" si="85"/>
        <v>1.11</v>
      </c>
      <c r="AG689" t="str">
        <f t="shared" si="86"/>
        <v>Sitios Ramsar</v>
      </c>
      <c r="AH689" t="str">
        <f t="shared" si="88"/>
        <v/>
      </c>
      <c r="AI689" t="str">
        <f t="shared" si="87"/>
        <v/>
      </c>
    </row>
    <row r="690" spans="1:35" x14ac:dyDescent="0.25">
      <c r="A690" s="1">
        <v>58</v>
      </c>
      <c r="C690" t="s">
        <v>51</v>
      </c>
      <c r="G690" t="s">
        <v>91</v>
      </c>
      <c r="H690" t="s">
        <v>110</v>
      </c>
      <c r="I690" t="str">
        <f t="shared" si="83"/>
        <v>111</v>
      </c>
      <c r="J690">
        <f>+COUNTIF($AC$2:$AC$1165,AC690)</f>
        <v>1</v>
      </c>
      <c r="K690" t="s">
        <v>168</v>
      </c>
      <c r="N690" t="str">
        <f t="shared" si="84"/>
        <v/>
      </c>
      <c r="O690" t="str">
        <f>IF(B690&lt;&gt;0,B690,"")</f>
        <v/>
      </c>
      <c r="P690" t="str">
        <f>+IF(AD690="Sub1",C690,"")</f>
        <v/>
      </c>
      <c r="Q690" t="str">
        <f>+IF(AD690="Sub2",D690,"")</f>
        <v/>
      </c>
      <c r="R690" t="str">
        <f>+IF(AD690="Graph",SUBSTITUTE(E690,"Gráfica","G"),"")</f>
        <v/>
      </c>
      <c r="S690" t="str">
        <f>TRIM(CLEAN(_xlfn.TEXTJOIN(" ",TRUE,C690:F690)))</f>
        <v>Al 31 de diciembre de 2016 R/</v>
      </c>
      <c r="T690" t="b">
        <f>+AND(AC690=AC691)</f>
        <v>0</v>
      </c>
      <c r="U690" t="b">
        <f t="shared" si="81"/>
        <v>0</v>
      </c>
      <c r="V690" t="b">
        <f>+AND(J690&lt;&gt;1,J691&lt;&gt;1)</f>
        <v>0</v>
      </c>
      <c r="W690" t="b">
        <f>+OR(AD690="Sub1",AD690="Sub2",AD690="Graph")</f>
        <v>0</v>
      </c>
      <c r="X690" t="str">
        <f>+IF(AND(T690,U690,V690),_xlfn.CONCAT(S690,S691),IF(AND(J690=1,AD690="Title"),S690,""))</f>
        <v/>
      </c>
      <c r="Y690" t="str">
        <f>+IF(AD691="units",S691,"")</f>
        <v/>
      </c>
      <c r="Z690" t="str">
        <f t="shared" si="82"/>
        <v/>
      </c>
      <c r="AB690" t="s">
        <v>142</v>
      </c>
      <c r="AC690" t="str">
        <f>+_xlfn.CONCAT(AB690,I690,AD690)</f>
        <v>19111date</v>
      </c>
      <c r="AD690" t="str">
        <f>+_xlfn.TEXTJOIN("",TRUE,K690:M690)</f>
        <v>date</v>
      </c>
      <c r="AE690" t="str">
        <f>+IF(B690=0,AE689,B690)</f>
        <v>1.11</v>
      </c>
      <c r="AF690" t="str">
        <f t="shared" si="85"/>
        <v>1.11</v>
      </c>
      <c r="AG690" t="str">
        <f t="shared" si="86"/>
        <v>Sitios Ramsar</v>
      </c>
      <c r="AH690" t="str">
        <f t="shared" si="88"/>
        <v/>
      </c>
      <c r="AI690" t="str">
        <f t="shared" si="87"/>
        <v/>
      </c>
    </row>
    <row r="691" spans="1:35" x14ac:dyDescent="0.25">
      <c r="A691" s="1">
        <v>1</v>
      </c>
      <c r="B691" t="s">
        <v>8</v>
      </c>
      <c r="C691" t="s">
        <v>21</v>
      </c>
      <c r="G691" t="s">
        <v>91</v>
      </c>
      <c r="H691" t="s">
        <v>111</v>
      </c>
      <c r="I691" t="str">
        <f t="shared" si="83"/>
        <v>11</v>
      </c>
      <c r="J691">
        <f>+COUNTIF($AC$2:$AC$1165,AC691)</f>
        <v>1</v>
      </c>
      <c r="K691" t="s">
        <v>166</v>
      </c>
      <c r="N691" t="str">
        <f t="shared" si="84"/>
        <v>1.1</v>
      </c>
      <c r="O691" t="str">
        <f>IF(B691&lt;&gt;0,B691,"")</f>
        <v>1.1</v>
      </c>
      <c r="P691" t="str">
        <f>+IF(AD691="Sub1",C691,"")</f>
        <v/>
      </c>
      <c r="Q691" t="str">
        <f>+IF(AD691="Sub2",D691,"")</f>
        <v/>
      </c>
      <c r="R691" t="str">
        <f>+IF(AD691="Graph",SUBSTITUTE(E691,"Gráfica","G"),"")</f>
        <v/>
      </c>
      <c r="S691" t="str">
        <f>TRIM(CLEAN(_xlfn.TEXTJOIN(" ",TRUE,C691:F691)))</f>
        <v>Ubicación geográfica</v>
      </c>
      <c r="T691" t="b">
        <f>+AND(AC691=AC692)</f>
        <v>0</v>
      </c>
      <c r="U691" t="b">
        <f t="shared" si="81"/>
        <v>1</v>
      </c>
      <c r="V691" t="b">
        <f>+AND(J691&lt;&gt;1,J692&lt;&gt;1)</f>
        <v>0</v>
      </c>
      <c r="W691" t="b">
        <f>+OR(AD691="Sub1",AD691="Sub2",AD691="Graph")</f>
        <v>0</v>
      </c>
      <c r="X691" t="str">
        <f>+IF(AND(T691,U691,V691),_xlfn.CONCAT(S691,S692),IF(AND(J691=1,AD691="Title"),S691,""))</f>
        <v>Ubicación geográfica</v>
      </c>
      <c r="Y691" t="str">
        <f>+IF(AD692="units",S692,"")</f>
        <v/>
      </c>
      <c r="Z691" t="str">
        <f t="shared" si="82"/>
        <v/>
      </c>
      <c r="AB691" t="s">
        <v>143</v>
      </c>
      <c r="AC691" t="str">
        <f>+_xlfn.CONCAT(AB691,I691,AD691)</f>
        <v>2011Title</v>
      </c>
      <c r="AD691" t="str">
        <f>+_xlfn.TEXTJOIN("",TRUE,K691:M691)</f>
        <v>Title</v>
      </c>
      <c r="AE691" t="str">
        <f>+IF(B691=0,AE690,B691)</f>
        <v>1.1</v>
      </c>
      <c r="AF691" t="str">
        <f t="shared" si="85"/>
        <v>1.1</v>
      </c>
      <c r="AG691" t="str">
        <f t="shared" si="86"/>
        <v>Ubicación geográfica</v>
      </c>
      <c r="AH691" t="str">
        <f t="shared" si="88"/>
        <v/>
      </c>
      <c r="AI691" t="str">
        <f t="shared" si="87"/>
        <v/>
      </c>
    </row>
    <row r="692" spans="1:35" x14ac:dyDescent="0.25">
      <c r="A692" s="1">
        <v>3</v>
      </c>
      <c r="B692" t="s">
        <v>9</v>
      </c>
      <c r="C692" t="s">
        <v>22</v>
      </c>
      <c r="G692" t="s">
        <v>91</v>
      </c>
      <c r="H692" t="s">
        <v>111</v>
      </c>
      <c r="I692" t="str">
        <f t="shared" si="83"/>
        <v>12</v>
      </c>
      <c r="J692">
        <f>+COUNTIF($AC$2:$AC$1165,AC692)</f>
        <v>2</v>
      </c>
      <c r="K692" t="s">
        <v>166</v>
      </c>
      <c r="N692" t="str">
        <f t="shared" si="84"/>
        <v>1.2</v>
      </c>
      <c r="O692" t="str">
        <f>IF(B692&lt;&gt;0,B692,"")</f>
        <v>1.2</v>
      </c>
      <c r="P692" t="str">
        <f>+IF(AD692="Sub1",C692,"")</f>
        <v/>
      </c>
      <c r="Q692" t="str">
        <f>+IF(AD692="Sub2",D692,"")</f>
        <v/>
      </c>
      <c r="R692" t="str">
        <f>+IF(AD692="Graph",SUBSTITUTE(E692,"Gráfica","G"),"")</f>
        <v/>
      </c>
      <c r="S692" t="str">
        <f>TRIM(CLEAN(_xlfn.TEXTJOIN(" ",TRUE,C692:F692)))</f>
        <v>División geoestadística municipal, coordenadas geográficas</v>
      </c>
      <c r="T692" t="b">
        <f>+AND(AC692=AC693)</f>
        <v>1</v>
      </c>
      <c r="U692" t="b">
        <f t="shared" si="81"/>
        <v>1</v>
      </c>
      <c r="V692" t="b">
        <f>+AND(J692&lt;&gt;1,J693&lt;&gt;1)</f>
        <v>1</v>
      </c>
      <c r="W692" t="b">
        <f>+OR(AD692="Sub1",AD692="Sub2",AD692="Graph")</f>
        <v>0</v>
      </c>
      <c r="X692" t="str">
        <f>+IF(AND(T692,U692,V692),_xlfn.CONCAT(S692,S693),IF(AND(J692=1,AD692="Title"),S692,""))</f>
        <v>División geoestadística municipal, coordenadas geográficasy altitud de las cabeceras municipales</v>
      </c>
      <c r="Y692" t="str">
        <f>+IF(AD693="units",S693,"")</f>
        <v/>
      </c>
      <c r="Z692" t="str">
        <f t="shared" si="82"/>
        <v/>
      </c>
      <c r="AB692" t="s">
        <v>143</v>
      </c>
      <c r="AC692" t="str">
        <f>+_xlfn.CONCAT(AB692,I692,AD692)</f>
        <v>2012Title</v>
      </c>
      <c r="AD692" t="str">
        <f>+_xlfn.TEXTJOIN("",TRUE,K692:M692)</f>
        <v>Title</v>
      </c>
      <c r="AE692" t="str">
        <f>+IF(B692=0,AE691,B692)</f>
        <v>1.2</v>
      </c>
      <c r="AF692" t="str">
        <f t="shared" si="85"/>
        <v>1.2</v>
      </c>
      <c r="AG692" t="str">
        <f t="shared" si="86"/>
        <v>División geoestadística municipal, coordenadas geográficasy altitud de las cabeceras municipales</v>
      </c>
      <c r="AH692" t="str">
        <f t="shared" si="88"/>
        <v/>
      </c>
      <c r="AI692" t="str">
        <f t="shared" si="87"/>
        <v/>
      </c>
    </row>
    <row r="693" spans="1:35" x14ac:dyDescent="0.25">
      <c r="A693" s="1">
        <v>4</v>
      </c>
      <c r="C693" t="s">
        <v>23</v>
      </c>
      <c r="G693" t="s">
        <v>91</v>
      </c>
      <c r="H693" t="s">
        <v>111</v>
      </c>
      <c r="I693" t="str">
        <f t="shared" si="83"/>
        <v>12</v>
      </c>
      <c r="J693">
        <f>+COUNTIF($AC$2:$AC$1165,AC693)</f>
        <v>2</v>
      </c>
      <c r="K693" t="s">
        <v>166</v>
      </c>
      <c r="N693" t="str">
        <f t="shared" si="84"/>
        <v/>
      </c>
      <c r="O693" t="str">
        <f>IF(B693&lt;&gt;0,B693,"")</f>
        <v/>
      </c>
      <c r="P693" t="str">
        <f>+IF(AD693="Sub1",C693,"")</f>
        <v/>
      </c>
      <c r="Q693" t="str">
        <f>+IF(AD693="Sub2",D693,"")</f>
        <v/>
      </c>
      <c r="R693" t="str">
        <f>+IF(AD693="Graph",SUBSTITUTE(E693,"Gráfica","G"),"")</f>
        <v/>
      </c>
      <c r="S693" t="str">
        <f>TRIM(CLEAN(_xlfn.TEXTJOIN(" ",TRUE,C693:F693)))</f>
        <v>y altitud de las cabeceras municipales</v>
      </c>
      <c r="T693" t="b">
        <f>+AND(AC693=AC694)</f>
        <v>0</v>
      </c>
      <c r="U693" t="b">
        <f t="shared" si="81"/>
        <v>1</v>
      </c>
      <c r="V693" t="b">
        <f>+AND(J693&lt;&gt;1,J694&lt;&gt;1)</f>
        <v>0</v>
      </c>
      <c r="W693" t="b">
        <f>+OR(AD693="Sub1",AD693="Sub2",AD693="Graph")</f>
        <v>0</v>
      </c>
      <c r="X693" t="str">
        <f>+IF(AND(T693,U693,V693),_xlfn.CONCAT(S693,S694),IF(AND(J693=1,AD693="Title"),S693,""))</f>
        <v/>
      </c>
      <c r="Y693" t="str">
        <f>+IF(AD694="units",S694,"")</f>
        <v/>
      </c>
      <c r="Z693" t="str">
        <f t="shared" si="82"/>
        <v/>
      </c>
      <c r="AB693" t="s">
        <v>143</v>
      </c>
      <c r="AC693" t="str">
        <f>+_xlfn.CONCAT(AB693,I693,AD693)</f>
        <v>2012Title</v>
      </c>
      <c r="AD693" t="str">
        <f>+_xlfn.TEXTJOIN("",TRUE,K693:M693)</f>
        <v>Title</v>
      </c>
      <c r="AE693" t="str">
        <f>+IF(B693=0,AE692,B693)</f>
        <v>1.2</v>
      </c>
      <c r="AF693" t="str">
        <f t="shared" si="85"/>
        <v>1.2</v>
      </c>
      <c r="AG693" t="str">
        <f t="shared" si="86"/>
        <v>División geoestadística municipal, coordenadas geográficasy altitud de las cabeceras municipales</v>
      </c>
      <c r="AH693" t="str">
        <f t="shared" si="88"/>
        <v/>
      </c>
      <c r="AI693" t="str">
        <f t="shared" si="87"/>
        <v/>
      </c>
    </row>
    <row r="694" spans="1:35" x14ac:dyDescent="0.25">
      <c r="A694" s="1">
        <v>6</v>
      </c>
      <c r="B694" t="s">
        <v>10</v>
      </c>
      <c r="C694" t="s">
        <v>24</v>
      </c>
      <c r="G694" t="s">
        <v>91</v>
      </c>
      <c r="H694" t="s">
        <v>111</v>
      </c>
      <c r="I694" t="str">
        <f t="shared" si="83"/>
        <v>13</v>
      </c>
      <c r="J694">
        <f>+COUNTIF($AC$2:$AC$1165,AC694)</f>
        <v>1</v>
      </c>
      <c r="K694" t="s">
        <v>166</v>
      </c>
      <c r="N694" t="str">
        <f t="shared" si="84"/>
        <v>1.3</v>
      </c>
      <c r="O694" t="str">
        <f>IF(B694&lt;&gt;0,B694,"")</f>
        <v>1.3</v>
      </c>
      <c r="P694" t="str">
        <f>+IF(AD694="Sub1",C694,"")</f>
        <v/>
      </c>
      <c r="Q694" t="str">
        <f>+IF(AD694="Sub2",D694,"")</f>
        <v/>
      </c>
      <c r="R694" t="str">
        <f>+IF(AD694="Graph",SUBSTITUTE(E694,"Gráfica","G"),"")</f>
        <v/>
      </c>
      <c r="S694" t="str">
        <f>TRIM(CLEAN(_xlfn.TEXTJOIN(" ",TRUE,C694:F694)))</f>
        <v>Elevaciones principales</v>
      </c>
      <c r="T694" t="b">
        <f>+AND(AC694=AC695)</f>
        <v>0</v>
      </c>
      <c r="U694" t="b">
        <f t="shared" si="81"/>
        <v>1</v>
      </c>
      <c r="V694" t="b">
        <f>+AND(J694&lt;&gt;1,J695&lt;&gt;1)</f>
        <v>0</v>
      </c>
      <c r="W694" t="b">
        <f>+OR(AD694="Sub1",AD694="Sub2",AD694="Graph")</f>
        <v>0</v>
      </c>
      <c r="X694" t="str">
        <f>+IF(AND(T694,U694,V694),_xlfn.CONCAT(S694,S695),IF(AND(J694=1,AD694="Title"),S694,""))</f>
        <v>Elevaciones principales</v>
      </c>
      <c r="Y694" t="str">
        <f>+IF(AD695="units",S695,"")</f>
        <v/>
      </c>
      <c r="Z694" t="str">
        <f t="shared" si="82"/>
        <v/>
      </c>
      <c r="AB694" t="s">
        <v>143</v>
      </c>
      <c r="AC694" t="str">
        <f>+_xlfn.CONCAT(AB694,I694,AD694)</f>
        <v>2013Title</v>
      </c>
      <c r="AD694" t="str">
        <f>+_xlfn.TEXTJOIN("",TRUE,K694:M694)</f>
        <v>Title</v>
      </c>
      <c r="AE694" t="str">
        <f>+IF(B694=0,AE693,B694)</f>
        <v>1.3</v>
      </c>
      <c r="AF694" t="str">
        <f t="shared" si="85"/>
        <v>1.3</v>
      </c>
      <c r="AG694" t="str">
        <f t="shared" si="86"/>
        <v>Elevaciones principales</v>
      </c>
      <c r="AH694" t="str">
        <f t="shared" si="88"/>
        <v/>
      </c>
      <c r="AI694" t="str">
        <f t="shared" si="87"/>
        <v/>
      </c>
    </row>
    <row r="695" spans="1:35" x14ac:dyDescent="0.25">
      <c r="A695" s="1">
        <v>8</v>
      </c>
      <c r="B695" t="s">
        <v>11</v>
      </c>
      <c r="C695" t="s">
        <v>25</v>
      </c>
      <c r="G695" t="s">
        <v>91</v>
      </c>
      <c r="H695" t="s">
        <v>111</v>
      </c>
      <c r="I695" t="str">
        <f t="shared" si="83"/>
        <v>14</v>
      </c>
      <c r="J695">
        <f>+COUNTIF($AC$2:$AC$1165,AC695)</f>
        <v>1</v>
      </c>
      <c r="K695" t="s">
        <v>166</v>
      </c>
      <c r="N695" t="str">
        <f t="shared" si="84"/>
        <v>1.4</v>
      </c>
      <c r="O695" t="str">
        <f>IF(B695&lt;&gt;0,B695,"")</f>
        <v>1.4</v>
      </c>
      <c r="P695" t="str">
        <f>+IF(AD695="Sub1",C695,"")</f>
        <v/>
      </c>
      <c r="Q695" t="str">
        <f>+IF(AD695="Sub2",D695,"")</f>
        <v/>
      </c>
      <c r="R695" t="str">
        <f>+IF(AD695="Graph",SUBSTITUTE(E695,"Gráfica","G"),"")</f>
        <v/>
      </c>
      <c r="S695" t="str">
        <f>TRIM(CLEAN(_xlfn.TEXTJOIN(" ",TRUE,C695:F695)))</f>
        <v>Superficie estatal por tipo de fisiografía</v>
      </c>
      <c r="T695" t="b">
        <f>+AND(AC695=AC696)</f>
        <v>0</v>
      </c>
      <c r="U695" t="b">
        <f t="shared" si="81"/>
        <v>0</v>
      </c>
      <c r="V695" t="b">
        <f>+AND(J695&lt;&gt;1,J696&lt;&gt;1)</f>
        <v>0</v>
      </c>
      <c r="W695" t="b">
        <f>+OR(AD695="Sub1",AD695="Sub2",AD695="Graph")</f>
        <v>0</v>
      </c>
      <c r="X695" t="str">
        <f>+IF(AND(T695,U695,V695),_xlfn.CONCAT(S695,S696),IF(AND(J695=1,AD695="Title"),S695,""))</f>
        <v>Superficie estatal por tipo de fisiografía</v>
      </c>
      <c r="Y695" t="str">
        <f>+IF(AD696="units",S696,"")</f>
        <v>(Porcentaje)</v>
      </c>
      <c r="Z695" t="str">
        <f t="shared" si="82"/>
        <v/>
      </c>
      <c r="AB695" t="s">
        <v>143</v>
      </c>
      <c r="AC695" t="str">
        <f>+_xlfn.CONCAT(AB695,I695,AD695)</f>
        <v>2014Title</v>
      </c>
      <c r="AD695" t="str">
        <f>+_xlfn.TEXTJOIN("",TRUE,K695:M695)</f>
        <v>Title</v>
      </c>
      <c r="AE695" t="str">
        <f>+IF(B695=0,AE694,B695)</f>
        <v>1.4</v>
      </c>
      <c r="AF695" t="str">
        <f t="shared" si="85"/>
        <v>1.4</v>
      </c>
      <c r="AG695" t="str">
        <f t="shared" si="86"/>
        <v>Superficie estatal por tipo de fisiografía</v>
      </c>
      <c r="AH695" t="str">
        <f t="shared" si="88"/>
        <v/>
      </c>
      <c r="AI695" t="str">
        <f t="shared" si="87"/>
        <v>(Porcentaje)</v>
      </c>
    </row>
    <row r="696" spans="1:35" x14ac:dyDescent="0.25">
      <c r="A696" s="1">
        <v>9</v>
      </c>
      <c r="C696" t="s">
        <v>26</v>
      </c>
      <c r="G696" t="s">
        <v>91</v>
      </c>
      <c r="H696" t="s">
        <v>111</v>
      </c>
      <c r="I696" t="str">
        <f t="shared" si="83"/>
        <v>14</v>
      </c>
      <c r="J696">
        <f>+COUNTIF($AC$2:$AC$1165,AC696)</f>
        <v>1</v>
      </c>
      <c r="K696" t="s">
        <v>173</v>
      </c>
      <c r="L696" t="s">
        <v>162</v>
      </c>
      <c r="N696" t="str">
        <f t="shared" si="84"/>
        <v/>
      </c>
      <c r="O696" t="str">
        <f>IF(B696&lt;&gt;0,B696,"")</f>
        <v/>
      </c>
      <c r="P696" t="str">
        <f>+IF(AD696="Sub1",C696,"")</f>
        <v/>
      </c>
      <c r="Q696" t="str">
        <f>+IF(AD696="Sub2",D696,"")</f>
        <v/>
      </c>
      <c r="R696" t="str">
        <f>+IF(AD696="Graph",SUBSTITUTE(E696,"Gráfica","G"),"")</f>
        <v/>
      </c>
      <c r="S696" t="str">
        <f>TRIM(CLEAN(_xlfn.TEXTJOIN(" ",TRUE,C696:F696)))</f>
        <v>(Porcentaje)</v>
      </c>
      <c r="T696" t="b">
        <f>+AND(AC696=AC697)</f>
        <v>0</v>
      </c>
      <c r="U696" t="b">
        <f t="shared" si="81"/>
        <v>0</v>
      </c>
      <c r="V696" t="b">
        <f>+AND(J696&lt;&gt;1,J697&lt;&gt;1)</f>
        <v>0</v>
      </c>
      <c r="W696" t="b">
        <f>+OR(AD696="Sub1",AD696="Sub2",AD696="Graph")</f>
        <v>0</v>
      </c>
      <c r="X696" t="str">
        <f>+IF(AND(T696,U696,V696),_xlfn.CONCAT(S696,S697),IF(AND(J696=1,AD696="Title"),S696,""))</f>
        <v/>
      </c>
      <c r="Y696" t="str">
        <f>+IF(AD697="units",S697,"")</f>
        <v/>
      </c>
      <c r="Z696" t="str">
        <f t="shared" si="82"/>
        <v/>
      </c>
      <c r="AB696" t="s">
        <v>143</v>
      </c>
      <c r="AC696" t="str">
        <f>+_xlfn.CONCAT(AB696,I696,AD696)</f>
        <v>2014units</v>
      </c>
      <c r="AD696" t="str">
        <f>+_xlfn.TEXTJOIN("",TRUE,K696:M696)</f>
        <v>units</v>
      </c>
      <c r="AE696" t="str">
        <f>+IF(B696=0,AE695,B696)</f>
        <v>1.4</v>
      </c>
      <c r="AF696" t="str">
        <f t="shared" si="85"/>
        <v>1.4</v>
      </c>
      <c r="AG696" t="str">
        <f t="shared" si="86"/>
        <v>Superficie estatal por tipo de fisiografía</v>
      </c>
      <c r="AH696" t="str">
        <f t="shared" si="88"/>
        <v/>
      </c>
      <c r="AI696" t="str">
        <f t="shared" si="87"/>
        <v/>
      </c>
    </row>
    <row r="697" spans="1:35" x14ac:dyDescent="0.25">
      <c r="A697" s="1">
        <v>11</v>
      </c>
      <c r="B697" t="s">
        <v>12</v>
      </c>
      <c r="C697" t="s">
        <v>27</v>
      </c>
      <c r="G697" t="s">
        <v>91</v>
      </c>
      <c r="H697" t="s">
        <v>111</v>
      </c>
      <c r="I697" t="str">
        <f t="shared" si="83"/>
        <v>15</v>
      </c>
      <c r="J697">
        <f>+COUNTIF($AC$2:$AC$1165,AC697)</f>
        <v>1</v>
      </c>
      <c r="K697" t="s">
        <v>166</v>
      </c>
      <c r="N697" t="str">
        <f t="shared" si="84"/>
        <v>1.5</v>
      </c>
      <c r="O697" t="str">
        <f>IF(B697&lt;&gt;0,B697,"")</f>
        <v>1.5</v>
      </c>
      <c r="P697" t="str">
        <f>+IF(AD697="Sub1",C697,"")</f>
        <v/>
      </c>
      <c r="Q697" t="str">
        <f>+IF(AD697="Sub2",D697,"")</f>
        <v/>
      </c>
      <c r="R697" t="str">
        <f>+IF(AD697="Graph",SUBSTITUTE(E697,"Gráfica","G"),"")</f>
        <v/>
      </c>
      <c r="S697" t="str">
        <f>TRIM(CLEAN(_xlfn.TEXTJOIN(" ",TRUE,C697:F697)))</f>
        <v>Superficie estatal por tipo de geología</v>
      </c>
      <c r="T697" t="b">
        <f>+AND(AC697=AC698)</f>
        <v>0</v>
      </c>
      <c r="U697" t="b">
        <f t="shared" si="81"/>
        <v>0</v>
      </c>
      <c r="V697" t="b">
        <f>+AND(J697&lt;&gt;1,J698&lt;&gt;1)</f>
        <v>0</v>
      </c>
      <c r="W697" t="b">
        <f>+OR(AD697="Sub1",AD697="Sub2",AD697="Graph")</f>
        <v>0</v>
      </c>
      <c r="X697" t="str">
        <f>+IF(AND(T697,U697,V697),_xlfn.CONCAT(S697,S698),IF(AND(J697=1,AD697="Title"),S697,""))</f>
        <v>Superficie estatal por tipo de geología</v>
      </c>
      <c r="Y697" t="str">
        <f>+IF(AD698="units",S698,"")</f>
        <v>(Porcentaje)</v>
      </c>
      <c r="Z697" t="str">
        <f t="shared" si="82"/>
        <v/>
      </c>
      <c r="AB697" t="s">
        <v>143</v>
      </c>
      <c r="AC697" t="str">
        <f>+_xlfn.CONCAT(AB697,I697,AD697)</f>
        <v>2015Title</v>
      </c>
      <c r="AD697" t="str">
        <f>+_xlfn.TEXTJOIN("",TRUE,K697:M697)</f>
        <v>Title</v>
      </c>
      <c r="AE697" t="str">
        <f>+IF(B697=0,AE696,B697)</f>
        <v>1.5</v>
      </c>
      <c r="AF697" t="str">
        <f t="shared" si="85"/>
        <v>1.5</v>
      </c>
      <c r="AG697" t="str">
        <f t="shared" si="86"/>
        <v>Superficie estatal por tipo de geología</v>
      </c>
      <c r="AH697" t="str">
        <f t="shared" si="88"/>
        <v/>
      </c>
      <c r="AI697" t="str">
        <f t="shared" si="87"/>
        <v>(Porcentaje)</v>
      </c>
    </row>
    <row r="698" spans="1:35" x14ac:dyDescent="0.25">
      <c r="A698" s="1">
        <v>12</v>
      </c>
      <c r="C698" t="s">
        <v>26</v>
      </c>
      <c r="G698" t="s">
        <v>91</v>
      </c>
      <c r="H698" t="s">
        <v>111</v>
      </c>
      <c r="I698" t="str">
        <f t="shared" si="83"/>
        <v>15</v>
      </c>
      <c r="J698">
        <f>+COUNTIF($AC$2:$AC$1165,AC698)</f>
        <v>1</v>
      </c>
      <c r="K698" t="s">
        <v>173</v>
      </c>
      <c r="L698" t="s">
        <v>162</v>
      </c>
      <c r="N698" t="str">
        <f t="shared" si="84"/>
        <v/>
      </c>
      <c r="O698" t="str">
        <f>IF(B698&lt;&gt;0,B698,"")</f>
        <v/>
      </c>
      <c r="P698" t="str">
        <f>+IF(AD698="Sub1",C698,"")</f>
        <v/>
      </c>
      <c r="Q698" t="str">
        <f>+IF(AD698="Sub2",D698,"")</f>
        <v/>
      </c>
      <c r="R698" t="str">
        <f>+IF(AD698="Graph",SUBSTITUTE(E698,"Gráfica","G"),"")</f>
        <v/>
      </c>
      <c r="S698" t="str">
        <f>TRIM(CLEAN(_xlfn.TEXTJOIN(" ",TRUE,C698:F698)))</f>
        <v>(Porcentaje)</v>
      </c>
      <c r="T698" t="b">
        <f>+AND(AC698=AC699)</f>
        <v>0</v>
      </c>
      <c r="U698" t="b">
        <f t="shared" si="81"/>
        <v>0</v>
      </c>
      <c r="V698" t="b">
        <f>+AND(J698&lt;&gt;1,J699&lt;&gt;1)</f>
        <v>0</v>
      </c>
      <c r="W698" t="b">
        <f>+OR(AD698="Sub1",AD698="Sub2",AD698="Graph")</f>
        <v>0</v>
      </c>
      <c r="X698" t="str">
        <f>+IF(AND(T698,U698,V698),_xlfn.CONCAT(S698,S699),IF(AND(J698=1,AD698="Title"),S698,""))</f>
        <v/>
      </c>
      <c r="Y698" t="str">
        <f>+IF(AD699="units",S699,"")</f>
        <v/>
      </c>
      <c r="Z698" t="str">
        <f t="shared" si="82"/>
        <v/>
      </c>
      <c r="AB698" t="s">
        <v>143</v>
      </c>
      <c r="AC698" t="str">
        <f>+_xlfn.CONCAT(AB698,I698,AD698)</f>
        <v>2015units</v>
      </c>
      <c r="AD698" t="str">
        <f>+_xlfn.TEXTJOIN("",TRUE,K698:M698)</f>
        <v>units</v>
      </c>
      <c r="AE698" t="str">
        <f>+IF(B698=0,AE697,B698)</f>
        <v>1.5</v>
      </c>
      <c r="AF698" t="str">
        <f t="shared" si="85"/>
        <v>1.5</v>
      </c>
      <c r="AG698" t="str">
        <f t="shared" si="86"/>
        <v>Superficie estatal por tipo de geología</v>
      </c>
      <c r="AH698" t="str">
        <f t="shared" si="88"/>
        <v/>
      </c>
      <c r="AI698" t="str">
        <f t="shared" si="87"/>
        <v/>
      </c>
    </row>
    <row r="699" spans="1:35" x14ac:dyDescent="0.25">
      <c r="A699" s="1">
        <v>14</v>
      </c>
      <c r="C699" t="s">
        <v>28</v>
      </c>
      <c r="D699" t="s">
        <v>62</v>
      </c>
      <c r="G699" t="s">
        <v>91</v>
      </c>
      <c r="H699" t="s">
        <v>111</v>
      </c>
      <c r="I699" t="str">
        <f t="shared" si="83"/>
        <v>151</v>
      </c>
      <c r="J699">
        <f>+COUNTIF($AC$2:$AC$1165,AC699)</f>
        <v>1</v>
      </c>
      <c r="K699" t="s">
        <v>173</v>
      </c>
      <c r="M699" t="s">
        <v>178</v>
      </c>
      <c r="N699" t="str">
        <f t="shared" si="84"/>
        <v>1.5.1</v>
      </c>
      <c r="O699" t="str">
        <f>IF(B699&lt;&gt;0,B699,"")</f>
        <v/>
      </c>
      <c r="P699" t="str">
        <f>+IF(AD699="Sub1",C699,"")</f>
        <v>1.5.1</v>
      </c>
      <c r="Q699" t="str">
        <f>+IF(AD699="Sub2",D699,"")</f>
        <v/>
      </c>
      <c r="R699" t="str">
        <f>+IF(AD699="Graph",SUBSTITUTE(E699,"Gráfica","G"),"")</f>
        <v/>
      </c>
      <c r="S699" t="str">
        <f>TRIM(CLEAN(_xlfn.TEXTJOIN(" ",TRUE,C699:F699)))</f>
        <v>1.5.1 Sitios de interés geológico</v>
      </c>
      <c r="T699" t="b">
        <f>+AND(AC699=AC700)</f>
        <v>0</v>
      </c>
      <c r="U699" t="b">
        <f t="shared" si="81"/>
        <v>0</v>
      </c>
      <c r="V699" t="b">
        <f>+AND(J699&lt;&gt;1,J700&lt;&gt;1)</f>
        <v>0</v>
      </c>
      <c r="W699" t="b">
        <f>+OR(AD699="Sub1",AD699="Sub2",AD699="Graph")</f>
        <v>1</v>
      </c>
      <c r="X699" t="str">
        <f>+IF(AND(T699,U699,V699),_xlfn.CONCAT(S699,S700),IF(AND(J699=1,AD699="Title"),S699,""))</f>
        <v/>
      </c>
      <c r="Y699" t="str">
        <f>+IF(AD700="units",S700,"")</f>
        <v/>
      </c>
      <c r="Z699" t="str">
        <f t="shared" si="82"/>
        <v>Sitios de interés geológico</v>
      </c>
      <c r="AB699" t="s">
        <v>143</v>
      </c>
      <c r="AC699" t="str">
        <f>+_xlfn.CONCAT(AB699,I699,AD699)</f>
        <v>20151Sub1</v>
      </c>
      <c r="AD699" t="str">
        <f>+_xlfn.TEXTJOIN("",TRUE,K699:M699)</f>
        <v>Sub1</v>
      </c>
      <c r="AE699" t="str">
        <f>+IF(B699=0,AE698,B699)</f>
        <v>1.5</v>
      </c>
      <c r="AF699" t="str">
        <f t="shared" si="85"/>
        <v>1.5.1</v>
      </c>
      <c r="AG699" t="str">
        <f t="shared" si="86"/>
        <v>Superficie estatal por tipo de geología</v>
      </c>
      <c r="AH699" t="str">
        <f t="shared" si="88"/>
        <v>Sitios de interés geológico</v>
      </c>
      <c r="AI699" t="str">
        <f t="shared" si="87"/>
        <v/>
      </c>
    </row>
    <row r="700" spans="1:35" x14ac:dyDescent="0.25">
      <c r="A700" s="1">
        <v>16</v>
      </c>
      <c r="B700" t="s">
        <v>13</v>
      </c>
      <c r="C700" t="s">
        <v>29</v>
      </c>
      <c r="G700" t="s">
        <v>91</v>
      </c>
      <c r="H700" t="s">
        <v>111</v>
      </c>
      <c r="I700" t="str">
        <f t="shared" si="83"/>
        <v>16</v>
      </c>
      <c r="J700">
        <f>+COUNTIF($AC$2:$AC$1165,AC700)</f>
        <v>1</v>
      </c>
      <c r="K700" t="s">
        <v>166</v>
      </c>
      <c r="N700" t="str">
        <f t="shared" si="84"/>
        <v>1.6</v>
      </c>
      <c r="O700" t="str">
        <f>IF(B700&lt;&gt;0,B700,"")</f>
        <v>1.6</v>
      </c>
      <c r="P700" t="str">
        <f>+IF(AD700="Sub1",C700,"")</f>
        <v/>
      </c>
      <c r="Q700" t="str">
        <f>+IF(AD700="Sub2",D700,"")</f>
        <v/>
      </c>
      <c r="R700" t="str">
        <f>+IF(AD700="Graph",SUBSTITUTE(E700,"Gráfica","G"),"")</f>
        <v/>
      </c>
      <c r="S700" t="str">
        <f>TRIM(CLEAN(_xlfn.TEXTJOIN(" ",TRUE,C700:F700)))</f>
        <v>Superficie estatal por tipo de clima</v>
      </c>
      <c r="T700" t="b">
        <f>+AND(AC700=AC701)</f>
        <v>0</v>
      </c>
      <c r="U700" t="b">
        <f t="shared" si="81"/>
        <v>0</v>
      </c>
      <c r="V700" t="b">
        <f>+AND(J700&lt;&gt;1,J701&lt;&gt;1)</f>
        <v>0</v>
      </c>
      <c r="W700" t="b">
        <f>+OR(AD700="Sub1",AD700="Sub2",AD700="Graph")</f>
        <v>0</v>
      </c>
      <c r="X700" t="str">
        <f>+IF(AND(T700,U700,V700),_xlfn.CONCAT(S700,S701),IF(AND(J700=1,AD700="Title"),S700,""))</f>
        <v>Superficie estatal por tipo de clima</v>
      </c>
      <c r="Y700" t="str">
        <f>+IF(AD701="units",S701,"")</f>
        <v>(Porcentaje)</v>
      </c>
      <c r="Z700" t="str">
        <f t="shared" si="82"/>
        <v/>
      </c>
      <c r="AB700" t="s">
        <v>143</v>
      </c>
      <c r="AC700" t="str">
        <f>+_xlfn.CONCAT(AB700,I700,AD700)</f>
        <v>2016Title</v>
      </c>
      <c r="AD700" t="str">
        <f>+_xlfn.TEXTJOIN("",TRUE,K700:M700)</f>
        <v>Title</v>
      </c>
      <c r="AE700" t="str">
        <f>+IF(B700=0,AE699,B700)</f>
        <v>1.6</v>
      </c>
      <c r="AF700" t="str">
        <f t="shared" si="85"/>
        <v>1.6</v>
      </c>
      <c r="AG700" t="str">
        <f t="shared" si="86"/>
        <v>Superficie estatal por tipo de clima</v>
      </c>
      <c r="AH700" t="str">
        <f t="shared" si="88"/>
        <v/>
      </c>
      <c r="AI700" t="str">
        <f t="shared" si="87"/>
        <v>(Porcentaje)</v>
      </c>
    </row>
    <row r="701" spans="1:35" x14ac:dyDescent="0.25">
      <c r="A701" s="1">
        <v>17</v>
      </c>
      <c r="C701" t="s">
        <v>26</v>
      </c>
      <c r="G701" t="s">
        <v>91</v>
      </c>
      <c r="H701" t="s">
        <v>111</v>
      </c>
      <c r="I701" t="str">
        <f t="shared" si="83"/>
        <v>16</v>
      </c>
      <c r="J701">
        <f>+COUNTIF($AC$2:$AC$1165,AC701)</f>
        <v>1</v>
      </c>
      <c r="K701" t="s">
        <v>173</v>
      </c>
      <c r="L701" t="s">
        <v>162</v>
      </c>
      <c r="N701" t="str">
        <f t="shared" si="84"/>
        <v/>
      </c>
      <c r="O701" t="str">
        <f>IF(B701&lt;&gt;0,B701,"")</f>
        <v/>
      </c>
      <c r="P701" t="str">
        <f>+IF(AD701="Sub1",C701,"")</f>
        <v/>
      </c>
      <c r="Q701" t="str">
        <f>+IF(AD701="Sub2",D701,"")</f>
        <v/>
      </c>
      <c r="R701" t="str">
        <f>+IF(AD701="Graph",SUBSTITUTE(E701,"Gráfica","G"),"")</f>
        <v/>
      </c>
      <c r="S701" t="str">
        <f>TRIM(CLEAN(_xlfn.TEXTJOIN(" ",TRUE,C701:F701)))</f>
        <v>(Porcentaje)</v>
      </c>
      <c r="T701" t="b">
        <f>+AND(AC701=AC702)</f>
        <v>0</v>
      </c>
      <c r="U701" t="b">
        <f t="shared" si="81"/>
        <v>0</v>
      </c>
      <c r="V701" t="b">
        <f>+AND(J701&lt;&gt;1,J702&lt;&gt;1)</f>
        <v>0</v>
      </c>
      <c r="W701" t="b">
        <f>+OR(AD701="Sub1",AD701="Sub2",AD701="Graph")</f>
        <v>0</v>
      </c>
      <c r="X701" t="str">
        <f>+IF(AND(T701,U701,V701),_xlfn.CONCAT(S701,S702),IF(AND(J701=1,AD701="Title"),S701,""))</f>
        <v/>
      </c>
      <c r="Y701" t="str">
        <f>+IF(AD702="units",S702,"")</f>
        <v/>
      </c>
      <c r="Z701" t="str">
        <f t="shared" si="82"/>
        <v/>
      </c>
      <c r="AB701" t="s">
        <v>143</v>
      </c>
      <c r="AC701" t="str">
        <f>+_xlfn.CONCAT(AB701,I701,AD701)</f>
        <v>2016units</v>
      </c>
      <c r="AD701" t="str">
        <f>+_xlfn.TEXTJOIN("",TRUE,K701:M701)</f>
        <v>units</v>
      </c>
      <c r="AE701" t="str">
        <f>+IF(B701=0,AE700,B701)</f>
        <v>1.6</v>
      </c>
      <c r="AF701" t="str">
        <f t="shared" si="85"/>
        <v>1.6</v>
      </c>
      <c r="AG701" t="str">
        <f t="shared" si="86"/>
        <v>Superficie estatal por tipo de clima</v>
      </c>
      <c r="AH701" t="str">
        <f t="shared" si="88"/>
        <v/>
      </c>
      <c r="AI701" t="str">
        <f t="shared" si="87"/>
        <v/>
      </c>
    </row>
    <row r="702" spans="1:35" x14ac:dyDescent="0.25">
      <c r="A702" s="1">
        <v>19</v>
      </c>
      <c r="C702" t="s">
        <v>30</v>
      </c>
      <c r="D702" t="s">
        <v>63</v>
      </c>
      <c r="G702" t="s">
        <v>91</v>
      </c>
      <c r="H702" t="s">
        <v>111</v>
      </c>
      <c r="I702" t="str">
        <f t="shared" si="83"/>
        <v>161</v>
      </c>
      <c r="J702">
        <f>+COUNTIF($AC$2:$AC$1165,AC702)</f>
        <v>1</v>
      </c>
      <c r="K702" t="s">
        <v>173</v>
      </c>
      <c r="M702" t="s">
        <v>178</v>
      </c>
      <c r="N702" t="str">
        <f t="shared" si="84"/>
        <v>1.6.1</v>
      </c>
      <c r="O702" t="str">
        <f>IF(B702&lt;&gt;0,B702,"")</f>
        <v/>
      </c>
      <c r="P702" t="str">
        <f>+IF(AD702="Sub1",C702,"")</f>
        <v>1.6.1</v>
      </c>
      <c r="Q702" t="str">
        <f>+IF(AD702="Sub2",D702,"")</f>
        <v/>
      </c>
      <c r="R702" t="str">
        <f>+IF(AD702="Graph",SUBSTITUTE(E702,"Gráfica","G"),"")</f>
        <v/>
      </c>
      <c r="S702" t="str">
        <f>TRIM(CLEAN(_xlfn.TEXTJOIN(" ",TRUE,C702:F702)))</f>
        <v>1.6.1 Estaciones meteorológicas</v>
      </c>
      <c r="T702" t="b">
        <f>+AND(AC702=AC703)</f>
        <v>0</v>
      </c>
      <c r="U702" t="b">
        <f t="shared" si="81"/>
        <v>0</v>
      </c>
      <c r="V702" t="b">
        <f>+AND(J702&lt;&gt;1,J703&lt;&gt;1)</f>
        <v>0</v>
      </c>
      <c r="W702" t="b">
        <f>+OR(AD702="Sub1",AD702="Sub2",AD702="Graph")</f>
        <v>1</v>
      </c>
      <c r="X702" t="str">
        <f>+IF(AND(T702,U702,V702),_xlfn.CONCAT(S702,S703),IF(AND(J702=1,AD702="Title"),S702,""))</f>
        <v/>
      </c>
      <c r="Y702" t="str">
        <f>+IF(AD703="units",S703,"")</f>
        <v/>
      </c>
      <c r="Z702" t="str">
        <f t="shared" si="82"/>
        <v>Estaciones meteorológicas</v>
      </c>
      <c r="AB702" t="s">
        <v>143</v>
      </c>
      <c r="AC702" t="str">
        <f>+_xlfn.CONCAT(AB702,I702,AD702)</f>
        <v>20161Sub1</v>
      </c>
      <c r="AD702" t="str">
        <f>+_xlfn.TEXTJOIN("",TRUE,K702:M702)</f>
        <v>Sub1</v>
      </c>
      <c r="AE702" t="str">
        <f>+IF(B702=0,AE701,B702)</f>
        <v>1.6</v>
      </c>
      <c r="AF702" t="str">
        <f t="shared" si="85"/>
        <v>1.6.1</v>
      </c>
      <c r="AG702" t="str">
        <f t="shared" si="86"/>
        <v>Superficie estatal por tipo de clima</v>
      </c>
      <c r="AH702" t="str">
        <f t="shared" si="88"/>
        <v>Estaciones meteorológicas</v>
      </c>
      <c r="AI702" t="str">
        <f t="shared" si="87"/>
        <v/>
      </c>
    </row>
    <row r="703" spans="1:35" x14ac:dyDescent="0.25">
      <c r="A703" s="1">
        <v>21</v>
      </c>
      <c r="C703" t="s">
        <v>31</v>
      </c>
      <c r="D703" t="s">
        <v>64</v>
      </c>
      <c r="G703" t="s">
        <v>91</v>
      </c>
      <c r="H703" t="s">
        <v>111</v>
      </c>
      <c r="I703" t="str">
        <f t="shared" si="83"/>
        <v>162</v>
      </c>
      <c r="J703">
        <f>+COUNTIF($AC$2:$AC$1165,AC703)</f>
        <v>1</v>
      </c>
      <c r="K703" t="s">
        <v>173</v>
      </c>
      <c r="M703" t="s">
        <v>178</v>
      </c>
      <c r="N703" t="str">
        <f t="shared" si="84"/>
        <v>1.6.2</v>
      </c>
      <c r="O703" t="str">
        <f>IF(B703&lt;&gt;0,B703,"")</f>
        <v/>
      </c>
      <c r="P703" t="str">
        <f>+IF(AD703="Sub1",C703,"")</f>
        <v>1.6.2</v>
      </c>
      <c r="Q703" t="str">
        <f>+IF(AD703="Sub2",D703,"")</f>
        <v/>
      </c>
      <c r="R703" t="str">
        <f>+IF(AD703="Graph",SUBSTITUTE(E703,"Gráfica","G"),"")</f>
        <v/>
      </c>
      <c r="S703" t="str">
        <f>TRIM(CLEAN(_xlfn.TEXTJOIN(" ",TRUE,C703:F703)))</f>
        <v>1.6.2 Temperatura media anual</v>
      </c>
      <c r="T703" t="b">
        <f>+AND(AC703=AC704)</f>
        <v>0</v>
      </c>
      <c r="U703" t="b">
        <f t="shared" si="81"/>
        <v>0</v>
      </c>
      <c r="V703" t="b">
        <f>+AND(J703&lt;&gt;1,J704&lt;&gt;1)</f>
        <v>0</v>
      </c>
      <c r="W703" t="b">
        <f>+OR(AD703="Sub1",AD703="Sub2",AD703="Graph")</f>
        <v>1</v>
      </c>
      <c r="X703" t="str">
        <f>+IF(AND(T703,U703,V703),_xlfn.CONCAT(S703,S704),IF(AND(J703=1,AD703="Title"),S703,""))</f>
        <v/>
      </c>
      <c r="Y703" t="str">
        <f>+IF(AD704="units",S704,"")</f>
        <v>(Grados Celsius)</v>
      </c>
      <c r="Z703" t="str">
        <f t="shared" si="82"/>
        <v>Temperatura media anual</v>
      </c>
      <c r="AB703" t="s">
        <v>143</v>
      </c>
      <c r="AC703" t="str">
        <f>+_xlfn.CONCAT(AB703,I703,AD703)</f>
        <v>20162Sub1</v>
      </c>
      <c r="AD703" t="str">
        <f>+_xlfn.TEXTJOIN("",TRUE,K703:M703)</f>
        <v>Sub1</v>
      </c>
      <c r="AE703" t="str">
        <f>+IF(B703=0,AE702,B703)</f>
        <v>1.6</v>
      </c>
      <c r="AF703" t="str">
        <f t="shared" si="85"/>
        <v>1.6.2</v>
      </c>
      <c r="AG703" t="str">
        <f t="shared" si="86"/>
        <v>Superficie estatal por tipo de clima</v>
      </c>
      <c r="AH703" t="str">
        <f t="shared" si="88"/>
        <v>Temperatura media anual</v>
      </c>
      <c r="AI703" t="str">
        <f t="shared" si="87"/>
        <v>(Grados Celsius)</v>
      </c>
    </row>
    <row r="704" spans="1:35" x14ac:dyDescent="0.25">
      <c r="A704" s="1">
        <v>22</v>
      </c>
      <c r="D704" t="s">
        <v>65</v>
      </c>
      <c r="G704" t="s">
        <v>91</v>
      </c>
      <c r="H704" t="s">
        <v>111</v>
      </c>
      <c r="I704" t="str">
        <f t="shared" si="83"/>
        <v>162</v>
      </c>
      <c r="J704">
        <f>+COUNTIF($AC$2:$AC$1165,AC704)</f>
        <v>1</v>
      </c>
      <c r="K704" t="s">
        <v>173</v>
      </c>
      <c r="L704" t="s">
        <v>162</v>
      </c>
      <c r="N704" t="str">
        <f t="shared" si="84"/>
        <v/>
      </c>
      <c r="O704" t="str">
        <f>IF(B704&lt;&gt;0,B704,"")</f>
        <v/>
      </c>
      <c r="P704" t="str">
        <f>+IF(AD704="Sub1",C704,"")</f>
        <v/>
      </c>
      <c r="Q704" t="str">
        <f>+IF(AD704="Sub2",D704,"")</f>
        <v/>
      </c>
      <c r="R704" t="str">
        <f>+IF(AD704="Graph",SUBSTITUTE(E704,"Gráfica","G"),"")</f>
        <v/>
      </c>
      <c r="S704" t="str">
        <f>TRIM(CLEAN(_xlfn.TEXTJOIN(" ",TRUE,C704:F704)))</f>
        <v>(Grados Celsius)</v>
      </c>
      <c r="T704" t="b">
        <f>+AND(AC704=AC705)</f>
        <v>0</v>
      </c>
      <c r="U704" t="b">
        <f t="shared" si="81"/>
        <v>0</v>
      </c>
      <c r="V704" t="b">
        <f>+AND(J704&lt;&gt;1,J705&lt;&gt;1)</f>
        <v>0</v>
      </c>
      <c r="W704" t="b">
        <f>+OR(AD704="Sub1",AD704="Sub2",AD704="Graph")</f>
        <v>0</v>
      </c>
      <c r="X704" t="str">
        <f>+IF(AND(T704,U704,V704),_xlfn.CONCAT(S704,S705),IF(AND(J704=1,AD704="Title"),S704,""))</f>
        <v/>
      </c>
      <c r="Y704" t="str">
        <f>+IF(AD705="units",S705,"")</f>
        <v/>
      </c>
      <c r="Z704" t="str">
        <f t="shared" si="82"/>
        <v/>
      </c>
      <c r="AB704" t="s">
        <v>143</v>
      </c>
      <c r="AC704" t="str">
        <f>+_xlfn.CONCAT(AB704,I704,AD704)</f>
        <v>20162units</v>
      </c>
      <c r="AD704" t="str">
        <f>+_xlfn.TEXTJOIN("",TRUE,K704:M704)</f>
        <v>units</v>
      </c>
      <c r="AE704" t="str">
        <f>+IF(B704=0,AE703,B704)</f>
        <v>1.6</v>
      </c>
      <c r="AF704" t="str">
        <f t="shared" si="85"/>
        <v>1.6.2</v>
      </c>
      <c r="AG704" t="str">
        <f t="shared" si="86"/>
        <v>Superficie estatal por tipo de clima</v>
      </c>
      <c r="AH704" t="str">
        <f t="shared" si="88"/>
        <v>Temperatura media anual</v>
      </c>
      <c r="AI704" t="str">
        <f t="shared" si="87"/>
        <v/>
      </c>
    </row>
    <row r="705" spans="1:35" x14ac:dyDescent="0.25">
      <c r="A705" s="1">
        <v>24</v>
      </c>
      <c r="D705" t="s">
        <v>66</v>
      </c>
      <c r="E705" t="s">
        <v>82</v>
      </c>
      <c r="G705" t="s">
        <v>91</v>
      </c>
      <c r="H705" t="s">
        <v>111</v>
      </c>
      <c r="I705" t="str">
        <f t="shared" si="83"/>
        <v>1621</v>
      </c>
      <c r="J705">
        <f>+COUNTIF($AC$2:$AC$1165,AC705)</f>
        <v>1</v>
      </c>
      <c r="K705" t="s">
        <v>173</v>
      </c>
      <c r="M705" t="s">
        <v>179</v>
      </c>
      <c r="N705" t="str">
        <f t="shared" si="84"/>
        <v>1.6.2.1</v>
      </c>
      <c r="O705" t="str">
        <f>IF(B705&lt;&gt;0,B705,"")</f>
        <v/>
      </c>
      <c r="P705" t="str">
        <f>+IF(AD705="Sub1",C705,"")</f>
        <v/>
      </c>
      <c r="Q705" t="str">
        <f>+IF(AD705="Sub2",D705,"")</f>
        <v>1.6.2.1</v>
      </c>
      <c r="R705" t="str">
        <f>+IF(AD705="Graph",SUBSTITUTE(E705,"Gráfica","G"),"")</f>
        <v/>
      </c>
      <c r="S705" t="str">
        <f>TRIM(CLEAN(_xlfn.TEXTJOIN(" ",TRUE,C705:F705)))</f>
        <v>1.6.2.1 Temperatura media mensual</v>
      </c>
      <c r="T705" t="b">
        <f>+AND(AC705=AC706)</f>
        <v>0</v>
      </c>
      <c r="U705" t="b">
        <f t="shared" si="81"/>
        <v>0</v>
      </c>
      <c r="V705" t="b">
        <f>+AND(J705&lt;&gt;1,J706&lt;&gt;1)</f>
        <v>0</v>
      </c>
      <c r="W705" t="b">
        <f>+OR(AD705="Sub1",AD705="Sub2",AD705="Graph")</f>
        <v>1</v>
      </c>
      <c r="X705" t="str">
        <f>+IF(AND(T705,U705,V705),_xlfn.CONCAT(S705,S706),IF(AND(J705=1,AD705="Title"),S705,""))</f>
        <v/>
      </c>
      <c r="Y705" t="str">
        <f>+IF(AD706="units",S706,"")</f>
        <v>(Grados Celsius)</v>
      </c>
      <c r="Z705" t="str">
        <f t="shared" si="82"/>
        <v>Temperatura media mensual</v>
      </c>
      <c r="AB705" t="s">
        <v>143</v>
      </c>
      <c r="AC705" t="str">
        <f>+_xlfn.CONCAT(AB705,I705,AD705)</f>
        <v>201621Sub2</v>
      </c>
      <c r="AD705" t="str">
        <f>+_xlfn.TEXTJOIN("",TRUE,K705:M705)</f>
        <v>Sub2</v>
      </c>
      <c r="AE705" t="str">
        <f>+IF(B705=0,AE704,B705)</f>
        <v>1.6</v>
      </c>
      <c r="AF705" t="str">
        <f t="shared" si="85"/>
        <v>1.6.2.1</v>
      </c>
      <c r="AG705" t="str">
        <f t="shared" si="86"/>
        <v>Superficie estatal por tipo de clima</v>
      </c>
      <c r="AH705" t="str">
        <f t="shared" si="88"/>
        <v>Temperatura media mensual</v>
      </c>
      <c r="AI705" t="str">
        <f t="shared" si="87"/>
        <v>(Grados Celsius)</v>
      </c>
    </row>
    <row r="706" spans="1:35" x14ac:dyDescent="0.25">
      <c r="A706" s="1">
        <v>25</v>
      </c>
      <c r="E706" t="s">
        <v>65</v>
      </c>
      <c r="G706" t="s">
        <v>91</v>
      </c>
      <c r="H706" t="s">
        <v>111</v>
      </c>
      <c r="I706" t="str">
        <f t="shared" si="83"/>
        <v>1621</v>
      </c>
      <c r="J706">
        <f>+COUNTIF($AC$2:$AC$1165,AC706)</f>
        <v>1</v>
      </c>
      <c r="K706" t="s">
        <v>173</v>
      </c>
      <c r="L706" t="s">
        <v>162</v>
      </c>
      <c r="N706" t="str">
        <f t="shared" si="84"/>
        <v/>
      </c>
      <c r="O706" t="str">
        <f>IF(B706&lt;&gt;0,B706,"")</f>
        <v/>
      </c>
      <c r="P706" t="str">
        <f>+IF(AD706="Sub1",C706,"")</f>
        <v/>
      </c>
      <c r="Q706" t="str">
        <f>+IF(AD706="Sub2",D706,"")</f>
        <v/>
      </c>
      <c r="R706" t="str">
        <f>+IF(AD706="Graph",SUBSTITUTE(E706,"Gráfica","G"),"")</f>
        <v/>
      </c>
      <c r="S706" t="str">
        <f>TRIM(CLEAN(_xlfn.TEXTJOIN(" ",TRUE,C706:F706)))</f>
        <v>(Grados Celsius)</v>
      </c>
      <c r="T706" t="b">
        <f>+AND(AC706=AC707)</f>
        <v>0</v>
      </c>
      <c r="U706" t="b">
        <f t="shared" ref="U706:U769" si="89">+AND(K706="Title",K707="Title")</f>
        <v>0</v>
      </c>
      <c r="V706" t="b">
        <f>+AND(J706&lt;&gt;1,J707&lt;&gt;1)</f>
        <v>0</v>
      </c>
      <c r="W706" t="b">
        <f>+OR(AD706="Sub1",AD706="Sub2",AD706="Graph")</f>
        <v>0</v>
      </c>
      <c r="X706" t="str">
        <f>+IF(AND(T706,U706,V706),_xlfn.CONCAT(S706,S707),IF(AND(J706=1,AD706="Title"),S706,""))</f>
        <v/>
      </c>
      <c r="Y706" t="str">
        <f>+IF(AD707="units",S707,"")</f>
        <v/>
      </c>
      <c r="Z706" t="str">
        <f t="shared" ref="Z706:Z769" si="90">IF(W706,TRIM(CLEAN(SUBSTITUTE(S706,AF706,""))),"")</f>
        <v/>
      </c>
      <c r="AB706" t="s">
        <v>143</v>
      </c>
      <c r="AC706" t="str">
        <f>+_xlfn.CONCAT(AB706,I706,AD706)</f>
        <v>201621units</v>
      </c>
      <c r="AD706" t="str">
        <f>+_xlfn.TEXTJOIN("",TRUE,K706:M706)</f>
        <v>units</v>
      </c>
      <c r="AE706" t="str">
        <f>+IF(B706=0,AE705,B706)</f>
        <v>1.6</v>
      </c>
      <c r="AF706" t="str">
        <f t="shared" si="85"/>
        <v>1.6.2.1</v>
      </c>
      <c r="AG706" t="str">
        <f t="shared" si="86"/>
        <v>Superficie estatal por tipo de clima</v>
      </c>
      <c r="AH706" t="str">
        <f t="shared" si="88"/>
        <v>Temperatura media mensual</v>
      </c>
      <c r="AI706" t="str">
        <f t="shared" si="87"/>
        <v/>
      </c>
    </row>
    <row r="707" spans="1:35" x14ac:dyDescent="0.25">
      <c r="A707" s="1">
        <v>27</v>
      </c>
      <c r="E707" t="s">
        <v>83</v>
      </c>
      <c r="F707" t="s">
        <v>87</v>
      </c>
      <c r="G707" t="s">
        <v>91</v>
      </c>
      <c r="H707" t="s">
        <v>111</v>
      </c>
      <c r="I707" t="str">
        <f t="shared" ref="I707:I770" si="91">+SUBSTITUTE(AF707,".","")</f>
        <v>G 11</v>
      </c>
      <c r="J707">
        <f>+COUNTIF($AC$2:$AC$1165,AC707)</f>
        <v>1</v>
      </c>
      <c r="K707" t="s">
        <v>173</v>
      </c>
      <c r="M707" t="s">
        <v>167</v>
      </c>
      <c r="N707" t="str">
        <f t="shared" ref="N707:N770" si="92">+_xlfn.TEXTJOIN("",TRUE,O707:R707)</f>
        <v>G 1.1</v>
      </c>
      <c r="O707" t="str">
        <f>IF(B707&lt;&gt;0,B707,"")</f>
        <v/>
      </c>
      <c r="P707" t="str">
        <f>+IF(AD707="Sub1",C707,"")</f>
        <v/>
      </c>
      <c r="Q707" t="str">
        <f>+IF(AD707="Sub2",D707,"")</f>
        <v/>
      </c>
      <c r="R707" t="str">
        <f>+IF(AD707="Graph",SUBSTITUTE(E707,"Gráfica","G"),"")</f>
        <v>G 1.1</v>
      </c>
      <c r="S707" t="str">
        <f>TRIM(CLEAN(_xlfn.TEXTJOIN(" ",TRUE,C707:F707)))</f>
        <v>Gráfica 1.1 Temperatura promedio</v>
      </c>
      <c r="T707" t="b">
        <f>+AND(AC707=AC708)</f>
        <v>0</v>
      </c>
      <c r="U707" t="b">
        <f t="shared" si="89"/>
        <v>0</v>
      </c>
      <c r="V707" t="b">
        <f>+AND(J707&lt;&gt;1,J708&lt;&gt;1)</f>
        <v>0</v>
      </c>
      <c r="W707" t="b">
        <f>+OR(AD707="Sub1",AD707="Sub2",AD707="Graph")</f>
        <v>1</v>
      </c>
      <c r="X707" t="str">
        <f>+IF(AND(T707,U707,V707),_xlfn.CONCAT(S707,S708),IF(AND(J707=1,AD707="Title"),S707,""))</f>
        <v/>
      </c>
      <c r="Y707" t="str">
        <f>+IF(AD708="units",S708,"")</f>
        <v>(Grados centígrados)</v>
      </c>
      <c r="Z707" t="str">
        <f t="shared" si="90"/>
        <v>Gráfica 1.1 Temperatura promedio</v>
      </c>
      <c r="AB707" t="s">
        <v>143</v>
      </c>
      <c r="AC707" t="str">
        <f>+_xlfn.CONCAT(AB707,I707,AD707)</f>
        <v>20G 11Graph</v>
      </c>
      <c r="AD707" t="str">
        <f>+_xlfn.TEXTJOIN("",TRUE,K707:M707)</f>
        <v>Graph</v>
      </c>
      <c r="AE707" t="str">
        <f>+IF(B707=0,AE706,B707)</f>
        <v>1.6</v>
      </c>
      <c r="AF707" t="str">
        <f t="shared" ref="AF707:AF770" si="93">+IF(N707="",AF706,N707)</f>
        <v>G 1.1</v>
      </c>
      <c r="AG707" t="str">
        <f t="shared" ref="AG707:AG770" si="94">+IF(X707="",AG706,X707)</f>
        <v>Superficie estatal por tipo de clima</v>
      </c>
      <c r="AH707" t="str">
        <f t="shared" si="88"/>
        <v>Gráfica 1.1 Temperatura promedio</v>
      </c>
      <c r="AI707" t="str">
        <f t="shared" ref="AI707:AI770" si="95">+IF(AD708="Units",S708,"")</f>
        <v>(Grados centígrados)</v>
      </c>
    </row>
    <row r="708" spans="1:35" x14ac:dyDescent="0.25">
      <c r="A708" s="1">
        <v>28</v>
      </c>
      <c r="F708" t="s">
        <v>89</v>
      </c>
      <c r="G708" t="s">
        <v>91</v>
      </c>
      <c r="H708" t="s">
        <v>111</v>
      </c>
      <c r="I708" t="str">
        <f t="shared" si="91"/>
        <v>G 11</v>
      </c>
      <c r="J708">
        <f>+COUNTIF($AC$2:$AC$1165,AC708)</f>
        <v>1</v>
      </c>
      <c r="K708" t="s">
        <v>173</v>
      </c>
      <c r="L708" t="s">
        <v>162</v>
      </c>
      <c r="N708" t="str">
        <f t="shared" si="92"/>
        <v/>
      </c>
      <c r="O708" t="str">
        <f>IF(B708&lt;&gt;0,B708,"")</f>
        <v/>
      </c>
      <c r="P708" t="str">
        <f>+IF(AD708="Sub1",C708,"")</f>
        <v/>
      </c>
      <c r="Q708" t="str">
        <f>+IF(AD708="Sub2",D708,"")</f>
        <v/>
      </c>
      <c r="R708" t="str">
        <f>+IF(AD708="Graph",SUBSTITUTE(E708,"Gráfica","G"),"")</f>
        <v/>
      </c>
      <c r="S708" t="str">
        <f>TRIM(CLEAN(_xlfn.TEXTJOIN(" ",TRUE,C708:F708)))</f>
        <v>(Grados centígrados)</v>
      </c>
      <c r="T708" t="b">
        <f>+AND(AC708=AC709)</f>
        <v>0</v>
      </c>
      <c r="U708" t="b">
        <f t="shared" si="89"/>
        <v>0</v>
      </c>
      <c r="V708" t="b">
        <f>+AND(J708&lt;&gt;1,J709&lt;&gt;1)</f>
        <v>0</v>
      </c>
      <c r="W708" t="b">
        <f>+OR(AD708="Sub1",AD708="Sub2",AD708="Graph")</f>
        <v>0</v>
      </c>
      <c r="X708" t="str">
        <f>+IF(AND(T708,U708,V708),_xlfn.CONCAT(S708,S709),IF(AND(J708=1,AD708="Title"),S708,""))</f>
        <v/>
      </c>
      <c r="Y708" t="str">
        <f>+IF(AD709="units",S709,"")</f>
        <v/>
      </c>
      <c r="Z708" t="str">
        <f t="shared" si="90"/>
        <v/>
      </c>
      <c r="AB708" t="s">
        <v>143</v>
      </c>
      <c r="AC708" t="str">
        <f>+_xlfn.CONCAT(AB708,I708,AD708)</f>
        <v>20G 11units</v>
      </c>
      <c r="AD708" t="str">
        <f>+_xlfn.TEXTJOIN("",TRUE,K708:M708)</f>
        <v>units</v>
      </c>
      <c r="AE708" t="str">
        <f>+IF(B708=0,AE707,B708)</f>
        <v>1.6</v>
      </c>
      <c r="AF708" t="str">
        <f t="shared" si="93"/>
        <v>G 1.1</v>
      </c>
      <c r="AG708" t="str">
        <f t="shared" si="94"/>
        <v>Superficie estatal por tipo de clima</v>
      </c>
      <c r="AH708" t="str">
        <f t="shared" si="88"/>
        <v>Gráfica 1.1 Temperatura promedio</v>
      </c>
      <c r="AI708" t="str">
        <f t="shared" si="95"/>
        <v/>
      </c>
    </row>
    <row r="709" spans="1:35" x14ac:dyDescent="0.25">
      <c r="A709" s="1">
        <v>30</v>
      </c>
      <c r="D709" t="s">
        <v>67</v>
      </c>
      <c r="E709" t="s">
        <v>84</v>
      </c>
      <c r="G709" t="s">
        <v>91</v>
      </c>
      <c r="H709" t="s">
        <v>111</v>
      </c>
      <c r="I709" t="str">
        <f t="shared" si="91"/>
        <v>1622</v>
      </c>
      <c r="J709">
        <f>+COUNTIF($AC$2:$AC$1165,AC709)</f>
        <v>1</v>
      </c>
      <c r="K709" t="s">
        <v>173</v>
      </c>
      <c r="M709" t="s">
        <v>179</v>
      </c>
      <c r="N709" t="str">
        <f t="shared" si="92"/>
        <v>1.6.2.2</v>
      </c>
      <c r="O709" t="str">
        <f>IF(B709&lt;&gt;0,B709,"")</f>
        <v/>
      </c>
      <c r="P709" t="str">
        <f>+IF(AD709="Sub1",C709,"")</f>
        <v/>
      </c>
      <c r="Q709" t="str">
        <f>+IF(AD709="Sub2",D709,"")</f>
        <v>1.6.2.2</v>
      </c>
      <c r="R709" t="str">
        <f>+IF(AD709="Graph",SUBSTITUTE(E709,"Gráfica","G"),"")</f>
        <v/>
      </c>
      <c r="S709" t="str">
        <f>TRIM(CLEAN(_xlfn.TEXTJOIN(" ",TRUE,C709:F709)))</f>
        <v>1.6.2.2 Temperatura extrema en el mes</v>
      </c>
      <c r="T709" t="b">
        <f>+AND(AC709=AC710)</f>
        <v>0</v>
      </c>
      <c r="U709" t="b">
        <f t="shared" si="89"/>
        <v>0</v>
      </c>
      <c r="V709" t="b">
        <f>+AND(J709&lt;&gt;1,J710&lt;&gt;1)</f>
        <v>0</v>
      </c>
      <c r="W709" t="b">
        <f>+OR(AD709="Sub1",AD709="Sub2",AD709="Graph")</f>
        <v>1</v>
      </c>
      <c r="X709" t="str">
        <f>+IF(AND(T709,U709,V709),_xlfn.CONCAT(S709,S710),IF(AND(J709=1,AD709="Title"),S709,""))</f>
        <v/>
      </c>
      <c r="Y709" t="str">
        <f>+IF(AD710="units",S710,"")</f>
        <v>(Grados Celsius)</v>
      </c>
      <c r="Z709" t="str">
        <f t="shared" si="90"/>
        <v>Temperatura extrema en el mes</v>
      </c>
      <c r="AB709" t="s">
        <v>143</v>
      </c>
      <c r="AC709" t="str">
        <f>+_xlfn.CONCAT(AB709,I709,AD709)</f>
        <v>201622Sub2</v>
      </c>
      <c r="AD709" t="str">
        <f>+_xlfn.TEXTJOIN("",TRUE,K709:M709)</f>
        <v>Sub2</v>
      </c>
      <c r="AE709" t="str">
        <f>+IF(B709=0,AE708,B709)</f>
        <v>1.6</v>
      </c>
      <c r="AF709" t="str">
        <f t="shared" si="93"/>
        <v>1.6.2.2</v>
      </c>
      <c r="AG709" t="str">
        <f t="shared" si="94"/>
        <v>Superficie estatal por tipo de clima</v>
      </c>
      <c r="AH709" t="str">
        <f t="shared" si="88"/>
        <v>Temperatura extrema en el mes</v>
      </c>
      <c r="AI709" t="str">
        <f t="shared" si="95"/>
        <v>(Grados Celsius)</v>
      </c>
    </row>
    <row r="710" spans="1:35" x14ac:dyDescent="0.25">
      <c r="A710" s="1">
        <v>31</v>
      </c>
      <c r="E710" t="s">
        <v>65</v>
      </c>
      <c r="G710" t="s">
        <v>91</v>
      </c>
      <c r="H710" t="s">
        <v>111</v>
      </c>
      <c r="I710" t="str">
        <f t="shared" si="91"/>
        <v>1622</v>
      </c>
      <c r="J710">
        <f>+COUNTIF($AC$2:$AC$1165,AC710)</f>
        <v>1</v>
      </c>
      <c r="K710" t="s">
        <v>173</v>
      </c>
      <c r="L710" t="s">
        <v>162</v>
      </c>
      <c r="N710" t="str">
        <f t="shared" si="92"/>
        <v/>
      </c>
      <c r="O710" t="str">
        <f>IF(B710&lt;&gt;0,B710,"")</f>
        <v/>
      </c>
      <c r="P710" t="str">
        <f>+IF(AD710="Sub1",C710,"")</f>
        <v/>
      </c>
      <c r="Q710" t="str">
        <f>+IF(AD710="Sub2",D710,"")</f>
        <v/>
      </c>
      <c r="R710" t="str">
        <f>+IF(AD710="Graph",SUBSTITUTE(E710,"Gráfica","G"),"")</f>
        <v/>
      </c>
      <c r="S710" t="str">
        <f>TRIM(CLEAN(_xlfn.TEXTJOIN(" ",TRUE,C710:F710)))</f>
        <v>(Grados Celsius)</v>
      </c>
      <c r="T710" t="b">
        <f>+AND(AC710=AC711)</f>
        <v>0</v>
      </c>
      <c r="U710" t="b">
        <f t="shared" si="89"/>
        <v>0</v>
      </c>
      <c r="V710" t="b">
        <f>+AND(J710&lt;&gt;1,J711&lt;&gt;1)</f>
        <v>0</v>
      </c>
      <c r="W710" t="b">
        <f>+OR(AD710="Sub1",AD710="Sub2",AD710="Graph")</f>
        <v>0</v>
      </c>
      <c r="X710" t="str">
        <f>+IF(AND(T710,U710,V710),_xlfn.CONCAT(S710,S711),IF(AND(J710=1,AD710="Title"),S710,""))</f>
        <v/>
      </c>
      <c r="Y710" t="str">
        <f>+IF(AD711="units",S711,"")</f>
        <v/>
      </c>
      <c r="Z710" t="str">
        <f t="shared" si="90"/>
        <v/>
      </c>
      <c r="AB710" t="s">
        <v>143</v>
      </c>
      <c r="AC710" t="str">
        <f>+_xlfn.CONCAT(AB710,I710,AD710)</f>
        <v>201622units</v>
      </c>
      <c r="AD710" t="str">
        <f>+_xlfn.TEXTJOIN("",TRUE,K710:M710)</f>
        <v>units</v>
      </c>
      <c r="AE710" t="str">
        <f>+IF(B710=0,AE709,B710)</f>
        <v>1.6</v>
      </c>
      <c r="AF710" t="str">
        <f t="shared" si="93"/>
        <v>1.6.2.2</v>
      </c>
      <c r="AG710" t="str">
        <f t="shared" si="94"/>
        <v>Superficie estatal por tipo de clima</v>
      </c>
      <c r="AH710" t="str">
        <f t="shared" si="88"/>
        <v>Temperatura extrema en el mes</v>
      </c>
      <c r="AI710" t="str">
        <f t="shared" si="95"/>
        <v/>
      </c>
    </row>
    <row r="711" spans="1:35" x14ac:dyDescent="0.25">
      <c r="A711" s="1">
        <v>33</v>
      </c>
      <c r="C711" t="s">
        <v>32</v>
      </c>
      <c r="D711" t="s">
        <v>68</v>
      </c>
      <c r="G711" t="s">
        <v>91</v>
      </c>
      <c r="H711" t="s">
        <v>111</v>
      </c>
      <c r="I711" t="str">
        <f t="shared" si="91"/>
        <v>163</v>
      </c>
      <c r="J711">
        <f>+COUNTIF($AC$2:$AC$1165,AC711)</f>
        <v>1</v>
      </c>
      <c r="K711" t="s">
        <v>173</v>
      </c>
      <c r="M711" t="s">
        <v>178</v>
      </c>
      <c r="N711" t="str">
        <f t="shared" si="92"/>
        <v>1.6.3</v>
      </c>
      <c r="O711" t="str">
        <f>IF(B711&lt;&gt;0,B711,"")</f>
        <v/>
      </c>
      <c r="P711" t="str">
        <f>+IF(AD711="Sub1",C711,"")</f>
        <v>1.6.3</v>
      </c>
      <c r="Q711" t="str">
        <f>+IF(AD711="Sub2",D711,"")</f>
        <v/>
      </c>
      <c r="R711" t="str">
        <f>+IF(AD711="Graph",SUBSTITUTE(E711,"Gráfica","G"),"")</f>
        <v/>
      </c>
      <c r="S711" t="str">
        <f>TRIM(CLEAN(_xlfn.TEXTJOIN(" ",TRUE,C711:F711)))</f>
        <v>1.6.3 Precipitación total anual</v>
      </c>
      <c r="T711" t="b">
        <f>+AND(AC711=AC712)</f>
        <v>0</v>
      </c>
      <c r="U711" t="b">
        <f t="shared" si="89"/>
        <v>0</v>
      </c>
      <c r="V711" t="b">
        <f>+AND(J711&lt;&gt;1,J712&lt;&gt;1)</f>
        <v>0</v>
      </c>
      <c r="W711" t="b">
        <f>+OR(AD711="Sub1",AD711="Sub2",AD711="Graph")</f>
        <v>1</v>
      </c>
      <c r="X711" t="str">
        <f>+IF(AND(T711,U711,V711),_xlfn.CONCAT(S711,S712),IF(AND(J711=1,AD711="Title"),S711,""))</f>
        <v/>
      </c>
      <c r="Y711" t="str">
        <f>+IF(AD712="units",S712,"")</f>
        <v>(Milímetros)</v>
      </c>
      <c r="Z711" t="str">
        <f t="shared" si="90"/>
        <v>Precipitación total anual</v>
      </c>
      <c r="AB711" t="s">
        <v>143</v>
      </c>
      <c r="AC711" t="str">
        <f>+_xlfn.CONCAT(AB711,I711,AD711)</f>
        <v>20163Sub1</v>
      </c>
      <c r="AD711" t="str">
        <f>+_xlfn.TEXTJOIN("",TRUE,K711:M711)</f>
        <v>Sub1</v>
      </c>
      <c r="AE711" t="str">
        <f>+IF(B711=0,AE710,B711)</f>
        <v>1.6</v>
      </c>
      <c r="AF711" t="str">
        <f t="shared" si="93"/>
        <v>1.6.3</v>
      </c>
      <c r="AG711" t="str">
        <f t="shared" si="94"/>
        <v>Superficie estatal por tipo de clima</v>
      </c>
      <c r="AH711" t="str">
        <f t="shared" si="88"/>
        <v>Precipitación total anual</v>
      </c>
      <c r="AI711" t="str">
        <f t="shared" si="95"/>
        <v>(Milímetros)</v>
      </c>
    </row>
    <row r="712" spans="1:35" x14ac:dyDescent="0.25">
      <c r="A712" s="1">
        <v>34</v>
      </c>
      <c r="D712" t="s">
        <v>69</v>
      </c>
      <c r="G712" t="s">
        <v>91</v>
      </c>
      <c r="H712" t="s">
        <v>111</v>
      </c>
      <c r="I712" t="str">
        <f t="shared" si="91"/>
        <v>163</v>
      </c>
      <c r="J712">
        <f>+COUNTIF($AC$2:$AC$1165,AC712)</f>
        <v>1</v>
      </c>
      <c r="K712" t="s">
        <v>173</v>
      </c>
      <c r="L712" t="s">
        <v>162</v>
      </c>
      <c r="N712" t="str">
        <f t="shared" si="92"/>
        <v/>
      </c>
      <c r="O712" t="str">
        <f>IF(B712&lt;&gt;0,B712,"")</f>
        <v/>
      </c>
      <c r="P712" t="str">
        <f>+IF(AD712="Sub1",C712,"")</f>
        <v/>
      </c>
      <c r="Q712" t="str">
        <f>+IF(AD712="Sub2",D712,"")</f>
        <v/>
      </c>
      <c r="R712" t="str">
        <f>+IF(AD712="Graph",SUBSTITUTE(E712,"Gráfica","G"),"")</f>
        <v/>
      </c>
      <c r="S712" t="str">
        <f>TRIM(CLEAN(_xlfn.TEXTJOIN(" ",TRUE,C712:F712)))</f>
        <v>(Milímetros)</v>
      </c>
      <c r="T712" t="b">
        <f>+AND(AC712=AC713)</f>
        <v>0</v>
      </c>
      <c r="U712" t="b">
        <f t="shared" si="89"/>
        <v>0</v>
      </c>
      <c r="V712" t="b">
        <f>+AND(J712&lt;&gt;1,J713&lt;&gt;1)</f>
        <v>0</v>
      </c>
      <c r="W712" t="b">
        <f>+OR(AD712="Sub1",AD712="Sub2",AD712="Graph")</f>
        <v>0</v>
      </c>
      <c r="X712" t="str">
        <f>+IF(AND(T712,U712,V712),_xlfn.CONCAT(S712,S713),IF(AND(J712=1,AD712="Title"),S712,""))</f>
        <v/>
      </c>
      <c r="Y712" t="str">
        <f>+IF(AD713="units",S713,"")</f>
        <v/>
      </c>
      <c r="Z712" t="str">
        <f t="shared" si="90"/>
        <v/>
      </c>
      <c r="AB712" t="s">
        <v>143</v>
      </c>
      <c r="AC712" t="str">
        <f>+_xlfn.CONCAT(AB712,I712,AD712)</f>
        <v>20163units</v>
      </c>
      <c r="AD712" t="str">
        <f>+_xlfn.TEXTJOIN("",TRUE,K712:M712)</f>
        <v>units</v>
      </c>
      <c r="AE712" t="str">
        <f>+IF(B712=0,AE711,B712)</f>
        <v>1.6</v>
      </c>
      <c r="AF712" t="str">
        <f t="shared" si="93"/>
        <v>1.6.3</v>
      </c>
      <c r="AG712" t="str">
        <f t="shared" si="94"/>
        <v>Superficie estatal por tipo de clima</v>
      </c>
      <c r="AH712" t="str">
        <f t="shared" si="88"/>
        <v>Precipitación total anual</v>
      </c>
      <c r="AI712" t="str">
        <f t="shared" si="95"/>
        <v/>
      </c>
    </row>
    <row r="713" spans="1:35" x14ac:dyDescent="0.25">
      <c r="A713" s="1">
        <v>36</v>
      </c>
      <c r="D713" t="s">
        <v>70</v>
      </c>
      <c r="E713" t="s">
        <v>85</v>
      </c>
      <c r="G713" t="s">
        <v>91</v>
      </c>
      <c r="H713" t="s">
        <v>111</v>
      </c>
      <c r="I713" t="str">
        <f t="shared" si="91"/>
        <v>1631</v>
      </c>
      <c r="J713">
        <f>+COUNTIF($AC$2:$AC$1165,AC713)</f>
        <v>1</v>
      </c>
      <c r="K713" t="s">
        <v>173</v>
      </c>
      <c r="M713" t="s">
        <v>179</v>
      </c>
      <c r="N713" t="str">
        <f t="shared" si="92"/>
        <v>1.6.3.1</v>
      </c>
      <c r="O713" t="str">
        <f>IF(B713&lt;&gt;0,B713,"")</f>
        <v/>
      </c>
      <c r="P713" t="str">
        <f>+IF(AD713="Sub1",C713,"")</f>
        <v/>
      </c>
      <c r="Q713" t="str">
        <f>+IF(AD713="Sub2",D713,"")</f>
        <v>1.6.3.1</v>
      </c>
      <c r="R713" t="str">
        <f>+IF(AD713="Graph",SUBSTITUTE(E713,"Gráfica","G"),"")</f>
        <v/>
      </c>
      <c r="S713" t="str">
        <f>TRIM(CLEAN(_xlfn.TEXTJOIN(" ",TRUE,C713:F713)))</f>
        <v>1.6.3.1 Precipitación total mensual</v>
      </c>
      <c r="T713" t="b">
        <f>+AND(AC713=AC714)</f>
        <v>0</v>
      </c>
      <c r="U713" t="b">
        <f t="shared" si="89"/>
        <v>0</v>
      </c>
      <c r="V713" t="b">
        <f>+AND(J713&lt;&gt;1,J714&lt;&gt;1)</f>
        <v>0</v>
      </c>
      <c r="W713" t="b">
        <f>+OR(AD713="Sub1",AD713="Sub2",AD713="Graph")</f>
        <v>1</v>
      </c>
      <c r="X713" t="str">
        <f>+IF(AND(T713,U713,V713),_xlfn.CONCAT(S713,S714),IF(AND(J713=1,AD713="Title"),S713,""))</f>
        <v/>
      </c>
      <c r="Y713" t="str">
        <f>+IF(AD714="units",S714,"")</f>
        <v>(Milímetros)</v>
      </c>
      <c r="Z713" t="str">
        <f t="shared" si="90"/>
        <v>Precipitación total mensual</v>
      </c>
      <c r="AB713" t="s">
        <v>143</v>
      </c>
      <c r="AC713" t="str">
        <f>+_xlfn.CONCAT(AB713,I713,AD713)</f>
        <v>201631Sub2</v>
      </c>
      <c r="AD713" t="str">
        <f>+_xlfn.TEXTJOIN("",TRUE,K713:M713)</f>
        <v>Sub2</v>
      </c>
      <c r="AE713" t="str">
        <f>+IF(B713=0,AE712,B713)</f>
        <v>1.6</v>
      </c>
      <c r="AF713" t="str">
        <f t="shared" si="93"/>
        <v>1.6.3.1</v>
      </c>
      <c r="AG713" t="str">
        <f t="shared" si="94"/>
        <v>Superficie estatal por tipo de clima</v>
      </c>
      <c r="AH713" t="str">
        <f t="shared" si="88"/>
        <v>Precipitación total mensual</v>
      </c>
      <c r="AI713" t="str">
        <f t="shared" si="95"/>
        <v>(Milímetros)</v>
      </c>
    </row>
    <row r="714" spans="1:35" x14ac:dyDescent="0.25">
      <c r="A714" s="1">
        <v>37</v>
      </c>
      <c r="E714" t="s">
        <v>69</v>
      </c>
      <c r="G714" t="s">
        <v>91</v>
      </c>
      <c r="H714" t="s">
        <v>111</v>
      </c>
      <c r="I714" t="str">
        <f t="shared" si="91"/>
        <v>1631</v>
      </c>
      <c r="J714">
        <f>+COUNTIF($AC$2:$AC$1165,AC714)</f>
        <v>1</v>
      </c>
      <c r="K714" t="s">
        <v>173</v>
      </c>
      <c r="L714" t="s">
        <v>162</v>
      </c>
      <c r="N714" t="str">
        <f t="shared" si="92"/>
        <v/>
      </c>
      <c r="O714" t="str">
        <f>IF(B714&lt;&gt;0,B714,"")</f>
        <v/>
      </c>
      <c r="P714" t="str">
        <f>+IF(AD714="Sub1",C714,"")</f>
        <v/>
      </c>
      <c r="Q714" t="str">
        <f>+IF(AD714="Sub2",D714,"")</f>
        <v/>
      </c>
      <c r="R714" t="str">
        <f>+IF(AD714="Graph",SUBSTITUTE(E714,"Gráfica","G"),"")</f>
        <v/>
      </c>
      <c r="S714" t="str">
        <f>TRIM(CLEAN(_xlfn.TEXTJOIN(" ",TRUE,C714:F714)))</f>
        <v>(Milímetros)</v>
      </c>
      <c r="T714" t="b">
        <f>+AND(AC714=AC715)</f>
        <v>0</v>
      </c>
      <c r="U714" t="b">
        <f t="shared" si="89"/>
        <v>0</v>
      </c>
      <c r="V714" t="b">
        <f>+AND(J714&lt;&gt;1,J715&lt;&gt;1)</f>
        <v>0</v>
      </c>
      <c r="W714" t="b">
        <f>+OR(AD714="Sub1",AD714="Sub2",AD714="Graph")</f>
        <v>0</v>
      </c>
      <c r="X714" t="str">
        <f>+IF(AND(T714,U714,V714),_xlfn.CONCAT(S714,S715),IF(AND(J714=1,AD714="Title"),S714,""))</f>
        <v/>
      </c>
      <c r="Y714" t="str">
        <f>+IF(AD715="units",S715,"")</f>
        <v/>
      </c>
      <c r="Z714" t="str">
        <f t="shared" si="90"/>
        <v/>
      </c>
      <c r="AB714" t="s">
        <v>143</v>
      </c>
      <c r="AC714" t="str">
        <f>+_xlfn.CONCAT(AB714,I714,AD714)</f>
        <v>201631units</v>
      </c>
      <c r="AD714" t="str">
        <f>+_xlfn.TEXTJOIN("",TRUE,K714:M714)</f>
        <v>units</v>
      </c>
      <c r="AE714" t="str">
        <f>+IF(B714=0,AE713,B714)</f>
        <v>1.6</v>
      </c>
      <c r="AF714" t="str">
        <f t="shared" si="93"/>
        <v>1.6.3.1</v>
      </c>
      <c r="AG714" t="str">
        <f t="shared" si="94"/>
        <v>Superficie estatal por tipo de clima</v>
      </c>
      <c r="AH714" t="str">
        <f t="shared" si="88"/>
        <v>Precipitación total mensual</v>
      </c>
      <c r="AI714" t="str">
        <f t="shared" si="95"/>
        <v/>
      </c>
    </row>
    <row r="715" spans="1:35" x14ac:dyDescent="0.25">
      <c r="A715" s="1">
        <v>39</v>
      </c>
      <c r="E715" t="s">
        <v>86</v>
      </c>
      <c r="F715" t="s">
        <v>88</v>
      </c>
      <c r="G715" t="s">
        <v>91</v>
      </c>
      <c r="H715" t="s">
        <v>111</v>
      </c>
      <c r="I715" t="str">
        <f t="shared" si="91"/>
        <v>G 12</v>
      </c>
      <c r="J715">
        <f>+COUNTIF($AC$2:$AC$1165,AC715)</f>
        <v>1</v>
      </c>
      <c r="K715" t="s">
        <v>173</v>
      </c>
      <c r="M715" t="s">
        <v>167</v>
      </c>
      <c r="N715" t="str">
        <f t="shared" si="92"/>
        <v>G 1.2</v>
      </c>
      <c r="O715" t="str">
        <f>IF(B715&lt;&gt;0,B715,"")</f>
        <v/>
      </c>
      <c r="P715" t="str">
        <f>+IF(AD715="Sub1",C715,"")</f>
        <v/>
      </c>
      <c r="Q715" t="str">
        <f>+IF(AD715="Sub2",D715,"")</f>
        <v/>
      </c>
      <c r="R715" t="str">
        <f>+IF(AD715="Graph",SUBSTITUTE(E715,"Gráfica","G"),"")</f>
        <v>G 1.2</v>
      </c>
      <c r="S715" t="str">
        <f>TRIM(CLEAN(_xlfn.TEXTJOIN(" ",TRUE,C715:F715)))</f>
        <v>Gráfica 1.2 Precipitación total promedio</v>
      </c>
      <c r="T715" t="b">
        <f>+AND(AC715=AC716)</f>
        <v>0</v>
      </c>
      <c r="U715" t="b">
        <f t="shared" si="89"/>
        <v>0</v>
      </c>
      <c r="V715" t="b">
        <f>+AND(J715&lt;&gt;1,J716&lt;&gt;1)</f>
        <v>0</v>
      </c>
      <c r="W715" t="b">
        <f>+OR(AD715="Sub1",AD715="Sub2",AD715="Graph")</f>
        <v>1</v>
      </c>
      <c r="X715" t="str">
        <f>+IF(AND(T715,U715,V715),_xlfn.CONCAT(S715,S716),IF(AND(J715=1,AD715="Title"),S715,""))</f>
        <v/>
      </c>
      <c r="Y715" t="str">
        <f>+IF(AD716="units",S716,"")</f>
        <v>(Milímetros)</v>
      </c>
      <c r="Z715" t="str">
        <f t="shared" si="90"/>
        <v>Gráfica 1.2 Precipitación total promedio</v>
      </c>
      <c r="AB715" t="s">
        <v>143</v>
      </c>
      <c r="AC715" t="str">
        <f>+_xlfn.CONCAT(AB715,I715,AD715)</f>
        <v>20G 12Graph</v>
      </c>
      <c r="AD715" t="str">
        <f>+_xlfn.TEXTJOIN("",TRUE,K715:M715)</f>
        <v>Graph</v>
      </c>
      <c r="AE715" t="str">
        <f>+IF(B715=0,AE714,B715)</f>
        <v>1.6</v>
      </c>
      <c r="AF715" t="str">
        <f t="shared" si="93"/>
        <v>G 1.2</v>
      </c>
      <c r="AG715" t="str">
        <f t="shared" si="94"/>
        <v>Superficie estatal por tipo de clima</v>
      </c>
      <c r="AH715" t="str">
        <f t="shared" ref="AH715:AH778" si="96">+IF(AD715="Title","",IF(Z715="",AH714,Z715))</f>
        <v>Gráfica 1.2 Precipitación total promedio</v>
      </c>
      <c r="AI715" t="str">
        <f t="shared" si="95"/>
        <v>(Milímetros)</v>
      </c>
    </row>
    <row r="716" spans="1:35" x14ac:dyDescent="0.25">
      <c r="A716" s="1">
        <v>40</v>
      </c>
      <c r="F716" t="s">
        <v>69</v>
      </c>
      <c r="G716" t="s">
        <v>91</v>
      </c>
      <c r="H716" t="s">
        <v>111</v>
      </c>
      <c r="I716" t="str">
        <f t="shared" si="91"/>
        <v>G 12</v>
      </c>
      <c r="J716">
        <f>+COUNTIF($AC$2:$AC$1165,AC716)</f>
        <v>1</v>
      </c>
      <c r="K716" t="s">
        <v>173</v>
      </c>
      <c r="L716" t="s">
        <v>162</v>
      </c>
      <c r="N716" t="str">
        <f t="shared" si="92"/>
        <v/>
      </c>
      <c r="O716" t="str">
        <f>IF(B716&lt;&gt;0,B716,"")</f>
        <v/>
      </c>
      <c r="P716" t="str">
        <f>+IF(AD716="Sub1",C716,"")</f>
        <v/>
      </c>
      <c r="Q716" t="str">
        <f>+IF(AD716="Sub2",D716,"")</f>
        <v/>
      </c>
      <c r="R716" t="str">
        <f>+IF(AD716="Graph",SUBSTITUTE(E716,"Gráfica","G"),"")</f>
        <v/>
      </c>
      <c r="S716" t="str">
        <f>TRIM(CLEAN(_xlfn.TEXTJOIN(" ",TRUE,C716:F716)))</f>
        <v>(Milímetros)</v>
      </c>
      <c r="T716" t="b">
        <f>+AND(AC716=AC717)</f>
        <v>0</v>
      </c>
      <c r="U716" t="b">
        <f t="shared" si="89"/>
        <v>0</v>
      </c>
      <c r="V716" t="b">
        <f>+AND(J716&lt;&gt;1,J717&lt;&gt;1)</f>
        <v>0</v>
      </c>
      <c r="W716" t="b">
        <f>+OR(AD716="Sub1",AD716="Sub2",AD716="Graph")</f>
        <v>0</v>
      </c>
      <c r="X716" t="str">
        <f>+IF(AND(T716,U716,V716),_xlfn.CONCAT(S716,S717),IF(AND(J716=1,AD716="Title"),S716,""))</f>
        <v/>
      </c>
      <c r="Y716" t="str">
        <f>+IF(AD717="units",S717,"")</f>
        <v/>
      </c>
      <c r="Z716" t="str">
        <f t="shared" si="90"/>
        <v/>
      </c>
      <c r="AB716" t="s">
        <v>143</v>
      </c>
      <c r="AC716" t="str">
        <f>+_xlfn.CONCAT(AB716,I716,AD716)</f>
        <v>20G 12units</v>
      </c>
      <c r="AD716" t="str">
        <f>+_xlfn.TEXTJOIN("",TRUE,K716:M716)</f>
        <v>units</v>
      </c>
      <c r="AE716" t="str">
        <f>+IF(B716=0,AE715,B716)</f>
        <v>1.6</v>
      </c>
      <c r="AF716" t="str">
        <f t="shared" si="93"/>
        <v>G 1.2</v>
      </c>
      <c r="AG716" t="str">
        <f t="shared" si="94"/>
        <v>Superficie estatal por tipo de clima</v>
      </c>
      <c r="AH716" t="str">
        <f t="shared" si="96"/>
        <v>Gráfica 1.2 Precipitación total promedio</v>
      </c>
      <c r="AI716" t="str">
        <f t="shared" si="95"/>
        <v/>
      </c>
    </row>
    <row r="717" spans="1:35" x14ac:dyDescent="0.25">
      <c r="A717" s="1">
        <v>42</v>
      </c>
      <c r="B717" t="s">
        <v>14</v>
      </c>
      <c r="C717" t="s">
        <v>34</v>
      </c>
      <c r="G717" t="s">
        <v>91</v>
      </c>
      <c r="H717" t="s">
        <v>111</v>
      </c>
      <c r="I717" t="str">
        <f t="shared" si="91"/>
        <v>17</v>
      </c>
      <c r="J717">
        <f>+COUNTIF($AC$2:$AC$1165,AC717)</f>
        <v>1</v>
      </c>
      <c r="K717" t="s">
        <v>166</v>
      </c>
      <c r="N717" t="str">
        <f t="shared" si="92"/>
        <v>1.7</v>
      </c>
      <c r="O717" t="str">
        <f>IF(B717&lt;&gt;0,B717,"")</f>
        <v>1.7</v>
      </c>
      <c r="P717" t="str">
        <f>+IF(AD717="Sub1",C717,"")</f>
        <v/>
      </c>
      <c r="Q717" t="str">
        <f>+IF(AD717="Sub2",D717,"")</f>
        <v/>
      </c>
      <c r="R717" t="str">
        <f>+IF(AD717="Graph",SUBSTITUTE(E717,"Gráfica","G"),"")</f>
        <v/>
      </c>
      <c r="S717" t="str">
        <f>TRIM(CLEAN(_xlfn.TEXTJOIN(" ",TRUE,C717:F717)))</f>
        <v>Superficie estatal por región, cuenca y subcuenca hidrológica</v>
      </c>
      <c r="T717" t="b">
        <f>+AND(AC717=AC718)</f>
        <v>0</v>
      </c>
      <c r="U717" t="b">
        <f t="shared" si="89"/>
        <v>0</v>
      </c>
      <c r="V717" t="b">
        <f>+AND(J717&lt;&gt;1,J718&lt;&gt;1)</f>
        <v>0</v>
      </c>
      <c r="W717" t="b">
        <f>+OR(AD717="Sub1",AD717="Sub2",AD717="Graph")</f>
        <v>0</v>
      </c>
      <c r="X717" t="str">
        <f>+IF(AND(T717,U717,V717),_xlfn.CONCAT(S717,S718),IF(AND(J717=1,AD717="Title"),S717,""))</f>
        <v>Superficie estatal por región, cuenca y subcuenca hidrológica</v>
      </c>
      <c r="Y717" t="str">
        <f>+IF(AD718="units",S718,"")</f>
        <v>(Porcentaje)</v>
      </c>
      <c r="Z717" t="str">
        <f t="shared" si="90"/>
        <v/>
      </c>
      <c r="AB717" t="s">
        <v>143</v>
      </c>
      <c r="AC717" t="str">
        <f>+_xlfn.CONCAT(AB717,I717,AD717)</f>
        <v>2017Title</v>
      </c>
      <c r="AD717" t="str">
        <f>+_xlfn.TEXTJOIN("",TRUE,K717:M717)</f>
        <v>Title</v>
      </c>
      <c r="AE717" t="str">
        <f>+IF(B717=0,AE716,B717)</f>
        <v>1.7</v>
      </c>
      <c r="AF717" t="str">
        <f t="shared" si="93"/>
        <v>1.7</v>
      </c>
      <c r="AG717" t="str">
        <f t="shared" si="94"/>
        <v>Superficie estatal por región, cuenca y subcuenca hidrológica</v>
      </c>
      <c r="AH717" t="str">
        <f t="shared" si="96"/>
        <v/>
      </c>
      <c r="AI717" t="str">
        <f t="shared" si="95"/>
        <v>(Porcentaje)</v>
      </c>
    </row>
    <row r="718" spans="1:35" x14ac:dyDescent="0.25">
      <c r="A718" s="1">
        <v>43</v>
      </c>
      <c r="C718" t="s">
        <v>26</v>
      </c>
      <c r="G718" t="s">
        <v>91</v>
      </c>
      <c r="H718" t="s">
        <v>111</v>
      </c>
      <c r="I718" t="str">
        <f t="shared" si="91"/>
        <v>17</v>
      </c>
      <c r="J718">
        <f>+COUNTIF($AC$2:$AC$1165,AC718)</f>
        <v>1</v>
      </c>
      <c r="K718" t="s">
        <v>173</v>
      </c>
      <c r="L718" t="s">
        <v>162</v>
      </c>
      <c r="N718" t="str">
        <f t="shared" si="92"/>
        <v/>
      </c>
      <c r="O718" t="str">
        <f>IF(B718&lt;&gt;0,B718,"")</f>
        <v/>
      </c>
      <c r="P718" t="str">
        <f>+IF(AD718="Sub1",C718,"")</f>
        <v/>
      </c>
      <c r="Q718" t="str">
        <f>+IF(AD718="Sub2",D718,"")</f>
        <v/>
      </c>
      <c r="R718" t="str">
        <f>+IF(AD718="Graph",SUBSTITUTE(E718,"Gráfica","G"),"")</f>
        <v/>
      </c>
      <c r="S718" t="str">
        <f>TRIM(CLEAN(_xlfn.TEXTJOIN(" ",TRUE,C718:F718)))</f>
        <v>(Porcentaje)</v>
      </c>
      <c r="T718" t="b">
        <f>+AND(AC718=AC719)</f>
        <v>0</v>
      </c>
      <c r="U718" t="b">
        <f t="shared" si="89"/>
        <v>0</v>
      </c>
      <c r="V718" t="b">
        <f>+AND(J718&lt;&gt;1,J719&lt;&gt;1)</f>
        <v>0</v>
      </c>
      <c r="W718" t="b">
        <f>+OR(AD718="Sub1",AD718="Sub2",AD718="Graph")</f>
        <v>0</v>
      </c>
      <c r="X718" t="str">
        <f>+IF(AND(T718,U718,V718),_xlfn.CONCAT(S718,S719),IF(AND(J718=1,AD718="Title"),S718,""))</f>
        <v/>
      </c>
      <c r="Y718" t="str">
        <f>+IF(AD719="units",S719,"")</f>
        <v/>
      </c>
      <c r="Z718" t="str">
        <f t="shared" si="90"/>
        <v/>
      </c>
      <c r="AB718" t="s">
        <v>143</v>
      </c>
      <c r="AC718" t="str">
        <f>+_xlfn.CONCAT(AB718,I718,AD718)</f>
        <v>2017units</v>
      </c>
      <c r="AD718" t="str">
        <f>+_xlfn.TEXTJOIN("",TRUE,K718:M718)</f>
        <v>units</v>
      </c>
      <c r="AE718" t="str">
        <f>+IF(B718=0,AE717,B718)</f>
        <v>1.7</v>
      </c>
      <c r="AF718" t="str">
        <f t="shared" si="93"/>
        <v>1.7</v>
      </c>
      <c r="AG718" t="str">
        <f t="shared" si="94"/>
        <v>Superficie estatal por región, cuenca y subcuenca hidrológica</v>
      </c>
      <c r="AH718" t="str">
        <f t="shared" si="96"/>
        <v/>
      </c>
      <c r="AI718" t="str">
        <f t="shared" si="95"/>
        <v/>
      </c>
    </row>
    <row r="719" spans="1:35" x14ac:dyDescent="0.25">
      <c r="A719" s="1">
        <v>45</v>
      </c>
      <c r="C719" t="s">
        <v>35</v>
      </c>
      <c r="D719" t="s">
        <v>72</v>
      </c>
      <c r="G719" t="s">
        <v>91</v>
      </c>
      <c r="H719" t="s">
        <v>111</v>
      </c>
      <c r="I719" t="str">
        <f t="shared" si="91"/>
        <v>171</v>
      </c>
      <c r="J719">
        <f>+COUNTIF($AC$2:$AC$1165,AC719)</f>
        <v>1</v>
      </c>
      <c r="K719" t="s">
        <v>173</v>
      </c>
      <c r="M719" t="s">
        <v>178</v>
      </c>
      <c r="N719" t="str">
        <f t="shared" si="92"/>
        <v>1.7.1</v>
      </c>
      <c r="O719" t="str">
        <f>IF(B719&lt;&gt;0,B719,"")</f>
        <v/>
      </c>
      <c r="P719" t="str">
        <f>+IF(AD719="Sub1",C719,"")</f>
        <v>1.7.1</v>
      </c>
      <c r="Q719" t="str">
        <f>+IF(AD719="Sub2",D719,"")</f>
        <v/>
      </c>
      <c r="R719" t="str">
        <f>+IF(AD719="Graph",SUBSTITUTE(E719,"Gráfica","G"),"")</f>
        <v/>
      </c>
      <c r="S719" t="str">
        <f>TRIM(CLEAN(_xlfn.TEXTJOIN(" ",TRUE,C719:F719)))</f>
        <v>1.7.1 Principales corrientes y cuerpos de agua</v>
      </c>
      <c r="T719" t="b">
        <f>+AND(AC719=AC720)</f>
        <v>0</v>
      </c>
      <c r="U719" t="b">
        <f t="shared" si="89"/>
        <v>0</v>
      </c>
      <c r="V719" t="b">
        <f>+AND(J719&lt;&gt;1,J720&lt;&gt;1)</f>
        <v>0</v>
      </c>
      <c r="W719" t="b">
        <f>+OR(AD719="Sub1",AD719="Sub2",AD719="Graph")</f>
        <v>1</v>
      </c>
      <c r="X719" t="str">
        <f>+IF(AND(T719,U719,V719),_xlfn.CONCAT(S719,S720),IF(AND(J719=1,AD719="Title"),S719,""))</f>
        <v/>
      </c>
      <c r="Y719" t="str">
        <f>+IF(AD720="units",S720,"")</f>
        <v/>
      </c>
      <c r="Z719" t="str">
        <f t="shared" si="90"/>
        <v>Principales corrientes y cuerpos de agua</v>
      </c>
      <c r="AB719" t="s">
        <v>143</v>
      </c>
      <c r="AC719" t="str">
        <f>+_xlfn.CONCAT(AB719,I719,AD719)</f>
        <v>20171Sub1</v>
      </c>
      <c r="AD719" t="str">
        <f>+_xlfn.TEXTJOIN("",TRUE,K719:M719)</f>
        <v>Sub1</v>
      </c>
      <c r="AE719" t="str">
        <f>+IF(B719=0,AE718,B719)</f>
        <v>1.7</v>
      </c>
      <c r="AF719" t="str">
        <f t="shared" si="93"/>
        <v>1.7.1</v>
      </c>
      <c r="AG719" t="str">
        <f t="shared" si="94"/>
        <v>Superficie estatal por región, cuenca y subcuenca hidrológica</v>
      </c>
      <c r="AH719" t="str">
        <f t="shared" si="96"/>
        <v>Principales corrientes y cuerpos de agua</v>
      </c>
      <c r="AI719" t="str">
        <f t="shared" si="95"/>
        <v/>
      </c>
    </row>
    <row r="720" spans="1:35" x14ac:dyDescent="0.25">
      <c r="A720" s="1">
        <v>47</v>
      </c>
      <c r="B720" t="s">
        <v>15</v>
      </c>
      <c r="C720" t="s">
        <v>36</v>
      </c>
      <c r="G720" t="s">
        <v>91</v>
      </c>
      <c r="H720" t="s">
        <v>111</v>
      </c>
      <c r="I720" t="str">
        <f t="shared" si="91"/>
        <v>18</v>
      </c>
      <c r="J720">
        <f>+COUNTIF($AC$2:$AC$1165,AC720)</f>
        <v>1</v>
      </c>
      <c r="K720" t="s">
        <v>166</v>
      </c>
      <c r="N720" t="str">
        <f t="shared" si="92"/>
        <v>1.8</v>
      </c>
      <c r="O720" t="str">
        <f>IF(B720&lt;&gt;0,B720,"")</f>
        <v>1.8</v>
      </c>
      <c r="P720" t="str">
        <f>+IF(AD720="Sub1",C720,"")</f>
        <v/>
      </c>
      <c r="Q720" t="str">
        <f>+IF(AD720="Sub2",D720,"")</f>
        <v/>
      </c>
      <c r="R720" t="str">
        <f>+IF(AD720="Graph",SUBSTITUTE(E720,"Gráfica","G"),"")</f>
        <v/>
      </c>
      <c r="S720" t="str">
        <f>TRIM(CLEAN(_xlfn.TEXTJOIN(" ",TRUE,C720:F720)))</f>
        <v>Superficie estatal por tipo de suelo dominante</v>
      </c>
      <c r="T720" t="b">
        <f>+AND(AC720=AC721)</f>
        <v>0</v>
      </c>
      <c r="U720" t="b">
        <f t="shared" si="89"/>
        <v>0</v>
      </c>
      <c r="V720" t="b">
        <f>+AND(J720&lt;&gt;1,J721&lt;&gt;1)</f>
        <v>0</v>
      </c>
      <c r="W720" t="b">
        <f>+OR(AD720="Sub1",AD720="Sub2",AD720="Graph")</f>
        <v>0</v>
      </c>
      <c r="X720" t="str">
        <f>+IF(AND(T720,U720,V720),_xlfn.CONCAT(S720,S721),IF(AND(J720=1,AD720="Title"),S720,""))</f>
        <v>Superficie estatal por tipo de suelo dominante</v>
      </c>
      <c r="Y720" t="str">
        <f>+IF(AD721="units",S721,"")</f>
        <v>(Porcentaje)</v>
      </c>
      <c r="Z720" t="str">
        <f t="shared" si="90"/>
        <v/>
      </c>
      <c r="AB720" t="s">
        <v>143</v>
      </c>
      <c r="AC720" t="str">
        <f>+_xlfn.CONCAT(AB720,I720,AD720)</f>
        <v>2018Title</v>
      </c>
      <c r="AD720" t="str">
        <f>+_xlfn.TEXTJOIN("",TRUE,K720:M720)</f>
        <v>Title</v>
      </c>
      <c r="AE720" t="str">
        <f>+IF(B720=0,AE719,B720)</f>
        <v>1.8</v>
      </c>
      <c r="AF720" t="str">
        <f t="shared" si="93"/>
        <v>1.8</v>
      </c>
      <c r="AG720" t="str">
        <f t="shared" si="94"/>
        <v>Superficie estatal por tipo de suelo dominante</v>
      </c>
      <c r="AH720" t="str">
        <f t="shared" si="96"/>
        <v/>
      </c>
      <c r="AI720" t="str">
        <f t="shared" si="95"/>
        <v>(Porcentaje)</v>
      </c>
    </row>
    <row r="721" spans="1:35" x14ac:dyDescent="0.25">
      <c r="A721" s="1">
        <v>48</v>
      </c>
      <c r="C721" t="s">
        <v>26</v>
      </c>
      <c r="G721" t="s">
        <v>91</v>
      </c>
      <c r="H721" t="s">
        <v>111</v>
      </c>
      <c r="I721" t="str">
        <f t="shared" si="91"/>
        <v>18</v>
      </c>
      <c r="J721">
        <f>+COUNTIF($AC$2:$AC$1165,AC721)</f>
        <v>1</v>
      </c>
      <c r="K721" t="s">
        <v>173</v>
      </c>
      <c r="L721" t="s">
        <v>162</v>
      </c>
      <c r="N721" t="str">
        <f t="shared" si="92"/>
        <v/>
      </c>
      <c r="O721" t="str">
        <f>IF(B721&lt;&gt;0,B721,"")</f>
        <v/>
      </c>
      <c r="P721" t="str">
        <f>+IF(AD721="Sub1",C721,"")</f>
        <v/>
      </c>
      <c r="Q721" t="str">
        <f>+IF(AD721="Sub2",D721,"")</f>
        <v/>
      </c>
      <c r="R721" t="str">
        <f>+IF(AD721="Graph",SUBSTITUTE(E721,"Gráfica","G"),"")</f>
        <v/>
      </c>
      <c r="S721" t="str">
        <f>TRIM(CLEAN(_xlfn.TEXTJOIN(" ",TRUE,C721:F721)))</f>
        <v>(Porcentaje)</v>
      </c>
      <c r="T721" t="b">
        <f>+AND(AC721=AC722)</f>
        <v>0</v>
      </c>
      <c r="U721" t="b">
        <f t="shared" si="89"/>
        <v>0</v>
      </c>
      <c r="V721" t="b">
        <f>+AND(J721&lt;&gt;1,J722&lt;&gt;1)</f>
        <v>0</v>
      </c>
      <c r="W721" t="b">
        <f>+OR(AD721="Sub1",AD721="Sub2",AD721="Graph")</f>
        <v>0</v>
      </c>
      <c r="X721" t="str">
        <f>+IF(AND(T721,U721,V721),_xlfn.CONCAT(S721,S722),IF(AND(J721=1,AD721="Title"),S721,""))</f>
        <v/>
      </c>
      <c r="Y721" t="str">
        <f>+IF(AD722="units",S722,"")</f>
        <v/>
      </c>
      <c r="Z721" t="str">
        <f t="shared" si="90"/>
        <v/>
      </c>
      <c r="AB721" t="s">
        <v>143</v>
      </c>
      <c r="AC721" t="str">
        <f>+_xlfn.CONCAT(AB721,I721,AD721)</f>
        <v>2018units</v>
      </c>
      <c r="AD721" t="str">
        <f>+_xlfn.TEXTJOIN("",TRUE,K721:M721)</f>
        <v>units</v>
      </c>
      <c r="AE721" t="str">
        <f>+IF(B721=0,AE720,B721)</f>
        <v>1.8</v>
      </c>
      <c r="AF721" t="str">
        <f t="shared" si="93"/>
        <v>1.8</v>
      </c>
      <c r="AG721" t="str">
        <f t="shared" si="94"/>
        <v>Superficie estatal por tipo de suelo dominante</v>
      </c>
      <c r="AH721" t="str">
        <f t="shared" si="96"/>
        <v/>
      </c>
      <c r="AI721" t="str">
        <f t="shared" si="95"/>
        <v/>
      </c>
    </row>
    <row r="722" spans="1:35" x14ac:dyDescent="0.25">
      <c r="A722" s="1">
        <v>50</v>
      </c>
      <c r="B722" t="s">
        <v>16</v>
      </c>
      <c r="C722" t="s">
        <v>37</v>
      </c>
      <c r="G722" t="s">
        <v>91</v>
      </c>
      <c r="H722" t="s">
        <v>111</v>
      </c>
      <c r="I722" t="str">
        <f t="shared" si="91"/>
        <v>19</v>
      </c>
      <c r="J722">
        <f>+COUNTIF($AC$2:$AC$1165,AC722)</f>
        <v>1</v>
      </c>
      <c r="K722" t="s">
        <v>166</v>
      </c>
      <c r="N722" t="str">
        <f t="shared" si="92"/>
        <v>1.9</v>
      </c>
      <c r="O722" t="str">
        <f>IF(B722&lt;&gt;0,B722,"")</f>
        <v>1.9</v>
      </c>
      <c r="P722" t="str">
        <f>+IF(AD722="Sub1",C722,"")</f>
        <v/>
      </c>
      <c r="Q722" t="str">
        <f>+IF(AD722="Sub2",D722,"")</f>
        <v/>
      </c>
      <c r="R722" t="str">
        <f>+IF(AD722="Graph",SUBSTITUTE(E722,"Gráfica","G"),"")</f>
        <v/>
      </c>
      <c r="S722" t="str">
        <f>TRIM(CLEAN(_xlfn.TEXTJOIN(" ",TRUE,C722:F722)))</f>
        <v>Principales especies vegetales por grupo de vegetación</v>
      </c>
      <c r="T722" t="b">
        <f>+AND(AC722=AC723)</f>
        <v>0</v>
      </c>
      <c r="U722" t="b">
        <f t="shared" si="89"/>
        <v>1</v>
      </c>
      <c r="V722" t="b">
        <f>+AND(J722&lt;&gt;1,J723&lt;&gt;1)</f>
        <v>0</v>
      </c>
      <c r="W722" t="b">
        <f>+OR(AD722="Sub1",AD722="Sub2",AD722="Graph")</f>
        <v>0</v>
      </c>
      <c r="X722" t="str">
        <f>+IF(AND(T722,U722,V722),_xlfn.CONCAT(S722,S723),IF(AND(J722=1,AD722="Title"),S722,""))</f>
        <v>Principales especies vegetales por grupo de vegetación</v>
      </c>
      <c r="Y722" t="str">
        <f>+IF(AD723="units",S723,"")</f>
        <v/>
      </c>
      <c r="Z722" t="str">
        <f t="shared" si="90"/>
        <v/>
      </c>
      <c r="AB722" t="s">
        <v>143</v>
      </c>
      <c r="AC722" t="str">
        <f>+_xlfn.CONCAT(AB722,I722,AD722)</f>
        <v>2019Title</v>
      </c>
      <c r="AD722" t="str">
        <f>+_xlfn.TEXTJOIN("",TRUE,K722:M722)</f>
        <v>Title</v>
      </c>
      <c r="AE722" t="str">
        <f>+IF(B722=0,AE721,B722)</f>
        <v>1.9</v>
      </c>
      <c r="AF722" t="str">
        <f t="shared" si="93"/>
        <v>1.9</v>
      </c>
      <c r="AG722" t="str">
        <f t="shared" si="94"/>
        <v>Principales especies vegetales por grupo de vegetación</v>
      </c>
      <c r="AH722" t="str">
        <f t="shared" si="96"/>
        <v/>
      </c>
      <c r="AI722" t="str">
        <f t="shared" si="95"/>
        <v/>
      </c>
    </row>
    <row r="723" spans="1:35" x14ac:dyDescent="0.25">
      <c r="A723" s="1">
        <v>52</v>
      </c>
      <c r="B723" t="s">
        <v>17</v>
      </c>
      <c r="C723" t="s">
        <v>38</v>
      </c>
      <c r="G723" t="s">
        <v>91</v>
      </c>
      <c r="H723" t="s">
        <v>111</v>
      </c>
      <c r="I723" t="str">
        <f t="shared" si="91"/>
        <v>110</v>
      </c>
      <c r="J723">
        <f>+COUNTIF($AC$2:$AC$1165,AC723)</f>
        <v>1</v>
      </c>
      <c r="K723" t="s">
        <v>166</v>
      </c>
      <c r="N723" t="str">
        <f t="shared" si="92"/>
        <v>1.10</v>
      </c>
      <c r="O723" t="str">
        <f>IF(B723&lt;&gt;0,B723,"")</f>
        <v>1.10</v>
      </c>
      <c r="P723" t="str">
        <f>+IF(AD723="Sub1",C723,"")</f>
        <v/>
      </c>
      <c r="Q723" t="str">
        <f>+IF(AD723="Sub2",D723,"")</f>
        <v/>
      </c>
      <c r="R723" t="str">
        <f>+IF(AD723="Graph",SUBSTITUTE(E723,"Gráfica","G"),"")</f>
        <v/>
      </c>
      <c r="S723" t="str">
        <f>TRIM(CLEAN(_xlfn.TEXTJOIN(" ",TRUE,C723:F723)))</f>
        <v>Superficie estatal de uso potencial agrícola y pecuario</v>
      </c>
      <c r="T723" t="b">
        <f>+AND(AC723=AC724)</f>
        <v>0</v>
      </c>
      <c r="U723" t="b">
        <f t="shared" si="89"/>
        <v>0</v>
      </c>
      <c r="V723" t="b">
        <f>+AND(J723&lt;&gt;1,J724&lt;&gt;1)</f>
        <v>0</v>
      </c>
      <c r="W723" t="b">
        <f>+OR(AD723="Sub1",AD723="Sub2",AD723="Graph")</f>
        <v>0</v>
      </c>
      <c r="X723" t="str">
        <f>+IF(AND(T723,U723,V723),_xlfn.CONCAT(S723,S724),IF(AND(J723=1,AD723="Title"),S723,""))</f>
        <v>Superficie estatal de uso potencial agrícola y pecuario</v>
      </c>
      <c r="Y723" t="str">
        <f>+IF(AD724="units",S724,"")</f>
        <v>(Porcentaje)</v>
      </c>
      <c r="Z723" t="str">
        <f t="shared" si="90"/>
        <v/>
      </c>
      <c r="AB723" t="s">
        <v>143</v>
      </c>
      <c r="AC723" t="str">
        <f>+_xlfn.CONCAT(AB723,I723,AD723)</f>
        <v>20110Title</v>
      </c>
      <c r="AD723" t="str">
        <f>+_xlfn.TEXTJOIN("",TRUE,K723:M723)</f>
        <v>Title</v>
      </c>
      <c r="AE723" t="str">
        <f>+IF(B723=0,AE722,B723)</f>
        <v>1.10</v>
      </c>
      <c r="AF723" t="str">
        <f t="shared" si="93"/>
        <v>1.10</v>
      </c>
      <c r="AG723" t="str">
        <f t="shared" si="94"/>
        <v>Superficie estatal de uso potencial agrícola y pecuario</v>
      </c>
      <c r="AH723" t="str">
        <f t="shared" si="96"/>
        <v/>
      </c>
      <c r="AI723" t="str">
        <f t="shared" si="95"/>
        <v>(Porcentaje)</v>
      </c>
    </row>
    <row r="724" spans="1:35" x14ac:dyDescent="0.25">
      <c r="A724" s="1">
        <v>53</v>
      </c>
      <c r="C724" t="s">
        <v>26</v>
      </c>
      <c r="G724" t="s">
        <v>91</v>
      </c>
      <c r="H724" t="s">
        <v>111</v>
      </c>
      <c r="I724" t="str">
        <f t="shared" si="91"/>
        <v>110</v>
      </c>
      <c r="J724">
        <f>+COUNTIF($AC$2:$AC$1165,AC724)</f>
        <v>1</v>
      </c>
      <c r="K724" t="s">
        <v>173</v>
      </c>
      <c r="L724" t="s">
        <v>162</v>
      </c>
      <c r="N724" t="str">
        <f t="shared" si="92"/>
        <v/>
      </c>
      <c r="O724" t="str">
        <f>IF(B724&lt;&gt;0,B724,"")</f>
        <v/>
      </c>
      <c r="P724" t="str">
        <f>+IF(AD724="Sub1",C724,"")</f>
        <v/>
      </c>
      <c r="Q724" t="str">
        <f>+IF(AD724="Sub2",D724,"")</f>
        <v/>
      </c>
      <c r="R724" t="str">
        <f>+IF(AD724="Graph",SUBSTITUTE(E724,"Gráfica","G"),"")</f>
        <v/>
      </c>
      <c r="S724" t="str">
        <f>TRIM(CLEAN(_xlfn.TEXTJOIN(" ",TRUE,C724:F724)))</f>
        <v>(Porcentaje)</v>
      </c>
      <c r="T724" t="b">
        <f>+AND(AC724=AC725)</f>
        <v>0</v>
      </c>
      <c r="U724" t="b">
        <f t="shared" si="89"/>
        <v>0</v>
      </c>
      <c r="V724" t="b">
        <f>+AND(J724&lt;&gt;1,J725&lt;&gt;1)</f>
        <v>0</v>
      </c>
      <c r="W724" t="b">
        <f>+OR(AD724="Sub1",AD724="Sub2",AD724="Graph")</f>
        <v>0</v>
      </c>
      <c r="X724" t="str">
        <f>+IF(AND(T724,U724,V724),_xlfn.CONCAT(S724,S725),IF(AND(J724=1,AD724="Title"),S724,""))</f>
        <v/>
      </c>
      <c r="Y724" t="str">
        <f>+IF(AD725="units",S725,"")</f>
        <v/>
      </c>
      <c r="Z724" t="str">
        <f t="shared" si="90"/>
        <v/>
      </c>
      <c r="AB724" t="s">
        <v>143</v>
      </c>
      <c r="AC724" t="str">
        <f>+_xlfn.CONCAT(AB724,I724,AD724)</f>
        <v>20110units</v>
      </c>
      <c r="AD724" t="str">
        <f>+_xlfn.TEXTJOIN("",TRUE,K724:M724)</f>
        <v>units</v>
      </c>
      <c r="AE724" t="str">
        <f>+IF(B724=0,AE723,B724)</f>
        <v>1.10</v>
      </c>
      <c r="AF724" t="str">
        <f t="shared" si="93"/>
        <v>1.10</v>
      </c>
      <c r="AG724" t="str">
        <f t="shared" si="94"/>
        <v>Superficie estatal de uso potencial agrícola y pecuario</v>
      </c>
      <c r="AH724" t="str">
        <f t="shared" si="96"/>
        <v/>
      </c>
      <c r="AI724" t="str">
        <f t="shared" si="95"/>
        <v/>
      </c>
    </row>
    <row r="725" spans="1:35" x14ac:dyDescent="0.25">
      <c r="A725" s="1">
        <v>55</v>
      </c>
      <c r="B725" t="s">
        <v>18</v>
      </c>
      <c r="C725" t="s">
        <v>39</v>
      </c>
      <c r="G725" t="s">
        <v>91</v>
      </c>
      <c r="H725" t="s">
        <v>111</v>
      </c>
      <c r="I725" t="str">
        <f t="shared" si="91"/>
        <v>111</v>
      </c>
      <c r="J725">
        <f>+COUNTIF($AC$2:$AC$1165,AC725)</f>
        <v>1</v>
      </c>
      <c r="K725" t="s">
        <v>166</v>
      </c>
      <c r="N725" t="str">
        <f t="shared" si="92"/>
        <v>1.11</v>
      </c>
      <c r="O725" t="str">
        <f>IF(B725&lt;&gt;0,B725,"")</f>
        <v>1.11</v>
      </c>
      <c r="P725" t="str">
        <f>+IF(AD725="Sub1",C725,"")</f>
        <v/>
      </c>
      <c r="Q725" t="str">
        <f>+IF(AD725="Sub2",D725,"")</f>
        <v/>
      </c>
      <c r="R725" t="str">
        <f>+IF(AD725="Graph",SUBSTITUTE(E725,"Gráfica","G"),"")</f>
        <v/>
      </c>
      <c r="S725" t="str">
        <f>TRIM(CLEAN(_xlfn.TEXTJOIN(" ",TRUE,C725:F725)))</f>
        <v>Sitios Ramsar</v>
      </c>
      <c r="T725" t="b">
        <f>+AND(AC725=AC726)</f>
        <v>0</v>
      </c>
      <c r="U725" t="b">
        <f t="shared" si="89"/>
        <v>0</v>
      </c>
      <c r="V725" t="b">
        <f>+AND(J725&lt;&gt;1,J726&lt;&gt;1)</f>
        <v>0</v>
      </c>
      <c r="W725" t="b">
        <f>+OR(AD725="Sub1",AD725="Sub2",AD725="Graph")</f>
        <v>0</v>
      </c>
      <c r="X725" t="str">
        <f>+IF(AND(T725,U725,V725),_xlfn.CONCAT(S725,S726),IF(AND(J725=1,AD725="Title"),S725,""))</f>
        <v>Sitios Ramsar</v>
      </c>
      <c r="Y725" t="str">
        <f>+IF(AD726="units",S726,"")</f>
        <v/>
      </c>
      <c r="Z725" t="str">
        <f t="shared" si="90"/>
        <v/>
      </c>
      <c r="AB725" t="s">
        <v>143</v>
      </c>
      <c r="AC725" t="str">
        <f>+_xlfn.CONCAT(AB725,I725,AD725)</f>
        <v>20111Title</v>
      </c>
      <c r="AD725" t="str">
        <f>+_xlfn.TEXTJOIN("",TRUE,K725:M725)</f>
        <v>Title</v>
      </c>
      <c r="AE725" t="str">
        <f>+IF(B725=0,AE724,B725)</f>
        <v>1.11</v>
      </c>
      <c r="AF725" t="str">
        <f t="shared" si="93"/>
        <v>1.11</v>
      </c>
      <c r="AG725" t="str">
        <f t="shared" si="94"/>
        <v>Sitios Ramsar</v>
      </c>
      <c r="AH725" t="str">
        <f t="shared" si="96"/>
        <v/>
      </c>
      <c r="AI725" t="str">
        <f t="shared" si="95"/>
        <v/>
      </c>
    </row>
    <row r="726" spans="1:35" x14ac:dyDescent="0.25">
      <c r="A726" s="1">
        <v>56</v>
      </c>
      <c r="C726" t="s">
        <v>54</v>
      </c>
      <c r="G726" t="s">
        <v>91</v>
      </c>
      <c r="H726" t="s">
        <v>111</v>
      </c>
      <c r="I726" t="str">
        <f t="shared" si="91"/>
        <v>111</v>
      </c>
      <c r="J726">
        <f>+COUNTIF($AC$2:$AC$1165,AC726)</f>
        <v>1</v>
      </c>
      <c r="K726" t="s">
        <v>168</v>
      </c>
      <c r="N726" t="str">
        <f t="shared" si="92"/>
        <v/>
      </c>
      <c r="O726" t="str">
        <f>IF(B726&lt;&gt;0,B726,"")</f>
        <v/>
      </c>
      <c r="P726" t="str">
        <f>+IF(AD726="Sub1",C726,"")</f>
        <v/>
      </c>
      <c r="Q726" t="str">
        <f>+IF(AD726="Sub2",D726,"")</f>
        <v/>
      </c>
      <c r="R726" t="str">
        <f>+IF(AD726="Graph",SUBSTITUTE(E726,"Gráfica","G"),"")</f>
        <v/>
      </c>
      <c r="S726" t="str">
        <f>TRIM(CLEAN(_xlfn.TEXTJOIN(" ",TRUE,C726:F726)))</f>
        <v>Al 31 de Diciembre de 2016</v>
      </c>
      <c r="T726" t="b">
        <f>+AND(AC726=AC727)</f>
        <v>0</v>
      </c>
      <c r="U726" t="b">
        <f t="shared" si="89"/>
        <v>0</v>
      </c>
      <c r="V726" t="b">
        <f>+AND(J726&lt;&gt;1,J727&lt;&gt;1)</f>
        <v>0</v>
      </c>
      <c r="W726" t="b">
        <f>+OR(AD726="Sub1",AD726="Sub2",AD726="Graph")</f>
        <v>0</v>
      </c>
      <c r="X726" t="str">
        <f>+IF(AND(T726,U726,V726),_xlfn.CONCAT(S726,S727),IF(AND(J726=1,AD726="Title"),S726,""))</f>
        <v/>
      </c>
      <c r="Y726" t="str">
        <f>+IF(AD727="units",S727,"")</f>
        <v/>
      </c>
      <c r="Z726" t="str">
        <f t="shared" si="90"/>
        <v/>
      </c>
      <c r="AB726" t="s">
        <v>143</v>
      </c>
      <c r="AC726" t="str">
        <f>+_xlfn.CONCAT(AB726,I726,AD726)</f>
        <v>20111date</v>
      </c>
      <c r="AD726" t="str">
        <f>+_xlfn.TEXTJOIN("",TRUE,K726:M726)</f>
        <v>date</v>
      </c>
      <c r="AE726" t="str">
        <f>+IF(B726=0,AE725,B726)</f>
        <v>1.11</v>
      </c>
      <c r="AF726" t="str">
        <f t="shared" si="93"/>
        <v>1.11</v>
      </c>
      <c r="AG726" t="str">
        <f t="shared" si="94"/>
        <v>Sitios Ramsar</v>
      </c>
      <c r="AH726" t="str">
        <f t="shared" si="96"/>
        <v/>
      </c>
      <c r="AI726" t="str">
        <f t="shared" si="95"/>
        <v/>
      </c>
    </row>
    <row r="727" spans="1:35" x14ac:dyDescent="0.25">
      <c r="A727" s="1">
        <v>1</v>
      </c>
      <c r="B727" t="s">
        <v>8</v>
      </c>
      <c r="C727" t="s">
        <v>21</v>
      </c>
      <c r="G727" t="s">
        <v>91</v>
      </c>
      <c r="H727" t="s">
        <v>112</v>
      </c>
      <c r="I727" t="str">
        <f t="shared" si="91"/>
        <v>11</v>
      </c>
      <c r="J727">
        <f>+COUNTIF($AC$2:$AC$1165,AC727)</f>
        <v>1</v>
      </c>
      <c r="K727" t="s">
        <v>166</v>
      </c>
      <c r="N727" t="str">
        <f t="shared" si="92"/>
        <v>1.1</v>
      </c>
      <c r="O727" t="str">
        <f>IF(B727&lt;&gt;0,B727,"")</f>
        <v>1.1</v>
      </c>
      <c r="P727" t="str">
        <f>+IF(AD727="Sub1",C727,"")</f>
        <v/>
      </c>
      <c r="Q727" t="str">
        <f>+IF(AD727="Sub2",D727,"")</f>
        <v/>
      </c>
      <c r="R727" t="str">
        <f>+IF(AD727="Graph",SUBSTITUTE(E727,"Gráfica","G"),"")</f>
        <v/>
      </c>
      <c r="S727" t="str">
        <f>TRIM(CLEAN(_xlfn.TEXTJOIN(" ",TRUE,C727:F727)))</f>
        <v>Ubicación geográfica</v>
      </c>
      <c r="T727" t="b">
        <f>+AND(AC727=AC728)</f>
        <v>0</v>
      </c>
      <c r="U727" t="b">
        <f t="shared" si="89"/>
        <v>1</v>
      </c>
      <c r="V727" t="b">
        <f>+AND(J727&lt;&gt;1,J728&lt;&gt;1)</f>
        <v>0</v>
      </c>
      <c r="W727" t="b">
        <f>+OR(AD727="Sub1",AD727="Sub2",AD727="Graph")</f>
        <v>0</v>
      </c>
      <c r="X727" t="str">
        <f>+IF(AND(T727,U727,V727),_xlfn.CONCAT(S727,S728),IF(AND(J727=1,AD727="Title"),S727,""))</f>
        <v>Ubicación geográfica</v>
      </c>
      <c r="Y727" t="str">
        <f>+IF(AD728="units",S728,"")</f>
        <v/>
      </c>
      <c r="Z727" t="str">
        <f t="shared" si="90"/>
        <v/>
      </c>
      <c r="AB727" t="s">
        <v>144</v>
      </c>
      <c r="AC727" t="str">
        <f>+_xlfn.CONCAT(AB727,I727,AD727)</f>
        <v>2111Title</v>
      </c>
      <c r="AD727" t="str">
        <f>+_xlfn.TEXTJOIN("",TRUE,K727:M727)</f>
        <v>Title</v>
      </c>
      <c r="AE727" t="str">
        <f>+IF(B727=0,AE726,B727)</f>
        <v>1.1</v>
      </c>
      <c r="AF727" t="str">
        <f t="shared" si="93"/>
        <v>1.1</v>
      </c>
      <c r="AG727" t="str">
        <f t="shared" si="94"/>
        <v>Ubicación geográfica</v>
      </c>
      <c r="AH727" t="str">
        <f t="shared" si="96"/>
        <v/>
      </c>
      <c r="AI727" t="str">
        <f t="shared" si="95"/>
        <v/>
      </c>
    </row>
    <row r="728" spans="1:35" x14ac:dyDescent="0.25">
      <c r="A728" s="1">
        <v>3</v>
      </c>
      <c r="B728" t="s">
        <v>9</v>
      </c>
      <c r="C728" t="s">
        <v>22</v>
      </c>
      <c r="G728" t="s">
        <v>91</v>
      </c>
      <c r="H728" t="s">
        <v>112</v>
      </c>
      <c r="I728" t="str">
        <f t="shared" si="91"/>
        <v>12</v>
      </c>
      <c r="J728">
        <f>+COUNTIF($AC$2:$AC$1165,AC728)</f>
        <v>2</v>
      </c>
      <c r="K728" t="s">
        <v>166</v>
      </c>
      <c r="N728" t="str">
        <f t="shared" si="92"/>
        <v>1.2</v>
      </c>
      <c r="O728" t="str">
        <f>IF(B728&lt;&gt;0,B728,"")</f>
        <v>1.2</v>
      </c>
      <c r="P728" t="str">
        <f>+IF(AD728="Sub1",C728,"")</f>
        <v/>
      </c>
      <c r="Q728" t="str">
        <f>+IF(AD728="Sub2",D728,"")</f>
        <v/>
      </c>
      <c r="R728" t="str">
        <f>+IF(AD728="Graph",SUBSTITUTE(E728,"Gráfica","G"),"")</f>
        <v/>
      </c>
      <c r="S728" t="str">
        <f>TRIM(CLEAN(_xlfn.TEXTJOIN(" ",TRUE,C728:F728)))</f>
        <v>División geoestadística municipal, coordenadas geográficas</v>
      </c>
      <c r="T728" t="b">
        <f>+AND(AC728=AC729)</f>
        <v>1</v>
      </c>
      <c r="U728" t="b">
        <f t="shared" si="89"/>
        <v>1</v>
      </c>
      <c r="V728" t="b">
        <f>+AND(J728&lt;&gt;1,J729&lt;&gt;1)</f>
        <v>1</v>
      </c>
      <c r="W728" t="b">
        <f>+OR(AD728="Sub1",AD728="Sub2",AD728="Graph")</f>
        <v>0</v>
      </c>
      <c r="X728" t="str">
        <f>+IF(AND(T728,U728,V728),_xlfn.CONCAT(S728,S729),IF(AND(J728=1,AD728="Title"),S728,""))</f>
        <v>División geoestadística municipal, coordenadas geográficasy altitud de las cabeceras municipales</v>
      </c>
      <c r="Y728" t="str">
        <f>+IF(AD729="units",S729,"")</f>
        <v/>
      </c>
      <c r="Z728" t="str">
        <f t="shared" si="90"/>
        <v/>
      </c>
      <c r="AB728" t="s">
        <v>144</v>
      </c>
      <c r="AC728" t="str">
        <f>+_xlfn.CONCAT(AB728,I728,AD728)</f>
        <v>2112Title</v>
      </c>
      <c r="AD728" t="str">
        <f>+_xlfn.TEXTJOIN("",TRUE,K728:M728)</f>
        <v>Title</v>
      </c>
      <c r="AE728" t="str">
        <f>+IF(B728=0,AE727,B728)</f>
        <v>1.2</v>
      </c>
      <c r="AF728" t="str">
        <f t="shared" si="93"/>
        <v>1.2</v>
      </c>
      <c r="AG728" t="str">
        <f t="shared" si="94"/>
        <v>División geoestadística municipal, coordenadas geográficasy altitud de las cabeceras municipales</v>
      </c>
      <c r="AH728" t="str">
        <f t="shared" si="96"/>
        <v/>
      </c>
      <c r="AI728" t="str">
        <f t="shared" si="95"/>
        <v/>
      </c>
    </row>
    <row r="729" spans="1:35" x14ac:dyDescent="0.25">
      <c r="A729" s="1">
        <v>4</v>
      </c>
      <c r="C729" t="s">
        <v>23</v>
      </c>
      <c r="G729" t="s">
        <v>91</v>
      </c>
      <c r="H729" t="s">
        <v>112</v>
      </c>
      <c r="I729" t="str">
        <f t="shared" si="91"/>
        <v>12</v>
      </c>
      <c r="J729">
        <f>+COUNTIF($AC$2:$AC$1165,AC729)</f>
        <v>2</v>
      </c>
      <c r="K729" t="s">
        <v>166</v>
      </c>
      <c r="N729" t="str">
        <f t="shared" si="92"/>
        <v/>
      </c>
      <c r="O729" t="str">
        <f>IF(B729&lt;&gt;0,B729,"")</f>
        <v/>
      </c>
      <c r="P729" t="str">
        <f>+IF(AD729="Sub1",C729,"")</f>
        <v/>
      </c>
      <c r="Q729" t="str">
        <f>+IF(AD729="Sub2",D729,"")</f>
        <v/>
      </c>
      <c r="R729" t="str">
        <f>+IF(AD729="Graph",SUBSTITUTE(E729,"Gráfica","G"),"")</f>
        <v/>
      </c>
      <c r="S729" t="str">
        <f>TRIM(CLEAN(_xlfn.TEXTJOIN(" ",TRUE,C729:F729)))</f>
        <v>y altitud de las cabeceras municipales</v>
      </c>
      <c r="T729" t="b">
        <f>+AND(AC729=AC730)</f>
        <v>0</v>
      </c>
      <c r="U729" t="b">
        <f t="shared" si="89"/>
        <v>1</v>
      </c>
      <c r="V729" t="b">
        <f>+AND(J729&lt;&gt;1,J730&lt;&gt;1)</f>
        <v>0</v>
      </c>
      <c r="W729" t="b">
        <f>+OR(AD729="Sub1",AD729="Sub2",AD729="Graph")</f>
        <v>0</v>
      </c>
      <c r="X729" t="str">
        <f>+IF(AND(T729,U729,V729),_xlfn.CONCAT(S729,S730),IF(AND(J729=1,AD729="Title"),S729,""))</f>
        <v/>
      </c>
      <c r="Y729" t="str">
        <f>+IF(AD730="units",S730,"")</f>
        <v/>
      </c>
      <c r="Z729" t="str">
        <f t="shared" si="90"/>
        <v/>
      </c>
      <c r="AB729" t="s">
        <v>144</v>
      </c>
      <c r="AC729" t="str">
        <f>+_xlfn.CONCAT(AB729,I729,AD729)</f>
        <v>2112Title</v>
      </c>
      <c r="AD729" t="str">
        <f>+_xlfn.TEXTJOIN("",TRUE,K729:M729)</f>
        <v>Title</v>
      </c>
      <c r="AE729" t="str">
        <f>+IF(B729=0,AE728,B729)</f>
        <v>1.2</v>
      </c>
      <c r="AF729" t="str">
        <f t="shared" si="93"/>
        <v>1.2</v>
      </c>
      <c r="AG729" t="str">
        <f t="shared" si="94"/>
        <v>División geoestadística municipal, coordenadas geográficasy altitud de las cabeceras municipales</v>
      </c>
      <c r="AH729" t="str">
        <f t="shared" si="96"/>
        <v/>
      </c>
      <c r="AI729" t="str">
        <f t="shared" si="95"/>
        <v/>
      </c>
    </row>
    <row r="730" spans="1:35" x14ac:dyDescent="0.25">
      <c r="A730" s="1">
        <v>6</v>
      </c>
      <c r="B730" t="s">
        <v>10</v>
      </c>
      <c r="C730" t="s">
        <v>24</v>
      </c>
      <c r="G730" t="s">
        <v>91</v>
      </c>
      <c r="H730" t="s">
        <v>112</v>
      </c>
      <c r="I730" t="str">
        <f t="shared" si="91"/>
        <v>13</v>
      </c>
      <c r="J730">
        <f>+COUNTIF($AC$2:$AC$1165,AC730)</f>
        <v>1</v>
      </c>
      <c r="K730" t="s">
        <v>166</v>
      </c>
      <c r="N730" t="str">
        <f t="shared" si="92"/>
        <v>1.3</v>
      </c>
      <c r="O730" t="str">
        <f>IF(B730&lt;&gt;0,B730,"")</f>
        <v>1.3</v>
      </c>
      <c r="P730" t="str">
        <f>+IF(AD730="Sub1",C730,"")</f>
        <v/>
      </c>
      <c r="Q730" t="str">
        <f>+IF(AD730="Sub2",D730,"")</f>
        <v/>
      </c>
      <c r="R730" t="str">
        <f>+IF(AD730="Graph",SUBSTITUTE(E730,"Gráfica","G"),"")</f>
        <v/>
      </c>
      <c r="S730" t="str">
        <f>TRIM(CLEAN(_xlfn.TEXTJOIN(" ",TRUE,C730:F730)))</f>
        <v>Elevaciones principales</v>
      </c>
      <c r="T730" t="b">
        <f>+AND(AC730=AC731)</f>
        <v>0</v>
      </c>
      <c r="U730" t="b">
        <f t="shared" si="89"/>
        <v>1</v>
      </c>
      <c r="V730" t="b">
        <f>+AND(J730&lt;&gt;1,J731&lt;&gt;1)</f>
        <v>0</v>
      </c>
      <c r="W730" t="b">
        <f>+OR(AD730="Sub1",AD730="Sub2",AD730="Graph")</f>
        <v>0</v>
      </c>
      <c r="X730" t="str">
        <f>+IF(AND(T730,U730,V730),_xlfn.CONCAT(S730,S731),IF(AND(J730=1,AD730="Title"),S730,""))</f>
        <v>Elevaciones principales</v>
      </c>
      <c r="Y730" t="str">
        <f>+IF(AD731="units",S731,"")</f>
        <v/>
      </c>
      <c r="Z730" t="str">
        <f t="shared" si="90"/>
        <v/>
      </c>
      <c r="AB730" t="s">
        <v>144</v>
      </c>
      <c r="AC730" t="str">
        <f>+_xlfn.CONCAT(AB730,I730,AD730)</f>
        <v>2113Title</v>
      </c>
      <c r="AD730" t="str">
        <f>+_xlfn.TEXTJOIN("",TRUE,K730:M730)</f>
        <v>Title</v>
      </c>
      <c r="AE730" t="str">
        <f>+IF(B730=0,AE729,B730)</f>
        <v>1.3</v>
      </c>
      <c r="AF730" t="str">
        <f t="shared" si="93"/>
        <v>1.3</v>
      </c>
      <c r="AG730" t="str">
        <f t="shared" si="94"/>
        <v>Elevaciones principales</v>
      </c>
      <c r="AH730" t="str">
        <f t="shared" si="96"/>
        <v/>
      </c>
      <c r="AI730" t="str">
        <f t="shared" si="95"/>
        <v/>
      </c>
    </row>
    <row r="731" spans="1:35" x14ac:dyDescent="0.25">
      <c r="A731" s="1">
        <v>8</v>
      </c>
      <c r="B731" t="s">
        <v>11</v>
      </c>
      <c r="C731" t="s">
        <v>25</v>
      </c>
      <c r="G731" t="s">
        <v>91</v>
      </c>
      <c r="H731" t="s">
        <v>112</v>
      </c>
      <c r="I731" t="str">
        <f t="shared" si="91"/>
        <v>14</v>
      </c>
      <c r="J731">
        <f>+COUNTIF($AC$2:$AC$1165,AC731)</f>
        <v>1</v>
      </c>
      <c r="K731" t="s">
        <v>166</v>
      </c>
      <c r="N731" t="str">
        <f t="shared" si="92"/>
        <v>1.4</v>
      </c>
      <c r="O731" t="str">
        <f>IF(B731&lt;&gt;0,B731,"")</f>
        <v>1.4</v>
      </c>
      <c r="P731" t="str">
        <f>+IF(AD731="Sub1",C731,"")</f>
        <v/>
      </c>
      <c r="Q731" t="str">
        <f>+IF(AD731="Sub2",D731,"")</f>
        <v/>
      </c>
      <c r="R731" t="str">
        <f>+IF(AD731="Graph",SUBSTITUTE(E731,"Gráfica","G"),"")</f>
        <v/>
      </c>
      <c r="S731" t="str">
        <f>TRIM(CLEAN(_xlfn.TEXTJOIN(" ",TRUE,C731:F731)))</f>
        <v>Superficie estatal por tipo de fisiografía</v>
      </c>
      <c r="T731" t="b">
        <f>+AND(AC731=AC732)</f>
        <v>0</v>
      </c>
      <c r="U731" t="b">
        <f t="shared" si="89"/>
        <v>0</v>
      </c>
      <c r="V731" t="b">
        <f>+AND(J731&lt;&gt;1,J732&lt;&gt;1)</f>
        <v>0</v>
      </c>
      <c r="W731" t="b">
        <f>+OR(AD731="Sub1",AD731="Sub2",AD731="Graph")</f>
        <v>0</v>
      </c>
      <c r="X731" t="str">
        <f>+IF(AND(T731,U731,V731),_xlfn.CONCAT(S731,S732),IF(AND(J731=1,AD731="Title"),S731,""))</f>
        <v>Superficie estatal por tipo de fisiografía</v>
      </c>
      <c r="Y731" t="str">
        <f>+IF(AD732="units",S732,"")</f>
        <v>(Porcentaje)</v>
      </c>
      <c r="Z731" t="str">
        <f t="shared" si="90"/>
        <v/>
      </c>
      <c r="AB731" t="s">
        <v>144</v>
      </c>
      <c r="AC731" t="str">
        <f>+_xlfn.CONCAT(AB731,I731,AD731)</f>
        <v>2114Title</v>
      </c>
      <c r="AD731" t="str">
        <f>+_xlfn.TEXTJOIN("",TRUE,K731:M731)</f>
        <v>Title</v>
      </c>
      <c r="AE731" t="str">
        <f>+IF(B731=0,AE730,B731)</f>
        <v>1.4</v>
      </c>
      <c r="AF731" t="str">
        <f t="shared" si="93"/>
        <v>1.4</v>
      </c>
      <c r="AG731" t="str">
        <f t="shared" si="94"/>
        <v>Superficie estatal por tipo de fisiografía</v>
      </c>
      <c r="AH731" t="str">
        <f t="shared" si="96"/>
        <v/>
      </c>
      <c r="AI731" t="str">
        <f t="shared" si="95"/>
        <v>(Porcentaje)</v>
      </c>
    </row>
    <row r="732" spans="1:35" x14ac:dyDescent="0.25">
      <c r="A732" s="1">
        <v>9</v>
      </c>
      <c r="C732" t="s">
        <v>26</v>
      </c>
      <c r="G732" t="s">
        <v>91</v>
      </c>
      <c r="H732" t="s">
        <v>112</v>
      </c>
      <c r="I732" t="str">
        <f t="shared" si="91"/>
        <v>14</v>
      </c>
      <c r="J732">
        <f>+COUNTIF($AC$2:$AC$1165,AC732)</f>
        <v>1</v>
      </c>
      <c r="K732" t="s">
        <v>173</v>
      </c>
      <c r="L732" t="s">
        <v>162</v>
      </c>
      <c r="N732" t="str">
        <f t="shared" si="92"/>
        <v/>
      </c>
      <c r="O732" t="str">
        <f>IF(B732&lt;&gt;0,B732,"")</f>
        <v/>
      </c>
      <c r="P732" t="str">
        <f>+IF(AD732="Sub1",C732,"")</f>
        <v/>
      </c>
      <c r="Q732" t="str">
        <f>+IF(AD732="Sub2",D732,"")</f>
        <v/>
      </c>
      <c r="R732" t="str">
        <f>+IF(AD732="Graph",SUBSTITUTE(E732,"Gráfica","G"),"")</f>
        <v/>
      </c>
      <c r="S732" t="str">
        <f>TRIM(CLEAN(_xlfn.TEXTJOIN(" ",TRUE,C732:F732)))</f>
        <v>(Porcentaje)</v>
      </c>
      <c r="T732" t="b">
        <f>+AND(AC732=AC733)</f>
        <v>0</v>
      </c>
      <c r="U732" t="b">
        <f t="shared" si="89"/>
        <v>0</v>
      </c>
      <c r="V732" t="b">
        <f>+AND(J732&lt;&gt;1,J733&lt;&gt;1)</f>
        <v>0</v>
      </c>
      <c r="W732" t="b">
        <f>+OR(AD732="Sub1",AD732="Sub2",AD732="Graph")</f>
        <v>0</v>
      </c>
      <c r="X732" t="str">
        <f>+IF(AND(T732,U732,V732),_xlfn.CONCAT(S732,S733),IF(AND(J732=1,AD732="Title"),S732,""))</f>
        <v/>
      </c>
      <c r="Y732" t="str">
        <f>+IF(AD733="units",S733,"")</f>
        <v/>
      </c>
      <c r="Z732" t="str">
        <f t="shared" si="90"/>
        <v/>
      </c>
      <c r="AB732" t="s">
        <v>144</v>
      </c>
      <c r="AC732" t="str">
        <f>+_xlfn.CONCAT(AB732,I732,AD732)</f>
        <v>2114units</v>
      </c>
      <c r="AD732" t="str">
        <f>+_xlfn.TEXTJOIN("",TRUE,K732:M732)</f>
        <v>units</v>
      </c>
      <c r="AE732" t="str">
        <f>+IF(B732=0,AE731,B732)</f>
        <v>1.4</v>
      </c>
      <c r="AF732" t="str">
        <f t="shared" si="93"/>
        <v>1.4</v>
      </c>
      <c r="AG732" t="str">
        <f t="shared" si="94"/>
        <v>Superficie estatal por tipo de fisiografía</v>
      </c>
      <c r="AH732" t="str">
        <f t="shared" si="96"/>
        <v/>
      </c>
      <c r="AI732" t="str">
        <f t="shared" si="95"/>
        <v/>
      </c>
    </row>
    <row r="733" spans="1:35" x14ac:dyDescent="0.25">
      <c r="A733" s="1">
        <v>11</v>
      </c>
      <c r="B733" t="s">
        <v>12</v>
      </c>
      <c r="C733" t="s">
        <v>27</v>
      </c>
      <c r="G733" t="s">
        <v>91</v>
      </c>
      <c r="H733" t="s">
        <v>112</v>
      </c>
      <c r="I733" t="str">
        <f t="shared" si="91"/>
        <v>15</v>
      </c>
      <c r="J733">
        <f>+COUNTIF($AC$2:$AC$1165,AC733)</f>
        <v>1</v>
      </c>
      <c r="K733" t="s">
        <v>166</v>
      </c>
      <c r="N733" t="str">
        <f t="shared" si="92"/>
        <v>1.5</v>
      </c>
      <c r="O733" t="str">
        <f>IF(B733&lt;&gt;0,B733,"")</f>
        <v>1.5</v>
      </c>
      <c r="P733" t="str">
        <f>+IF(AD733="Sub1",C733,"")</f>
        <v/>
      </c>
      <c r="Q733" t="str">
        <f>+IF(AD733="Sub2",D733,"")</f>
        <v/>
      </c>
      <c r="R733" t="str">
        <f>+IF(AD733="Graph",SUBSTITUTE(E733,"Gráfica","G"),"")</f>
        <v/>
      </c>
      <c r="S733" t="str">
        <f>TRIM(CLEAN(_xlfn.TEXTJOIN(" ",TRUE,C733:F733)))</f>
        <v>Superficie estatal por tipo de geología</v>
      </c>
      <c r="T733" t="b">
        <f>+AND(AC733=AC734)</f>
        <v>0</v>
      </c>
      <c r="U733" t="b">
        <f t="shared" si="89"/>
        <v>0</v>
      </c>
      <c r="V733" t="b">
        <f>+AND(J733&lt;&gt;1,J734&lt;&gt;1)</f>
        <v>0</v>
      </c>
      <c r="W733" t="b">
        <f>+OR(AD733="Sub1",AD733="Sub2",AD733="Graph")</f>
        <v>0</v>
      </c>
      <c r="X733" t="str">
        <f>+IF(AND(T733,U733,V733),_xlfn.CONCAT(S733,S734),IF(AND(J733=1,AD733="Title"),S733,""))</f>
        <v>Superficie estatal por tipo de geología</v>
      </c>
      <c r="Y733" t="str">
        <f>+IF(AD734="units",S734,"")</f>
        <v>(Porcentaje)</v>
      </c>
      <c r="Z733" t="str">
        <f t="shared" si="90"/>
        <v/>
      </c>
      <c r="AB733" t="s">
        <v>144</v>
      </c>
      <c r="AC733" t="str">
        <f>+_xlfn.CONCAT(AB733,I733,AD733)</f>
        <v>2115Title</v>
      </c>
      <c r="AD733" t="str">
        <f>+_xlfn.TEXTJOIN("",TRUE,K733:M733)</f>
        <v>Title</v>
      </c>
      <c r="AE733" t="str">
        <f>+IF(B733=0,AE732,B733)</f>
        <v>1.5</v>
      </c>
      <c r="AF733" t="str">
        <f t="shared" si="93"/>
        <v>1.5</v>
      </c>
      <c r="AG733" t="str">
        <f t="shared" si="94"/>
        <v>Superficie estatal por tipo de geología</v>
      </c>
      <c r="AH733" t="str">
        <f t="shared" si="96"/>
        <v/>
      </c>
      <c r="AI733" t="str">
        <f t="shared" si="95"/>
        <v>(Porcentaje)</v>
      </c>
    </row>
    <row r="734" spans="1:35" x14ac:dyDescent="0.25">
      <c r="A734" s="1">
        <v>12</v>
      </c>
      <c r="C734" t="s">
        <v>26</v>
      </c>
      <c r="G734" t="s">
        <v>91</v>
      </c>
      <c r="H734" t="s">
        <v>112</v>
      </c>
      <c r="I734" t="str">
        <f t="shared" si="91"/>
        <v>15</v>
      </c>
      <c r="J734">
        <f>+COUNTIF($AC$2:$AC$1165,AC734)</f>
        <v>1</v>
      </c>
      <c r="K734" t="s">
        <v>173</v>
      </c>
      <c r="L734" t="s">
        <v>162</v>
      </c>
      <c r="N734" t="str">
        <f t="shared" si="92"/>
        <v/>
      </c>
      <c r="O734" t="str">
        <f>IF(B734&lt;&gt;0,B734,"")</f>
        <v/>
      </c>
      <c r="P734" t="str">
        <f>+IF(AD734="Sub1",C734,"")</f>
        <v/>
      </c>
      <c r="Q734" t="str">
        <f>+IF(AD734="Sub2",D734,"")</f>
        <v/>
      </c>
      <c r="R734" t="str">
        <f>+IF(AD734="Graph",SUBSTITUTE(E734,"Gráfica","G"),"")</f>
        <v/>
      </c>
      <c r="S734" t="str">
        <f>TRIM(CLEAN(_xlfn.TEXTJOIN(" ",TRUE,C734:F734)))</f>
        <v>(Porcentaje)</v>
      </c>
      <c r="T734" t="b">
        <f>+AND(AC734=AC735)</f>
        <v>0</v>
      </c>
      <c r="U734" t="b">
        <f t="shared" si="89"/>
        <v>0</v>
      </c>
      <c r="V734" t="b">
        <f>+AND(J734&lt;&gt;1,J735&lt;&gt;1)</f>
        <v>0</v>
      </c>
      <c r="W734" t="b">
        <f>+OR(AD734="Sub1",AD734="Sub2",AD734="Graph")</f>
        <v>0</v>
      </c>
      <c r="X734" t="str">
        <f>+IF(AND(T734,U734,V734),_xlfn.CONCAT(S734,S735),IF(AND(J734=1,AD734="Title"),S734,""))</f>
        <v/>
      </c>
      <c r="Y734" t="str">
        <f>+IF(AD735="units",S735,"")</f>
        <v/>
      </c>
      <c r="Z734" t="str">
        <f t="shared" si="90"/>
        <v/>
      </c>
      <c r="AB734" t="s">
        <v>144</v>
      </c>
      <c r="AC734" t="str">
        <f>+_xlfn.CONCAT(AB734,I734,AD734)</f>
        <v>2115units</v>
      </c>
      <c r="AD734" t="str">
        <f>+_xlfn.TEXTJOIN("",TRUE,K734:M734)</f>
        <v>units</v>
      </c>
      <c r="AE734" t="str">
        <f>+IF(B734=0,AE733,B734)</f>
        <v>1.5</v>
      </c>
      <c r="AF734" t="str">
        <f t="shared" si="93"/>
        <v>1.5</v>
      </c>
      <c r="AG734" t="str">
        <f t="shared" si="94"/>
        <v>Superficie estatal por tipo de geología</v>
      </c>
      <c r="AH734" t="str">
        <f t="shared" si="96"/>
        <v/>
      </c>
      <c r="AI734" t="str">
        <f t="shared" si="95"/>
        <v/>
      </c>
    </row>
    <row r="735" spans="1:35" x14ac:dyDescent="0.25">
      <c r="A735" s="1">
        <v>14</v>
      </c>
      <c r="C735" t="s">
        <v>28</v>
      </c>
      <c r="D735" t="s">
        <v>62</v>
      </c>
      <c r="G735" t="s">
        <v>91</v>
      </c>
      <c r="H735" t="s">
        <v>112</v>
      </c>
      <c r="I735" t="str">
        <f t="shared" si="91"/>
        <v>151</v>
      </c>
      <c r="J735">
        <f>+COUNTIF($AC$2:$AC$1165,AC735)</f>
        <v>1</v>
      </c>
      <c r="K735" t="s">
        <v>173</v>
      </c>
      <c r="M735" t="s">
        <v>178</v>
      </c>
      <c r="N735" t="str">
        <f t="shared" si="92"/>
        <v>1.5.1</v>
      </c>
      <c r="O735" t="str">
        <f>IF(B735&lt;&gt;0,B735,"")</f>
        <v/>
      </c>
      <c r="P735" t="str">
        <f>+IF(AD735="Sub1",C735,"")</f>
        <v>1.5.1</v>
      </c>
      <c r="Q735" t="str">
        <f>+IF(AD735="Sub2",D735,"")</f>
        <v/>
      </c>
      <c r="R735" t="str">
        <f>+IF(AD735="Graph",SUBSTITUTE(E735,"Gráfica","G"),"")</f>
        <v/>
      </c>
      <c r="S735" t="str">
        <f>TRIM(CLEAN(_xlfn.TEXTJOIN(" ",TRUE,C735:F735)))</f>
        <v>1.5.1 Sitios de interés geológico</v>
      </c>
      <c r="T735" t="b">
        <f>+AND(AC735=AC736)</f>
        <v>0</v>
      </c>
      <c r="U735" t="b">
        <f t="shared" si="89"/>
        <v>0</v>
      </c>
      <c r="V735" t="b">
        <f>+AND(J735&lt;&gt;1,J736&lt;&gt;1)</f>
        <v>0</v>
      </c>
      <c r="W735" t="b">
        <f>+OR(AD735="Sub1",AD735="Sub2",AD735="Graph")</f>
        <v>1</v>
      </c>
      <c r="X735" t="str">
        <f>+IF(AND(T735,U735,V735),_xlfn.CONCAT(S735,S736),IF(AND(J735=1,AD735="Title"),S735,""))</f>
        <v/>
      </c>
      <c r="Y735" t="str">
        <f>+IF(AD736="units",S736,"")</f>
        <v/>
      </c>
      <c r="Z735" t="str">
        <f t="shared" si="90"/>
        <v>Sitios de interés geológico</v>
      </c>
      <c r="AB735" t="s">
        <v>144</v>
      </c>
      <c r="AC735" t="str">
        <f>+_xlfn.CONCAT(AB735,I735,AD735)</f>
        <v>21151Sub1</v>
      </c>
      <c r="AD735" t="str">
        <f>+_xlfn.TEXTJOIN("",TRUE,K735:M735)</f>
        <v>Sub1</v>
      </c>
      <c r="AE735" t="str">
        <f>+IF(B735=0,AE734,B735)</f>
        <v>1.5</v>
      </c>
      <c r="AF735" t="str">
        <f t="shared" si="93"/>
        <v>1.5.1</v>
      </c>
      <c r="AG735" t="str">
        <f t="shared" si="94"/>
        <v>Superficie estatal por tipo de geología</v>
      </c>
      <c r="AH735" t="str">
        <f t="shared" si="96"/>
        <v>Sitios de interés geológico</v>
      </c>
      <c r="AI735" t="str">
        <f t="shared" si="95"/>
        <v/>
      </c>
    </row>
    <row r="736" spans="1:35" x14ac:dyDescent="0.25">
      <c r="A736" s="1">
        <v>16</v>
      </c>
      <c r="B736" t="s">
        <v>13</v>
      </c>
      <c r="C736" t="s">
        <v>29</v>
      </c>
      <c r="G736" t="s">
        <v>91</v>
      </c>
      <c r="H736" t="s">
        <v>112</v>
      </c>
      <c r="I736" t="str">
        <f t="shared" si="91"/>
        <v>16</v>
      </c>
      <c r="J736">
        <f>+COUNTIF($AC$2:$AC$1165,AC736)</f>
        <v>1</v>
      </c>
      <c r="K736" t="s">
        <v>166</v>
      </c>
      <c r="N736" t="str">
        <f t="shared" si="92"/>
        <v>1.6</v>
      </c>
      <c r="O736" t="str">
        <f>IF(B736&lt;&gt;0,B736,"")</f>
        <v>1.6</v>
      </c>
      <c r="P736" t="str">
        <f>+IF(AD736="Sub1",C736,"")</f>
        <v/>
      </c>
      <c r="Q736" t="str">
        <f>+IF(AD736="Sub2",D736,"")</f>
        <v/>
      </c>
      <c r="R736" t="str">
        <f>+IF(AD736="Graph",SUBSTITUTE(E736,"Gráfica","G"),"")</f>
        <v/>
      </c>
      <c r="S736" t="str">
        <f>TRIM(CLEAN(_xlfn.TEXTJOIN(" ",TRUE,C736:F736)))</f>
        <v>Superficie estatal por tipo de clima</v>
      </c>
      <c r="T736" t="b">
        <f>+AND(AC736=AC737)</f>
        <v>0</v>
      </c>
      <c r="U736" t="b">
        <f t="shared" si="89"/>
        <v>0</v>
      </c>
      <c r="V736" t="b">
        <f>+AND(J736&lt;&gt;1,J737&lt;&gt;1)</f>
        <v>0</v>
      </c>
      <c r="W736" t="b">
        <f>+OR(AD736="Sub1",AD736="Sub2",AD736="Graph")</f>
        <v>0</v>
      </c>
      <c r="X736" t="str">
        <f>+IF(AND(T736,U736,V736),_xlfn.CONCAT(S736,S737),IF(AND(J736=1,AD736="Title"),S736,""))</f>
        <v>Superficie estatal por tipo de clima</v>
      </c>
      <c r="Y736" t="str">
        <f>+IF(AD737="units",S737,"")</f>
        <v>(Porcentaje)</v>
      </c>
      <c r="Z736" t="str">
        <f t="shared" si="90"/>
        <v/>
      </c>
      <c r="AB736" t="s">
        <v>144</v>
      </c>
      <c r="AC736" t="str">
        <f>+_xlfn.CONCAT(AB736,I736,AD736)</f>
        <v>2116Title</v>
      </c>
      <c r="AD736" t="str">
        <f>+_xlfn.TEXTJOIN("",TRUE,K736:M736)</f>
        <v>Title</v>
      </c>
      <c r="AE736" t="str">
        <f>+IF(B736=0,AE735,B736)</f>
        <v>1.6</v>
      </c>
      <c r="AF736" t="str">
        <f t="shared" si="93"/>
        <v>1.6</v>
      </c>
      <c r="AG736" t="str">
        <f t="shared" si="94"/>
        <v>Superficie estatal por tipo de clima</v>
      </c>
      <c r="AH736" t="str">
        <f t="shared" si="96"/>
        <v/>
      </c>
      <c r="AI736" t="str">
        <f t="shared" si="95"/>
        <v>(Porcentaje)</v>
      </c>
    </row>
    <row r="737" spans="1:35" x14ac:dyDescent="0.25">
      <c r="A737" s="1">
        <v>17</v>
      </c>
      <c r="C737" t="s">
        <v>26</v>
      </c>
      <c r="G737" t="s">
        <v>91</v>
      </c>
      <c r="H737" t="s">
        <v>112</v>
      </c>
      <c r="I737" t="str">
        <f t="shared" si="91"/>
        <v>16</v>
      </c>
      <c r="J737">
        <f>+COUNTIF($AC$2:$AC$1165,AC737)</f>
        <v>1</v>
      </c>
      <c r="K737" t="s">
        <v>173</v>
      </c>
      <c r="L737" t="s">
        <v>162</v>
      </c>
      <c r="N737" t="str">
        <f t="shared" si="92"/>
        <v/>
      </c>
      <c r="O737" t="str">
        <f>IF(B737&lt;&gt;0,B737,"")</f>
        <v/>
      </c>
      <c r="P737" t="str">
        <f>+IF(AD737="Sub1",C737,"")</f>
        <v/>
      </c>
      <c r="Q737" t="str">
        <f>+IF(AD737="Sub2",D737,"")</f>
        <v/>
      </c>
      <c r="R737" t="str">
        <f>+IF(AD737="Graph",SUBSTITUTE(E737,"Gráfica","G"),"")</f>
        <v/>
      </c>
      <c r="S737" t="str">
        <f>TRIM(CLEAN(_xlfn.TEXTJOIN(" ",TRUE,C737:F737)))</f>
        <v>(Porcentaje)</v>
      </c>
      <c r="T737" t="b">
        <f>+AND(AC737=AC738)</f>
        <v>0</v>
      </c>
      <c r="U737" t="b">
        <f t="shared" si="89"/>
        <v>0</v>
      </c>
      <c r="V737" t="b">
        <f>+AND(J737&lt;&gt;1,J738&lt;&gt;1)</f>
        <v>0</v>
      </c>
      <c r="W737" t="b">
        <f>+OR(AD737="Sub1",AD737="Sub2",AD737="Graph")</f>
        <v>0</v>
      </c>
      <c r="X737" t="str">
        <f>+IF(AND(T737,U737,V737),_xlfn.CONCAT(S737,S738),IF(AND(J737=1,AD737="Title"),S737,""))</f>
        <v/>
      </c>
      <c r="Y737" t="str">
        <f>+IF(AD738="units",S738,"")</f>
        <v/>
      </c>
      <c r="Z737" t="str">
        <f t="shared" si="90"/>
        <v/>
      </c>
      <c r="AB737" t="s">
        <v>144</v>
      </c>
      <c r="AC737" t="str">
        <f>+_xlfn.CONCAT(AB737,I737,AD737)</f>
        <v>2116units</v>
      </c>
      <c r="AD737" t="str">
        <f>+_xlfn.TEXTJOIN("",TRUE,K737:M737)</f>
        <v>units</v>
      </c>
      <c r="AE737" t="str">
        <f>+IF(B737=0,AE736,B737)</f>
        <v>1.6</v>
      </c>
      <c r="AF737" t="str">
        <f t="shared" si="93"/>
        <v>1.6</v>
      </c>
      <c r="AG737" t="str">
        <f t="shared" si="94"/>
        <v>Superficie estatal por tipo de clima</v>
      </c>
      <c r="AH737" t="str">
        <f t="shared" si="96"/>
        <v/>
      </c>
      <c r="AI737" t="str">
        <f t="shared" si="95"/>
        <v/>
      </c>
    </row>
    <row r="738" spans="1:35" x14ac:dyDescent="0.25">
      <c r="A738" s="1">
        <v>19</v>
      </c>
      <c r="C738" t="s">
        <v>30</v>
      </c>
      <c r="D738" t="s">
        <v>63</v>
      </c>
      <c r="G738" t="s">
        <v>91</v>
      </c>
      <c r="H738" t="s">
        <v>112</v>
      </c>
      <c r="I738" t="str">
        <f t="shared" si="91"/>
        <v>161</v>
      </c>
      <c r="J738">
        <f>+COUNTIF($AC$2:$AC$1165,AC738)</f>
        <v>1</v>
      </c>
      <c r="K738" t="s">
        <v>173</v>
      </c>
      <c r="M738" t="s">
        <v>178</v>
      </c>
      <c r="N738" t="str">
        <f t="shared" si="92"/>
        <v>1.6.1</v>
      </c>
      <c r="O738" t="str">
        <f>IF(B738&lt;&gt;0,B738,"")</f>
        <v/>
      </c>
      <c r="P738" t="str">
        <f>+IF(AD738="Sub1",C738,"")</f>
        <v>1.6.1</v>
      </c>
      <c r="Q738" t="str">
        <f>+IF(AD738="Sub2",D738,"")</f>
        <v/>
      </c>
      <c r="R738" t="str">
        <f>+IF(AD738="Graph",SUBSTITUTE(E738,"Gráfica","G"),"")</f>
        <v/>
      </c>
      <c r="S738" t="str">
        <f>TRIM(CLEAN(_xlfn.TEXTJOIN(" ",TRUE,C738:F738)))</f>
        <v>1.6.1 Estaciones meteorológicas</v>
      </c>
      <c r="T738" t="b">
        <f>+AND(AC738=AC739)</f>
        <v>0</v>
      </c>
      <c r="U738" t="b">
        <f t="shared" si="89"/>
        <v>0</v>
      </c>
      <c r="V738" t="b">
        <f>+AND(J738&lt;&gt;1,J739&lt;&gt;1)</f>
        <v>0</v>
      </c>
      <c r="W738" t="b">
        <f>+OR(AD738="Sub1",AD738="Sub2",AD738="Graph")</f>
        <v>1</v>
      </c>
      <c r="X738" t="str">
        <f>+IF(AND(T738,U738,V738),_xlfn.CONCAT(S738,S739),IF(AND(J738=1,AD738="Title"),S738,""))</f>
        <v/>
      </c>
      <c r="Y738" t="str">
        <f>+IF(AD739="units",S739,"")</f>
        <v/>
      </c>
      <c r="Z738" t="str">
        <f t="shared" si="90"/>
        <v>Estaciones meteorológicas</v>
      </c>
      <c r="AB738" t="s">
        <v>144</v>
      </c>
      <c r="AC738" t="str">
        <f>+_xlfn.CONCAT(AB738,I738,AD738)</f>
        <v>21161Sub1</v>
      </c>
      <c r="AD738" t="str">
        <f>+_xlfn.TEXTJOIN("",TRUE,K738:M738)</f>
        <v>Sub1</v>
      </c>
      <c r="AE738" t="str">
        <f>+IF(B738=0,AE737,B738)</f>
        <v>1.6</v>
      </c>
      <c r="AF738" t="str">
        <f t="shared" si="93"/>
        <v>1.6.1</v>
      </c>
      <c r="AG738" t="str">
        <f t="shared" si="94"/>
        <v>Superficie estatal por tipo de clima</v>
      </c>
      <c r="AH738" t="str">
        <f t="shared" si="96"/>
        <v>Estaciones meteorológicas</v>
      </c>
      <c r="AI738" t="str">
        <f t="shared" si="95"/>
        <v/>
      </c>
    </row>
    <row r="739" spans="1:35" x14ac:dyDescent="0.25">
      <c r="A739" s="1">
        <v>21</v>
      </c>
      <c r="C739" t="s">
        <v>31</v>
      </c>
      <c r="D739" t="s">
        <v>64</v>
      </c>
      <c r="G739" t="s">
        <v>91</v>
      </c>
      <c r="H739" t="s">
        <v>112</v>
      </c>
      <c r="I739" t="str">
        <f t="shared" si="91"/>
        <v>162</v>
      </c>
      <c r="J739">
        <f>+COUNTIF($AC$2:$AC$1165,AC739)</f>
        <v>1</v>
      </c>
      <c r="K739" t="s">
        <v>173</v>
      </c>
      <c r="M739" t="s">
        <v>178</v>
      </c>
      <c r="N739" t="str">
        <f t="shared" si="92"/>
        <v>1.6.2</v>
      </c>
      <c r="O739" t="str">
        <f>IF(B739&lt;&gt;0,B739,"")</f>
        <v/>
      </c>
      <c r="P739" t="str">
        <f>+IF(AD739="Sub1",C739,"")</f>
        <v>1.6.2</v>
      </c>
      <c r="Q739" t="str">
        <f>+IF(AD739="Sub2",D739,"")</f>
        <v/>
      </c>
      <c r="R739" t="str">
        <f>+IF(AD739="Graph",SUBSTITUTE(E739,"Gráfica","G"),"")</f>
        <v/>
      </c>
      <c r="S739" t="str">
        <f>TRIM(CLEAN(_xlfn.TEXTJOIN(" ",TRUE,C739:F739)))</f>
        <v>1.6.2 Temperatura media anual</v>
      </c>
      <c r="T739" t="b">
        <f>+AND(AC739=AC740)</f>
        <v>0</v>
      </c>
      <c r="U739" t="b">
        <f t="shared" si="89"/>
        <v>0</v>
      </c>
      <c r="V739" t="b">
        <f>+AND(J739&lt;&gt;1,J740&lt;&gt;1)</f>
        <v>0</v>
      </c>
      <c r="W739" t="b">
        <f>+OR(AD739="Sub1",AD739="Sub2",AD739="Graph")</f>
        <v>1</v>
      </c>
      <c r="X739" t="str">
        <f>+IF(AND(T739,U739,V739),_xlfn.CONCAT(S739,S740),IF(AND(J739=1,AD739="Title"),S739,""))</f>
        <v/>
      </c>
      <c r="Y739" t="str">
        <f>+IF(AD740="units",S740,"")</f>
        <v>(Grados Celsius)</v>
      </c>
      <c r="Z739" t="str">
        <f t="shared" si="90"/>
        <v>Temperatura media anual</v>
      </c>
      <c r="AB739" t="s">
        <v>144</v>
      </c>
      <c r="AC739" t="str">
        <f>+_xlfn.CONCAT(AB739,I739,AD739)</f>
        <v>21162Sub1</v>
      </c>
      <c r="AD739" t="str">
        <f>+_xlfn.TEXTJOIN("",TRUE,K739:M739)</f>
        <v>Sub1</v>
      </c>
      <c r="AE739" t="str">
        <f>+IF(B739=0,AE738,B739)</f>
        <v>1.6</v>
      </c>
      <c r="AF739" t="str">
        <f t="shared" si="93"/>
        <v>1.6.2</v>
      </c>
      <c r="AG739" t="str">
        <f t="shared" si="94"/>
        <v>Superficie estatal por tipo de clima</v>
      </c>
      <c r="AH739" t="str">
        <f t="shared" si="96"/>
        <v>Temperatura media anual</v>
      </c>
      <c r="AI739" t="str">
        <f t="shared" si="95"/>
        <v>(Grados Celsius)</v>
      </c>
    </row>
    <row r="740" spans="1:35" x14ac:dyDescent="0.25">
      <c r="A740" s="1">
        <v>22</v>
      </c>
      <c r="D740" t="s">
        <v>65</v>
      </c>
      <c r="G740" t="s">
        <v>91</v>
      </c>
      <c r="H740" t="s">
        <v>112</v>
      </c>
      <c r="I740" t="str">
        <f t="shared" si="91"/>
        <v>162</v>
      </c>
      <c r="J740">
        <f>+COUNTIF($AC$2:$AC$1165,AC740)</f>
        <v>1</v>
      </c>
      <c r="K740" t="s">
        <v>173</v>
      </c>
      <c r="L740" t="s">
        <v>162</v>
      </c>
      <c r="N740" t="str">
        <f t="shared" si="92"/>
        <v/>
      </c>
      <c r="O740" t="str">
        <f>IF(B740&lt;&gt;0,B740,"")</f>
        <v/>
      </c>
      <c r="P740" t="str">
        <f>+IF(AD740="Sub1",C740,"")</f>
        <v/>
      </c>
      <c r="Q740" t="str">
        <f>+IF(AD740="Sub2",D740,"")</f>
        <v/>
      </c>
      <c r="R740" t="str">
        <f>+IF(AD740="Graph",SUBSTITUTE(E740,"Gráfica","G"),"")</f>
        <v/>
      </c>
      <c r="S740" t="str">
        <f>TRIM(CLEAN(_xlfn.TEXTJOIN(" ",TRUE,C740:F740)))</f>
        <v>(Grados Celsius)</v>
      </c>
      <c r="T740" t="b">
        <f>+AND(AC740=AC741)</f>
        <v>0</v>
      </c>
      <c r="U740" t="b">
        <f t="shared" si="89"/>
        <v>0</v>
      </c>
      <c r="V740" t="b">
        <f>+AND(J740&lt;&gt;1,J741&lt;&gt;1)</f>
        <v>0</v>
      </c>
      <c r="W740" t="b">
        <f>+OR(AD740="Sub1",AD740="Sub2",AD740="Graph")</f>
        <v>0</v>
      </c>
      <c r="X740" t="str">
        <f>+IF(AND(T740,U740,V740),_xlfn.CONCAT(S740,S741),IF(AND(J740=1,AD740="Title"),S740,""))</f>
        <v/>
      </c>
      <c r="Y740" t="str">
        <f>+IF(AD741="units",S741,"")</f>
        <v/>
      </c>
      <c r="Z740" t="str">
        <f t="shared" si="90"/>
        <v/>
      </c>
      <c r="AB740" t="s">
        <v>144</v>
      </c>
      <c r="AC740" t="str">
        <f>+_xlfn.CONCAT(AB740,I740,AD740)</f>
        <v>21162units</v>
      </c>
      <c r="AD740" t="str">
        <f>+_xlfn.TEXTJOIN("",TRUE,K740:M740)</f>
        <v>units</v>
      </c>
      <c r="AE740" t="str">
        <f>+IF(B740=0,AE739,B740)</f>
        <v>1.6</v>
      </c>
      <c r="AF740" t="str">
        <f t="shared" si="93"/>
        <v>1.6.2</v>
      </c>
      <c r="AG740" t="str">
        <f t="shared" si="94"/>
        <v>Superficie estatal por tipo de clima</v>
      </c>
      <c r="AH740" t="str">
        <f t="shared" si="96"/>
        <v>Temperatura media anual</v>
      </c>
      <c r="AI740" t="str">
        <f t="shared" si="95"/>
        <v/>
      </c>
    </row>
    <row r="741" spans="1:35" x14ac:dyDescent="0.25">
      <c r="A741" s="1">
        <v>24</v>
      </c>
      <c r="D741" t="s">
        <v>66</v>
      </c>
      <c r="E741" t="s">
        <v>82</v>
      </c>
      <c r="G741" t="s">
        <v>91</v>
      </c>
      <c r="H741" t="s">
        <v>112</v>
      </c>
      <c r="I741" t="str">
        <f t="shared" si="91"/>
        <v>1621</v>
      </c>
      <c r="J741">
        <f>+COUNTIF($AC$2:$AC$1165,AC741)</f>
        <v>1</v>
      </c>
      <c r="K741" t="s">
        <v>173</v>
      </c>
      <c r="M741" t="s">
        <v>179</v>
      </c>
      <c r="N741" t="str">
        <f t="shared" si="92"/>
        <v>1.6.2.1</v>
      </c>
      <c r="O741" t="str">
        <f>IF(B741&lt;&gt;0,B741,"")</f>
        <v/>
      </c>
      <c r="P741" t="str">
        <f>+IF(AD741="Sub1",C741,"")</f>
        <v/>
      </c>
      <c r="Q741" t="str">
        <f>+IF(AD741="Sub2",D741,"")</f>
        <v>1.6.2.1</v>
      </c>
      <c r="R741" t="str">
        <f>+IF(AD741="Graph",SUBSTITUTE(E741,"Gráfica","G"),"")</f>
        <v/>
      </c>
      <c r="S741" t="str">
        <f>TRIM(CLEAN(_xlfn.TEXTJOIN(" ",TRUE,C741:F741)))</f>
        <v>1.6.2.1 Temperatura media mensual</v>
      </c>
      <c r="T741" t="b">
        <f>+AND(AC741=AC742)</f>
        <v>0</v>
      </c>
      <c r="U741" t="b">
        <f t="shared" si="89"/>
        <v>0</v>
      </c>
      <c r="V741" t="b">
        <f>+AND(J741&lt;&gt;1,J742&lt;&gt;1)</f>
        <v>0</v>
      </c>
      <c r="W741" t="b">
        <f>+OR(AD741="Sub1",AD741="Sub2",AD741="Graph")</f>
        <v>1</v>
      </c>
      <c r="X741" t="str">
        <f>+IF(AND(T741,U741,V741),_xlfn.CONCAT(S741,S742),IF(AND(J741=1,AD741="Title"),S741,""))</f>
        <v/>
      </c>
      <c r="Y741" t="str">
        <f>+IF(AD742="units",S742,"")</f>
        <v>(Grados Celsius)</v>
      </c>
      <c r="Z741" t="str">
        <f t="shared" si="90"/>
        <v>Temperatura media mensual</v>
      </c>
      <c r="AB741" t="s">
        <v>144</v>
      </c>
      <c r="AC741" t="str">
        <f>+_xlfn.CONCAT(AB741,I741,AD741)</f>
        <v>211621Sub2</v>
      </c>
      <c r="AD741" t="str">
        <f>+_xlfn.TEXTJOIN("",TRUE,K741:M741)</f>
        <v>Sub2</v>
      </c>
      <c r="AE741" t="str">
        <f>+IF(B741=0,AE740,B741)</f>
        <v>1.6</v>
      </c>
      <c r="AF741" t="str">
        <f t="shared" si="93"/>
        <v>1.6.2.1</v>
      </c>
      <c r="AG741" t="str">
        <f t="shared" si="94"/>
        <v>Superficie estatal por tipo de clima</v>
      </c>
      <c r="AH741" t="str">
        <f t="shared" si="96"/>
        <v>Temperatura media mensual</v>
      </c>
      <c r="AI741" t="str">
        <f t="shared" si="95"/>
        <v>(Grados Celsius)</v>
      </c>
    </row>
    <row r="742" spans="1:35" x14ac:dyDescent="0.25">
      <c r="A742" s="1">
        <v>25</v>
      </c>
      <c r="E742" t="s">
        <v>65</v>
      </c>
      <c r="G742" t="s">
        <v>91</v>
      </c>
      <c r="H742" t="s">
        <v>112</v>
      </c>
      <c r="I742" t="str">
        <f t="shared" si="91"/>
        <v>1621</v>
      </c>
      <c r="J742">
        <f>+COUNTIF($AC$2:$AC$1165,AC742)</f>
        <v>1</v>
      </c>
      <c r="K742" t="s">
        <v>173</v>
      </c>
      <c r="L742" t="s">
        <v>162</v>
      </c>
      <c r="N742" t="str">
        <f t="shared" si="92"/>
        <v/>
      </c>
      <c r="O742" t="str">
        <f>IF(B742&lt;&gt;0,B742,"")</f>
        <v/>
      </c>
      <c r="P742" t="str">
        <f>+IF(AD742="Sub1",C742,"")</f>
        <v/>
      </c>
      <c r="Q742" t="str">
        <f>+IF(AD742="Sub2",D742,"")</f>
        <v/>
      </c>
      <c r="R742" t="str">
        <f>+IF(AD742="Graph",SUBSTITUTE(E742,"Gráfica","G"),"")</f>
        <v/>
      </c>
      <c r="S742" t="str">
        <f>TRIM(CLEAN(_xlfn.TEXTJOIN(" ",TRUE,C742:F742)))</f>
        <v>(Grados Celsius)</v>
      </c>
      <c r="T742" t="b">
        <f>+AND(AC742=AC743)</f>
        <v>0</v>
      </c>
      <c r="U742" t="b">
        <f t="shared" si="89"/>
        <v>0</v>
      </c>
      <c r="V742" t="b">
        <f>+AND(J742&lt;&gt;1,J743&lt;&gt;1)</f>
        <v>0</v>
      </c>
      <c r="W742" t="b">
        <f>+OR(AD742="Sub1",AD742="Sub2",AD742="Graph")</f>
        <v>0</v>
      </c>
      <c r="X742" t="str">
        <f>+IF(AND(T742,U742,V742),_xlfn.CONCAT(S742,S743),IF(AND(J742=1,AD742="Title"),S742,""))</f>
        <v/>
      </c>
      <c r="Y742" t="str">
        <f>+IF(AD743="units",S743,"")</f>
        <v/>
      </c>
      <c r="Z742" t="str">
        <f t="shared" si="90"/>
        <v/>
      </c>
      <c r="AB742" t="s">
        <v>144</v>
      </c>
      <c r="AC742" t="str">
        <f>+_xlfn.CONCAT(AB742,I742,AD742)</f>
        <v>211621units</v>
      </c>
      <c r="AD742" t="str">
        <f>+_xlfn.TEXTJOIN("",TRUE,K742:M742)</f>
        <v>units</v>
      </c>
      <c r="AE742" t="str">
        <f>+IF(B742=0,AE741,B742)</f>
        <v>1.6</v>
      </c>
      <c r="AF742" t="str">
        <f t="shared" si="93"/>
        <v>1.6.2.1</v>
      </c>
      <c r="AG742" t="str">
        <f t="shared" si="94"/>
        <v>Superficie estatal por tipo de clima</v>
      </c>
      <c r="AH742" t="str">
        <f t="shared" si="96"/>
        <v>Temperatura media mensual</v>
      </c>
      <c r="AI742" t="str">
        <f t="shared" si="95"/>
        <v/>
      </c>
    </row>
    <row r="743" spans="1:35" x14ac:dyDescent="0.25">
      <c r="A743" s="1">
        <v>27</v>
      </c>
      <c r="E743" t="s">
        <v>83</v>
      </c>
      <c r="F743" t="s">
        <v>87</v>
      </c>
      <c r="G743" t="s">
        <v>91</v>
      </c>
      <c r="H743" t="s">
        <v>112</v>
      </c>
      <c r="I743" t="str">
        <f t="shared" si="91"/>
        <v>G 11</v>
      </c>
      <c r="J743">
        <f>+COUNTIF($AC$2:$AC$1165,AC743)</f>
        <v>1</v>
      </c>
      <c r="K743" t="s">
        <v>173</v>
      </c>
      <c r="M743" t="s">
        <v>167</v>
      </c>
      <c r="N743" t="str">
        <f t="shared" si="92"/>
        <v>G 1.1</v>
      </c>
      <c r="O743" t="str">
        <f>IF(B743&lt;&gt;0,B743,"")</f>
        <v/>
      </c>
      <c r="P743" t="str">
        <f>+IF(AD743="Sub1",C743,"")</f>
        <v/>
      </c>
      <c r="Q743" t="str">
        <f>+IF(AD743="Sub2",D743,"")</f>
        <v/>
      </c>
      <c r="R743" t="str">
        <f>+IF(AD743="Graph",SUBSTITUTE(E743,"Gráfica","G"),"")</f>
        <v>G 1.1</v>
      </c>
      <c r="S743" t="str">
        <f>TRIM(CLEAN(_xlfn.TEXTJOIN(" ",TRUE,C743:F743)))</f>
        <v>Gráfica 1.1 Temperatura promedio</v>
      </c>
      <c r="T743" t="b">
        <f>+AND(AC743=AC744)</f>
        <v>0</v>
      </c>
      <c r="U743" t="b">
        <f t="shared" si="89"/>
        <v>0</v>
      </c>
      <c r="V743" t="b">
        <f>+AND(J743&lt;&gt;1,J744&lt;&gt;1)</f>
        <v>0</v>
      </c>
      <c r="W743" t="b">
        <f>+OR(AD743="Sub1",AD743="Sub2",AD743="Graph")</f>
        <v>1</v>
      </c>
      <c r="X743" t="str">
        <f>+IF(AND(T743,U743,V743),_xlfn.CONCAT(S743,S744),IF(AND(J743=1,AD743="Title"),S743,""))</f>
        <v/>
      </c>
      <c r="Y743" t="str">
        <f>+IF(AD744="units",S744,"")</f>
        <v>(Grados centígrados)</v>
      </c>
      <c r="Z743" t="str">
        <f t="shared" si="90"/>
        <v>Gráfica 1.1 Temperatura promedio</v>
      </c>
      <c r="AB743" t="s">
        <v>144</v>
      </c>
      <c r="AC743" t="str">
        <f>+_xlfn.CONCAT(AB743,I743,AD743)</f>
        <v>21G 11Graph</v>
      </c>
      <c r="AD743" t="str">
        <f>+_xlfn.TEXTJOIN("",TRUE,K743:M743)</f>
        <v>Graph</v>
      </c>
      <c r="AE743" t="str">
        <f>+IF(B743=0,AE742,B743)</f>
        <v>1.6</v>
      </c>
      <c r="AF743" t="str">
        <f t="shared" si="93"/>
        <v>G 1.1</v>
      </c>
      <c r="AG743" t="str">
        <f t="shared" si="94"/>
        <v>Superficie estatal por tipo de clima</v>
      </c>
      <c r="AH743" t="str">
        <f t="shared" si="96"/>
        <v>Gráfica 1.1 Temperatura promedio</v>
      </c>
      <c r="AI743" t="str">
        <f t="shared" si="95"/>
        <v>(Grados centígrados)</v>
      </c>
    </row>
    <row r="744" spans="1:35" x14ac:dyDescent="0.25">
      <c r="A744" s="1">
        <v>28</v>
      </c>
      <c r="F744" t="s">
        <v>89</v>
      </c>
      <c r="G744" t="s">
        <v>91</v>
      </c>
      <c r="H744" t="s">
        <v>112</v>
      </c>
      <c r="I744" t="str">
        <f t="shared" si="91"/>
        <v>G 11</v>
      </c>
      <c r="J744">
        <f>+COUNTIF($AC$2:$AC$1165,AC744)</f>
        <v>1</v>
      </c>
      <c r="K744" t="s">
        <v>173</v>
      </c>
      <c r="L744" t="s">
        <v>162</v>
      </c>
      <c r="N744" t="str">
        <f t="shared" si="92"/>
        <v/>
      </c>
      <c r="O744" t="str">
        <f>IF(B744&lt;&gt;0,B744,"")</f>
        <v/>
      </c>
      <c r="P744" t="str">
        <f>+IF(AD744="Sub1",C744,"")</f>
        <v/>
      </c>
      <c r="Q744" t="str">
        <f>+IF(AD744="Sub2",D744,"")</f>
        <v/>
      </c>
      <c r="R744" t="str">
        <f>+IF(AD744="Graph",SUBSTITUTE(E744,"Gráfica","G"),"")</f>
        <v/>
      </c>
      <c r="S744" t="str">
        <f>TRIM(CLEAN(_xlfn.TEXTJOIN(" ",TRUE,C744:F744)))</f>
        <v>(Grados centígrados)</v>
      </c>
      <c r="T744" t="b">
        <f>+AND(AC744=AC745)</f>
        <v>0</v>
      </c>
      <c r="U744" t="b">
        <f t="shared" si="89"/>
        <v>0</v>
      </c>
      <c r="V744" t="b">
        <f>+AND(J744&lt;&gt;1,J745&lt;&gt;1)</f>
        <v>0</v>
      </c>
      <c r="W744" t="b">
        <f>+OR(AD744="Sub1",AD744="Sub2",AD744="Graph")</f>
        <v>0</v>
      </c>
      <c r="X744" t="str">
        <f>+IF(AND(T744,U744,V744),_xlfn.CONCAT(S744,S745),IF(AND(J744=1,AD744="Title"),S744,""))</f>
        <v/>
      </c>
      <c r="Y744" t="str">
        <f>+IF(AD745="units",S745,"")</f>
        <v/>
      </c>
      <c r="Z744" t="str">
        <f t="shared" si="90"/>
        <v/>
      </c>
      <c r="AB744" t="s">
        <v>144</v>
      </c>
      <c r="AC744" t="str">
        <f>+_xlfn.CONCAT(AB744,I744,AD744)</f>
        <v>21G 11units</v>
      </c>
      <c r="AD744" t="str">
        <f>+_xlfn.TEXTJOIN("",TRUE,K744:M744)</f>
        <v>units</v>
      </c>
      <c r="AE744" t="str">
        <f>+IF(B744=0,AE743,B744)</f>
        <v>1.6</v>
      </c>
      <c r="AF744" t="str">
        <f t="shared" si="93"/>
        <v>G 1.1</v>
      </c>
      <c r="AG744" t="str">
        <f t="shared" si="94"/>
        <v>Superficie estatal por tipo de clima</v>
      </c>
      <c r="AH744" t="str">
        <f t="shared" si="96"/>
        <v>Gráfica 1.1 Temperatura promedio</v>
      </c>
      <c r="AI744" t="str">
        <f t="shared" si="95"/>
        <v/>
      </c>
    </row>
    <row r="745" spans="1:35" x14ac:dyDescent="0.25">
      <c r="A745" s="1">
        <v>30</v>
      </c>
      <c r="D745" t="s">
        <v>67</v>
      </c>
      <c r="E745" t="s">
        <v>84</v>
      </c>
      <c r="G745" t="s">
        <v>91</v>
      </c>
      <c r="H745" t="s">
        <v>112</v>
      </c>
      <c r="I745" t="str">
        <f t="shared" si="91"/>
        <v>1622</v>
      </c>
      <c r="J745">
        <f>+COUNTIF($AC$2:$AC$1165,AC745)</f>
        <v>1</v>
      </c>
      <c r="K745" t="s">
        <v>173</v>
      </c>
      <c r="M745" t="s">
        <v>179</v>
      </c>
      <c r="N745" t="str">
        <f t="shared" si="92"/>
        <v>1.6.2.2</v>
      </c>
      <c r="O745" t="str">
        <f>IF(B745&lt;&gt;0,B745,"")</f>
        <v/>
      </c>
      <c r="P745" t="str">
        <f>+IF(AD745="Sub1",C745,"")</f>
        <v/>
      </c>
      <c r="Q745" t="str">
        <f>+IF(AD745="Sub2",D745,"")</f>
        <v>1.6.2.2</v>
      </c>
      <c r="R745" t="str">
        <f>+IF(AD745="Graph",SUBSTITUTE(E745,"Gráfica","G"),"")</f>
        <v/>
      </c>
      <c r="S745" t="str">
        <f>TRIM(CLEAN(_xlfn.TEXTJOIN(" ",TRUE,C745:F745)))</f>
        <v>1.6.2.2 Temperatura extrema en el mes</v>
      </c>
      <c r="T745" t="b">
        <f>+AND(AC745=AC746)</f>
        <v>0</v>
      </c>
      <c r="U745" t="b">
        <f t="shared" si="89"/>
        <v>0</v>
      </c>
      <c r="V745" t="b">
        <f>+AND(J745&lt;&gt;1,J746&lt;&gt;1)</f>
        <v>0</v>
      </c>
      <c r="W745" t="b">
        <f>+OR(AD745="Sub1",AD745="Sub2",AD745="Graph")</f>
        <v>1</v>
      </c>
      <c r="X745" t="str">
        <f>+IF(AND(T745,U745,V745),_xlfn.CONCAT(S745,S746),IF(AND(J745=1,AD745="Title"),S745,""))</f>
        <v/>
      </c>
      <c r="Y745" t="str">
        <f>+IF(AD746="units",S746,"")</f>
        <v>(Grados Celsius)</v>
      </c>
      <c r="Z745" t="str">
        <f t="shared" si="90"/>
        <v>Temperatura extrema en el mes</v>
      </c>
      <c r="AB745" t="s">
        <v>144</v>
      </c>
      <c r="AC745" t="str">
        <f>+_xlfn.CONCAT(AB745,I745,AD745)</f>
        <v>211622Sub2</v>
      </c>
      <c r="AD745" t="str">
        <f>+_xlfn.TEXTJOIN("",TRUE,K745:M745)</f>
        <v>Sub2</v>
      </c>
      <c r="AE745" t="str">
        <f>+IF(B745=0,AE744,B745)</f>
        <v>1.6</v>
      </c>
      <c r="AF745" t="str">
        <f t="shared" si="93"/>
        <v>1.6.2.2</v>
      </c>
      <c r="AG745" t="str">
        <f t="shared" si="94"/>
        <v>Superficie estatal por tipo de clima</v>
      </c>
      <c r="AH745" t="str">
        <f t="shared" si="96"/>
        <v>Temperatura extrema en el mes</v>
      </c>
      <c r="AI745" t="str">
        <f t="shared" si="95"/>
        <v>(Grados Celsius)</v>
      </c>
    </row>
    <row r="746" spans="1:35" x14ac:dyDescent="0.25">
      <c r="A746" s="1">
        <v>31</v>
      </c>
      <c r="E746" t="s">
        <v>65</v>
      </c>
      <c r="G746" t="s">
        <v>91</v>
      </c>
      <c r="H746" t="s">
        <v>112</v>
      </c>
      <c r="I746" t="str">
        <f t="shared" si="91"/>
        <v>1622</v>
      </c>
      <c r="J746">
        <f>+COUNTIF($AC$2:$AC$1165,AC746)</f>
        <v>1</v>
      </c>
      <c r="K746" t="s">
        <v>173</v>
      </c>
      <c r="L746" t="s">
        <v>162</v>
      </c>
      <c r="N746" t="str">
        <f t="shared" si="92"/>
        <v/>
      </c>
      <c r="O746" t="str">
        <f>IF(B746&lt;&gt;0,B746,"")</f>
        <v/>
      </c>
      <c r="P746" t="str">
        <f>+IF(AD746="Sub1",C746,"")</f>
        <v/>
      </c>
      <c r="Q746" t="str">
        <f>+IF(AD746="Sub2",D746,"")</f>
        <v/>
      </c>
      <c r="R746" t="str">
        <f>+IF(AD746="Graph",SUBSTITUTE(E746,"Gráfica","G"),"")</f>
        <v/>
      </c>
      <c r="S746" t="str">
        <f>TRIM(CLEAN(_xlfn.TEXTJOIN(" ",TRUE,C746:F746)))</f>
        <v>(Grados Celsius)</v>
      </c>
      <c r="T746" t="b">
        <f>+AND(AC746=AC747)</f>
        <v>0</v>
      </c>
      <c r="U746" t="b">
        <f t="shared" si="89"/>
        <v>0</v>
      </c>
      <c r="V746" t="b">
        <f>+AND(J746&lt;&gt;1,J747&lt;&gt;1)</f>
        <v>0</v>
      </c>
      <c r="W746" t="b">
        <f>+OR(AD746="Sub1",AD746="Sub2",AD746="Graph")</f>
        <v>0</v>
      </c>
      <c r="X746" t="str">
        <f>+IF(AND(T746,U746,V746),_xlfn.CONCAT(S746,S747),IF(AND(J746=1,AD746="Title"),S746,""))</f>
        <v/>
      </c>
      <c r="Y746" t="str">
        <f>+IF(AD747="units",S747,"")</f>
        <v/>
      </c>
      <c r="Z746" t="str">
        <f t="shared" si="90"/>
        <v/>
      </c>
      <c r="AB746" t="s">
        <v>144</v>
      </c>
      <c r="AC746" t="str">
        <f>+_xlfn.CONCAT(AB746,I746,AD746)</f>
        <v>211622units</v>
      </c>
      <c r="AD746" t="str">
        <f>+_xlfn.TEXTJOIN("",TRUE,K746:M746)</f>
        <v>units</v>
      </c>
      <c r="AE746" t="str">
        <f>+IF(B746=0,AE745,B746)</f>
        <v>1.6</v>
      </c>
      <c r="AF746" t="str">
        <f t="shared" si="93"/>
        <v>1.6.2.2</v>
      </c>
      <c r="AG746" t="str">
        <f t="shared" si="94"/>
        <v>Superficie estatal por tipo de clima</v>
      </c>
      <c r="AH746" t="str">
        <f t="shared" si="96"/>
        <v>Temperatura extrema en el mes</v>
      </c>
      <c r="AI746" t="str">
        <f t="shared" si="95"/>
        <v/>
      </c>
    </row>
    <row r="747" spans="1:35" x14ac:dyDescent="0.25">
      <c r="A747" s="1">
        <v>33</v>
      </c>
      <c r="C747" t="s">
        <v>32</v>
      </c>
      <c r="D747" t="s">
        <v>68</v>
      </c>
      <c r="G747" t="s">
        <v>91</v>
      </c>
      <c r="H747" t="s">
        <v>112</v>
      </c>
      <c r="I747" t="str">
        <f t="shared" si="91"/>
        <v>163</v>
      </c>
      <c r="J747">
        <f>+COUNTIF($AC$2:$AC$1165,AC747)</f>
        <v>1</v>
      </c>
      <c r="K747" t="s">
        <v>173</v>
      </c>
      <c r="M747" t="s">
        <v>178</v>
      </c>
      <c r="N747" t="str">
        <f t="shared" si="92"/>
        <v>1.6.3</v>
      </c>
      <c r="O747" t="str">
        <f>IF(B747&lt;&gt;0,B747,"")</f>
        <v/>
      </c>
      <c r="P747" t="str">
        <f>+IF(AD747="Sub1",C747,"")</f>
        <v>1.6.3</v>
      </c>
      <c r="Q747" t="str">
        <f>+IF(AD747="Sub2",D747,"")</f>
        <v/>
      </c>
      <c r="R747" t="str">
        <f>+IF(AD747="Graph",SUBSTITUTE(E747,"Gráfica","G"),"")</f>
        <v/>
      </c>
      <c r="S747" t="str">
        <f>TRIM(CLEAN(_xlfn.TEXTJOIN(" ",TRUE,C747:F747)))</f>
        <v>1.6.3 Precipitación total anual</v>
      </c>
      <c r="T747" t="b">
        <f>+AND(AC747=AC748)</f>
        <v>0</v>
      </c>
      <c r="U747" t="b">
        <f t="shared" si="89"/>
        <v>0</v>
      </c>
      <c r="V747" t="b">
        <f>+AND(J747&lt;&gt;1,J748&lt;&gt;1)</f>
        <v>0</v>
      </c>
      <c r="W747" t="b">
        <f>+OR(AD747="Sub1",AD747="Sub2",AD747="Graph")</f>
        <v>1</v>
      </c>
      <c r="X747" t="str">
        <f>+IF(AND(T747,U747,V747),_xlfn.CONCAT(S747,S748),IF(AND(J747=1,AD747="Title"),S747,""))</f>
        <v/>
      </c>
      <c r="Y747" t="str">
        <f>+IF(AD748="units",S748,"")</f>
        <v>(Milímetros)</v>
      </c>
      <c r="Z747" t="str">
        <f t="shared" si="90"/>
        <v>Precipitación total anual</v>
      </c>
      <c r="AB747" t="s">
        <v>144</v>
      </c>
      <c r="AC747" t="str">
        <f>+_xlfn.CONCAT(AB747,I747,AD747)</f>
        <v>21163Sub1</v>
      </c>
      <c r="AD747" t="str">
        <f>+_xlfn.TEXTJOIN("",TRUE,K747:M747)</f>
        <v>Sub1</v>
      </c>
      <c r="AE747" t="str">
        <f>+IF(B747=0,AE746,B747)</f>
        <v>1.6</v>
      </c>
      <c r="AF747" t="str">
        <f t="shared" si="93"/>
        <v>1.6.3</v>
      </c>
      <c r="AG747" t="str">
        <f t="shared" si="94"/>
        <v>Superficie estatal por tipo de clima</v>
      </c>
      <c r="AH747" t="str">
        <f t="shared" si="96"/>
        <v>Precipitación total anual</v>
      </c>
      <c r="AI747" t="str">
        <f t="shared" si="95"/>
        <v>(Milímetros)</v>
      </c>
    </row>
    <row r="748" spans="1:35" x14ac:dyDescent="0.25">
      <c r="A748" s="1">
        <v>34</v>
      </c>
      <c r="D748" t="s">
        <v>69</v>
      </c>
      <c r="G748" t="s">
        <v>91</v>
      </c>
      <c r="H748" t="s">
        <v>112</v>
      </c>
      <c r="I748" t="str">
        <f t="shared" si="91"/>
        <v>163</v>
      </c>
      <c r="J748">
        <f>+COUNTIF($AC$2:$AC$1165,AC748)</f>
        <v>1</v>
      </c>
      <c r="K748" t="s">
        <v>173</v>
      </c>
      <c r="L748" t="s">
        <v>162</v>
      </c>
      <c r="N748" t="str">
        <f t="shared" si="92"/>
        <v/>
      </c>
      <c r="O748" t="str">
        <f>IF(B748&lt;&gt;0,B748,"")</f>
        <v/>
      </c>
      <c r="P748" t="str">
        <f>+IF(AD748="Sub1",C748,"")</f>
        <v/>
      </c>
      <c r="Q748" t="str">
        <f>+IF(AD748="Sub2",D748,"")</f>
        <v/>
      </c>
      <c r="R748" t="str">
        <f>+IF(AD748="Graph",SUBSTITUTE(E748,"Gráfica","G"),"")</f>
        <v/>
      </c>
      <c r="S748" t="str">
        <f>TRIM(CLEAN(_xlfn.TEXTJOIN(" ",TRUE,C748:F748)))</f>
        <v>(Milímetros)</v>
      </c>
      <c r="T748" t="b">
        <f>+AND(AC748=AC749)</f>
        <v>0</v>
      </c>
      <c r="U748" t="b">
        <f t="shared" si="89"/>
        <v>0</v>
      </c>
      <c r="V748" t="b">
        <f>+AND(J748&lt;&gt;1,J749&lt;&gt;1)</f>
        <v>0</v>
      </c>
      <c r="W748" t="b">
        <f>+OR(AD748="Sub1",AD748="Sub2",AD748="Graph")</f>
        <v>0</v>
      </c>
      <c r="X748" t="str">
        <f>+IF(AND(T748,U748,V748),_xlfn.CONCAT(S748,S749),IF(AND(J748=1,AD748="Title"),S748,""))</f>
        <v/>
      </c>
      <c r="Y748" t="str">
        <f>+IF(AD749="units",S749,"")</f>
        <v/>
      </c>
      <c r="Z748" t="str">
        <f t="shared" si="90"/>
        <v/>
      </c>
      <c r="AB748" t="s">
        <v>144</v>
      </c>
      <c r="AC748" t="str">
        <f>+_xlfn.CONCAT(AB748,I748,AD748)</f>
        <v>21163units</v>
      </c>
      <c r="AD748" t="str">
        <f>+_xlfn.TEXTJOIN("",TRUE,K748:M748)</f>
        <v>units</v>
      </c>
      <c r="AE748" t="str">
        <f>+IF(B748=0,AE747,B748)</f>
        <v>1.6</v>
      </c>
      <c r="AF748" t="str">
        <f t="shared" si="93"/>
        <v>1.6.3</v>
      </c>
      <c r="AG748" t="str">
        <f t="shared" si="94"/>
        <v>Superficie estatal por tipo de clima</v>
      </c>
      <c r="AH748" t="str">
        <f t="shared" si="96"/>
        <v>Precipitación total anual</v>
      </c>
      <c r="AI748" t="str">
        <f t="shared" si="95"/>
        <v/>
      </c>
    </row>
    <row r="749" spans="1:35" x14ac:dyDescent="0.25">
      <c r="A749" s="1">
        <v>36</v>
      </c>
      <c r="D749" t="s">
        <v>70</v>
      </c>
      <c r="E749" t="s">
        <v>85</v>
      </c>
      <c r="G749" t="s">
        <v>91</v>
      </c>
      <c r="H749" t="s">
        <v>112</v>
      </c>
      <c r="I749" t="str">
        <f t="shared" si="91"/>
        <v>1631</v>
      </c>
      <c r="J749">
        <f>+COUNTIF($AC$2:$AC$1165,AC749)</f>
        <v>1</v>
      </c>
      <c r="K749" t="s">
        <v>173</v>
      </c>
      <c r="M749" t="s">
        <v>179</v>
      </c>
      <c r="N749" t="str">
        <f t="shared" si="92"/>
        <v>1.6.3.1</v>
      </c>
      <c r="O749" t="str">
        <f>IF(B749&lt;&gt;0,B749,"")</f>
        <v/>
      </c>
      <c r="P749" t="str">
        <f>+IF(AD749="Sub1",C749,"")</f>
        <v/>
      </c>
      <c r="Q749" t="str">
        <f>+IF(AD749="Sub2",D749,"")</f>
        <v>1.6.3.1</v>
      </c>
      <c r="R749" t="str">
        <f>+IF(AD749="Graph",SUBSTITUTE(E749,"Gráfica","G"),"")</f>
        <v/>
      </c>
      <c r="S749" t="str">
        <f>TRIM(CLEAN(_xlfn.TEXTJOIN(" ",TRUE,C749:F749)))</f>
        <v>1.6.3.1 Precipitación total mensual</v>
      </c>
      <c r="T749" t="b">
        <f>+AND(AC749=AC750)</f>
        <v>0</v>
      </c>
      <c r="U749" t="b">
        <f t="shared" si="89"/>
        <v>0</v>
      </c>
      <c r="V749" t="b">
        <f>+AND(J749&lt;&gt;1,J750&lt;&gt;1)</f>
        <v>0</v>
      </c>
      <c r="W749" t="b">
        <f>+OR(AD749="Sub1",AD749="Sub2",AD749="Graph")</f>
        <v>1</v>
      </c>
      <c r="X749" t="str">
        <f>+IF(AND(T749,U749,V749),_xlfn.CONCAT(S749,S750),IF(AND(J749=1,AD749="Title"),S749,""))</f>
        <v/>
      </c>
      <c r="Y749" t="str">
        <f>+IF(AD750="units",S750,"")</f>
        <v>(Milímetros)</v>
      </c>
      <c r="Z749" t="str">
        <f t="shared" si="90"/>
        <v>Precipitación total mensual</v>
      </c>
      <c r="AB749" t="s">
        <v>144</v>
      </c>
      <c r="AC749" t="str">
        <f>+_xlfn.CONCAT(AB749,I749,AD749)</f>
        <v>211631Sub2</v>
      </c>
      <c r="AD749" t="str">
        <f>+_xlfn.TEXTJOIN("",TRUE,K749:M749)</f>
        <v>Sub2</v>
      </c>
      <c r="AE749" t="str">
        <f>+IF(B749=0,AE748,B749)</f>
        <v>1.6</v>
      </c>
      <c r="AF749" t="str">
        <f t="shared" si="93"/>
        <v>1.6.3.1</v>
      </c>
      <c r="AG749" t="str">
        <f t="shared" si="94"/>
        <v>Superficie estatal por tipo de clima</v>
      </c>
      <c r="AH749" t="str">
        <f t="shared" si="96"/>
        <v>Precipitación total mensual</v>
      </c>
      <c r="AI749" t="str">
        <f t="shared" si="95"/>
        <v>(Milímetros)</v>
      </c>
    </row>
    <row r="750" spans="1:35" x14ac:dyDescent="0.25">
      <c r="A750" s="1">
        <v>37</v>
      </c>
      <c r="E750" t="s">
        <v>69</v>
      </c>
      <c r="G750" t="s">
        <v>91</v>
      </c>
      <c r="H750" t="s">
        <v>112</v>
      </c>
      <c r="I750" t="str">
        <f t="shared" si="91"/>
        <v>1631</v>
      </c>
      <c r="J750">
        <f>+COUNTIF($AC$2:$AC$1165,AC750)</f>
        <v>1</v>
      </c>
      <c r="K750" t="s">
        <v>173</v>
      </c>
      <c r="L750" t="s">
        <v>162</v>
      </c>
      <c r="N750" t="str">
        <f t="shared" si="92"/>
        <v/>
      </c>
      <c r="O750" t="str">
        <f>IF(B750&lt;&gt;0,B750,"")</f>
        <v/>
      </c>
      <c r="P750" t="str">
        <f>+IF(AD750="Sub1",C750,"")</f>
        <v/>
      </c>
      <c r="Q750" t="str">
        <f>+IF(AD750="Sub2",D750,"")</f>
        <v/>
      </c>
      <c r="R750" t="str">
        <f>+IF(AD750="Graph",SUBSTITUTE(E750,"Gráfica","G"),"")</f>
        <v/>
      </c>
      <c r="S750" t="str">
        <f>TRIM(CLEAN(_xlfn.TEXTJOIN(" ",TRUE,C750:F750)))</f>
        <v>(Milímetros)</v>
      </c>
      <c r="T750" t="b">
        <f>+AND(AC750=AC751)</f>
        <v>0</v>
      </c>
      <c r="U750" t="b">
        <f t="shared" si="89"/>
        <v>0</v>
      </c>
      <c r="V750" t="b">
        <f>+AND(J750&lt;&gt;1,J751&lt;&gt;1)</f>
        <v>0</v>
      </c>
      <c r="W750" t="b">
        <f>+OR(AD750="Sub1",AD750="Sub2",AD750="Graph")</f>
        <v>0</v>
      </c>
      <c r="X750" t="str">
        <f>+IF(AND(T750,U750,V750),_xlfn.CONCAT(S750,S751),IF(AND(J750=1,AD750="Title"),S750,""))</f>
        <v/>
      </c>
      <c r="Y750" t="str">
        <f>+IF(AD751="units",S751,"")</f>
        <v/>
      </c>
      <c r="Z750" t="str">
        <f t="shared" si="90"/>
        <v/>
      </c>
      <c r="AB750" t="s">
        <v>144</v>
      </c>
      <c r="AC750" t="str">
        <f>+_xlfn.CONCAT(AB750,I750,AD750)</f>
        <v>211631units</v>
      </c>
      <c r="AD750" t="str">
        <f>+_xlfn.TEXTJOIN("",TRUE,K750:M750)</f>
        <v>units</v>
      </c>
      <c r="AE750" t="str">
        <f>+IF(B750=0,AE749,B750)</f>
        <v>1.6</v>
      </c>
      <c r="AF750" t="str">
        <f t="shared" si="93"/>
        <v>1.6.3.1</v>
      </c>
      <c r="AG750" t="str">
        <f t="shared" si="94"/>
        <v>Superficie estatal por tipo de clima</v>
      </c>
      <c r="AH750" t="str">
        <f t="shared" si="96"/>
        <v>Precipitación total mensual</v>
      </c>
      <c r="AI750" t="str">
        <f t="shared" si="95"/>
        <v/>
      </c>
    </row>
    <row r="751" spans="1:35" x14ac:dyDescent="0.25">
      <c r="A751" s="1">
        <v>39</v>
      </c>
      <c r="E751" t="s">
        <v>86</v>
      </c>
      <c r="F751" t="s">
        <v>88</v>
      </c>
      <c r="G751" t="s">
        <v>91</v>
      </c>
      <c r="H751" t="s">
        <v>112</v>
      </c>
      <c r="I751" t="str">
        <f t="shared" si="91"/>
        <v>G 12</v>
      </c>
      <c r="J751">
        <f>+COUNTIF($AC$2:$AC$1165,AC751)</f>
        <v>1</v>
      </c>
      <c r="K751" t="s">
        <v>173</v>
      </c>
      <c r="M751" t="s">
        <v>167</v>
      </c>
      <c r="N751" t="str">
        <f t="shared" si="92"/>
        <v>G 1.2</v>
      </c>
      <c r="O751" t="str">
        <f>IF(B751&lt;&gt;0,B751,"")</f>
        <v/>
      </c>
      <c r="P751" t="str">
        <f>+IF(AD751="Sub1",C751,"")</f>
        <v/>
      </c>
      <c r="Q751" t="str">
        <f>+IF(AD751="Sub2",D751,"")</f>
        <v/>
      </c>
      <c r="R751" t="str">
        <f>+IF(AD751="Graph",SUBSTITUTE(E751,"Gráfica","G"),"")</f>
        <v>G 1.2</v>
      </c>
      <c r="S751" t="str">
        <f>TRIM(CLEAN(_xlfn.TEXTJOIN(" ",TRUE,C751:F751)))</f>
        <v>Gráfica 1.2 Precipitación total promedio</v>
      </c>
      <c r="T751" t="b">
        <f>+AND(AC751=AC752)</f>
        <v>0</v>
      </c>
      <c r="U751" t="b">
        <f t="shared" si="89"/>
        <v>0</v>
      </c>
      <c r="V751" t="b">
        <f>+AND(J751&lt;&gt;1,J752&lt;&gt;1)</f>
        <v>0</v>
      </c>
      <c r="W751" t="b">
        <f>+OR(AD751="Sub1",AD751="Sub2",AD751="Graph")</f>
        <v>1</v>
      </c>
      <c r="X751" t="str">
        <f>+IF(AND(T751,U751,V751),_xlfn.CONCAT(S751,S752),IF(AND(J751=1,AD751="Title"),S751,""))</f>
        <v/>
      </c>
      <c r="Y751" t="str">
        <f>+IF(AD752="units",S752,"")</f>
        <v>(Milímetros)</v>
      </c>
      <c r="Z751" t="str">
        <f t="shared" si="90"/>
        <v>Gráfica 1.2 Precipitación total promedio</v>
      </c>
      <c r="AB751" t="s">
        <v>144</v>
      </c>
      <c r="AC751" t="str">
        <f>+_xlfn.CONCAT(AB751,I751,AD751)</f>
        <v>21G 12Graph</v>
      </c>
      <c r="AD751" t="str">
        <f>+_xlfn.TEXTJOIN("",TRUE,K751:M751)</f>
        <v>Graph</v>
      </c>
      <c r="AE751" t="str">
        <f>+IF(B751=0,AE750,B751)</f>
        <v>1.6</v>
      </c>
      <c r="AF751" t="str">
        <f t="shared" si="93"/>
        <v>G 1.2</v>
      </c>
      <c r="AG751" t="str">
        <f t="shared" si="94"/>
        <v>Superficie estatal por tipo de clima</v>
      </c>
      <c r="AH751" t="str">
        <f t="shared" si="96"/>
        <v>Gráfica 1.2 Precipitación total promedio</v>
      </c>
      <c r="AI751" t="str">
        <f t="shared" si="95"/>
        <v>(Milímetros)</v>
      </c>
    </row>
    <row r="752" spans="1:35" x14ac:dyDescent="0.25">
      <c r="A752" s="1">
        <v>40</v>
      </c>
      <c r="F752" t="s">
        <v>69</v>
      </c>
      <c r="G752" t="s">
        <v>91</v>
      </c>
      <c r="H752" t="s">
        <v>112</v>
      </c>
      <c r="I752" t="str">
        <f t="shared" si="91"/>
        <v>G 12</v>
      </c>
      <c r="J752">
        <f>+COUNTIF($AC$2:$AC$1165,AC752)</f>
        <v>1</v>
      </c>
      <c r="K752" t="s">
        <v>173</v>
      </c>
      <c r="L752" t="s">
        <v>162</v>
      </c>
      <c r="N752" t="str">
        <f t="shared" si="92"/>
        <v/>
      </c>
      <c r="O752" t="str">
        <f>IF(B752&lt;&gt;0,B752,"")</f>
        <v/>
      </c>
      <c r="P752" t="str">
        <f>+IF(AD752="Sub1",C752,"")</f>
        <v/>
      </c>
      <c r="Q752" t="str">
        <f>+IF(AD752="Sub2",D752,"")</f>
        <v/>
      </c>
      <c r="R752" t="str">
        <f>+IF(AD752="Graph",SUBSTITUTE(E752,"Gráfica","G"),"")</f>
        <v/>
      </c>
      <c r="S752" t="str">
        <f>TRIM(CLEAN(_xlfn.TEXTJOIN(" ",TRUE,C752:F752)))</f>
        <v>(Milímetros)</v>
      </c>
      <c r="T752" t="b">
        <f>+AND(AC752=AC753)</f>
        <v>0</v>
      </c>
      <c r="U752" t="b">
        <f t="shared" si="89"/>
        <v>0</v>
      </c>
      <c r="V752" t="b">
        <f>+AND(J752&lt;&gt;1,J753&lt;&gt;1)</f>
        <v>0</v>
      </c>
      <c r="W752" t="b">
        <f>+OR(AD752="Sub1",AD752="Sub2",AD752="Graph")</f>
        <v>0</v>
      </c>
      <c r="X752" t="str">
        <f>+IF(AND(T752,U752,V752),_xlfn.CONCAT(S752,S753),IF(AND(J752=1,AD752="Title"),S752,""))</f>
        <v/>
      </c>
      <c r="Y752" t="str">
        <f>+IF(AD753="units",S753,"")</f>
        <v/>
      </c>
      <c r="Z752" t="str">
        <f t="shared" si="90"/>
        <v/>
      </c>
      <c r="AB752" t="s">
        <v>144</v>
      </c>
      <c r="AC752" t="str">
        <f>+_xlfn.CONCAT(AB752,I752,AD752)</f>
        <v>21G 12units</v>
      </c>
      <c r="AD752" t="str">
        <f>+_xlfn.TEXTJOIN("",TRUE,K752:M752)</f>
        <v>units</v>
      </c>
      <c r="AE752" t="str">
        <f>+IF(B752=0,AE751,B752)</f>
        <v>1.6</v>
      </c>
      <c r="AF752" t="str">
        <f t="shared" si="93"/>
        <v>G 1.2</v>
      </c>
      <c r="AG752" t="str">
        <f t="shared" si="94"/>
        <v>Superficie estatal por tipo de clima</v>
      </c>
      <c r="AH752" t="str">
        <f t="shared" si="96"/>
        <v>Gráfica 1.2 Precipitación total promedio</v>
      </c>
      <c r="AI752" t="str">
        <f t="shared" si="95"/>
        <v/>
      </c>
    </row>
    <row r="753" spans="1:35" x14ac:dyDescent="0.25">
      <c r="A753" s="1">
        <v>42</v>
      </c>
      <c r="C753" t="s">
        <v>33</v>
      </c>
      <c r="D753" t="s">
        <v>71</v>
      </c>
      <c r="G753" t="s">
        <v>91</v>
      </c>
      <c r="H753" t="s">
        <v>112</v>
      </c>
      <c r="I753" t="str">
        <f t="shared" si="91"/>
        <v>164</v>
      </c>
      <c r="J753">
        <f>+COUNTIF($AC$2:$AC$1165,AC753)</f>
        <v>1</v>
      </c>
      <c r="K753" t="s">
        <v>173</v>
      </c>
      <c r="M753" t="s">
        <v>178</v>
      </c>
      <c r="N753" t="str">
        <f t="shared" si="92"/>
        <v>1.6.4</v>
      </c>
      <c r="O753" t="str">
        <f>IF(B753&lt;&gt;0,B753,"")</f>
        <v/>
      </c>
      <c r="P753" t="str">
        <f>+IF(AD753="Sub1",C753,"")</f>
        <v>1.6.4</v>
      </c>
      <c r="Q753" t="str">
        <f>+IF(AD753="Sub2",D753,"")</f>
        <v/>
      </c>
      <c r="R753" t="str">
        <f>+IF(AD753="Graph",SUBSTITUTE(E753,"Gráfica","G"),"")</f>
        <v/>
      </c>
      <c r="S753" t="str">
        <f>TRIM(CLEAN(_xlfn.TEXTJOIN(" ",TRUE,C753:F753)))</f>
        <v>1.6.4 Días con heladas</v>
      </c>
      <c r="T753" t="b">
        <f>+AND(AC753=AC754)</f>
        <v>0</v>
      </c>
      <c r="U753" t="b">
        <f t="shared" si="89"/>
        <v>0</v>
      </c>
      <c r="V753" t="b">
        <f>+AND(J753&lt;&gt;1,J754&lt;&gt;1)</f>
        <v>0</v>
      </c>
      <c r="W753" t="b">
        <f>+OR(AD753="Sub1",AD753="Sub2",AD753="Graph")</f>
        <v>1</v>
      </c>
      <c r="X753" t="str">
        <f>+IF(AND(T753,U753,V753),_xlfn.CONCAT(S753,S754),IF(AND(J753=1,AD753="Title"),S753,""))</f>
        <v/>
      </c>
      <c r="Y753" t="str">
        <f>+IF(AD754="units",S754,"")</f>
        <v/>
      </c>
      <c r="Z753" t="str">
        <f t="shared" si="90"/>
        <v>Días con heladas</v>
      </c>
      <c r="AB753" t="s">
        <v>144</v>
      </c>
      <c r="AC753" t="str">
        <f>+_xlfn.CONCAT(AB753,I753,AD753)</f>
        <v>21164Sub1</v>
      </c>
      <c r="AD753" t="str">
        <f>+_xlfn.TEXTJOIN("",TRUE,K753:M753)</f>
        <v>Sub1</v>
      </c>
      <c r="AE753" t="str">
        <f>+IF(B753=0,AE752,B753)</f>
        <v>1.6</v>
      </c>
      <c r="AF753" t="str">
        <f t="shared" si="93"/>
        <v>1.6.4</v>
      </c>
      <c r="AG753" t="str">
        <f t="shared" si="94"/>
        <v>Superficie estatal por tipo de clima</v>
      </c>
      <c r="AH753" t="str">
        <f t="shared" si="96"/>
        <v>Días con heladas</v>
      </c>
      <c r="AI753" t="str">
        <f t="shared" si="95"/>
        <v/>
      </c>
    </row>
    <row r="754" spans="1:35" x14ac:dyDescent="0.25">
      <c r="A754" s="1">
        <v>44</v>
      </c>
      <c r="B754" t="s">
        <v>14</v>
      </c>
      <c r="C754" t="s">
        <v>34</v>
      </c>
      <c r="G754" t="s">
        <v>91</v>
      </c>
      <c r="H754" t="s">
        <v>112</v>
      </c>
      <c r="I754" t="str">
        <f t="shared" si="91"/>
        <v>17</v>
      </c>
      <c r="J754">
        <f>+COUNTIF($AC$2:$AC$1165,AC754)</f>
        <v>1</v>
      </c>
      <c r="K754" t="s">
        <v>166</v>
      </c>
      <c r="N754" t="str">
        <f t="shared" si="92"/>
        <v>1.7</v>
      </c>
      <c r="O754" t="str">
        <f>IF(B754&lt;&gt;0,B754,"")</f>
        <v>1.7</v>
      </c>
      <c r="P754" t="str">
        <f>+IF(AD754="Sub1",C754,"")</f>
        <v/>
      </c>
      <c r="Q754" t="str">
        <f>+IF(AD754="Sub2",D754,"")</f>
        <v/>
      </c>
      <c r="R754" t="str">
        <f>+IF(AD754="Graph",SUBSTITUTE(E754,"Gráfica","G"),"")</f>
        <v/>
      </c>
      <c r="S754" t="str">
        <f>TRIM(CLEAN(_xlfn.TEXTJOIN(" ",TRUE,C754:F754)))</f>
        <v>Superficie estatal por región, cuenca y subcuenca hidrológica</v>
      </c>
      <c r="T754" t="b">
        <f>+AND(AC754=AC755)</f>
        <v>0</v>
      </c>
      <c r="U754" t="b">
        <f t="shared" si="89"/>
        <v>0</v>
      </c>
      <c r="V754" t="b">
        <f>+AND(J754&lt;&gt;1,J755&lt;&gt;1)</f>
        <v>0</v>
      </c>
      <c r="W754" t="b">
        <f>+OR(AD754="Sub1",AD754="Sub2",AD754="Graph")</f>
        <v>0</v>
      </c>
      <c r="X754" t="str">
        <f>+IF(AND(T754,U754,V754),_xlfn.CONCAT(S754,S755),IF(AND(J754=1,AD754="Title"),S754,""))</f>
        <v>Superficie estatal por región, cuenca y subcuenca hidrológica</v>
      </c>
      <c r="Y754" t="str">
        <f>+IF(AD755="units",S755,"")</f>
        <v>(Porcentaje)</v>
      </c>
      <c r="Z754" t="str">
        <f t="shared" si="90"/>
        <v/>
      </c>
      <c r="AB754" t="s">
        <v>144</v>
      </c>
      <c r="AC754" t="str">
        <f>+_xlfn.CONCAT(AB754,I754,AD754)</f>
        <v>2117Title</v>
      </c>
      <c r="AD754" t="str">
        <f>+_xlfn.TEXTJOIN("",TRUE,K754:M754)</f>
        <v>Title</v>
      </c>
      <c r="AE754" t="str">
        <f>+IF(B754=0,AE753,B754)</f>
        <v>1.7</v>
      </c>
      <c r="AF754" t="str">
        <f t="shared" si="93"/>
        <v>1.7</v>
      </c>
      <c r="AG754" t="str">
        <f t="shared" si="94"/>
        <v>Superficie estatal por región, cuenca y subcuenca hidrológica</v>
      </c>
      <c r="AH754" t="str">
        <f t="shared" si="96"/>
        <v/>
      </c>
      <c r="AI754" t="str">
        <f t="shared" si="95"/>
        <v>(Porcentaje)</v>
      </c>
    </row>
    <row r="755" spans="1:35" x14ac:dyDescent="0.25">
      <c r="A755" s="1">
        <v>45</v>
      </c>
      <c r="C755" t="s">
        <v>26</v>
      </c>
      <c r="G755" t="s">
        <v>91</v>
      </c>
      <c r="H755" t="s">
        <v>112</v>
      </c>
      <c r="I755" t="str">
        <f t="shared" si="91"/>
        <v>17</v>
      </c>
      <c r="J755">
        <f>+COUNTIF($AC$2:$AC$1165,AC755)</f>
        <v>1</v>
      </c>
      <c r="K755" t="s">
        <v>173</v>
      </c>
      <c r="L755" t="s">
        <v>162</v>
      </c>
      <c r="N755" t="str">
        <f t="shared" si="92"/>
        <v/>
      </c>
      <c r="O755" t="str">
        <f>IF(B755&lt;&gt;0,B755,"")</f>
        <v/>
      </c>
      <c r="P755" t="str">
        <f>+IF(AD755="Sub1",C755,"")</f>
        <v/>
      </c>
      <c r="Q755" t="str">
        <f>+IF(AD755="Sub2",D755,"")</f>
        <v/>
      </c>
      <c r="R755" t="str">
        <f>+IF(AD755="Graph",SUBSTITUTE(E755,"Gráfica","G"),"")</f>
        <v/>
      </c>
      <c r="S755" t="str">
        <f>TRIM(CLEAN(_xlfn.TEXTJOIN(" ",TRUE,C755:F755)))</f>
        <v>(Porcentaje)</v>
      </c>
      <c r="T755" t="b">
        <f>+AND(AC755=AC756)</f>
        <v>0</v>
      </c>
      <c r="U755" t="b">
        <f t="shared" si="89"/>
        <v>0</v>
      </c>
      <c r="V755" t="b">
        <f>+AND(J755&lt;&gt;1,J756&lt;&gt;1)</f>
        <v>0</v>
      </c>
      <c r="W755" t="b">
        <f>+OR(AD755="Sub1",AD755="Sub2",AD755="Graph")</f>
        <v>0</v>
      </c>
      <c r="X755" t="str">
        <f>+IF(AND(T755,U755,V755),_xlfn.CONCAT(S755,S756),IF(AND(J755=1,AD755="Title"),S755,""))</f>
        <v/>
      </c>
      <c r="Y755" t="str">
        <f>+IF(AD756="units",S756,"")</f>
        <v/>
      </c>
      <c r="Z755" t="str">
        <f t="shared" si="90"/>
        <v/>
      </c>
      <c r="AB755" t="s">
        <v>144</v>
      </c>
      <c r="AC755" t="str">
        <f>+_xlfn.CONCAT(AB755,I755,AD755)</f>
        <v>2117units</v>
      </c>
      <c r="AD755" t="str">
        <f>+_xlfn.TEXTJOIN("",TRUE,K755:M755)</f>
        <v>units</v>
      </c>
      <c r="AE755" t="str">
        <f>+IF(B755=0,AE754,B755)</f>
        <v>1.7</v>
      </c>
      <c r="AF755" t="str">
        <f t="shared" si="93"/>
        <v>1.7</v>
      </c>
      <c r="AG755" t="str">
        <f t="shared" si="94"/>
        <v>Superficie estatal por región, cuenca y subcuenca hidrológica</v>
      </c>
      <c r="AH755" t="str">
        <f t="shared" si="96"/>
        <v/>
      </c>
      <c r="AI755" t="str">
        <f t="shared" si="95"/>
        <v/>
      </c>
    </row>
    <row r="756" spans="1:35" x14ac:dyDescent="0.25">
      <c r="A756" s="1">
        <v>47</v>
      </c>
      <c r="C756" t="s">
        <v>35</v>
      </c>
      <c r="D756" t="s">
        <v>72</v>
      </c>
      <c r="G756" t="s">
        <v>91</v>
      </c>
      <c r="H756" t="s">
        <v>112</v>
      </c>
      <c r="I756" t="str">
        <f t="shared" si="91"/>
        <v>171</v>
      </c>
      <c r="J756">
        <f>+COUNTIF($AC$2:$AC$1165,AC756)</f>
        <v>1</v>
      </c>
      <c r="K756" t="s">
        <v>173</v>
      </c>
      <c r="M756" t="s">
        <v>178</v>
      </c>
      <c r="N756" t="str">
        <f t="shared" si="92"/>
        <v>1.7.1</v>
      </c>
      <c r="O756" t="str">
        <f>IF(B756&lt;&gt;0,B756,"")</f>
        <v/>
      </c>
      <c r="P756" t="str">
        <f>+IF(AD756="Sub1",C756,"")</f>
        <v>1.7.1</v>
      </c>
      <c r="Q756" t="str">
        <f>+IF(AD756="Sub2",D756,"")</f>
        <v/>
      </c>
      <c r="R756" t="str">
        <f>+IF(AD756="Graph",SUBSTITUTE(E756,"Gráfica","G"),"")</f>
        <v/>
      </c>
      <c r="S756" t="str">
        <f>TRIM(CLEAN(_xlfn.TEXTJOIN(" ",TRUE,C756:F756)))</f>
        <v>1.7.1 Principales corrientes y cuerpos de agua</v>
      </c>
      <c r="T756" t="b">
        <f>+AND(AC756=AC757)</f>
        <v>0</v>
      </c>
      <c r="U756" t="b">
        <f t="shared" si="89"/>
        <v>0</v>
      </c>
      <c r="V756" t="b">
        <f>+AND(J756&lt;&gt;1,J757&lt;&gt;1)</f>
        <v>0</v>
      </c>
      <c r="W756" t="b">
        <f>+OR(AD756="Sub1",AD756="Sub2",AD756="Graph")</f>
        <v>1</v>
      </c>
      <c r="X756" t="str">
        <f>+IF(AND(T756,U756,V756),_xlfn.CONCAT(S756,S757),IF(AND(J756=1,AD756="Title"),S756,""))</f>
        <v/>
      </c>
      <c r="Y756" t="str">
        <f>+IF(AD757="units",S757,"")</f>
        <v/>
      </c>
      <c r="Z756" t="str">
        <f t="shared" si="90"/>
        <v>Principales corrientes y cuerpos de agua</v>
      </c>
      <c r="AB756" t="s">
        <v>144</v>
      </c>
      <c r="AC756" t="str">
        <f>+_xlfn.CONCAT(AB756,I756,AD756)</f>
        <v>21171Sub1</v>
      </c>
      <c r="AD756" t="str">
        <f>+_xlfn.TEXTJOIN("",TRUE,K756:M756)</f>
        <v>Sub1</v>
      </c>
      <c r="AE756" t="str">
        <f>+IF(B756=0,AE755,B756)</f>
        <v>1.7</v>
      </c>
      <c r="AF756" t="str">
        <f t="shared" si="93"/>
        <v>1.7.1</v>
      </c>
      <c r="AG756" t="str">
        <f t="shared" si="94"/>
        <v>Superficie estatal por región, cuenca y subcuenca hidrológica</v>
      </c>
      <c r="AH756" t="str">
        <f t="shared" si="96"/>
        <v>Principales corrientes y cuerpos de agua</v>
      </c>
      <c r="AI756" t="str">
        <f t="shared" si="95"/>
        <v/>
      </c>
    </row>
    <row r="757" spans="1:35" x14ac:dyDescent="0.25">
      <c r="A757" s="1">
        <v>49</v>
      </c>
      <c r="B757" t="s">
        <v>15</v>
      </c>
      <c r="C757" t="s">
        <v>36</v>
      </c>
      <c r="G757" t="s">
        <v>91</v>
      </c>
      <c r="H757" t="s">
        <v>112</v>
      </c>
      <c r="I757" t="str">
        <f t="shared" si="91"/>
        <v>18</v>
      </c>
      <c r="J757">
        <f>+COUNTIF($AC$2:$AC$1165,AC757)</f>
        <v>1</v>
      </c>
      <c r="K757" t="s">
        <v>166</v>
      </c>
      <c r="N757" t="str">
        <f t="shared" si="92"/>
        <v>1.8</v>
      </c>
      <c r="O757" t="str">
        <f>IF(B757&lt;&gt;0,B757,"")</f>
        <v>1.8</v>
      </c>
      <c r="P757" t="str">
        <f>+IF(AD757="Sub1",C757,"")</f>
        <v/>
      </c>
      <c r="Q757" t="str">
        <f>+IF(AD757="Sub2",D757,"")</f>
        <v/>
      </c>
      <c r="R757" t="str">
        <f>+IF(AD757="Graph",SUBSTITUTE(E757,"Gráfica","G"),"")</f>
        <v/>
      </c>
      <c r="S757" t="str">
        <f>TRIM(CLEAN(_xlfn.TEXTJOIN(" ",TRUE,C757:F757)))</f>
        <v>Superficie estatal por tipo de suelo dominante</v>
      </c>
      <c r="T757" t="b">
        <f>+AND(AC757=AC758)</f>
        <v>0</v>
      </c>
      <c r="U757" t="b">
        <f t="shared" si="89"/>
        <v>0</v>
      </c>
      <c r="V757" t="b">
        <f>+AND(J757&lt;&gt;1,J758&lt;&gt;1)</f>
        <v>0</v>
      </c>
      <c r="W757" t="b">
        <f>+OR(AD757="Sub1",AD757="Sub2",AD757="Graph")</f>
        <v>0</v>
      </c>
      <c r="X757" t="str">
        <f>+IF(AND(T757,U757,V757),_xlfn.CONCAT(S757,S758),IF(AND(J757=1,AD757="Title"),S757,""))</f>
        <v>Superficie estatal por tipo de suelo dominante</v>
      </c>
      <c r="Y757" t="str">
        <f>+IF(AD758="units",S758,"")</f>
        <v>(Porcentaje)</v>
      </c>
      <c r="Z757" t="str">
        <f t="shared" si="90"/>
        <v/>
      </c>
      <c r="AB757" t="s">
        <v>144</v>
      </c>
      <c r="AC757" t="str">
        <f>+_xlfn.CONCAT(AB757,I757,AD757)</f>
        <v>2118Title</v>
      </c>
      <c r="AD757" t="str">
        <f>+_xlfn.TEXTJOIN("",TRUE,K757:M757)</f>
        <v>Title</v>
      </c>
      <c r="AE757" t="str">
        <f>+IF(B757=0,AE756,B757)</f>
        <v>1.8</v>
      </c>
      <c r="AF757" t="str">
        <f t="shared" si="93"/>
        <v>1.8</v>
      </c>
      <c r="AG757" t="str">
        <f t="shared" si="94"/>
        <v>Superficie estatal por tipo de suelo dominante</v>
      </c>
      <c r="AH757" t="str">
        <f t="shared" si="96"/>
        <v/>
      </c>
      <c r="AI757" t="str">
        <f t="shared" si="95"/>
        <v>(Porcentaje)</v>
      </c>
    </row>
    <row r="758" spans="1:35" x14ac:dyDescent="0.25">
      <c r="A758" s="1">
        <v>50</v>
      </c>
      <c r="C758" t="s">
        <v>26</v>
      </c>
      <c r="G758" t="s">
        <v>91</v>
      </c>
      <c r="H758" t="s">
        <v>112</v>
      </c>
      <c r="I758" t="str">
        <f t="shared" si="91"/>
        <v>18</v>
      </c>
      <c r="J758">
        <f>+COUNTIF($AC$2:$AC$1165,AC758)</f>
        <v>1</v>
      </c>
      <c r="K758" t="s">
        <v>173</v>
      </c>
      <c r="L758" t="s">
        <v>162</v>
      </c>
      <c r="N758" t="str">
        <f t="shared" si="92"/>
        <v/>
      </c>
      <c r="O758" t="str">
        <f>IF(B758&lt;&gt;0,B758,"")</f>
        <v/>
      </c>
      <c r="P758" t="str">
        <f>+IF(AD758="Sub1",C758,"")</f>
        <v/>
      </c>
      <c r="Q758" t="str">
        <f>+IF(AD758="Sub2",D758,"")</f>
        <v/>
      </c>
      <c r="R758" t="str">
        <f>+IF(AD758="Graph",SUBSTITUTE(E758,"Gráfica","G"),"")</f>
        <v/>
      </c>
      <c r="S758" t="str">
        <f>TRIM(CLEAN(_xlfn.TEXTJOIN(" ",TRUE,C758:F758)))</f>
        <v>(Porcentaje)</v>
      </c>
      <c r="T758" t="b">
        <f>+AND(AC758=AC759)</f>
        <v>0</v>
      </c>
      <c r="U758" t="b">
        <f t="shared" si="89"/>
        <v>0</v>
      </c>
      <c r="V758" t="b">
        <f>+AND(J758&lt;&gt;1,J759&lt;&gt;1)</f>
        <v>0</v>
      </c>
      <c r="W758" t="b">
        <f>+OR(AD758="Sub1",AD758="Sub2",AD758="Graph")</f>
        <v>0</v>
      </c>
      <c r="X758" t="str">
        <f>+IF(AND(T758,U758,V758),_xlfn.CONCAT(S758,S759),IF(AND(J758=1,AD758="Title"),S758,""))</f>
        <v/>
      </c>
      <c r="Y758" t="str">
        <f>+IF(AD759="units",S759,"")</f>
        <v/>
      </c>
      <c r="Z758" t="str">
        <f t="shared" si="90"/>
        <v/>
      </c>
      <c r="AB758" t="s">
        <v>144</v>
      </c>
      <c r="AC758" t="str">
        <f>+_xlfn.CONCAT(AB758,I758,AD758)</f>
        <v>2118units</v>
      </c>
      <c r="AD758" t="str">
        <f>+_xlfn.TEXTJOIN("",TRUE,K758:M758)</f>
        <v>units</v>
      </c>
      <c r="AE758" t="str">
        <f>+IF(B758=0,AE757,B758)</f>
        <v>1.8</v>
      </c>
      <c r="AF758" t="str">
        <f t="shared" si="93"/>
        <v>1.8</v>
      </c>
      <c r="AG758" t="str">
        <f t="shared" si="94"/>
        <v>Superficie estatal por tipo de suelo dominante</v>
      </c>
      <c r="AH758" t="str">
        <f t="shared" si="96"/>
        <v/>
      </c>
      <c r="AI758" t="str">
        <f t="shared" si="95"/>
        <v/>
      </c>
    </row>
    <row r="759" spans="1:35" x14ac:dyDescent="0.25">
      <c r="A759" s="1">
        <v>52</v>
      </c>
      <c r="B759" t="s">
        <v>16</v>
      </c>
      <c r="C759" t="s">
        <v>37</v>
      </c>
      <c r="G759" t="s">
        <v>91</v>
      </c>
      <c r="H759" t="s">
        <v>112</v>
      </c>
      <c r="I759" t="str">
        <f t="shared" si="91"/>
        <v>19</v>
      </c>
      <c r="J759">
        <f>+COUNTIF($AC$2:$AC$1165,AC759)</f>
        <v>1</v>
      </c>
      <c r="K759" t="s">
        <v>166</v>
      </c>
      <c r="N759" t="str">
        <f t="shared" si="92"/>
        <v>1.9</v>
      </c>
      <c r="O759" t="str">
        <f>IF(B759&lt;&gt;0,B759,"")</f>
        <v>1.9</v>
      </c>
      <c r="P759" t="str">
        <f>+IF(AD759="Sub1",C759,"")</f>
        <v/>
      </c>
      <c r="Q759" t="str">
        <f>+IF(AD759="Sub2",D759,"")</f>
        <v/>
      </c>
      <c r="R759" t="str">
        <f>+IF(AD759="Graph",SUBSTITUTE(E759,"Gráfica","G"),"")</f>
        <v/>
      </c>
      <c r="S759" t="str">
        <f>TRIM(CLEAN(_xlfn.TEXTJOIN(" ",TRUE,C759:F759)))</f>
        <v>Principales especies vegetales por grupo de vegetación</v>
      </c>
      <c r="T759" t="b">
        <f>+AND(AC759=AC760)</f>
        <v>0</v>
      </c>
      <c r="U759" t="b">
        <f t="shared" si="89"/>
        <v>1</v>
      </c>
      <c r="V759" t="b">
        <f>+AND(J759&lt;&gt;1,J760&lt;&gt;1)</f>
        <v>0</v>
      </c>
      <c r="W759" t="b">
        <f>+OR(AD759="Sub1",AD759="Sub2",AD759="Graph")</f>
        <v>0</v>
      </c>
      <c r="X759" t="str">
        <f>+IF(AND(T759,U759,V759),_xlfn.CONCAT(S759,S760),IF(AND(J759=1,AD759="Title"),S759,""))</f>
        <v>Principales especies vegetales por grupo de vegetación</v>
      </c>
      <c r="Y759" t="str">
        <f>+IF(AD760="units",S760,"")</f>
        <v/>
      </c>
      <c r="Z759" t="str">
        <f t="shared" si="90"/>
        <v/>
      </c>
      <c r="AB759" t="s">
        <v>144</v>
      </c>
      <c r="AC759" t="str">
        <f>+_xlfn.CONCAT(AB759,I759,AD759)</f>
        <v>2119Title</v>
      </c>
      <c r="AD759" t="str">
        <f>+_xlfn.TEXTJOIN("",TRUE,K759:M759)</f>
        <v>Title</v>
      </c>
      <c r="AE759" t="str">
        <f>+IF(B759=0,AE758,B759)</f>
        <v>1.9</v>
      </c>
      <c r="AF759" t="str">
        <f t="shared" si="93"/>
        <v>1.9</v>
      </c>
      <c r="AG759" t="str">
        <f t="shared" si="94"/>
        <v>Principales especies vegetales por grupo de vegetación</v>
      </c>
      <c r="AH759" t="str">
        <f t="shared" si="96"/>
        <v/>
      </c>
      <c r="AI759" t="str">
        <f t="shared" si="95"/>
        <v/>
      </c>
    </row>
    <row r="760" spans="1:35" x14ac:dyDescent="0.25">
      <c r="A760" s="1">
        <v>54</v>
      </c>
      <c r="B760" t="s">
        <v>17</v>
      </c>
      <c r="C760" t="s">
        <v>38</v>
      </c>
      <c r="G760" t="s">
        <v>91</v>
      </c>
      <c r="H760" t="s">
        <v>112</v>
      </c>
      <c r="I760" t="str">
        <f t="shared" si="91"/>
        <v>110</v>
      </c>
      <c r="J760">
        <f>+COUNTIF($AC$2:$AC$1165,AC760)</f>
        <v>1</v>
      </c>
      <c r="K760" t="s">
        <v>166</v>
      </c>
      <c r="N760" t="str">
        <f t="shared" si="92"/>
        <v>1.10</v>
      </c>
      <c r="O760" t="str">
        <f>IF(B760&lt;&gt;0,B760,"")</f>
        <v>1.10</v>
      </c>
      <c r="P760" t="str">
        <f>+IF(AD760="Sub1",C760,"")</f>
        <v/>
      </c>
      <c r="Q760" t="str">
        <f>+IF(AD760="Sub2",D760,"")</f>
        <v/>
      </c>
      <c r="R760" t="str">
        <f>+IF(AD760="Graph",SUBSTITUTE(E760,"Gráfica","G"),"")</f>
        <v/>
      </c>
      <c r="S760" t="str">
        <f>TRIM(CLEAN(_xlfn.TEXTJOIN(" ",TRUE,C760:F760)))</f>
        <v>Superficie estatal de uso potencial agrícola y pecuario</v>
      </c>
      <c r="T760" t="b">
        <f>+AND(AC760=AC761)</f>
        <v>0</v>
      </c>
      <c r="U760" t="b">
        <f t="shared" si="89"/>
        <v>0</v>
      </c>
      <c r="V760" t="b">
        <f>+AND(J760&lt;&gt;1,J761&lt;&gt;1)</f>
        <v>0</v>
      </c>
      <c r="W760" t="b">
        <f>+OR(AD760="Sub1",AD760="Sub2",AD760="Graph")</f>
        <v>0</v>
      </c>
      <c r="X760" t="str">
        <f>+IF(AND(T760,U760,V760),_xlfn.CONCAT(S760,S761),IF(AND(J760=1,AD760="Title"),S760,""))</f>
        <v>Superficie estatal de uso potencial agrícola y pecuario</v>
      </c>
      <c r="Y760" t="str">
        <f>+IF(AD761="units",S761,"")</f>
        <v>(Porcentaje)</v>
      </c>
      <c r="Z760" t="str">
        <f t="shared" si="90"/>
        <v/>
      </c>
      <c r="AB760" t="s">
        <v>144</v>
      </c>
      <c r="AC760" t="str">
        <f>+_xlfn.CONCAT(AB760,I760,AD760)</f>
        <v>21110Title</v>
      </c>
      <c r="AD760" t="str">
        <f>+_xlfn.TEXTJOIN("",TRUE,K760:M760)</f>
        <v>Title</v>
      </c>
      <c r="AE760" t="str">
        <f>+IF(B760=0,AE759,B760)</f>
        <v>1.10</v>
      </c>
      <c r="AF760" t="str">
        <f t="shared" si="93"/>
        <v>1.10</v>
      </c>
      <c r="AG760" t="str">
        <f t="shared" si="94"/>
        <v>Superficie estatal de uso potencial agrícola y pecuario</v>
      </c>
      <c r="AH760" t="str">
        <f t="shared" si="96"/>
        <v/>
      </c>
      <c r="AI760" t="str">
        <f t="shared" si="95"/>
        <v>(Porcentaje)</v>
      </c>
    </row>
    <row r="761" spans="1:35" x14ac:dyDescent="0.25">
      <c r="A761" s="1">
        <v>55</v>
      </c>
      <c r="C761" t="s">
        <v>26</v>
      </c>
      <c r="G761" t="s">
        <v>91</v>
      </c>
      <c r="H761" t="s">
        <v>112</v>
      </c>
      <c r="I761" t="str">
        <f t="shared" si="91"/>
        <v>110</v>
      </c>
      <c r="J761">
        <f>+COUNTIF($AC$2:$AC$1165,AC761)</f>
        <v>1</v>
      </c>
      <c r="K761" t="s">
        <v>173</v>
      </c>
      <c r="L761" t="s">
        <v>162</v>
      </c>
      <c r="N761" t="str">
        <f t="shared" si="92"/>
        <v/>
      </c>
      <c r="O761" t="str">
        <f>IF(B761&lt;&gt;0,B761,"")</f>
        <v/>
      </c>
      <c r="P761" t="str">
        <f>+IF(AD761="Sub1",C761,"")</f>
        <v/>
      </c>
      <c r="Q761" t="str">
        <f>+IF(AD761="Sub2",D761,"")</f>
        <v/>
      </c>
      <c r="R761" t="str">
        <f>+IF(AD761="Graph",SUBSTITUTE(E761,"Gráfica","G"),"")</f>
        <v/>
      </c>
      <c r="S761" t="str">
        <f>TRIM(CLEAN(_xlfn.TEXTJOIN(" ",TRUE,C761:F761)))</f>
        <v>(Porcentaje)</v>
      </c>
      <c r="T761" t="b">
        <f>+AND(AC761=AC762)</f>
        <v>0</v>
      </c>
      <c r="U761" t="b">
        <f t="shared" si="89"/>
        <v>0</v>
      </c>
      <c r="V761" t="b">
        <f>+AND(J761&lt;&gt;1,J762&lt;&gt;1)</f>
        <v>0</v>
      </c>
      <c r="W761" t="b">
        <f>+OR(AD761="Sub1",AD761="Sub2",AD761="Graph")</f>
        <v>0</v>
      </c>
      <c r="X761" t="str">
        <f>+IF(AND(T761,U761,V761),_xlfn.CONCAT(S761,S762),IF(AND(J761=1,AD761="Title"),S761,""))</f>
        <v/>
      </c>
      <c r="Y761" t="str">
        <f>+IF(AD762="units",S762,"")</f>
        <v/>
      </c>
      <c r="Z761" t="str">
        <f t="shared" si="90"/>
        <v/>
      </c>
      <c r="AB761" t="s">
        <v>144</v>
      </c>
      <c r="AC761" t="str">
        <f>+_xlfn.CONCAT(AB761,I761,AD761)</f>
        <v>21110units</v>
      </c>
      <c r="AD761" t="str">
        <f>+_xlfn.TEXTJOIN("",TRUE,K761:M761)</f>
        <v>units</v>
      </c>
      <c r="AE761" t="str">
        <f>+IF(B761=0,AE760,B761)</f>
        <v>1.10</v>
      </c>
      <c r="AF761" t="str">
        <f t="shared" si="93"/>
        <v>1.10</v>
      </c>
      <c r="AG761" t="str">
        <f t="shared" si="94"/>
        <v>Superficie estatal de uso potencial agrícola y pecuario</v>
      </c>
      <c r="AH761" t="str">
        <f t="shared" si="96"/>
        <v/>
      </c>
      <c r="AI761" t="str">
        <f t="shared" si="95"/>
        <v/>
      </c>
    </row>
    <row r="762" spans="1:35" x14ac:dyDescent="0.25">
      <c r="A762" s="1">
        <v>57</v>
      </c>
      <c r="B762" t="s">
        <v>18</v>
      </c>
      <c r="C762" t="s">
        <v>39</v>
      </c>
      <c r="G762" t="s">
        <v>91</v>
      </c>
      <c r="H762" t="s">
        <v>112</v>
      </c>
      <c r="I762" t="str">
        <f t="shared" si="91"/>
        <v>111</v>
      </c>
      <c r="J762">
        <f>+COUNTIF($AC$2:$AC$1165,AC762)</f>
        <v>1</v>
      </c>
      <c r="K762" t="s">
        <v>166</v>
      </c>
      <c r="N762" t="str">
        <f t="shared" si="92"/>
        <v>1.11</v>
      </c>
      <c r="O762" t="str">
        <f>IF(B762&lt;&gt;0,B762,"")</f>
        <v>1.11</v>
      </c>
      <c r="P762" t="str">
        <f>+IF(AD762="Sub1",C762,"")</f>
        <v/>
      </c>
      <c r="Q762" t="str">
        <f>+IF(AD762="Sub2",D762,"")</f>
        <v/>
      </c>
      <c r="R762" t="str">
        <f>+IF(AD762="Graph",SUBSTITUTE(E762,"Gráfica","G"),"")</f>
        <v/>
      </c>
      <c r="S762" t="str">
        <f>TRIM(CLEAN(_xlfn.TEXTJOIN(" ",TRUE,C762:F762)))</f>
        <v>Sitios Ramsar</v>
      </c>
      <c r="T762" t="b">
        <f>+AND(AC762=AC763)</f>
        <v>0</v>
      </c>
      <c r="U762" t="b">
        <f t="shared" si="89"/>
        <v>0</v>
      </c>
      <c r="V762" t="b">
        <f>+AND(J762&lt;&gt;1,J763&lt;&gt;1)</f>
        <v>0</v>
      </c>
      <c r="W762" t="b">
        <f>+OR(AD762="Sub1",AD762="Sub2",AD762="Graph")</f>
        <v>0</v>
      </c>
      <c r="X762" t="str">
        <f>+IF(AND(T762,U762,V762),_xlfn.CONCAT(S762,S763),IF(AND(J762=1,AD762="Title"),S762,""))</f>
        <v>Sitios Ramsar</v>
      </c>
      <c r="Y762" t="str">
        <f>+IF(AD763="units",S763,"")</f>
        <v/>
      </c>
      <c r="Z762" t="str">
        <f t="shared" si="90"/>
        <v/>
      </c>
      <c r="AB762" t="s">
        <v>144</v>
      </c>
      <c r="AC762" t="str">
        <f>+_xlfn.CONCAT(AB762,I762,AD762)</f>
        <v>21111Title</v>
      </c>
      <c r="AD762" t="str">
        <f>+_xlfn.TEXTJOIN("",TRUE,K762:M762)</f>
        <v>Title</v>
      </c>
      <c r="AE762" t="str">
        <f>+IF(B762=0,AE761,B762)</f>
        <v>1.11</v>
      </c>
      <c r="AF762" t="str">
        <f t="shared" si="93"/>
        <v>1.11</v>
      </c>
      <c r="AG762" t="str">
        <f t="shared" si="94"/>
        <v>Sitios Ramsar</v>
      </c>
      <c r="AH762" t="str">
        <f t="shared" si="96"/>
        <v/>
      </c>
      <c r="AI762" t="str">
        <f t="shared" si="95"/>
        <v/>
      </c>
    </row>
    <row r="763" spans="1:35" x14ac:dyDescent="0.25">
      <c r="A763" s="1">
        <v>58</v>
      </c>
      <c r="C763" t="s">
        <v>40</v>
      </c>
      <c r="G763" t="s">
        <v>91</v>
      </c>
      <c r="H763" t="s">
        <v>112</v>
      </c>
      <c r="I763" t="str">
        <f t="shared" si="91"/>
        <v>111</v>
      </c>
      <c r="J763">
        <f>+COUNTIF($AC$2:$AC$1165,AC763)</f>
        <v>1</v>
      </c>
      <c r="K763" t="s">
        <v>168</v>
      </c>
      <c r="N763" t="str">
        <f t="shared" si="92"/>
        <v/>
      </c>
      <c r="O763" t="str">
        <f>IF(B763&lt;&gt;0,B763,"")</f>
        <v/>
      </c>
      <c r="P763" t="str">
        <f>+IF(AD763="Sub1",C763,"")</f>
        <v/>
      </c>
      <c r="Q763" t="str">
        <f>+IF(AD763="Sub2",D763,"")</f>
        <v/>
      </c>
      <c r="R763" t="str">
        <f>+IF(AD763="Graph",SUBSTITUTE(E763,"Gráfica","G"),"")</f>
        <v/>
      </c>
      <c r="S763" t="str">
        <f>TRIM(CLEAN(_xlfn.TEXTJOIN(" ",TRUE,C763:F763)))</f>
        <v>Al 31 de diciembre de 2016</v>
      </c>
      <c r="T763" t="b">
        <f>+AND(AC763=AC764)</f>
        <v>0</v>
      </c>
      <c r="U763" t="b">
        <f t="shared" si="89"/>
        <v>0</v>
      </c>
      <c r="V763" t="b">
        <f>+AND(J763&lt;&gt;1,J764&lt;&gt;1)</f>
        <v>0</v>
      </c>
      <c r="W763" t="b">
        <f>+OR(AD763="Sub1",AD763="Sub2",AD763="Graph")</f>
        <v>0</v>
      </c>
      <c r="X763" t="str">
        <f>+IF(AND(T763,U763,V763),_xlfn.CONCAT(S763,S764),IF(AND(J763=1,AD763="Title"),S763,""))</f>
        <v/>
      </c>
      <c r="Y763" t="str">
        <f>+IF(AD764="units",S764,"")</f>
        <v/>
      </c>
      <c r="Z763" t="str">
        <f t="shared" si="90"/>
        <v/>
      </c>
      <c r="AB763" t="s">
        <v>144</v>
      </c>
      <c r="AC763" t="str">
        <f>+_xlfn.CONCAT(AB763,I763,AD763)</f>
        <v>21111date</v>
      </c>
      <c r="AD763" t="str">
        <f>+_xlfn.TEXTJOIN("",TRUE,K763:M763)</f>
        <v>date</v>
      </c>
      <c r="AE763" t="str">
        <f>+IF(B763=0,AE762,B763)</f>
        <v>1.11</v>
      </c>
      <c r="AF763" t="str">
        <f t="shared" si="93"/>
        <v>1.11</v>
      </c>
      <c r="AG763" t="str">
        <f t="shared" si="94"/>
        <v>Sitios Ramsar</v>
      </c>
      <c r="AH763" t="str">
        <f t="shared" si="96"/>
        <v/>
      </c>
      <c r="AI763" t="str">
        <f t="shared" si="95"/>
        <v/>
      </c>
    </row>
    <row r="764" spans="1:35" x14ac:dyDescent="0.25">
      <c r="A764" s="1">
        <v>1</v>
      </c>
      <c r="B764" t="s">
        <v>8</v>
      </c>
      <c r="C764" t="s">
        <v>21</v>
      </c>
      <c r="G764" t="s">
        <v>91</v>
      </c>
      <c r="H764" t="s">
        <v>113</v>
      </c>
      <c r="I764" t="str">
        <f t="shared" si="91"/>
        <v>11</v>
      </c>
      <c r="J764">
        <f>+COUNTIF($AC$2:$AC$1165,AC764)</f>
        <v>1</v>
      </c>
      <c r="K764" t="s">
        <v>166</v>
      </c>
      <c r="N764" t="str">
        <f t="shared" si="92"/>
        <v>1.1</v>
      </c>
      <c r="O764" t="str">
        <f>IF(B764&lt;&gt;0,B764,"")</f>
        <v>1.1</v>
      </c>
      <c r="P764" t="str">
        <f>+IF(AD764="Sub1",C764,"")</f>
        <v/>
      </c>
      <c r="Q764" t="str">
        <f>+IF(AD764="Sub2",D764,"")</f>
        <v/>
      </c>
      <c r="R764" t="str">
        <f>+IF(AD764="Graph",SUBSTITUTE(E764,"Gráfica","G"),"")</f>
        <v/>
      </c>
      <c r="S764" t="str">
        <f>TRIM(CLEAN(_xlfn.TEXTJOIN(" ",TRUE,C764:F764)))</f>
        <v>Ubicación geográfica</v>
      </c>
      <c r="T764" t="b">
        <f>+AND(AC764=AC765)</f>
        <v>0</v>
      </c>
      <c r="U764" t="b">
        <f t="shared" si="89"/>
        <v>1</v>
      </c>
      <c r="V764" t="b">
        <f>+AND(J764&lt;&gt;1,J765&lt;&gt;1)</f>
        <v>0</v>
      </c>
      <c r="W764" t="b">
        <f>+OR(AD764="Sub1",AD764="Sub2",AD764="Graph")</f>
        <v>0</v>
      </c>
      <c r="X764" t="str">
        <f>+IF(AND(T764,U764,V764),_xlfn.CONCAT(S764,S765),IF(AND(J764=1,AD764="Title"),S764,""))</f>
        <v>Ubicación geográfica</v>
      </c>
      <c r="Y764" t="str">
        <f>+IF(AD765="units",S765,"")</f>
        <v/>
      </c>
      <c r="Z764" t="str">
        <f t="shared" si="90"/>
        <v/>
      </c>
      <c r="AB764" t="s">
        <v>145</v>
      </c>
      <c r="AC764" t="str">
        <f>+_xlfn.CONCAT(AB764,I764,AD764)</f>
        <v>2211Title</v>
      </c>
      <c r="AD764" t="str">
        <f>+_xlfn.TEXTJOIN("",TRUE,K764:M764)</f>
        <v>Title</v>
      </c>
      <c r="AE764" t="str">
        <f>+IF(B764=0,AE763,B764)</f>
        <v>1.1</v>
      </c>
      <c r="AF764" t="str">
        <f t="shared" si="93"/>
        <v>1.1</v>
      </c>
      <c r="AG764" t="str">
        <f t="shared" si="94"/>
        <v>Ubicación geográfica</v>
      </c>
      <c r="AH764" t="str">
        <f t="shared" si="96"/>
        <v/>
      </c>
      <c r="AI764" t="str">
        <f t="shared" si="95"/>
        <v/>
      </c>
    </row>
    <row r="765" spans="1:35" x14ac:dyDescent="0.25">
      <c r="A765" s="1">
        <v>3</v>
      </c>
      <c r="B765" t="s">
        <v>9</v>
      </c>
      <c r="C765" t="s">
        <v>22</v>
      </c>
      <c r="G765" t="s">
        <v>91</v>
      </c>
      <c r="H765" t="s">
        <v>113</v>
      </c>
      <c r="I765" t="str">
        <f t="shared" si="91"/>
        <v>12</v>
      </c>
      <c r="J765">
        <f>+COUNTIF($AC$2:$AC$1165,AC765)</f>
        <v>2</v>
      </c>
      <c r="K765" t="s">
        <v>166</v>
      </c>
      <c r="N765" t="str">
        <f t="shared" si="92"/>
        <v>1.2</v>
      </c>
      <c r="O765" t="str">
        <f>IF(B765&lt;&gt;0,B765,"")</f>
        <v>1.2</v>
      </c>
      <c r="P765" t="str">
        <f>+IF(AD765="Sub1",C765,"")</f>
        <v/>
      </c>
      <c r="Q765" t="str">
        <f>+IF(AD765="Sub2",D765,"")</f>
        <v/>
      </c>
      <c r="R765" t="str">
        <f>+IF(AD765="Graph",SUBSTITUTE(E765,"Gráfica","G"),"")</f>
        <v/>
      </c>
      <c r="S765" t="str">
        <f>TRIM(CLEAN(_xlfn.TEXTJOIN(" ",TRUE,C765:F765)))</f>
        <v>División geoestadística municipal, coordenadas geográficas</v>
      </c>
      <c r="T765" t="b">
        <f>+AND(AC765=AC766)</f>
        <v>1</v>
      </c>
      <c r="U765" t="b">
        <f t="shared" si="89"/>
        <v>1</v>
      </c>
      <c r="V765" t="b">
        <f>+AND(J765&lt;&gt;1,J766&lt;&gt;1)</f>
        <v>1</v>
      </c>
      <c r="W765" t="b">
        <f>+OR(AD765="Sub1",AD765="Sub2",AD765="Graph")</f>
        <v>0</v>
      </c>
      <c r="X765" t="str">
        <f>+IF(AND(T765,U765,V765),_xlfn.CONCAT(S765,S766),IF(AND(J765=1,AD765="Title"),S765,""))</f>
        <v>División geoestadística municipal, coordenadas geográficasy altitud de las cabeceras municipales</v>
      </c>
      <c r="Y765" t="str">
        <f>+IF(AD766="units",S766,"")</f>
        <v/>
      </c>
      <c r="Z765" t="str">
        <f t="shared" si="90"/>
        <v/>
      </c>
      <c r="AB765" t="s">
        <v>145</v>
      </c>
      <c r="AC765" t="str">
        <f>+_xlfn.CONCAT(AB765,I765,AD765)</f>
        <v>2212Title</v>
      </c>
      <c r="AD765" t="str">
        <f>+_xlfn.TEXTJOIN("",TRUE,K765:M765)</f>
        <v>Title</v>
      </c>
      <c r="AE765" t="str">
        <f>+IF(B765=0,AE764,B765)</f>
        <v>1.2</v>
      </c>
      <c r="AF765" t="str">
        <f t="shared" si="93"/>
        <v>1.2</v>
      </c>
      <c r="AG765" t="str">
        <f t="shared" si="94"/>
        <v>División geoestadística municipal, coordenadas geográficasy altitud de las cabeceras municipales</v>
      </c>
      <c r="AH765" t="str">
        <f t="shared" si="96"/>
        <v/>
      </c>
      <c r="AI765" t="str">
        <f t="shared" si="95"/>
        <v/>
      </c>
    </row>
    <row r="766" spans="1:35" x14ac:dyDescent="0.25">
      <c r="A766" s="1">
        <v>4</v>
      </c>
      <c r="C766" t="s">
        <v>23</v>
      </c>
      <c r="G766" t="s">
        <v>91</v>
      </c>
      <c r="H766" t="s">
        <v>113</v>
      </c>
      <c r="I766" t="str">
        <f t="shared" si="91"/>
        <v>12</v>
      </c>
      <c r="J766">
        <f>+COUNTIF($AC$2:$AC$1165,AC766)</f>
        <v>2</v>
      </c>
      <c r="K766" t="s">
        <v>166</v>
      </c>
      <c r="N766" t="str">
        <f t="shared" si="92"/>
        <v/>
      </c>
      <c r="O766" t="str">
        <f>IF(B766&lt;&gt;0,B766,"")</f>
        <v/>
      </c>
      <c r="P766" t="str">
        <f>+IF(AD766="Sub1",C766,"")</f>
        <v/>
      </c>
      <c r="Q766" t="str">
        <f>+IF(AD766="Sub2",D766,"")</f>
        <v/>
      </c>
      <c r="R766" t="str">
        <f>+IF(AD766="Graph",SUBSTITUTE(E766,"Gráfica","G"),"")</f>
        <v/>
      </c>
      <c r="S766" t="str">
        <f>TRIM(CLEAN(_xlfn.TEXTJOIN(" ",TRUE,C766:F766)))</f>
        <v>y altitud de las cabeceras municipales</v>
      </c>
      <c r="T766" t="b">
        <f>+AND(AC766=AC767)</f>
        <v>0</v>
      </c>
      <c r="U766" t="b">
        <f t="shared" si="89"/>
        <v>1</v>
      </c>
      <c r="V766" t="b">
        <f>+AND(J766&lt;&gt;1,J767&lt;&gt;1)</f>
        <v>0</v>
      </c>
      <c r="W766" t="b">
        <f>+OR(AD766="Sub1",AD766="Sub2",AD766="Graph")</f>
        <v>0</v>
      </c>
      <c r="X766" t="str">
        <f>+IF(AND(T766,U766,V766),_xlfn.CONCAT(S766,S767),IF(AND(J766=1,AD766="Title"),S766,""))</f>
        <v/>
      </c>
      <c r="Y766" t="str">
        <f>+IF(AD767="units",S767,"")</f>
        <v/>
      </c>
      <c r="Z766" t="str">
        <f t="shared" si="90"/>
        <v/>
      </c>
      <c r="AB766" t="s">
        <v>145</v>
      </c>
      <c r="AC766" t="str">
        <f>+_xlfn.CONCAT(AB766,I766,AD766)</f>
        <v>2212Title</v>
      </c>
      <c r="AD766" t="str">
        <f>+_xlfn.TEXTJOIN("",TRUE,K766:M766)</f>
        <v>Title</v>
      </c>
      <c r="AE766" t="str">
        <f>+IF(B766=0,AE765,B766)</f>
        <v>1.2</v>
      </c>
      <c r="AF766" t="str">
        <f t="shared" si="93"/>
        <v>1.2</v>
      </c>
      <c r="AG766" t="str">
        <f t="shared" si="94"/>
        <v>División geoestadística municipal, coordenadas geográficasy altitud de las cabeceras municipales</v>
      </c>
      <c r="AH766" t="str">
        <f t="shared" si="96"/>
        <v/>
      </c>
      <c r="AI766" t="str">
        <f t="shared" si="95"/>
        <v/>
      </c>
    </row>
    <row r="767" spans="1:35" x14ac:dyDescent="0.25">
      <c r="A767" s="1">
        <v>6</v>
      </c>
      <c r="B767" t="s">
        <v>10</v>
      </c>
      <c r="C767" t="s">
        <v>24</v>
      </c>
      <c r="G767" t="s">
        <v>91</v>
      </c>
      <c r="H767" t="s">
        <v>113</v>
      </c>
      <c r="I767" t="str">
        <f t="shared" si="91"/>
        <v>13</v>
      </c>
      <c r="J767">
        <f>+COUNTIF($AC$2:$AC$1165,AC767)</f>
        <v>1</v>
      </c>
      <c r="K767" t="s">
        <v>166</v>
      </c>
      <c r="N767" t="str">
        <f t="shared" si="92"/>
        <v>1.3</v>
      </c>
      <c r="O767" t="str">
        <f>IF(B767&lt;&gt;0,B767,"")</f>
        <v>1.3</v>
      </c>
      <c r="P767" t="str">
        <f>+IF(AD767="Sub1",C767,"")</f>
        <v/>
      </c>
      <c r="Q767" t="str">
        <f>+IF(AD767="Sub2",D767,"")</f>
        <v/>
      </c>
      <c r="R767" t="str">
        <f>+IF(AD767="Graph",SUBSTITUTE(E767,"Gráfica","G"),"")</f>
        <v/>
      </c>
      <c r="S767" t="str">
        <f>TRIM(CLEAN(_xlfn.TEXTJOIN(" ",TRUE,C767:F767)))</f>
        <v>Elevaciones principales</v>
      </c>
      <c r="T767" t="b">
        <f>+AND(AC767=AC768)</f>
        <v>0</v>
      </c>
      <c r="U767" t="b">
        <f t="shared" si="89"/>
        <v>1</v>
      </c>
      <c r="V767" t="b">
        <f>+AND(J767&lt;&gt;1,J768&lt;&gt;1)</f>
        <v>0</v>
      </c>
      <c r="W767" t="b">
        <f>+OR(AD767="Sub1",AD767="Sub2",AD767="Graph")</f>
        <v>0</v>
      </c>
      <c r="X767" t="str">
        <f>+IF(AND(T767,U767,V767),_xlfn.CONCAT(S767,S768),IF(AND(J767=1,AD767="Title"),S767,""))</f>
        <v>Elevaciones principales</v>
      </c>
      <c r="Y767" t="str">
        <f>+IF(AD768="units",S768,"")</f>
        <v/>
      </c>
      <c r="Z767" t="str">
        <f t="shared" si="90"/>
        <v/>
      </c>
      <c r="AB767" t="s">
        <v>145</v>
      </c>
      <c r="AC767" t="str">
        <f>+_xlfn.CONCAT(AB767,I767,AD767)</f>
        <v>2213Title</v>
      </c>
      <c r="AD767" t="str">
        <f>+_xlfn.TEXTJOIN("",TRUE,K767:M767)</f>
        <v>Title</v>
      </c>
      <c r="AE767" t="str">
        <f>+IF(B767=0,AE766,B767)</f>
        <v>1.3</v>
      </c>
      <c r="AF767" t="str">
        <f t="shared" si="93"/>
        <v>1.3</v>
      </c>
      <c r="AG767" t="str">
        <f t="shared" si="94"/>
        <v>Elevaciones principales</v>
      </c>
      <c r="AH767" t="str">
        <f t="shared" si="96"/>
        <v/>
      </c>
      <c r="AI767" t="str">
        <f t="shared" si="95"/>
        <v/>
      </c>
    </row>
    <row r="768" spans="1:35" x14ac:dyDescent="0.25">
      <c r="A768" s="1">
        <v>8</v>
      </c>
      <c r="B768" t="s">
        <v>11</v>
      </c>
      <c r="C768" t="s">
        <v>25</v>
      </c>
      <c r="G768" t="s">
        <v>91</v>
      </c>
      <c r="H768" t="s">
        <v>113</v>
      </c>
      <c r="I768" t="str">
        <f t="shared" si="91"/>
        <v>14</v>
      </c>
      <c r="J768">
        <f>+COUNTIF($AC$2:$AC$1165,AC768)</f>
        <v>1</v>
      </c>
      <c r="K768" t="s">
        <v>166</v>
      </c>
      <c r="N768" t="str">
        <f t="shared" si="92"/>
        <v>1.4</v>
      </c>
      <c r="O768" t="str">
        <f>IF(B768&lt;&gt;0,B768,"")</f>
        <v>1.4</v>
      </c>
      <c r="P768" t="str">
        <f>+IF(AD768="Sub1",C768,"")</f>
        <v/>
      </c>
      <c r="Q768" t="str">
        <f>+IF(AD768="Sub2",D768,"")</f>
        <v/>
      </c>
      <c r="R768" t="str">
        <f>+IF(AD768="Graph",SUBSTITUTE(E768,"Gráfica","G"),"")</f>
        <v/>
      </c>
      <c r="S768" t="str">
        <f>TRIM(CLEAN(_xlfn.TEXTJOIN(" ",TRUE,C768:F768)))</f>
        <v>Superficie estatal por tipo de fisiografía</v>
      </c>
      <c r="T768" t="b">
        <f>+AND(AC768=AC769)</f>
        <v>0</v>
      </c>
      <c r="U768" t="b">
        <f t="shared" si="89"/>
        <v>0</v>
      </c>
      <c r="V768" t="b">
        <f>+AND(J768&lt;&gt;1,J769&lt;&gt;1)</f>
        <v>0</v>
      </c>
      <c r="W768" t="b">
        <f>+OR(AD768="Sub1",AD768="Sub2",AD768="Graph")</f>
        <v>0</v>
      </c>
      <c r="X768" t="str">
        <f>+IF(AND(T768,U768,V768),_xlfn.CONCAT(S768,S769),IF(AND(J768=1,AD768="Title"),S768,""))</f>
        <v>Superficie estatal por tipo de fisiografía</v>
      </c>
      <c r="Y768" t="str">
        <f>+IF(AD769="units",S769,"")</f>
        <v>(Porcentaje)</v>
      </c>
      <c r="Z768" t="str">
        <f t="shared" si="90"/>
        <v/>
      </c>
      <c r="AB768" t="s">
        <v>145</v>
      </c>
      <c r="AC768" t="str">
        <f>+_xlfn.CONCAT(AB768,I768,AD768)</f>
        <v>2214Title</v>
      </c>
      <c r="AD768" t="str">
        <f>+_xlfn.TEXTJOIN("",TRUE,K768:M768)</f>
        <v>Title</v>
      </c>
      <c r="AE768" t="str">
        <f>+IF(B768=0,AE767,B768)</f>
        <v>1.4</v>
      </c>
      <c r="AF768" t="str">
        <f t="shared" si="93"/>
        <v>1.4</v>
      </c>
      <c r="AG768" t="str">
        <f t="shared" si="94"/>
        <v>Superficie estatal por tipo de fisiografía</v>
      </c>
      <c r="AH768" t="str">
        <f t="shared" si="96"/>
        <v/>
      </c>
      <c r="AI768" t="str">
        <f t="shared" si="95"/>
        <v>(Porcentaje)</v>
      </c>
    </row>
    <row r="769" spans="1:35" x14ac:dyDescent="0.25">
      <c r="A769" s="1">
        <v>9</v>
      </c>
      <c r="C769" t="s">
        <v>26</v>
      </c>
      <c r="G769" t="s">
        <v>91</v>
      </c>
      <c r="H769" t="s">
        <v>113</v>
      </c>
      <c r="I769" t="str">
        <f t="shared" si="91"/>
        <v>14</v>
      </c>
      <c r="J769">
        <f>+COUNTIF($AC$2:$AC$1165,AC769)</f>
        <v>1</v>
      </c>
      <c r="K769" t="s">
        <v>173</v>
      </c>
      <c r="L769" t="s">
        <v>162</v>
      </c>
      <c r="N769" t="str">
        <f t="shared" si="92"/>
        <v/>
      </c>
      <c r="O769" t="str">
        <f>IF(B769&lt;&gt;0,B769,"")</f>
        <v/>
      </c>
      <c r="P769" t="str">
        <f>+IF(AD769="Sub1",C769,"")</f>
        <v/>
      </c>
      <c r="Q769" t="str">
        <f>+IF(AD769="Sub2",D769,"")</f>
        <v/>
      </c>
      <c r="R769" t="str">
        <f>+IF(AD769="Graph",SUBSTITUTE(E769,"Gráfica","G"),"")</f>
        <v/>
      </c>
      <c r="S769" t="str">
        <f>TRIM(CLEAN(_xlfn.TEXTJOIN(" ",TRUE,C769:F769)))</f>
        <v>(Porcentaje)</v>
      </c>
      <c r="T769" t="b">
        <f>+AND(AC769=AC770)</f>
        <v>0</v>
      </c>
      <c r="U769" t="b">
        <f t="shared" si="89"/>
        <v>0</v>
      </c>
      <c r="V769" t="b">
        <f>+AND(J769&lt;&gt;1,J770&lt;&gt;1)</f>
        <v>0</v>
      </c>
      <c r="W769" t="b">
        <f>+OR(AD769="Sub1",AD769="Sub2",AD769="Graph")</f>
        <v>0</v>
      </c>
      <c r="X769" t="str">
        <f>+IF(AND(T769,U769,V769),_xlfn.CONCAT(S769,S770),IF(AND(J769=1,AD769="Title"),S769,""))</f>
        <v/>
      </c>
      <c r="Y769" t="str">
        <f>+IF(AD770="units",S770,"")</f>
        <v/>
      </c>
      <c r="Z769" t="str">
        <f t="shared" si="90"/>
        <v/>
      </c>
      <c r="AB769" t="s">
        <v>145</v>
      </c>
      <c r="AC769" t="str">
        <f>+_xlfn.CONCAT(AB769,I769,AD769)</f>
        <v>2214units</v>
      </c>
      <c r="AD769" t="str">
        <f>+_xlfn.TEXTJOIN("",TRUE,K769:M769)</f>
        <v>units</v>
      </c>
      <c r="AE769" t="str">
        <f>+IF(B769=0,AE768,B769)</f>
        <v>1.4</v>
      </c>
      <c r="AF769" t="str">
        <f t="shared" si="93"/>
        <v>1.4</v>
      </c>
      <c r="AG769" t="str">
        <f t="shared" si="94"/>
        <v>Superficie estatal por tipo de fisiografía</v>
      </c>
      <c r="AH769" t="str">
        <f t="shared" si="96"/>
        <v/>
      </c>
      <c r="AI769" t="str">
        <f t="shared" si="95"/>
        <v/>
      </c>
    </row>
    <row r="770" spans="1:35" x14ac:dyDescent="0.25">
      <c r="A770" s="1">
        <v>11</v>
      </c>
      <c r="B770" t="s">
        <v>12</v>
      </c>
      <c r="C770" t="s">
        <v>27</v>
      </c>
      <c r="G770" t="s">
        <v>91</v>
      </c>
      <c r="H770" t="s">
        <v>113</v>
      </c>
      <c r="I770" t="str">
        <f t="shared" si="91"/>
        <v>15</v>
      </c>
      <c r="J770">
        <f>+COUNTIF($AC$2:$AC$1165,AC770)</f>
        <v>1</v>
      </c>
      <c r="K770" t="s">
        <v>166</v>
      </c>
      <c r="N770" t="str">
        <f t="shared" si="92"/>
        <v>1.5</v>
      </c>
      <c r="O770" t="str">
        <f>IF(B770&lt;&gt;0,B770,"")</f>
        <v>1.5</v>
      </c>
      <c r="P770" t="str">
        <f>+IF(AD770="Sub1",C770,"")</f>
        <v/>
      </c>
      <c r="Q770" t="str">
        <f>+IF(AD770="Sub2",D770,"")</f>
        <v/>
      </c>
      <c r="R770" t="str">
        <f>+IF(AD770="Graph",SUBSTITUTE(E770,"Gráfica","G"),"")</f>
        <v/>
      </c>
      <c r="S770" t="str">
        <f>TRIM(CLEAN(_xlfn.TEXTJOIN(" ",TRUE,C770:F770)))</f>
        <v>Superficie estatal por tipo de geología</v>
      </c>
      <c r="T770" t="b">
        <f>+AND(AC770=AC771)</f>
        <v>0</v>
      </c>
      <c r="U770" t="b">
        <f t="shared" ref="U770:U833" si="97">+AND(K770="Title",K771="Title")</f>
        <v>0</v>
      </c>
      <c r="V770" t="b">
        <f>+AND(J770&lt;&gt;1,J771&lt;&gt;1)</f>
        <v>0</v>
      </c>
      <c r="W770" t="b">
        <f>+OR(AD770="Sub1",AD770="Sub2",AD770="Graph")</f>
        <v>0</v>
      </c>
      <c r="X770" t="str">
        <f>+IF(AND(T770,U770,V770),_xlfn.CONCAT(S770,S771),IF(AND(J770=1,AD770="Title"),S770,""))</f>
        <v>Superficie estatal por tipo de geología</v>
      </c>
      <c r="Y770" t="str">
        <f>+IF(AD771="units",S771,"")</f>
        <v>(Porcentaje)</v>
      </c>
      <c r="Z770" t="str">
        <f t="shared" ref="Z770:Z833" si="98">IF(W770,TRIM(CLEAN(SUBSTITUTE(S770,AF770,""))),"")</f>
        <v/>
      </c>
      <c r="AB770" t="s">
        <v>145</v>
      </c>
      <c r="AC770" t="str">
        <f>+_xlfn.CONCAT(AB770,I770,AD770)</f>
        <v>2215Title</v>
      </c>
      <c r="AD770" t="str">
        <f>+_xlfn.TEXTJOIN("",TRUE,K770:M770)</f>
        <v>Title</v>
      </c>
      <c r="AE770" t="str">
        <f>+IF(B770=0,AE769,B770)</f>
        <v>1.5</v>
      </c>
      <c r="AF770" t="str">
        <f t="shared" si="93"/>
        <v>1.5</v>
      </c>
      <c r="AG770" t="str">
        <f t="shared" si="94"/>
        <v>Superficie estatal por tipo de geología</v>
      </c>
      <c r="AH770" t="str">
        <f t="shared" si="96"/>
        <v/>
      </c>
      <c r="AI770" t="str">
        <f t="shared" si="95"/>
        <v>(Porcentaje)</v>
      </c>
    </row>
    <row r="771" spans="1:35" x14ac:dyDescent="0.25">
      <c r="A771" s="1">
        <v>12</v>
      </c>
      <c r="C771" t="s">
        <v>26</v>
      </c>
      <c r="G771" t="s">
        <v>91</v>
      </c>
      <c r="H771" t="s">
        <v>113</v>
      </c>
      <c r="I771" t="str">
        <f t="shared" ref="I771:I834" si="99">+SUBSTITUTE(AF771,".","")</f>
        <v>15</v>
      </c>
      <c r="J771">
        <f>+COUNTIF($AC$2:$AC$1165,AC771)</f>
        <v>1</v>
      </c>
      <c r="K771" t="s">
        <v>173</v>
      </c>
      <c r="L771" t="s">
        <v>162</v>
      </c>
      <c r="N771" t="str">
        <f t="shared" ref="N771:N834" si="100">+_xlfn.TEXTJOIN("",TRUE,O771:R771)</f>
        <v/>
      </c>
      <c r="O771" t="str">
        <f>IF(B771&lt;&gt;0,B771,"")</f>
        <v/>
      </c>
      <c r="P771" t="str">
        <f>+IF(AD771="Sub1",C771,"")</f>
        <v/>
      </c>
      <c r="Q771" t="str">
        <f>+IF(AD771="Sub2",D771,"")</f>
        <v/>
      </c>
      <c r="R771" t="str">
        <f>+IF(AD771="Graph",SUBSTITUTE(E771,"Gráfica","G"),"")</f>
        <v/>
      </c>
      <c r="S771" t="str">
        <f>TRIM(CLEAN(_xlfn.TEXTJOIN(" ",TRUE,C771:F771)))</f>
        <v>(Porcentaje)</v>
      </c>
      <c r="T771" t="b">
        <f>+AND(AC771=AC772)</f>
        <v>0</v>
      </c>
      <c r="U771" t="b">
        <f t="shared" si="97"/>
        <v>0</v>
      </c>
      <c r="V771" t="b">
        <f>+AND(J771&lt;&gt;1,J772&lt;&gt;1)</f>
        <v>0</v>
      </c>
      <c r="W771" t="b">
        <f>+OR(AD771="Sub1",AD771="Sub2",AD771="Graph")</f>
        <v>0</v>
      </c>
      <c r="X771" t="str">
        <f>+IF(AND(T771,U771,V771),_xlfn.CONCAT(S771,S772),IF(AND(J771=1,AD771="Title"),S771,""))</f>
        <v/>
      </c>
      <c r="Y771" t="str">
        <f>+IF(AD772="units",S772,"")</f>
        <v/>
      </c>
      <c r="Z771" t="str">
        <f t="shared" si="98"/>
        <v/>
      </c>
      <c r="AB771" t="s">
        <v>145</v>
      </c>
      <c r="AC771" t="str">
        <f>+_xlfn.CONCAT(AB771,I771,AD771)</f>
        <v>2215units</v>
      </c>
      <c r="AD771" t="str">
        <f>+_xlfn.TEXTJOIN("",TRUE,K771:M771)</f>
        <v>units</v>
      </c>
      <c r="AE771" t="str">
        <f>+IF(B771=0,AE770,B771)</f>
        <v>1.5</v>
      </c>
      <c r="AF771" t="str">
        <f t="shared" ref="AF771:AF834" si="101">+IF(N771="",AF770,N771)</f>
        <v>1.5</v>
      </c>
      <c r="AG771" t="str">
        <f t="shared" ref="AG771:AG834" si="102">+IF(X771="",AG770,X771)</f>
        <v>Superficie estatal por tipo de geología</v>
      </c>
      <c r="AH771" t="str">
        <f t="shared" si="96"/>
        <v/>
      </c>
      <c r="AI771" t="str">
        <f t="shared" ref="AI771:AI834" si="103">+IF(AD772="Units",S772,"")</f>
        <v/>
      </c>
    </row>
    <row r="772" spans="1:35" x14ac:dyDescent="0.25">
      <c r="A772" s="1">
        <v>14</v>
      </c>
      <c r="C772" t="s">
        <v>28</v>
      </c>
      <c r="D772" t="s">
        <v>62</v>
      </c>
      <c r="G772" t="s">
        <v>91</v>
      </c>
      <c r="H772" t="s">
        <v>113</v>
      </c>
      <c r="I772" t="str">
        <f t="shared" si="99"/>
        <v>151</v>
      </c>
      <c r="J772">
        <f>+COUNTIF($AC$2:$AC$1165,AC772)</f>
        <v>1</v>
      </c>
      <c r="K772" t="s">
        <v>173</v>
      </c>
      <c r="M772" t="s">
        <v>178</v>
      </c>
      <c r="N772" t="str">
        <f t="shared" si="100"/>
        <v>1.5.1</v>
      </c>
      <c r="O772" t="str">
        <f>IF(B772&lt;&gt;0,B772,"")</f>
        <v/>
      </c>
      <c r="P772" t="str">
        <f>+IF(AD772="Sub1",C772,"")</f>
        <v>1.5.1</v>
      </c>
      <c r="Q772" t="str">
        <f>+IF(AD772="Sub2",D772,"")</f>
        <v/>
      </c>
      <c r="R772" t="str">
        <f>+IF(AD772="Graph",SUBSTITUTE(E772,"Gráfica","G"),"")</f>
        <v/>
      </c>
      <c r="S772" t="str">
        <f>TRIM(CLEAN(_xlfn.TEXTJOIN(" ",TRUE,C772:F772)))</f>
        <v>1.5.1 Sitios de interés geológico</v>
      </c>
      <c r="T772" t="b">
        <f>+AND(AC772=AC773)</f>
        <v>0</v>
      </c>
      <c r="U772" t="b">
        <f t="shared" si="97"/>
        <v>0</v>
      </c>
      <c r="V772" t="b">
        <f>+AND(J772&lt;&gt;1,J773&lt;&gt;1)</f>
        <v>0</v>
      </c>
      <c r="W772" t="b">
        <f>+OR(AD772="Sub1",AD772="Sub2",AD772="Graph")</f>
        <v>1</v>
      </c>
      <c r="X772" t="str">
        <f>+IF(AND(T772,U772,V772),_xlfn.CONCAT(S772,S773),IF(AND(J772=1,AD772="Title"),S772,""))</f>
        <v/>
      </c>
      <c r="Y772" t="str">
        <f>+IF(AD773="units",S773,"")</f>
        <v/>
      </c>
      <c r="Z772" t="str">
        <f t="shared" si="98"/>
        <v>Sitios de interés geológico</v>
      </c>
      <c r="AB772" t="s">
        <v>145</v>
      </c>
      <c r="AC772" t="str">
        <f>+_xlfn.CONCAT(AB772,I772,AD772)</f>
        <v>22151Sub1</v>
      </c>
      <c r="AD772" t="str">
        <f>+_xlfn.TEXTJOIN("",TRUE,K772:M772)</f>
        <v>Sub1</v>
      </c>
      <c r="AE772" t="str">
        <f>+IF(B772=0,AE771,B772)</f>
        <v>1.5</v>
      </c>
      <c r="AF772" t="str">
        <f t="shared" si="101"/>
        <v>1.5.1</v>
      </c>
      <c r="AG772" t="str">
        <f t="shared" si="102"/>
        <v>Superficie estatal por tipo de geología</v>
      </c>
      <c r="AH772" t="str">
        <f t="shared" si="96"/>
        <v>Sitios de interés geológico</v>
      </c>
      <c r="AI772" t="str">
        <f t="shared" si="103"/>
        <v/>
      </c>
    </row>
    <row r="773" spans="1:35" x14ac:dyDescent="0.25">
      <c r="A773" s="1">
        <v>16</v>
      </c>
      <c r="B773" t="s">
        <v>13</v>
      </c>
      <c r="C773" t="s">
        <v>29</v>
      </c>
      <c r="G773" t="s">
        <v>91</v>
      </c>
      <c r="H773" t="s">
        <v>113</v>
      </c>
      <c r="I773" t="str">
        <f t="shared" si="99"/>
        <v>16</v>
      </c>
      <c r="J773">
        <f>+COUNTIF($AC$2:$AC$1165,AC773)</f>
        <v>1</v>
      </c>
      <c r="K773" t="s">
        <v>166</v>
      </c>
      <c r="N773" t="str">
        <f t="shared" si="100"/>
        <v>1.6</v>
      </c>
      <c r="O773" t="str">
        <f>IF(B773&lt;&gt;0,B773,"")</f>
        <v>1.6</v>
      </c>
      <c r="P773" t="str">
        <f>+IF(AD773="Sub1",C773,"")</f>
        <v/>
      </c>
      <c r="Q773" t="str">
        <f>+IF(AD773="Sub2",D773,"")</f>
        <v/>
      </c>
      <c r="R773" t="str">
        <f>+IF(AD773="Graph",SUBSTITUTE(E773,"Gráfica","G"),"")</f>
        <v/>
      </c>
      <c r="S773" t="str">
        <f>TRIM(CLEAN(_xlfn.TEXTJOIN(" ",TRUE,C773:F773)))</f>
        <v>Superficie estatal por tipo de clima</v>
      </c>
      <c r="T773" t="b">
        <f>+AND(AC773=AC774)</f>
        <v>0</v>
      </c>
      <c r="U773" t="b">
        <f t="shared" si="97"/>
        <v>0</v>
      </c>
      <c r="V773" t="b">
        <f>+AND(J773&lt;&gt;1,J774&lt;&gt;1)</f>
        <v>0</v>
      </c>
      <c r="W773" t="b">
        <f>+OR(AD773="Sub1",AD773="Sub2",AD773="Graph")</f>
        <v>0</v>
      </c>
      <c r="X773" t="str">
        <f>+IF(AND(T773,U773,V773),_xlfn.CONCAT(S773,S774),IF(AND(J773=1,AD773="Title"),S773,""))</f>
        <v>Superficie estatal por tipo de clima</v>
      </c>
      <c r="Y773" t="str">
        <f>+IF(AD774="units",S774,"")</f>
        <v>(Porcentaje)</v>
      </c>
      <c r="Z773" t="str">
        <f t="shared" si="98"/>
        <v/>
      </c>
      <c r="AB773" t="s">
        <v>145</v>
      </c>
      <c r="AC773" t="str">
        <f>+_xlfn.CONCAT(AB773,I773,AD773)</f>
        <v>2216Title</v>
      </c>
      <c r="AD773" t="str">
        <f>+_xlfn.TEXTJOIN("",TRUE,K773:M773)</f>
        <v>Title</v>
      </c>
      <c r="AE773" t="str">
        <f>+IF(B773=0,AE772,B773)</f>
        <v>1.6</v>
      </c>
      <c r="AF773" t="str">
        <f t="shared" si="101"/>
        <v>1.6</v>
      </c>
      <c r="AG773" t="str">
        <f t="shared" si="102"/>
        <v>Superficie estatal por tipo de clima</v>
      </c>
      <c r="AH773" t="str">
        <f t="shared" si="96"/>
        <v/>
      </c>
      <c r="AI773" t="str">
        <f t="shared" si="103"/>
        <v>(Porcentaje)</v>
      </c>
    </row>
    <row r="774" spans="1:35" x14ac:dyDescent="0.25">
      <c r="A774" s="1">
        <v>17</v>
      </c>
      <c r="C774" t="s">
        <v>26</v>
      </c>
      <c r="G774" t="s">
        <v>91</v>
      </c>
      <c r="H774" t="s">
        <v>113</v>
      </c>
      <c r="I774" t="str">
        <f t="shared" si="99"/>
        <v>16</v>
      </c>
      <c r="J774">
        <f>+COUNTIF($AC$2:$AC$1165,AC774)</f>
        <v>1</v>
      </c>
      <c r="K774" t="s">
        <v>173</v>
      </c>
      <c r="L774" t="s">
        <v>162</v>
      </c>
      <c r="N774" t="str">
        <f t="shared" si="100"/>
        <v/>
      </c>
      <c r="O774" t="str">
        <f>IF(B774&lt;&gt;0,B774,"")</f>
        <v/>
      </c>
      <c r="P774" t="str">
        <f>+IF(AD774="Sub1",C774,"")</f>
        <v/>
      </c>
      <c r="Q774" t="str">
        <f>+IF(AD774="Sub2",D774,"")</f>
        <v/>
      </c>
      <c r="R774" t="str">
        <f>+IF(AD774="Graph",SUBSTITUTE(E774,"Gráfica","G"),"")</f>
        <v/>
      </c>
      <c r="S774" t="str">
        <f>TRIM(CLEAN(_xlfn.TEXTJOIN(" ",TRUE,C774:F774)))</f>
        <v>(Porcentaje)</v>
      </c>
      <c r="T774" t="b">
        <f>+AND(AC774=AC775)</f>
        <v>0</v>
      </c>
      <c r="U774" t="b">
        <f t="shared" si="97"/>
        <v>0</v>
      </c>
      <c r="V774" t="b">
        <f>+AND(J774&lt;&gt;1,J775&lt;&gt;1)</f>
        <v>0</v>
      </c>
      <c r="W774" t="b">
        <f>+OR(AD774="Sub1",AD774="Sub2",AD774="Graph")</f>
        <v>0</v>
      </c>
      <c r="X774" t="str">
        <f>+IF(AND(T774,U774,V774),_xlfn.CONCAT(S774,S775),IF(AND(J774=1,AD774="Title"),S774,""))</f>
        <v/>
      </c>
      <c r="Y774" t="str">
        <f>+IF(AD775="units",S775,"")</f>
        <v/>
      </c>
      <c r="Z774" t="str">
        <f t="shared" si="98"/>
        <v/>
      </c>
      <c r="AB774" t="s">
        <v>145</v>
      </c>
      <c r="AC774" t="str">
        <f>+_xlfn.CONCAT(AB774,I774,AD774)</f>
        <v>2216units</v>
      </c>
      <c r="AD774" t="str">
        <f>+_xlfn.TEXTJOIN("",TRUE,K774:M774)</f>
        <v>units</v>
      </c>
      <c r="AE774" t="str">
        <f>+IF(B774=0,AE773,B774)</f>
        <v>1.6</v>
      </c>
      <c r="AF774" t="str">
        <f t="shared" si="101"/>
        <v>1.6</v>
      </c>
      <c r="AG774" t="str">
        <f t="shared" si="102"/>
        <v>Superficie estatal por tipo de clima</v>
      </c>
      <c r="AH774" t="str">
        <f t="shared" si="96"/>
        <v/>
      </c>
      <c r="AI774" t="str">
        <f t="shared" si="103"/>
        <v/>
      </c>
    </row>
    <row r="775" spans="1:35" x14ac:dyDescent="0.25">
      <c r="A775" s="1">
        <v>19</v>
      </c>
      <c r="C775" t="s">
        <v>30</v>
      </c>
      <c r="D775" t="s">
        <v>63</v>
      </c>
      <c r="G775" t="s">
        <v>91</v>
      </c>
      <c r="H775" t="s">
        <v>113</v>
      </c>
      <c r="I775" t="str">
        <f t="shared" si="99"/>
        <v>161</v>
      </c>
      <c r="J775">
        <f>+COUNTIF($AC$2:$AC$1165,AC775)</f>
        <v>1</v>
      </c>
      <c r="K775" t="s">
        <v>173</v>
      </c>
      <c r="M775" t="s">
        <v>178</v>
      </c>
      <c r="N775" t="str">
        <f t="shared" si="100"/>
        <v>1.6.1</v>
      </c>
      <c r="O775" t="str">
        <f>IF(B775&lt;&gt;0,B775,"")</f>
        <v/>
      </c>
      <c r="P775" t="str">
        <f>+IF(AD775="Sub1",C775,"")</f>
        <v>1.6.1</v>
      </c>
      <c r="Q775" t="str">
        <f>+IF(AD775="Sub2",D775,"")</f>
        <v/>
      </c>
      <c r="R775" t="str">
        <f>+IF(AD775="Graph",SUBSTITUTE(E775,"Gráfica","G"),"")</f>
        <v/>
      </c>
      <c r="S775" t="str">
        <f>TRIM(CLEAN(_xlfn.TEXTJOIN(" ",TRUE,C775:F775)))</f>
        <v>1.6.1 Estaciones meteorológicas</v>
      </c>
      <c r="T775" t="b">
        <f>+AND(AC775=AC776)</f>
        <v>0</v>
      </c>
      <c r="U775" t="b">
        <f t="shared" si="97"/>
        <v>0</v>
      </c>
      <c r="V775" t="b">
        <f>+AND(J775&lt;&gt;1,J776&lt;&gt;1)</f>
        <v>0</v>
      </c>
      <c r="W775" t="b">
        <f>+OR(AD775="Sub1",AD775="Sub2",AD775="Graph")</f>
        <v>1</v>
      </c>
      <c r="X775" t="str">
        <f>+IF(AND(T775,U775,V775),_xlfn.CONCAT(S775,S776),IF(AND(J775=1,AD775="Title"),S775,""))</f>
        <v/>
      </c>
      <c r="Y775" t="str">
        <f>+IF(AD776="units",S776,"")</f>
        <v/>
      </c>
      <c r="Z775" t="str">
        <f t="shared" si="98"/>
        <v>Estaciones meteorológicas</v>
      </c>
      <c r="AB775" t="s">
        <v>145</v>
      </c>
      <c r="AC775" t="str">
        <f>+_xlfn.CONCAT(AB775,I775,AD775)</f>
        <v>22161Sub1</v>
      </c>
      <c r="AD775" t="str">
        <f>+_xlfn.TEXTJOIN("",TRUE,K775:M775)</f>
        <v>Sub1</v>
      </c>
      <c r="AE775" t="str">
        <f>+IF(B775=0,AE774,B775)</f>
        <v>1.6</v>
      </c>
      <c r="AF775" t="str">
        <f t="shared" si="101"/>
        <v>1.6.1</v>
      </c>
      <c r="AG775" t="str">
        <f t="shared" si="102"/>
        <v>Superficie estatal por tipo de clima</v>
      </c>
      <c r="AH775" t="str">
        <f t="shared" si="96"/>
        <v>Estaciones meteorológicas</v>
      </c>
      <c r="AI775" t="str">
        <f t="shared" si="103"/>
        <v/>
      </c>
    </row>
    <row r="776" spans="1:35" x14ac:dyDescent="0.25">
      <c r="A776" s="1">
        <v>21</v>
      </c>
      <c r="C776" t="s">
        <v>31</v>
      </c>
      <c r="D776" t="s">
        <v>64</v>
      </c>
      <c r="G776" t="s">
        <v>91</v>
      </c>
      <c r="H776" t="s">
        <v>113</v>
      </c>
      <c r="I776" t="str">
        <f t="shared" si="99"/>
        <v>162</v>
      </c>
      <c r="J776">
        <f>+COUNTIF($AC$2:$AC$1165,AC776)</f>
        <v>1</v>
      </c>
      <c r="K776" t="s">
        <v>173</v>
      </c>
      <c r="M776" t="s">
        <v>178</v>
      </c>
      <c r="N776" t="str">
        <f t="shared" si="100"/>
        <v>1.6.2</v>
      </c>
      <c r="O776" t="str">
        <f>IF(B776&lt;&gt;0,B776,"")</f>
        <v/>
      </c>
      <c r="P776" t="str">
        <f>+IF(AD776="Sub1",C776,"")</f>
        <v>1.6.2</v>
      </c>
      <c r="Q776" t="str">
        <f>+IF(AD776="Sub2",D776,"")</f>
        <v/>
      </c>
      <c r="R776" t="str">
        <f>+IF(AD776="Graph",SUBSTITUTE(E776,"Gráfica","G"),"")</f>
        <v/>
      </c>
      <c r="S776" t="str">
        <f>TRIM(CLEAN(_xlfn.TEXTJOIN(" ",TRUE,C776:F776)))</f>
        <v>1.6.2 Temperatura media anual</v>
      </c>
      <c r="T776" t="b">
        <f>+AND(AC776=AC777)</f>
        <v>0</v>
      </c>
      <c r="U776" t="b">
        <f t="shared" si="97"/>
        <v>0</v>
      </c>
      <c r="V776" t="b">
        <f>+AND(J776&lt;&gt;1,J777&lt;&gt;1)</f>
        <v>0</v>
      </c>
      <c r="W776" t="b">
        <f>+OR(AD776="Sub1",AD776="Sub2",AD776="Graph")</f>
        <v>1</v>
      </c>
      <c r="X776" t="str">
        <f>+IF(AND(T776,U776,V776),_xlfn.CONCAT(S776,S777),IF(AND(J776=1,AD776="Title"),S776,""))</f>
        <v/>
      </c>
      <c r="Y776" t="str">
        <f>+IF(AD777="units",S777,"")</f>
        <v>(Grados Celsius)</v>
      </c>
      <c r="Z776" t="str">
        <f t="shared" si="98"/>
        <v>Temperatura media anual</v>
      </c>
      <c r="AB776" t="s">
        <v>145</v>
      </c>
      <c r="AC776" t="str">
        <f>+_xlfn.CONCAT(AB776,I776,AD776)</f>
        <v>22162Sub1</v>
      </c>
      <c r="AD776" t="str">
        <f>+_xlfn.TEXTJOIN("",TRUE,K776:M776)</f>
        <v>Sub1</v>
      </c>
      <c r="AE776" t="str">
        <f>+IF(B776=0,AE775,B776)</f>
        <v>1.6</v>
      </c>
      <c r="AF776" t="str">
        <f t="shared" si="101"/>
        <v>1.6.2</v>
      </c>
      <c r="AG776" t="str">
        <f t="shared" si="102"/>
        <v>Superficie estatal por tipo de clima</v>
      </c>
      <c r="AH776" t="str">
        <f t="shared" si="96"/>
        <v>Temperatura media anual</v>
      </c>
      <c r="AI776" t="str">
        <f t="shared" si="103"/>
        <v>(Grados Celsius)</v>
      </c>
    </row>
    <row r="777" spans="1:35" x14ac:dyDescent="0.25">
      <c r="A777" s="1">
        <v>22</v>
      </c>
      <c r="D777" t="s">
        <v>65</v>
      </c>
      <c r="G777" t="s">
        <v>91</v>
      </c>
      <c r="H777" t="s">
        <v>113</v>
      </c>
      <c r="I777" t="str">
        <f t="shared" si="99"/>
        <v>162</v>
      </c>
      <c r="J777">
        <f>+COUNTIF($AC$2:$AC$1165,AC777)</f>
        <v>1</v>
      </c>
      <c r="K777" t="s">
        <v>173</v>
      </c>
      <c r="L777" t="s">
        <v>162</v>
      </c>
      <c r="N777" t="str">
        <f t="shared" si="100"/>
        <v/>
      </c>
      <c r="O777" t="str">
        <f>IF(B777&lt;&gt;0,B777,"")</f>
        <v/>
      </c>
      <c r="P777" t="str">
        <f>+IF(AD777="Sub1",C777,"")</f>
        <v/>
      </c>
      <c r="Q777" t="str">
        <f>+IF(AD777="Sub2",D777,"")</f>
        <v/>
      </c>
      <c r="R777" t="str">
        <f>+IF(AD777="Graph",SUBSTITUTE(E777,"Gráfica","G"),"")</f>
        <v/>
      </c>
      <c r="S777" t="str">
        <f>TRIM(CLEAN(_xlfn.TEXTJOIN(" ",TRUE,C777:F777)))</f>
        <v>(Grados Celsius)</v>
      </c>
      <c r="T777" t="b">
        <f>+AND(AC777=AC778)</f>
        <v>0</v>
      </c>
      <c r="U777" t="b">
        <f t="shared" si="97"/>
        <v>0</v>
      </c>
      <c r="V777" t="b">
        <f>+AND(J777&lt;&gt;1,J778&lt;&gt;1)</f>
        <v>0</v>
      </c>
      <c r="W777" t="b">
        <f>+OR(AD777="Sub1",AD777="Sub2",AD777="Graph")</f>
        <v>0</v>
      </c>
      <c r="X777" t="str">
        <f>+IF(AND(T777,U777,V777),_xlfn.CONCAT(S777,S778),IF(AND(J777=1,AD777="Title"),S777,""))</f>
        <v/>
      </c>
      <c r="Y777" t="str">
        <f>+IF(AD778="units",S778,"")</f>
        <v/>
      </c>
      <c r="Z777" t="str">
        <f t="shared" si="98"/>
        <v/>
      </c>
      <c r="AB777" t="s">
        <v>145</v>
      </c>
      <c r="AC777" t="str">
        <f>+_xlfn.CONCAT(AB777,I777,AD777)</f>
        <v>22162units</v>
      </c>
      <c r="AD777" t="str">
        <f>+_xlfn.TEXTJOIN("",TRUE,K777:M777)</f>
        <v>units</v>
      </c>
      <c r="AE777" t="str">
        <f>+IF(B777=0,AE776,B777)</f>
        <v>1.6</v>
      </c>
      <c r="AF777" t="str">
        <f t="shared" si="101"/>
        <v>1.6.2</v>
      </c>
      <c r="AG777" t="str">
        <f t="shared" si="102"/>
        <v>Superficie estatal por tipo de clima</v>
      </c>
      <c r="AH777" t="str">
        <f t="shared" si="96"/>
        <v>Temperatura media anual</v>
      </c>
      <c r="AI777" t="str">
        <f t="shared" si="103"/>
        <v/>
      </c>
    </row>
    <row r="778" spans="1:35" x14ac:dyDescent="0.25">
      <c r="A778" s="1">
        <v>24</v>
      </c>
      <c r="D778" t="s">
        <v>66</v>
      </c>
      <c r="E778" t="s">
        <v>82</v>
      </c>
      <c r="G778" t="s">
        <v>91</v>
      </c>
      <c r="H778" t="s">
        <v>113</v>
      </c>
      <c r="I778" t="str">
        <f t="shared" si="99"/>
        <v>1621</v>
      </c>
      <c r="J778">
        <f>+COUNTIF($AC$2:$AC$1165,AC778)</f>
        <v>1</v>
      </c>
      <c r="K778" t="s">
        <v>173</v>
      </c>
      <c r="M778" t="s">
        <v>179</v>
      </c>
      <c r="N778" t="str">
        <f t="shared" si="100"/>
        <v>1.6.2.1</v>
      </c>
      <c r="O778" t="str">
        <f>IF(B778&lt;&gt;0,B778,"")</f>
        <v/>
      </c>
      <c r="P778" t="str">
        <f>+IF(AD778="Sub1",C778,"")</f>
        <v/>
      </c>
      <c r="Q778" t="str">
        <f>+IF(AD778="Sub2",D778,"")</f>
        <v>1.6.2.1</v>
      </c>
      <c r="R778" t="str">
        <f>+IF(AD778="Graph",SUBSTITUTE(E778,"Gráfica","G"),"")</f>
        <v/>
      </c>
      <c r="S778" t="str">
        <f>TRIM(CLEAN(_xlfn.TEXTJOIN(" ",TRUE,C778:F778)))</f>
        <v>1.6.2.1 Temperatura media mensual</v>
      </c>
      <c r="T778" t="b">
        <f>+AND(AC778=AC779)</f>
        <v>0</v>
      </c>
      <c r="U778" t="b">
        <f t="shared" si="97"/>
        <v>0</v>
      </c>
      <c r="V778" t="b">
        <f>+AND(J778&lt;&gt;1,J779&lt;&gt;1)</f>
        <v>0</v>
      </c>
      <c r="W778" t="b">
        <f>+OR(AD778="Sub1",AD778="Sub2",AD778="Graph")</f>
        <v>1</v>
      </c>
      <c r="X778" t="str">
        <f>+IF(AND(T778,U778,V778),_xlfn.CONCAT(S778,S779),IF(AND(J778=1,AD778="Title"),S778,""))</f>
        <v/>
      </c>
      <c r="Y778" t="str">
        <f>+IF(AD779="units",S779,"")</f>
        <v>(Grados Celsius)</v>
      </c>
      <c r="Z778" t="str">
        <f t="shared" si="98"/>
        <v>Temperatura media mensual</v>
      </c>
      <c r="AB778" t="s">
        <v>145</v>
      </c>
      <c r="AC778" t="str">
        <f>+_xlfn.CONCAT(AB778,I778,AD778)</f>
        <v>221621Sub2</v>
      </c>
      <c r="AD778" t="str">
        <f>+_xlfn.TEXTJOIN("",TRUE,K778:M778)</f>
        <v>Sub2</v>
      </c>
      <c r="AE778" t="str">
        <f>+IF(B778=0,AE777,B778)</f>
        <v>1.6</v>
      </c>
      <c r="AF778" t="str">
        <f t="shared" si="101"/>
        <v>1.6.2.1</v>
      </c>
      <c r="AG778" t="str">
        <f t="shared" si="102"/>
        <v>Superficie estatal por tipo de clima</v>
      </c>
      <c r="AH778" t="str">
        <f t="shared" si="96"/>
        <v>Temperatura media mensual</v>
      </c>
      <c r="AI778" t="str">
        <f t="shared" si="103"/>
        <v>(Grados Celsius)</v>
      </c>
    </row>
    <row r="779" spans="1:35" x14ac:dyDescent="0.25">
      <c r="A779" s="1">
        <v>25</v>
      </c>
      <c r="E779" t="s">
        <v>65</v>
      </c>
      <c r="G779" t="s">
        <v>91</v>
      </c>
      <c r="H779" t="s">
        <v>113</v>
      </c>
      <c r="I779" t="str">
        <f t="shared" si="99"/>
        <v>1621</v>
      </c>
      <c r="J779">
        <f>+COUNTIF($AC$2:$AC$1165,AC779)</f>
        <v>1</v>
      </c>
      <c r="K779" t="s">
        <v>173</v>
      </c>
      <c r="L779" t="s">
        <v>162</v>
      </c>
      <c r="N779" t="str">
        <f t="shared" si="100"/>
        <v/>
      </c>
      <c r="O779" t="str">
        <f>IF(B779&lt;&gt;0,B779,"")</f>
        <v/>
      </c>
      <c r="P779" t="str">
        <f>+IF(AD779="Sub1",C779,"")</f>
        <v/>
      </c>
      <c r="Q779" t="str">
        <f>+IF(AD779="Sub2",D779,"")</f>
        <v/>
      </c>
      <c r="R779" t="str">
        <f>+IF(AD779="Graph",SUBSTITUTE(E779,"Gráfica","G"),"")</f>
        <v/>
      </c>
      <c r="S779" t="str">
        <f>TRIM(CLEAN(_xlfn.TEXTJOIN(" ",TRUE,C779:F779)))</f>
        <v>(Grados Celsius)</v>
      </c>
      <c r="T779" t="b">
        <f>+AND(AC779=AC780)</f>
        <v>0</v>
      </c>
      <c r="U779" t="b">
        <f t="shared" si="97"/>
        <v>0</v>
      </c>
      <c r="V779" t="b">
        <f>+AND(J779&lt;&gt;1,J780&lt;&gt;1)</f>
        <v>0</v>
      </c>
      <c r="W779" t="b">
        <f>+OR(AD779="Sub1",AD779="Sub2",AD779="Graph")</f>
        <v>0</v>
      </c>
      <c r="X779" t="str">
        <f>+IF(AND(T779,U779,V779),_xlfn.CONCAT(S779,S780),IF(AND(J779=1,AD779="Title"),S779,""))</f>
        <v/>
      </c>
      <c r="Y779" t="str">
        <f>+IF(AD780="units",S780,"")</f>
        <v/>
      </c>
      <c r="Z779" t="str">
        <f t="shared" si="98"/>
        <v/>
      </c>
      <c r="AB779" t="s">
        <v>145</v>
      </c>
      <c r="AC779" t="str">
        <f>+_xlfn.CONCAT(AB779,I779,AD779)</f>
        <v>221621units</v>
      </c>
      <c r="AD779" t="str">
        <f>+_xlfn.TEXTJOIN("",TRUE,K779:M779)</f>
        <v>units</v>
      </c>
      <c r="AE779" t="str">
        <f>+IF(B779=0,AE778,B779)</f>
        <v>1.6</v>
      </c>
      <c r="AF779" t="str">
        <f t="shared" si="101"/>
        <v>1.6.2.1</v>
      </c>
      <c r="AG779" t="str">
        <f t="shared" si="102"/>
        <v>Superficie estatal por tipo de clima</v>
      </c>
      <c r="AH779" t="str">
        <f t="shared" ref="AH779:AH842" si="104">+IF(AD779="Title","",IF(Z779="",AH778,Z779))</f>
        <v>Temperatura media mensual</v>
      </c>
      <c r="AI779" t="str">
        <f t="shared" si="103"/>
        <v/>
      </c>
    </row>
    <row r="780" spans="1:35" x14ac:dyDescent="0.25">
      <c r="A780" s="1">
        <v>27</v>
      </c>
      <c r="E780" t="s">
        <v>83</v>
      </c>
      <c r="F780" t="s">
        <v>87</v>
      </c>
      <c r="G780" t="s">
        <v>91</v>
      </c>
      <c r="H780" t="s">
        <v>113</v>
      </c>
      <c r="I780" t="str">
        <f t="shared" si="99"/>
        <v>G 11</v>
      </c>
      <c r="J780">
        <f>+COUNTIF($AC$2:$AC$1165,AC780)</f>
        <v>1</v>
      </c>
      <c r="K780" t="s">
        <v>173</v>
      </c>
      <c r="M780" t="s">
        <v>167</v>
      </c>
      <c r="N780" t="str">
        <f t="shared" si="100"/>
        <v>G 1.1</v>
      </c>
      <c r="O780" t="str">
        <f>IF(B780&lt;&gt;0,B780,"")</f>
        <v/>
      </c>
      <c r="P780" t="str">
        <f>+IF(AD780="Sub1",C780,"")</f>
        <v/>
      </c>
      <c r="Q780" t="str">
        <f>+IF(AD780="Sub2",D780,"")</f>
        <v/>
      </c>
      <c r="R780" t="str">
        <f>+IF(AD780="Graph",SUBSTITUTE(E780,"Gráfica","G"),"")</f>
        <v>G 1.1</v>
      </c>
      <c r="S780" t="str">
        <f>TRIM(CLEAN(_xlfn.TEXTJOIN(" ",TRUE,C780:F780)))</f>
        <v>Gráfica 1.1 Temperatura promedio</v>
      </c>
      <c r="T780" t="b">
        <f>+AND(AC780=AC781)</f>
        <v>0</v>
      </c>
      <c r="U780" t="b">
        <f t="shared" si="97"/>
        <v>0</v>
      </c>
      <c r="V780" t="b">
        <f>+AND(J780&lt;&gt;1,J781&lt;&gt;1)</f>
        <v>0</v>
      </c>
      <c r="W780" t="b">
        <f>+OR(AD780="Sub1",AD780="Sub2",AD780="Graph")</f>
        <v>1</v>
      </c>
      <c r="X780" t="str">
        <f>+IF(AND(T780,U780,V780),_xlfn.CONCAT(S780,S781),IF(AND(J780=1,AD780="Title"),S780,""))</f>
        <v/>
      </c>
      <c r="Y780" t="str">
        <f>+IF(AD781="units",S781,"")</f>
        <v>(Grados centígrados)</v>
      </c>
      <c r="Z780" t="str">
        <f t="shared" si="98"/>
        <v>Gráfica 1.1 Temperatura promedio</v>
      </c>
      <c r="AB780" t="s">
        <v>145</v>
      </c>
      <c r="AC780" t="str">
        <f>+_xlfn.CONCAT(AB780,I780,AD780)</f>
        <v>22G 11Graph</v>
      </c>
      <c r="AD780" t="str">
        <f>+_xlfn.TEXTJOIN("",TRUE,K780:M780)</f>
        <v>Graph</v>
      </c>
      <c r="AE780" t="str">
        <f>+IF(B780=0,AE779,B780)</f>
        <v>1.6</v>
      </c>
      <c r="AF780" t="str">
        <f t="shared" si="101"/>
        <v>G 1.1</v>
      </c>
      <c r="AG780" t="str">
        <f t="shared" si="102"/>
        <v>Superficie estatal por tipo de clima</v>
      </c>
      <c r="AH780" t="str">
        <f t="shared" si="104"/>
        <v>Gráfica 1.1 Temperatura promedio</v>
      </c>
      <c r="AI780" t="str">
        <f t="shared" si="103"/>
        <v>(Grados centígrados)</v>
      </c>
    </row>
    <row r="781" spans="1:35" x14ac:dyDescent="0.25">
      <c r="A781" s="1">
        <v>28</v>
      </c>
      <c r="F781" t="s">
        <v>89</v>
      </c>
      <c r="G781" t="s">
        <v>91</v>
      </c>
      <c r="H781" t="s">
        <v>113</v>
      </c>
      <c r="I781" t="str">
        <f t="shared" si="99"/>
        <v>G 11</v>
      </c>
      <c r="J781">
        <f>+COUNTIF($AC$2:$AC$1165,AC781)</f>
        <v>1</v>
      </c>
      <c r="K781" t="s">
        <v>173</v>
      </c>
      <c r="L781" t="s">
        <v>162</v>
      </c>
      <c r="N781" t="str">
        <f t="shared" si="100"/>
        <v/>
      </c>
      <c r="O781" t="str">
        <f>IF(B781&lt;&gt;0,B781,"")</f>
        <v/>
      </c>
      <c r="P781" t="str">
        <f>+IF(AD781="Sub1",C781,"")</f>
        <v/>
      </c>
      <c r="Q781" t="str">
        <f>+IF(AD781="Sub2",D781,"")</f>
        <v/>
      </c>
      <c r="R781" t="str">
        <f>+IF(AD781="Graph",SUBSTITUTE(E781,"Gráfica","G"),"")</f>
        <v/>
      </c>
      <c r="S781" t="str">
        <f>TRIM(CLEAN(_xlfn.TEXTJOIN(" ",TRUE,C781:F781)))</f>
        <v>(Grados centígrados)</v>
      </c>
      <c r="T781" t="b">
        <f>+AND(AC781=AC782)</f>
        <v>0</v>
      </c>
      <c r="U781" t="b">
        <f t="shared" si="97"/>
        <v>0</v>
      </c>
      <c r="V781" t="b">
        <f>+AND(J781&lt;&gt;1,J782&lt;&gt;1)</f>
        <v>0</v>
      </c>
      <c r="W781" t="b">
        <f>+OR(AD781="Sub1",AD781="Sub2",AD781="Graph")</f>
        <v>0</v>
      </c>
      <c r="X781" t="str">
        <f>+IF(AND(T781,U781,V781),_xlfn.CONCAT(S781,S782),IF(AND(J781=1,AD781="Title"),S781,""))</f>
        <v/>
      </c>
      <c r="Y781" t="str">
        <f>+IF(AD782="units",S782,"")</f>
        <v/>
      </c>
      <c r="Z781" t="str">
        <f t="shared" si="98"/>
        <v/>
      </c>
      <c r="AB781" t="s">
        <v>145</v>
      </c>
      <c r="AC781" t="str">
        <f>+_xlfn.CONCAT(AB781,I781,AD781)</f>
        <v>22G 11units</v>
      </c>
      <c r="AD781" t="str">
        <f>+_xlfn.TEXTJOIN("",TRUE,K781:M781)</f>
        <v>units</v>
      </c>
      <c r="AE781" t="str">
        <f>+IF(B781=0,AE780,B781)</f>
        <v>1.6</v>
      </c>
      <c r="AF781" t="str">
        <f t="shared" si="101"/>
        <v>G 1.1</v>
      </c>
      <c r="AG781" t="str">
        <f t="shared" si="102"/>
        <v>Superficie estatal por tipo de clima</v>
      </c>
      <c r="AH781" t="str">
        <f t="shared" si="104"/>
        <v>Gráfica 1.1 Temperatura promedio</v>
      </c>
      <c r="AI781" t="str">
        <f t="shared" si="103"/>
        <v/>
      </c>
    </row>
    <row r="782" spans="1:35" x14ac:dyDescent="0.25">
      <c r="A782" s="1">
        <v>30</v>
      </c>
      <c r="D782" t="s">
        <v>67</v>
      </c>
      <c r="E782" t="s">
        <v>84</v>
      </c>
      <c r="G782" t="s">
        <v>91</v>
      </c>
      <c r="H782" t="s">
        <v>113</v>
      </c>
      <c r="I782" t="str">
        <f t="shared" si="99"/>
        <v>1622</v>
      </c>
      <c r="J782">
        <f>+COUNTIF($AC$2:$AC$1165,AC782)</f>
        <v>1</v>
      </c>
      <c r="K782" t="s">
        <v>173</v>
      </c>
      <c r="M782" t="s">
        <v>179</v>
      </c>
      <c r="N782" t="str">
        <f t="shared" si="100"/>
        <v>1.6.2.2</v>
      </c>
      <c r="O782" t="str">
        <f>IF(B782&lt;&gt;0,B782,"")</f>
        <v/>
      </c>
      <c r="P782" t="str">
        <f>+IF(AD782="Sub1",C782,"")</f>
        <v/>
      </c>
      <c r="Q782" t="str">
        <f>+IF(AD782="Sub2",D782,"")</f>
        <v>1.6.2.2</v>
      </c>
      <c r="R782" t="str">
        <f>+IF(AD782="Graph",SUBSTITUTE(E782,"Gráfica","G"),"")</f>
        <v/>
      </c>
      <c r="S782" t="str">
        <f>TRIM(CLEAN(_xlfn.TEXTJOIN(" ",TRUE,C782:F782)))</f>
        <v>1.6.2.2 Temperatura extrema en el mes</v>
      </c>
      <c r="T782" t="b">
        <f>+AND(AC782=AC783)</f>
        <v>0</v>
      </c>
      <c r="U782" t="b">
        <f t="shared" si="97"/>
        <v>0</v>
      </c>
      <c r="V782" t="b">
        <f>+AND(J782&lt;&gt;1,J783&lt;&gt;1)</f>
        <v>0</v>
      </c>
      <c r="W782" t="b">
        <f>+OR(AD782="Sub1",AD782="Sub2",AD782="Graph")</f>
        <v>1</v>
      </c>
      <c r="X782" t="str">
        <f>+IF(AND(T782,U782,V782),_xlfn.CONCAT(S782,S783),IF(AND(J782=1,AD782="Title"),S782,""))</f>
        <v/>
      </c>
      <c r="Y782" t="str">
        <f>+IF(AD783="units",S783,"")</f>
        <v>(Grados Celsius)</v>
      </c>
      <c r="Z782" t="str">
        <f t="shared" si="98"/>
        <v>Temperatura extrema en el mes</v>
      </c>
      <c r="AB782" t="s">
        <v>145</v>
      </c>
      <c r="AC782" t="str">
        <f>+_xlfn.CONCAT(AB782,I782,AD782)</f>
        <v>221622Sub2</v>
      </c>
      <c r="AD782" t="str">
        <f>+_xlfn.TEXTJOIN("",TRUE,K782:M782)</f>
        <v>Sub2</v>
      </c>
      <c r="AE782" t="str">
        <f>+IF(B782=0,AE781,B782)</f>
        <v>1.6</v>
      </c>
      <c r="AF782" t="str">
        <f t="shared" si="101"/>
        <v>1.6.2.2</v>
      </c>
      <c r="AG782" t="str">
        <f t="shared" si="102"/>
        <v>Superficie estatal por tipo de clima</v>
      </c>
      <c r="AH782" t="str">
        <f t="shared" si="104"/>
        <v>Temperatura extrema en el mes</v>
      </c>
      <c r="AI782" t="str">
        <f t="shared" si="103"/>
        <v>(Grados Celsius)</v>
      </c>
    </row>
    <row r="783" spans="1:35" x14ac:dyDescent="0.25">
      <c r="A783" s="1">
        <v>31</v>
      </c>
      <c r="E783" t="s">
        <v>65</v>
      </c>
      <c r="G783" t="s">
        <v>91</v>
      </c>
      <c r="H783" t="s">
        <v>113</v>
      </c>
      <c r="I783" t="str">
        <f t="shared" si="99"/>
        <v>1622</v>
      </c>
      <c r="J783">
        <f>+COUNTIF($AC$2:$AC$1165,AC783)</f>
        <v>1</v>
      </c>
      <c r="K783" t="s">
        <v>173</v>
      </c>
      <c r="L783" t="s">
        <v>162</v>
      </c>
      <c r="N783" t="str">
        <f t="shared" si="100"/>
        <v/>
      </c>
      <c r="O783" t="str">
        <f>IF(B783&lt;&gt;0,B783,"")</f>
        <v/>
      </c>
      <c r="P783" t="str">
        <f>+IF(AD783="Sub1",C783,"")</f>
        <v/>
      </c>
      <c r="Q783" t="str">
        <f>+IF(AD783="Sub2",D783,"")</f>
        <v/>
      </c>
      <c r="R783" t="str">
        <f>+IF(AD783="Graph",SUBSTITUTE(E783,"Gráfica","G"),"")</f>
        <v/>
      </c>
      <c r="S783" t="str">
        <f>TRIM(CLEAN(_xlfn.TEXTJOIN(" ",TRUE,C783:F783)))</f>
        <v>(Grados Celsius)</v>
      </c>
      <c r="T783" t="b">
        <f>+AND(AC783=AC784)</f>
        <v>0</v>
      </c>
      <c r="U783" t="b">
        <f t="shared" si="97"/>
        <v>0</v>
      </c>
      <c r="V783" t="b">
        <f>+AND(J783&lt;&gt;1,J784&lt;&gt;1)</f>
        <v>0</v>
      </c>
      <c r="W783" t="b">
        <f>+OR(AD783="Sub1",AD783="Sub2",AD783="Graph")</f>
        <v>0</v>
      </c>
      <c r="X783" t="str">
        <f>+IF(AND(T783,U783,V783),_xlfn.CONCAT(S783,S784),IF(AND(J783=1,AD783="Title"),S783,""))</f>
        <v/>
      </c>
      <c r="Y783" t="str">
        <f>+IF(AD784="units",S784,"")</f>
        <v/>
      </c>
      <c r="Z783" t="str">
        <f t="shared" si="98"/>
        <v/>
      </c>
      <c r="AB783" t="s">
        <v>145</v>
      </c>
      <c r="AC783" t="str">
        <f>+_xlfn.CONCAT(AB783,I783,AD783)</f>
        <v>221622units</v>
      </c>
      <c r="AD783" t="str">
        <f>+_xlfn.TEXTJOIN("",TRUE,K783:M783)</f>
        <v>units</v>
      </c>
      <c r="AE783" t="str">
        <f>+IF(B783=0,AE782,B783)</f>
        <v>1.6</v>
      </c>
      <c r="AF783" t="str">
        <f t="shared" si="101"/>
        <v>1.6.2.2</v>
      </c>
      <c r="AG783" t="str">
        <f t="shared" si="102"/>
        <v>Superficie estatal por tipo de clima</v>
      </c>
      <c r="AH783" t="str">
        <f t="shared" si="104"/>
        <v>Temperatura extrema en el mes</v>
      </c>
      <c r="AI783" t="str">
        <f t="shared" si="103"/>
        <v/>
      </c>
    </row>
    <row r="784" spans="1:35" x14ac:dyDescent="0.25">
      <c r="A784" s="1">
        <v>33</v>
      </c>
      <c r="C784" t="s">
        <v>32</v>
      </c>
      <c r="D784" t="s">
        <v>68</v>
      </c>
      <c r="G784" t="s">
        <v>91</v>
      </c>
      <c r="H784" t="s">
        <v>113</v>
      </c>
      <c r="I784" t="str">
        <f t="shared" si="99"/>
        <v>163</v>
      </c>
      <c r="J784">
        <f>+COUNTIF($AC$2:$AC$1165,AC784)</f>
        <v>1</v>
      </c>
      <c r="K784" t="s">
        <v>173</v>
      </c>
      <c r="M784" t="s">
        <v>178</v>
      </c>
      <c r="N784" t="str">
        <f t="shared" si="100"/>
        <v>1.6.3</v>
      </c>
      <c r="O784" t="str">
        <f>IF(B784&lt;&gt;0,B784,"")</f>
        <v/>
      </c>
      <c r="P784" t="str">
        <f>+IF(AD784="Sub1",C784,"")</f>
        <v>1.6.3</v>
      </c>
      <c r="Q784" t="str">
        <f>+IF(AD784="Sub2",D784,"")</f>
        <v/>
      </c>
      <c r="R784" t="str">
        <f>+IF(AD784="Graph",SUBSTITUTE(E784,"Gráfica","G"),"")</f>
        <v/>
      </c>
      <c r="S784" t="str">
        <f>TRIM(CLEAN(_xlfn.TEXTJOIN(" ",TRUE,C784:F784)))</f>
        <v>1.6.3 Precipitación total anual</v>
      </c>
      <c r="T784" t="b">
        <f>+AND(AC784=AC785)</f>
        <v>0</v>
      </c>
      <c r="U784" t="b">
        <f t="shared" si="97"/>
        <v>0</v>
      </c>
      <c r="V784" t="b">
        <f>+AND(J784&lt;&gt;1,J785&lt;&gt;1)</f>
        <v>0</v>
      </c>
      <c r="W784" t="b">
        <f>+OR(AD784="Sub1",AD784="Sub2",AD784="Graph")</f>
        <v>1</v>
      </c>
      <c r="X784" t="str">
        <f>+IF(AND(T784,U784,V784),_xlfn.CONCAT(S784,S785),IF(AND(J784=1,AD784="Title"),S784,""))</f>
        <v/>
      </c>
      <c r="Y784" t="str">
        <f>+IF(AD785="units",S785,"")</f>
        <v>(Milímetros)</v>
      </c>
      <c r="Z784" t="str">
        <f t="shared" si="98"/>
        <v>Precipitación total anual</v>
      </c>
      <c r="AB784" t="s">
        <v>145</v>
      </c>
      <c r="AC784" t="str">
        <f>+_xlfn.CONCAT(AB784,I784,AD784)</f>
        <v>22163Sub1</v>
      </c>
      <c r="AD784" t="str">
        <f>+_xlfn.TEXTJOIN("",TRUE,K784:M784)</f>
        <v>Sub1</v>
      </c>
      <c r="AE784" t="str">
        <f>+IF(B784=0,AE783,B784)</f>
        <v>1.6</v>
      </c>
      <c r="AF784" t="str">
        <f t="shared" si="101"/>
        <v>1.6.3</v>
      </c>
      <c r="AG784" t="str">
        <f t="shared" si="102"/>
        <v>Superficie estatal por tipo de clima</v>
      </c>
      <c r="AH784" t="str">
        <f t="shared" si="104"/>
        <v>Precipitación total anual</v>
      </c>
      <c r="AI784" t="str">
        <f t="shared" si="103"/>
        <v>(Milímetros)</v>
      </c>
    </row>
    <row r="785" spans="1:35" x14ac:dyDescent="0.25">
      <c r="A785" s="1">
        <v>34</v>
      </c>
      <c r="D785" t="s">
        <v>69</v>
      </c>
      <c r="G785" t="s">
        <v>91</v>
      </c>
      <c r="H785" t="s">
        <v>113</v>
      </c>
      <c r="I785" t="str">
        <f t="shared" si="99"/>
        <v>163</v>
      </c>
      <c r="J785">
        <f>+COUNTIF($AC$2:$AC$1165,AC785)</f>
        <v>1</v>
      </c>
      <c r="K785" t="s">
        <v>173</v>
      </c>
      <c r="L785" t="s">
        <v>162</v>
      </c>
      <c r="N785" t="str">
        <f t="shared" si="100"/>
        <v/>
      </c>
      <c r="O785" t="str">
        <f>IF(B785&lt;&gt;0,B785,"")</f>
        <v/>
      </c>
      <c r="P785" t="str">
        <f>+IF(AD785="Sub1",C785,"")</f>
        <v/>
      </c>
      <c r="Q785" t="str">
        <f>+IF(AD785="Sub2",D785,"")</f>
        <v/>
      </c>
      <c r="R785" t="str">
        <f>+IF(AD785="Graph",SUBSTITUTE(E785,"Gráfica","G"),"")</f>
        <v/>
      </c>
      <c r="S785" t="str">
        <f>TRIM(CLEAN(_xlfn.TEXTJOIN(" ",TRUE,C785:F785)))</f>
        <v>(Milímetros)</v>
      </c>
      <c r="T785" t="b">
        <f>+AND(AC785=AC786)</f>
        <v>0</v>
      </c>
      <c r="U785" t="b">
        <f t="shared" si="97"/>
        <v>0</v>
      </c>
      <c r="V785" t="b">
        <f>+AND(J785&lt;&gt;1,J786&lt;&gt;1)</f>
        <v>0</v>
      </c>
      <c r="W785" t="b">
        <f>+OR(AD785="Sub1",AD785="Sub2",AD785="Graph")</f>
        <v>0</v>
      </c>
      <c r="X785" t="str">
        <f>+IF(AND(T785,U785,V785),_xlfn.CONCAT(S785,S786),IF(AND(J785=1,AD785="Title"),S785,""))</f>
        <v/>
      </c>
      <c r="Y785" t="str">
        <f>+IF(AD786="units",S786,"")</f>
        <v/>
      </c>
      <c r="Z785" t="str">
        <f t="shared" si="98"/>
        <v/>
      </c>
      <c r="AB785" t="s">
        <v>145</v>
      </c>
      <c r="AC785" t="str">
        <f>+_xlfn.CONCAT(AB785,I785,AD785)</f>
        <v>22163units</v>
      </c>
      <c r="AD785" t="str">
        <f>+_xlfn.TEXTJOIN("",TRUE,K785:M785)</f>
        <v>units</v>
      </c>
      <c r="AE785" t="str">
        <f>+IF(B785=0,AE784,B785)</f>
        <v>1.6</v>
      </c>
      <c r="AF785" t="str">
        <f t="shared" si="101"/>
        <v>1.6.3</v>
      </c>
      <c r="AG785" t="str">
        <f t="shared" si="102"/>
        <v>Superficie estatal por tipo de clima</v>
      </c>
      <c r="AH785" t="str">
        <f t="shared" si="104"/>
        <v>Precipitación total anual</v>
      </c>
      <c r="AI785" t="str">
        <f t="shared" si="103"/>
        <v/>
      </c>
    </row>
    <row r="786" spans="1:35" x14ac:dyDescent="0.25">
      <c r="A786" s="1">
        <v>36</v>
      </c>
      <c r="D786" t="s">
        <v>70</v>
      </c>
      <c r="E786" t="s">
        <v>85</v>
      </c>
      <c r="G786" t="s">
        <v>91</v>
      </c>
      <c r="H786" t="s">
        <v>113</v>
      </c>
      <c r="I786" t="str">
        <f t="shared" si="99"/>
        <v>1631</v>
      </c>
      <c r="J786">
        <f>+COUNTIF($AC$2:$AC$1165,AC786)</f>
        <v>1</v>
      </c>
      <c r="K786" t="s">
        <v>173</v>
      </c>
      <c r="M786" t="s">
        <v>179</v>
      </c>
      <c r="N786" t="str">
        <f t="shared" si="100"/>
        <v>1.6.3.1</v>
      </c>
      <c r="O786" t="str">
        <f>IF(B786&lt;&gt;0,B786,"")</f>
        <v/>
      </c>
      <c r="P786" t="str">
        <f>+IF(AD786="Sub1",C786,"")</f>
        <v/>
      </c>
      <c r="Q786" t="str">
        <f>+IF(AD786="Sub2",D786,"")</f>
        <v>1.6.3.1</v>
      </c>
      <c r="R786" t="str">
        <f>+IF(AD786="Graph",SUBSTITUTE(E786,"Gráfica","G"),"")</f>
        <v/>
      </c>
      <c r="S786" t="str">
        <f>TRIM(CLEAN(_xlfn.TEXTJOIN(" ",TRUE,C786:F786)))</f>
        <v>1.6.3.1 Precipitación total mensual</v>
      </c>
      <c r="T786" t="b">
        <f>+AND(AC786=AC787)</f>
        <v>0</v>
      </c>
      <c r="U786" t="b">
        <f t="shared" si="97"/>
        <v>0</v>
      </c>
      <c r="V786" t="b">
        <f>+AND(J786&lt;&gt;1,J787&lt;&gt;1)</f>
        <v>0</v>
      </c>
      <c r="W786" t="b">
        <f>+OR(AD786="Sub1",AD786="Sub2",AD786="Graph")</f>
        <v>1</v>
      </c>
      <c r="X786" t="str">
        <f>+IF(AND(T786,U786,V786),_xlfn.CONCAT(S786,S787),IF(AND(J786=1,AD786="Title"),S786,""))</f>
        <v/>
      </c>
      <c r="Y786" t="str">
        <f>+IF(AD787="units",S787,"")</f>
        <v>(Milímetros)</v>
      </c>
      <c r="Z786" t="str">
        <f t="shared" si="98"/>
        <v>Precipitación total mensual</v>
      </c>
      <c r="AB786" t="s">
        <v>145</v>
      </c>
      <c r="AC786" t="str">
        <f>+_xlfn.CONCAT(AB786,I786,AD786)</f>
        <v>221631Sub2</v>
      </c>
      <c r="AD786" t="str">
        <f>+_xlfn.TEXTJOIN("",TRUE,K786:M786)</f>
        <v>Sub2</v>
      </c>
      <c r="AE786" t="str">
        <f>+IF(B786=0,AE785,B786)</f>
        <v>1.6</v>
      </c>
      <c r="AF786" t="str">
        <f t="shared" si="101"/>
        <v>1.6.3.1</v>
      </c>
      <c r="AG786" t="str">
        <f t="shared" si="102"/>
        <v>Superficie estatal por tipo de clima</v>
      </c>
      <c r="AH786" t="str">
        <f t="shared" si="104"/>
        <v>Precipitación total mensual</v>
      </c>
      <c r="AI786" t="str">
        <f t="shared" si="103"/>
        <v>(Milímetros)</v>
      </c>
    </row>
    <row r="787" spans="1:35" x14ac:dyDescent="0.25">
      <c r="A787" s="1">
        <v>37</v>
      </c>
      <c r="E787" t="s">
        <v>69</v>
      </c>
      <c r="G787" t="s">
        <v>91</v>
      </c>
      <c r="H787" t="s">
        <v>113</v>
      </c>
      <c r="I787" t="str">
        <f t="shared" si="99"/>
        <v>1631</v>
      </c>
      <c r="J787">
        <f>+COUNTIF($AC$2:$AC$1165,AC787)</f>
        <v>1</v>
      </c>
      <c r="K787" t="s">
        <v>173</v>
      </c>
      <c r="L787" t="s">
        <v>162</v>
      </c>
      <c r="N787" t="str">
        <f t="shared" si="100"/>
        <v/>
      </c>
      <c r="O787" t="str">
        <f>IF(B787&lt;&gt;0,B787,"")</f>
        <v/>
      </c>
      <c r="P787" t="str">
        <f>+IF(AD787="Sub1",C787,"")</f>
        <v/>
      </c>
      <c r="Q787" t="str">
        <f>+IF(AD787="Sub2",D787,"")</f>
        <v/>
      </c>
      <c r="R787" t="str">
        <f>+IF(AD787="Graph",SUBSTITUTE(E787,"Gráfica","G"),"")</f>
        <v/>
      </c>
      <c r="S787" t="str">
        <f>TRIM(CLEAN(_xlfn.TEXTJOIN(" ",TRUE,C787:F787)))</f>
        <v>(Milímetros)</v>
      </c>
      <c r="T787" t="b">
        <f>+AND(AC787=AC788)</f>
        <v>0</v>
      </c>
      <c r="U787" t="b">
        <f t="shared" si="97"/>
        <v>0</v>
      </c>
      <c r="V787" t="b">
        <f>+AND(J787&lt;&gt;1,J788&lt;&gt;1)</f>
        <v>0</v>
      </c>
      <c r="W787" t="b">
        <f>+OR(AD787="Sub1",AD787="Sub2",AD787="Graph")</f>
        <v>0</v>
      </c>
      <c r="X787" t="str">
        <f>+IF(AND(T787,U787,V787),_xlfn.CONCAT(S787,S788),IF(AND(J787=1,AD787="Title"),S787,""))</f>
        <v/>
      </c>
      <c r="Y787" t="str">
        <f>+IF(AD788="units",S788,"")</f>
        <v/>
      </c>
      <c r="Z787" t="str">
        <f t="shared" si="98"/>
        <v/>
      </c>
      <c r="AB787" t="s">
        <v>145</v>
      </c>
      <c r="AC787" t="str">
        <f>+_xlfn.CONCAT(AB787,I787,AD787)</f>
        <v>221631units</v>
      </c>
      <c r="AD787" t="str">
        <f>+_xlfn.TEXTJOIN("",TRUE,K787:M787)</f>
        <v>units</v>
      </c>
      <c r="AE787" t="str">
        <f>+IF(B787=0,AE786,B787)</f>
        <v>1.6</v>
      </c>
      <c r="AF787" t="str">
        <f t="shared" si="101"/>
        <v>1.6.3.1</v>
      </c>
      <c r="AG787" t="str">
        <f t="shared" si="102"/>
        <v>Superficie estatal por tipo de clima</v>
      </c>
      <c r="AH787" t="str">
        <f t="shared" si="104"/>
        <v>Precipitación total mensual</v>
      </c>
      <c r="AI787" t="str">
        <f t="shared" si="103"/>
        <v/>
      </c>
    </row>
    <row r="788" spans="1:35" x14ac:dyDescent="0.25">
      <c r="A788" s="1">
        <v>39</v>
      </c>
      <c r="E788" t="s">
        <v>86</v>
      </c>
      <c r="F788" t="s">
        <v>88</v>
      </c>
      <c r="G788" t="s">
        <v>91</v>
      </c>
      <c r="H788" t="s">
        <v>113</v>
      </c>
      <c r="I788" t="str">
        <f t="shared" si="99"/>
        <v>G 12</v>
      </c>
      <c r="J788">
        <f>+COUNTIF($AC$2:$AC$1165,AC788)</f>
        <v>1</v>
      </c>
      <c r="K788" t="s">
        <v>173</v>
      </c>
      <c r="M788" t="s">
        <v>167</v>
      </c>
      <c r="N788" t="str">
        <f t="shared" si="100"/>
        <v>G 1.2</v>
      </c>
      <c r="O788" t="str">
        <f>IF(B788&lt;&gt;0,B788,"")</f>
        <v/>
      </c>
      <c r="P788" t="str">
        <f>+IF(AD788="Sub1",C788,"")</f>
        <v/>
      </c>
      <c r="Q788" t="str">
        <f>+IF(AD788="Sub2",D788,"")</f>
        <v/>
      </c>
      <c r="R788" t="str">
        <f>+IF(AD788="Graph",SUBSTITUTE(E788,"Gráfica","G"),"")</f>
        <v>G 1.2</v>
      </c>
      <c r="S788" t="str">
        <f>TRIM(CLEAN(_xlfn.TEXTJOIN(" ",TRUE,C788:F788)))</f>
        <v>Gráfica 1.2 Precipitación total promedio</v>
      </c>
      <c r="T788" t="b">
        <f>+AND(AC788=AC789)</f>
        <v>0</v>
      </c>
      <c r="U788" t="b">
        <f t="shared" si="97"/>
        <v>0</v>
      </c>
      <c r="V788" t="b">
        <f>+AND(J788&lt;&gt;1,J789&lt;&gt;1)</f>
        <v>0</v>
      </c>
      <c r="W788" t="b">
        <f>+OR(AD788="Sub1",AD788="Sub2",AD788="Graph")</f>
        <v>1</v>
      </c>
      <c r="X788" t="str">
        <f>+IF(AND(T788,U788,V788),_xlfn.CONCAT(S788,S789),IF(AND(J788=1,AD788="Title"),S788,""))</f>
        <v/>
      </c>
      <c r="Y788" t="str">
        <f>+IF(AD789="units",S789,"")</f>
        <v>(Milímetros)</v>
      </c>
      <c r="Z788" t="str">
        <f t="shared" si="98"/>
        <v>Gráfica 1.2 Precipitación total promedio</v>
      </c>
      <c r="AB788" t="s">
        <v>145</v>
      </c>
      <c r="AC788" t="str">
        <f>+_xlfn.CONCAT(AB788,I788,AD788)</f>
        <v>22G 12Graph</v>
      </c>
      <c r="AD788" t="str">
        <f>+_xlfn.TEXTJOIN("",TRUE,K788:M788)</f>
        <v>Graph</v>
      </c>
      <c r="AE788" t="str">
        <f>+IF(B788=0,AE787,B788)</f>
        <v>1.6</v>
      </c>
      <c r="AF788" t="str">
        <f t="shared" si="101"/>
        <v>G 1.2</v>
      </c>
      <c r="AG788" t="str">
        <f t="shared" si="102"/>
        <v>Superficie estatal por tipo de clima</v>
      </c>
      <c r="AH788" t="str">
        <f t="shared" si="104"/>
        <v>Gráfica 1.2 Precipitación total promedio</v>
      </c>
      <c r="AI788" t="str">
        <f t="shared" si="103"/>
        <v>(Milímetros)</v>
      </c>
    </row>
    <row r="789" spans="1:35" x14ac:dyDescent="0.25">
      <c r="A789" s="1">
        <v>40</v>
      </c>
      <c r="F789" t="s">
        <v>69</v>
      </c>
      <c r="G789" t="s">
        <v>91</v>
      </c>
      <c r="H789" t="s">
        <v>113</v>
      </c>
      <c r="I789" t="str">
        <f t="shared" si="99"/>
        <v>G 12</v>
      </c>
      <c r="J789">
        <f>+COUNTIF($AC$2:$AC$1165,AC789)</f>
        <v>1</v>
      </c>
      <c r="K789" t="s">
        <v>173</v>
      </c>
      <c r="L789" t="s">
        <v>162</v>
      </c>
      <c r="N789" t="str">
        <f t="shared" si="100"/>
        <v/>
      </c>
      <c r="O789" t="str">
        <f>IF(B789&lt;&gt;0,B789,"")</f>
        <v/>
      </c>
      <c r="P789" t="str">
        <f>+IF(AD789="Sub1",C789,"")</f>
        <v/>
      </c>
      <c r="Q789" t="str">
        <f>+IF(AD789="Sub2",D789,"")</f>
        <v/>
      </c>
      <c r="R789" t="str">
        <f>+IF(AD789="Graph",SUBSTITUTE(E789,"Gráfica","G"),"")</f>
        <v/>
      </c>
      <c r="S789" t="str">
        <f>TRIM(CLEAN(_xlfn.TEXTJOIN(" ",TRUE,C789:F789)))</f>
        <v>(Milímetros)</v>
      </c>
      <c r="T789" t="b">
        <f>+AND(AC789=AC790)</f>
        <v>0</v>
      </c>
      <c r="U789" t="b">
        <f t="shared" si="97"/>
        <v>0</v>
      </c>
      <c r="V789" t="b">
        <f>+AND(J789&lt;&gt;1,J790&lt;&gt;1)</f>
        <v>0</v>
      </c>
      <c r="W789" t="b">
        <f>+OR(AD789="Sub1",AD789="Sub2",AD789="Graph")</f>
        <v>0</v>
      </c>
      <c r="X789" t="str">
        <f>+IF(AND(T789,U789,V789),_xlfn.CONCAT(S789,S790),IF(AND(J789=1,AD789="Title"),S789,""))</f>
        <v/>
      </c>
      <c r="Y789" t="str">
        <f>+IF(AD790="units",S790,"")</f>
        <v/>
      </c>
      <c r="Z789" t="str">
        <f t="shared" si="98"/>
        <v/>
      </c>
      <c r="AB789" t="s">
        <v>145</v>
      </c>
      <c r="AC789" t="str">
        <f>+_xlfn.CONCAT(AB789,I789,AD789)</f>
        <v>22G 12units</v>
      </c>
      <c r="AD789" t="str">
        <f>+_xlfn.TEXTJOIN("",TRUE,K789:M789)</f>
        <v>units</v>
      </c>
      <c r="AE789" t="str">
        <f>+IF(B789=0,AE788,B789)</f>
        <v>1.6</v>
      </c>
      <c r="AF789" t="str">
        <f t="shared" si="101"/>
        <v>G 1.2</v>
      </c>
      <c r="AG789" t="str">
        <f t="shared" si="102"/>
        <v>Superficie estatal por tipo de clima</v>
      </c>
      <c r="AH789" t="str">
        <f t="shared" si="104"/>
        <v>Gráfica 1.2 Precipitación total promedio</v>
      </c>
      <c r="AI789" t="str">
        <f t="shared" si="103"/>
        <v/>
      </c>
    </row>
    <row r="790" spans="1:35" x14ac:dyDescent="0.25">
      <c r="A790" s="1">
        <v>42</v>
      </c>
      <c r="C790" t="s">
        <v>33</v>
      </c>
      <c r="D790" t="s">
        <v>71</v>
      </c>
      <c r="G790" t="s">
        <v>91</v>
      </c>
      <c r="H790" t="s">
        <v>113</v>
      </c>
      <c r="I790" t="str">
        <f t="shared" si="99"/>
        <v>164</v>
      </c>
      <c r="J790">
        <f>+COUNTIF($AC$2:$AC$1165,AC790)</f>
        <v>1</v>
      </c>
      <c r="K790" t="s">
        <v>173</v>
      </c>
      <c r="M790" t="s">
        <v>178</v>
      </c>
      <c r="N790" t="str">
        <f t="shared" si="100"/>
        <v>1.6.4</v>
      </c>
      <c r="O790" t="str">
        <f>IF(B790&lt;&gt;0,B790,"")</f>
        <v/>
      </c>
      <c r="P790" t="str">
        <f>+IF(AD790="Sub1",C790,"")</f>
        <v>1.6.4</v>
      </c>
      <c r="Q790" t="str">
        <f>+IF(AD790="Sub2",D790,"")</f>
        <v/>
      </c>
      <c r="R790" t="str">
        <f>+IF(AD790="Graph",SUBSTITUTE(E790,"Gráfica","G"),"")</f>
        <v/>
      </c>
      <c r="S790" t="str">
        <f>TRIM(CLEAN(_xlfn.TEXTJOIN(" ",TRUE,C790:F790)))</f>
        <v>1.6.4 Días con heladas</v>
      </c>
      <c r="T790" t="b">
        <f>+AND(AC790=AC791)</f>
        <v>0</v>
      </c>
      <c r="U790" t="b">
        <f t="shared" si="97"/>
        <v>0</v>
      </c>
      <c r="V790" t="b">
        <f>+AND(J790&lt;&gt;1,J791&lt;&gt;1)</f>
        <v>0</v>
      </c>
      <c r="W790" t="b">
        <f>+OR(AD790="Sub1",AD790="Sub2",AD790="Graph")</f>
        <v>1</v>
      </c>
      <c r="X790" t="str">
        <f>+IF(AND(T790,U790,V790),_xlfn.CONCAT(S790,S791),IF(AND(J790=1,AD790="Title"),S790,""))</f>
        <v/>
      </c>
      <c r="Y790" t="str">
        <f>+IF(AD791="units",S791,"")</f>
        <v/>
      </c>
      <c r="Z790" t="str">
        <f t="shared" si="98"/>
        <v>Días con heladas</v>
      </c>
      <c r="AB790" t="s">
        <v>145</v>
      </c>
      <c r="AC790" t="str">
        <f>+_xlfn.CONCAT(AB790,I790,AD790)</f>
        <v>22164Sub1</v>
      </c>
      <c r="AD790" t="str">
        <f>+_xlfn.TEXTJOIN("",TRUE,K790:M790)</f>
        <v>Sub1</v>
      </c>
      <c r="AE790" t="str">
        <f>+IF(B790=0,AE789,B790)</f>
        <v>1.6</v>
      </c>
      <c r="AF790" t="str">
        <f t="shared" si="101"/>
        <v>1.6.4</v>
      </c>
      <c r="AG790" t="str">
        <f t="shared" si="102"/>
        <v>Superficie estatal por tipo de clima</v>
      </c>
      <c r="AH790" t="str">
        <f t="shared" si="104"/>
        <v>Días con heladas</v>
      </c>
      <c r="AI790" t="str">
        <f t="shared" si="103"/>
        <v/>
      </c>
    </row>
    <row r="791" spans="1:35" x14ac:dyDescent="0.25">
      <c r="A791" s="1">
        <v>44</v>
      </c>
      <c r="B791" t="s">
        <v>14</v>
      </c>
      <c r="C791" t="s">
        <v>34</v>
      </c>
      <c r="G791" t="s">
        <v>91</v>
      </c>
      <c r="H791" t="s">
        <v>113</v>
      </c>
      <c r="I791" t="str">
        <f t="shared" si="99"/>
        <v>17</v>
      </c>
      <c r="J791">
        <f>+COUNTIF($AC$2:$AC$1165,AC791)</f>
        <v>1</v>
      </c>
      <c r="K791" t="s">
        <v>166</v>
      </c>
      <c r="N791" t="str">
        <f t="shared" si="100"/>
        <v>1.7</v>
      </c>
      <c r="O791" t="str">
        <f>IF(B791&lt;&gt;0,B791,"")</f>
        <v>1.7</v>
      </c>
      <c r="P791" t="str">
        <f>+IF(AD791="Sub1",C791,"")</f>
        <v/>
      </c>
      <c r="Q791" t="str">
        <f>+IF(AD791="Sub2",D791,"")</f>
        <v/>
      </c>
      <c r="R791" t="str">
        <f>+IF(AD791="Graph",SUBSTITUTE(E791,"Gráfica","G"),"")</f>
        <v/>
      </c>
      <c r="S791" t="str">
        <f>TRIM(CLEAN(_xlfn.TEXTJOIN(" ",TRUE,C791:F791)))</f>
        <v>Superficie estatal por región, cuenca y subcuenca hidrológica</v>
      </c>
      <c r="T791" t="b">
        <f>+AND(AC791=AC792)</f>
        <v>0</v>
      </c>
      <c r="U791" t="b">
        <f t="shared" si="97"/>
        <v>0</v>
      </c>
      <c r="V791" t="b">
        <f>+AND(J791&lt;&gt;1,J792&lt;&gt;1)</f>
        <v>0</v>
      </c>
      <c r="W791" t="b">
        <f>+OR(AD791="Sub1",AD791="Sub2",AD791="Graph")</f>
        <v>0</v>
      </c>
      <c r="X791" t="str">
        <f>+IF(AND(T791,U791,V791),_xlfn.CONCAT(S791,S792),IF(AND(J791=1,AD791="Title"),S791,""))</f>
        <v>Superficie estatal por región, cuenca y subcuenca hidrológica</v>
      </c>
      <c r="Y791" t="str">
        <f>+IF(AD792="units",S792,"")</f>
        <v>(Porcentaje)</v>
      </c>
      <c r="Z791" t="str">
        <f t="shared" si="98"/>
        <v/>
      </c>
      <c r="AB791" t="s">
        <v>145</v>
      </c>
      <c r="AC791" t="str">
        <f>+_xlfn.CONCAT(AB791,I791,AD791)</f>
        <v>2217Title</v>
      </c>
      <c r="AD791" t="str">
        <f>+_xlfn.TEXTJOIN("",TRUE,K791:M791)</f>
        <v>Title</v>
      </c>
      <c r="AE791" t="str">
        <f>+IF(B791=0,AE790,B791)</f>
        <v>1.7</v>
      </c>
      <c r="AF791" t="str">
        <f t="shared" si="101"/>
        <v>1.7</v>
      </c>
      <c r="AG791" t="str">
        <f t="shared" si="102"/>
        <v>Superficie estatal por región, cuenca y subcuenca hidrológica</v>
      </c>
      <c r="AH791" t="str">
        <f t="shared" si="104"/>
        <v/>
      </c>
      <c r="AI791" t="str">
        <f t="shared" si="103"/>
        <v>(Porcentaje)</v>
      </c>
    </row>
    <row r="792" spans="1:35" x14ac:dyDescent="0.25">
      <c r="A792" s="1">
        <v>45</v>
      </c>
      <c r="C792" t="s">
        <v>26</v>
      </c>
      <c r="G792" t="s">
        <v>91</v>
      </c>
      <c r="H792" t="s">
        <v>113</v>
      </c>
      <c r="I792" t="str">
        <f t="shared" si="99"/>
        <v>17</v>
      </c>
      <c r="J792">
        <f>+COUNTIF($AC$2:$AC$1165,AC792)</f>
        <v>1</v>
      </c>
      <c r="K792" t="s">
        <v>173</v>
      </c>
      <c r="L792" t="s">
        <v>162</v>
      </c>
      <c r="N792" t="str">
        <f t="shared" si="100"/>
        <v/>
      </c>
      <c r="O792" t="str">
        <f>IF(B792&lt;&gt;0,B792,"")</f>
        <v/>
      </c>
      <c r="P792" t="str">
        <f>+IF(AD792="Sub1",C792,"")</f>
        <v/>
      </c>
      <c r="Q792" t="str">
        <f>+IF(AD792="Sub2",D792,"")</f>
        <v/>
      </c>
      <c r="R792" t="str">
        <f>+IF(AD792="Graph",SUBSTITUTE(E792,"Gráfica","G"),"")</f>
        <v/>
      </c>
      <c r="S792" t="str">
        <f>TRIM(CLEAN(_xlfn.TEXTJOIN(" ",TRUE,C792:F792)))</f>
        <v>(Porcentaje)</v>
      </c>
      <c r="T792" t="b">
        <f>+AND(AC792=AC793)</f>
        <v>0</v>
      </c>
      <c r="U792" t="b">
        <f t="shared" si="97"/>
        <v>0</v>
      </c>
      <c r="V792" t="b">
        <f>+AND(J792&lt;&gt;1,J793&lt;&gt;1)</f>
        <v>0</v>
      </c>
      <c r="W792" t="b">
        <f>+OR(AD792="Sub1",AD792="Sub2",AD792="Graph")</f>
        <v>0</v>
      </c>
      <c r="X792" t="str">
        <f>+IF(AND(T792,U792,V792),_xlfn.CONCAT(S792,S793),IF(AND(J792=1,AD792="Title"),S792,""))</f>
        <v/>
      </c>
      <c r="Y792" t="str">
        <f>+IF(AD793="units",S793,"")</f>
        <v/>
      </c>
      <c r="Z792" t="str">
        <f t="shared" si="98"/>
        <v/>
      </c>
      <c r="AB792" t="s">
        <v>145</v>
      </c>
      <c r="AC792" t="str">
        <f>+_xlfn.CONCAT(AB792,I792,AD792)</f>
        <v>2217units</v>
      </c>
      <c r="AD792" t="str">
        <f>+_xlfn.TEXTJOIN("",TRUE,K792:M792)</f>
        <v>units</v>
      </c>
      <c r="AE792" t="str">
        <f>+IF(B792=0,AE791,B792)</f>
        <v>1.7</v>
      </c>
      <c r="AF792" t="str">
        <f t="shared" si="101"/>
        <v>1.7</v>
      </c>
      <c r="AG792" t="str">
        <f t="shared" si="102"/>
        <v>Superficie estatal por región, cuenca y subcuenca hidrológica</v>
      </c>
      <c r="AH792" t="str">
        <f t="shared" si="104"/>
        <v/>
      </c>
      <c r="AI792" t="str">
        <f t="shared" si="103"/>
        <v/>
      </c>
    </row>
    <row r="793" spans="1:35" x14ac:dyDescent="0.25">
      <c r="A793" s="1">
        <v>47</v>
      </c>
      <c r="C793" t="s">
        <v>35</v>
      </c>
      <c r="D793" t="s">
        <v>72</v>
      </c>
      <c r="G793" t="s">
        <v>91</v>
      </c>
      <c r="H793" t="s">
        <v>113</v>
      </c>
      <c r="I793" t="str">
        <f t="shared" si="99"/>
        <v>171</v>
      </c>
      <c r="J793">
        <f>+COUNTIF($AC$2:$AC$1165,AC793)</f>
        <v>1</v>
      </c>
      <c r="K793" t="s">
        <v>173</v>
      </c>
      <c r="M793" t="s">
        <v>178</v>
      </c>
      <c r="N793" t="str">
        <f t="shared" si="100"/>
        <v>1.7.1</v>
      </c>
      <c r="O793" t="str">
        <f>IF(B793&lt;&gt;0,B793,"")</f>
        <v/>
      </c>
      <c r="P793" t="str">
        <f>+IF(AD793="Sub1",C793,"")</f>
        <v>1.7.1</v>
      </c>
      <c r="Q793" t="str">
        <f>+IF(AD793="Sub2",D793,"")</f>
        <v/>
      </c>
      <c r="R793" t="str">
        <f>+IF(AD793="Graph",SUBSTITUTE(E793,"Gráfica","G"),"")</f>
        <v/>
      </c>
      <c r="S793" t="str">
        <f>TRIM(CLEAN(_xlfn.TEXTJOIN(" ",TRUE,C793:F793)))</f>
        <v>1.7.1 Principales corrientes y cuerpos de agua</v>
      </c>
      <c r="T793" t="b">
        <f>+AND(AC793=AC794)</f>
        <v>0</v>
      </c>
      <c r="U793" t="b">
        <f t="shared" si="97"/>
        <v>0</v>
      </c>
      <c r="V793" t="b">
        <f>+AND(J793&lt;&gt;1,J794&lt;&gt;1)</f>
        <v>0</v>
      </c>
      <c r="W793" t="b">
        <f>+OR(AD793="Sub1",AD793="Sub2",AD793="Graph")</f>
        <v>1</v>
      </c>
      <c r="X793" t="str">
        <f>+IF(AND(T793,U793,V793),_xlfn.CONCAT(S793,S794),IF(AND(J793=1,AD793="Title"),S793,""))</f>
        <v/>
      </c>
      <c r="Y793" t="str">
        <f>+IF(AD794="units",S794,"")</f>
        <v/>
      </c>
      <c r="Z793" t="str">
        <f t="shared" si="98"/>
        <v>Principales corrientes y cuerpos de agua</v>
      </c>
      <c r="AB793" t="s">
        <v>145</v>
      </c>
      <c r="AC793" t="str">
        <f>+_xlfn.CONCAT(AB793,I793,AD793)</f>
        <v>22171Sub1</v>
      </c>
      <c r="AD793" t="str">
        <f>+_xlfn.TEXTJOIN("",TRUE,K793:M793)</f>
        <v>Sub1</v>
      </c>
      <c r="AE793" t="str">
        <f>+IF(B793=0,AE792,B793)</f>
        <v>1.7</v>
      </c>
      <c r="AF793" t="str">
        <f t="shared" si="101"/>
        <v>1.7.1</v>
      </c>
      <c r="AG793" t="str">
        <f t="shared" si="102"/>
        <v>Superficie estatal por región, cuenca y subcuenca hidrológica</v>
      </c>
      <c r="AH793" t="str">
        <f t="shared" si="104"/>
        <v>Principales corrientes y cuerpos de agua</v>
      </c>
      <c r="AI793" t="str">
        <f t="shared" si="103"/>
        <v/>
      </c>
    </row>
    <row r="794" spans="1:35" x14ac:dyDescent="0.25">
      <c r="A794" s="1">
        <v>49</v>
      </c>
      <c r="B794" t="s">
        <v>15</v>
      </c>
      <c r="C794" t="s">
        <v>36</v>
      </c>
      <c r="G794" t="s">
        <v>91</v>
      </c>
      <c r="H794" t="s">
        <v>113</v>
      </c>
      <c r="I794" t="str">
        <f t="shared" si="99"/>
        <v>18</v>
      </c>
      <c r="J794">
        <f>+COUNTIF($AC$2:$AC$1165,AC794)</f>
        <v>1</v>
      </c>
      <c r="K794" t="s">
        <v>166</v>
      </c>
      <c r="N794" t="str">
        <f t="shared" si="100"/>
        <v>1.8</v>
      </c>
      <c r="O794" t="str">
        <f>IF(B794&lt;&gt;0,B794,"")</f>
        <v>1.8</v>
      </c>
      <c r="P794" t="str">
        <f>+IF(AD794="Sub1",C794,"")</f>
        <v/>
      </c>
      <c r="Q794" t="str">
        <f>+IF(AD794="Sub2",D794,"")</f>
        <v/>
      </c>
      <c r="R794" t="str">
        <f>+IF(AD794="Graph",SUBSTITUTE(E794,"Gráfica","G"),"")</f>
        <v/>
      </c>
      <c r="S794" t="str">
        <f>TRIM(CLEAN(_xlfn.TEXTJOIN(" ",TRUE,C794:F794)))</f>
        <v>Superficie estatal por tipo de suelo dominante</v>
      </c>
      <c r="T794" t="b">
        <f>+AND(AC794=AC795)</f>
        <v>0</v>
      </c>
      <c r="U794" t="b">
        <f t="shared" si="97"/>
        <v>0</v>
      </c>
      <c r="V794" t="b">
        <f>+AND(J794&lt;&gt;1,J795&lt;&gt;1)</f>
        <v>0</v>
      </c>
      <c r="W794" t="b">
        <f>+OR(AD794="Sub1",AD794="Sub2",AD794="Graph")</f>
        <v>0</v>
      </c>
      <c r="X794" t="str">
        <f>+IF(AND(T794,U794,V794),_xlfn.CONCAT(S794,S795),IF(AND(J794=1,AD794="Title"),S794,""))</f>
        <v>Superficie estatal por tipo de suelo dominante</v>
      </c>
      <c r="Y794" t="str">
        <f>+IF(AD795="units",S795,"")</f>
        <v>(Porcentaje)</v>
      </c>
      <c r="Z794" t="str">
        <f t="shared" si="98"/>
        <v/>
      </c>
      <c r="AB794" t="s">
        <v>145</v>
      </c>
      <c r="AC794" t="str">
        <f>+_xlfn.CONCAT(AB794,I794,AD794)</f>
        <v>2218Title</v>
      </c>
      <c r="AD794" t="str">
        <f>+_xlfn.TEXTJOIN("",TRUE,K794:M794)</f>
        <v>Title</v>
      </c>
      <c r="AE794" t="str">
        <f>+IF(B794=0,AE793,B794)</f>
        <v>1.8</v>
      </c>
      <c r="AF794" t="str">
        <f t="shared" si="101"/>
        <v>1.8</v>
      </c>
      <c r="AG794" t="str">
        <f t="shared" si="102"/>
        <v>Superficie estatal por tipo de suelo dominante</v>
      </c>
      <c r="AH794" t="str">
        <f t="shared" si="104"/>
        <v/>
      </c>
      <c r="AI794" t="str">
        <f t="shared" si="103"/>
        <v>(Porcentaje)</v>
      </c>
    </row>
    <row r="795" spans="1:35" x14ac:dyDescent="0.25">
      <c r="A795" s="1">
        <v>50</v>
      </c>
      <c r="C795" t="s">
        <v>26</v>
      </c>
      <c r="G795" t="s">
        <v>91</v>
      </c>
      <c r="H795" t="s">
        <v>113</v>
      </c>
      <c r="I795" t="str">
        <f t="shared" si="99"/>
        <v>18</v>
      </c>
      <c r="J795">
        <f>+COUNTIF($AC$2:$AC$1165,AC795)</f>
        <v>1</v>
      </c>
      <c r="K795" t="s">
        <v>173</v>
      </c>
      <c r="L795" t="s">
        <v>162</v>
      </c>
      <c r="N795" t="str">
        <f t="shared" si="100"/>
        <v/>
      </c>
      <c r="O795" t="str">
        <f>IF(B795&lt;&gt;0,B795,"")</f>
        <v/>
      </c>
      <c r="P795" t="str">
        <f>+IF(AD795="Sub1",C795,"")</f>
        <v/>
      </c>
      <c r="Q795" t="str">
        <f>+IF(AD795="Sub2",D795,"")</f>
        <v/>
      </c>
      <c r="R795" t="str">
        <f>+IF(AD795="Graph",SUBSTITUTE(E795,"Gráfica","G"),"")</f>
        <v/>
      </c>
      <c r="S795" t="str">
        <f>TRIM(CLEAN(_xlfn.TEXTJOIN(" ",TRUE,C795:F795)))</f>
        <v>(Porcentaje)</v>
      </c>
      <c r="T795" t="b">
        <f>+AND(AC795=AC796)</f>
        <v>0</v>
      </c>
      <c r="U795" t="b">
        <f t="shared" si="97"/>
        <v>0</v>
      </c>
      <c r="V795" t="b">
        <f>+AND(J795&lt;&gt;1,J796&lt;&gt;1)</f>
        <v>0</v>
      </c>
      <c r="W795" t="b">
        <f>+OR(AD795="Sub1",AD795="Sub2",AD795="Graph")</f>
        <v>0</v>
      </c>
      <c r="X795" t="str">
        <f>+IF(AND(T795,U795,V795),_xlfn.CONCAT(S795,S796),IF(AND(J795=1,AD795="Title"),S795,""))</f>
        <v/>
      </c>
      <c r="Y795" t="str">
        <f>+IF(AD796="units",S796,"")</f>
        <v/>
      </c>
      <c r="Z795" t="str">
        <f t="shared" si="98"/>
        <v/>
      </c>
      <c r="AB795" t="s">
        <v>145</v>
      </c>
      <c r="AC795" t="str">
        <f>+_xlfn.CONCAT(AB795,I795,AD795)</f>
        <v>2218units</v>
      </c>
      <c r="AD795" t="str">
        <f>+_xlfn.TEXTJOIN("",TRUE,K795:M795)</f>
        <v>units</v>
      </c>
      <c r="AE795" t="str">
        <f>+IF(B795=0,AE794,B795)</f>
        <v>1.8</v>
      </c>
      <c r="AF795" t="str">
        <f t="shared" si="101"/>
        <v>1.8</v>
      </c>
      <c r="AG795" t="str">
        <f t="shared" si="102"/>
        <v>Superficie estatal por tipo de suelo dominante</v>
      </c>
      <c r="AH795" t="str">
        <f t="shared" si="104"/>
        <v/>
      </c>
      <c r="AI795" t="str">
        <f t="shared" si="103"/>
        <v/>
      </c>
    </row>
    <row r="796" spans="1:35" x14ac:dyDescent="0.25">
      <c r="A796" s="1">
        <v>52</v>
      </c>
      <c r="B796" t="s">
        <v>16</v>
      </c>
      <c r="C796" t="s">
        <v>37</v>
      </c>
      <c r="G796" t="s">
        <v>91</v>
      </c>
      <c r="H796" t="s">
        <v>113</v>
      </c>
      <c r="I796" t="str">
        <f t="shared" si="99"/>
        <v>19</v>
      </c>
      <c r="J796">
        <f>+COUNTIF($AC$2:$AC$1165,AC796)</f>
        <v>1</v>
      </c>
      <c r="K796" t="s">
        <v>166</v>
      </c>
      <c r="N796" t="str">
        <f t="shared" si="100"/>
        <v>1.9</v>
      </c>
      <c r="O796" t="str">
        <f>IF(B796&lt;&gt;0,B796,"")</f>
        <v>1.9</v>
      </c>
      <c r="P796" t="str">
        <f>+IF(AD796="Sub1",C796,"")</f>
        <v/>
      </c>
      <c r="Q796" t="str">
        <f>+IF(AD796="Sub2",D796,"")</f>
        <v/>
      </c>
      <c r="R796" t="str">
        <f>+IF(AD796="Graph",SUBSTITUTE(E796,"Gráfica","G"),"")</f>
        <v/>
      </c>
      <c r="S796" t="str">
        <f>TRIM(CLEAN(_xlfn.TEXTJOIN(" ",TRUE,C796:F796)))</f>
        <v>Principales especies vegetales por grupo de vegetación</v>
      </c>
      <c r="T796" t="b">
        <f>+AND(AC796=AC797)</f>
        <v>0</v>
      </c>
      <c r="U796" t="b">
        <f t="shared" si="97"/>
        <v>1</v>
      </c>
      <c r="V796" t="b">
        <f>+AND(J796&lt;&gt;1,J797&lt;&gt;1)</f>
        <v>0</v>
      </c>
      <c r="W796" t="b">
        <f>+OR(AD796="Sub1",AD796="Sub2",AD796="Graph")</f>
        <v>0</v>
      </c>
      <c r="X796" t="str">
        <f>+IF(AND(T796,U796,V796),_xlfn.CONCAT(S796,S797),IF(AND(J796=1,AD796="Title"),S796,""))</f>
        <v>Principales especies vegetales por grupo de vegetación</v>
      </c>
      <c r="Y796" t="str">
        <f>+IF(AD797="units",S797,"")</f>
        <v/>
      </c>
      <c r="Z796" t="str">
        <f t="shared" si="98"/>
        <v/>
      </c>
      <c r="AB796" t="s">
        <v>145</v>
      </c>
      <c r="AC796" t="str">
        <f>+_xlfn.CONCAT(AB796,I796,AD796)</f>
        <v>2219Title</v>
      </c>
      <c r="AD796" t="str">
        <f>+_xlfn.TEXTJOIN("",TRUE,K796:M796)</f>
        <v>Title</v>
      </c>
      <c r="AE796" t="str">
        <f>+IF(B796=0,AE795,B796)</f>
        <v>1.9</v>
      </c>
      <c r="AF796" t="str">
        <f t="shared" si="101"/>
        <v>1.9</v>
      </c>
      <c r="AG796" t="str">
        <f t="shared" si="102"/>
        <v>Principales especies vegetales por grupo de vegetación</v>
      </c>
      <c r="AH796" t="str">
        <f t="shared" si="104"/>
        <v/>
      </c>
      <c r="AI796" t="str">
        <f t="shared" si="103"/>
        <v/>
      </c>
    </row>
    <row r="797" spans="1:35" x14ac:dyDescent="0.25">
      <c r="A797" s="1">
        <v>54</v>
      </c>
      <c r="B797" t="s">
        <v>17</v>
      </c>
      <c r="C797" t="s">
        <v>38</v>
      </c>
      <c r="G797" t="s">
        <v>91</v>
      </c>
      <c r="H797" t="s">
        <v>113</v>
      </c>
      <c r="I797" t="str">
        <f t="shared" si="99"/>
        <v>110</v>
      </c>
      <c r="J797">
        <f>+COUNTIF($AC$2:$AC$1165,AC797)</f>
        <v>1</v>
      </c>
      <c r="K797" t="s">
        <v>166</v>
      </c>
      <c r="N797" t="str">
        <f t="shared" si="100"/>
        <v>1.10</v>
      </c>
      <c r="O797" t="str">
        <f>IF(B797&lt;&gt;0,B797,"")</f>
        <v>1.10</v>
      </c>
      <c r="P797" t="str">
        <f>+IF(AD797="Sub1",C797,"")</f>
        <v/>
      </c>
      <c r="Q797" t="str">
        <f>+IF(AD797="Sub2",D797,"")</f>
        <v/>
      </c>
      <c r="R797" t="str">
        <f>+IF(AD797="Graph",SUBSTITUTE(E797,"Gráfica","G"),"")</f>
        <v/>
      </c>
      <c r="S797" t="str">
        <f>TRIM(CLEAN(_xlfn.TEXTJOIN(" ",TRUE,C797:F797)))</f>
        <v>Superficie estatal de uso potencial agrícola y pecuario</v>
      </c>
      <c r="T797" t="b">
        <f>+AND(AC797=AC798)</f>
        <v>0</v>
      </c>
      <c r="U797" t="b">
        <f t="shared" si="97"/>
        <v>0</v>
      </c>
      <c r="V797" t="b">
        <f>+AND(J797&lt;&gt;1,J798&lt;&gt;1)</f>
        <v>0</v>
      </c>
      <c r="W797" t="b">
        <f>+OR(AD797="Sub1",AD797="Sub2",AD797="Graph")</f>
        <v>0</v>
      </c>
      <c r="X797" t="str">
        <f>+IF(AND(T797,U797,V797),_xlfn.CONCAT(S797,S798),IF(AND(J797=1,AD797="Title"),S797,""))</f>
        <v>Superficie estatal de uso potencial agrícola y pecuario</v>
      </c>
      <c r="Y797" t="str">
        <f>+IF(AD798="units",S798,"")</f>
        <v>(Porcentaje)</v>
      </c>
      <c r="Z797" t="str">
        <f t="shared" si="98"/>
        <v/>
      </c>
      <c r="AB797" t="s">
        <v>145</v>
      </c>
      <c r="AC797" t="str">
        <f>+_xlfn.CONCAT(AB797,I797,AD797)</f>
        <v>22110Title</v>
      </c>
      <c r="AD797" t="str">
        <f>+_xlfn.TEXTJOIN("",TRUE,K797:M797)</f>
        <v>Title</v>
      </c>
      <c r="AE797" t="str">
        <f>+IF(B797=0,AE796,B797)</f>
        <v>1.10</v>
      </c>
      <c r="AF797" t="str">
        <f t="shared" si="101"/>
        <v>1.10</v>
      </c>
      <c r="AG797" t="str">
        <f t="shared" si="102"/>
        <v>Superficie estatal de uso potencial agrícola y pecuario</v>
      </c>
      <c r="AH797" t="str">
        <f t="shared" si="104"/>
        <v/>
      </c>
      <c r="AI797" t="str">
        <f t="shared" si="103"/>
        <v>(Porcentaje)</v>
      </c>
    </row>
    <row r="798" spans="1:35" x14ac:dyDescent="0.25">
      <c r="A798" s="1">
        <v>55</v>
      </c>
      <c r="C798" t="s">
        <v>26</v>
      </c>
      <c r="G798" t="s">
        <v>91</v>
      </c>
      <c r="H798" t="s">
        <v>113</v>
      </c>
      <c r="I798" t="str">
        <f t="shared" si="99"/>
        <v>110</v>
      </c>
      <c r="J798">
        <f>+COUNTIF($AC$2:$AC$1165,AC798)</f>
        <v>1</v>
      </c>
      <c r="K798" t="s">
        <v>173</v>
      </c>
      <c r="L798" t="s">
        <v>162</v>
      </c>
      <c r="N798" t="str">
        <f t="shared" si="100"/>
        <v/>
      </c>
      <c r="O798" t="str">
        <f>IF(B798&lt;&gt;0,B798,"")</f>
        <v/>
      </c>
      <c r="P798" t="str">
        <f>+IF(AD798="Sub1",C798,"")</f>
        <v/>
      </c>
      <c r="Q798" t="str">
        <f>+IF(AD798="Sub2",D798,"")</f>
        <v/>
      </c>
      <c r="R798" t="str">
        <f>+IF(AD798="Graph",SUBSTITUTE(E798,"Gráfica","G"),"")</f>
        <v/>
      </c>
      <c r="S798" t="str">
        <f>TRIM(CLEAN(_xlfn.TEXTJOIN(" ",TRUE,C798:F798)))</f>
        <v>(Porcentaje)</v>
      </c>
      <c r="T798" t="b">
        <f>+AND(AC798=AC799)</f>
        <v>0</v>
      </c>
      <c r="U798" t="b">
        <f t="shared" si="97"/>
        <v>0</v>
      </c>
      <c r="V798" t="b">
        <f>+AND(J798&lt;&gt;1,J799&lt;&gt;1)</f>
        <v>0</v>
      </c>
      <c r="W798" t="b">
        <f>+OR(AD798="Sub1",AD798="Sub2",AD798="Graph")</f>
        <v>0</v>
      </c>
      <c r="X798" t="str">
        <f>+IF(AND(T798,U798,V798),_xlfn.CONCAT(S798,S799),IF(AND(J798=1,AD798="Title"),S798,""))</f>
        <v/>
      </c>
      <c r="Y798" t="str">
        <f>+IF(AD799="units",S799,"")</f>
        <v/>
      </c>
      <c r="Z798" t="str">
        <f t="shared" si="98"/>
        <v/>
      </c>
      <c r="AB798" t="s">
        <v>145</v>
      </c>
      <c r="AC798" t="str">
        <f>+_xlfn.CONCAT(AB798,I798,AD798)</f>
        <v>22110units</v>
      </c>
      <c r="AD798" t="str">
        <f>+_xlfn.TEXTJOIN("",TRUE,K798:M798)</f>
        <v>units</v>
      </c>
      <c r="AE798" t="str">
        <f>+IF(B798=0,AE797,B798)</f>
        <v>1.10</v>
      </c>
      <c r="AF798" t="str">
        <f t="shared" si="101"/>
        <v>1.10</v>
      </c>
      <c r="AG798" t="str">
        <f t="shared" si="102"/>
        <v>Superficie estatal de uso potencial agrícola y pecuario</v>
      </c>
      <c r="AH798" t="str">
        <f t="shared" si="104"/>
        <v/>
      </c>
      <c r="AI798" t="str">
        <f t="shared" si="103"/>
        <v/>
      </c>
    </row>
    <row r="799" spans="1:35" x14ac:dyDescent="0.25">
      <c r="A799" s="1">
        <v>57</v>
      </c>
      <c r="B799" t="s">
        <v>18</v>
      </c>
      <c r="C799" t="s">
        <v>39</v>
      </c>
      <c r="G799" t="s">
        <v>91</v>
      </c>
      <c r="H799" t="s">
        <v>113</v>
      </c>
      <c r="I799" t="str">
        <f t="shared" si="99"/>
        <v>111</v>
      </c>
      <c r="J799">
        <f>+COUNTIF($AC$2:$AC$1165,AC799)</f>
        <v>1</v>
      </c>
      <c r="K799" t="s">
        <v>166</v>
      </c>
      <c r="N799" t="str">
        <f t="shared" si="100"/>
        <v>1.11</v>
      </c>
      <c r="O799" t="str">
        <f>IF(B799&lt;&gt;0,B799,"")</f>
        <v>1.11</v>
      </c>
      <c r="P799" t="str">
        <f>+IF(AD799="Sub1",C799,"")</f>
        <v/>
      </c>
      <c r="Q799" t="str">
        <f>+IF(AD799="Sub2",D799,"")</f>
        <v/>
      </c>
      <c r="R799" t="str">
        <f>+IF(AD799="Graph",SUBSTITUTE(E799,"Gráfica","G"),"")</f>
        <v/>
      </c>
      <c r="S799" t="str">
        <f>TRIM(CLEAN(_xlfn.TEXTJOIN(" ",TRUE,C799:F799)))</f>
        <v>Sitios Ramsar</v>
      </c>
      <c r="T799" t="b">
        <f>+AND(AC799=AC800)</f>
        <v>0</v>
      </c>
      <c r="U799" t="b">
        <f t="shared" si="97"/>
        <v>0</v>
      </c>
      <c r="V799" t="b">
        <f>+AND(J799&lt;&gt;1,J800&lt;&gt;1)</f>
        <v>0</v>
      </c>
      <c r="W799" t="b">
        <f>+OR(AD799="Sub1",AD799="Sub2",AD799="Graph")</f>
        <v>0</v>
      </c>
      <c r="X799" t="str">
        <f>+IF(AND(T799,U799,V799),_xlfn.CONCAT(S799,S800),IF(AND(J799=1,AD799="Title"),S799,""))</f>
        <v>Sitios Ramsar</v>
      </c>
      <c r="Y799" t="str">
        <f>+IF(AD800="units",S800,"")</f>
        <v/>
      </c>
      <c r="Z799" t="str">
        <f t="shared" si="98"/>
        <v/>
      </c>
      <c r="AB799" t="s">
        <v>145</v>
      </c>
      <c r="AC799" t="str">
        <f>+_xlfn.CONCAT(AB799,I799,AD799)</f>
        <v>22111Title</v>
      </c>
      <c r="AD799" t="str">
        <f>+_xlfn.TEXTJOIN("",TRUE,K799:M799)</f>
        <v>Title</v>
      </c>
      <c r="AE799" t="str">
        <f>+IF(B799=0,AE798,B799)</f>
        <v>1.11</v>
      </c>
      <c r="AF799" t="str">
        <f t="shared" si="101"/>
        <v>1.11</v>
      </c>
      <c r="AG799" t="str">
        <f t="shared" si="102"/>
        <v>Sitios Ramsar</v>
      </c>
      <c r="AH799" t="str">
        <f t="shared" si="104"/>
        <v/>
      </c>
      <c r="AI799" t="str">
        <f t="shared" si="103"/>
        <v/>
      </c>
    </row>
    <row r="800" spans="1:35" x14ac:dyDescent="0.25">
      <c r="A800" s="1">
        <v>58</v>
      </c>
      <c r="C800" t="s">
        <v>40</v>
      </c>
      <c r="G800" t="s">
        <v>91</v>
      </c>
      <c r="H800" t="s">
        <v>113</v>
      </c>
      <c r="I800" t="str">
        <f t="shared" si="99"/>
        <v>111</v>
      </c>
      <c r="J800">
        <f>+COUNTIF($AC$2:$AC$1165,AC800)</f>
        <v>1</v>
      </c>
      <c r="K800" t="s">
        <v>168</v>
      </c>
      <c r="N800" t="str">
        <f t="shared" si="100"/>
        <v/>
      </c>
      <c r="O800" t="str">
        <f>IF(B800&lt;&gt;0,B800,"")</f>
        <v/>
      </c>
      <c r="P800" t="str">
        <f>+IF(AD800="Sub1",C800,"")</f>
        <v/>
      </c>
      <c r="Q800" t="str">
        <f>+IF(AD800="Sub2",D800,"")</f>
        <v/>
      </c>
      <c r="R800" t="str">
        <f>+IF(AD800="Graph",SUBSTITUTE(E800,"Gráfica","G"),"")</f>
        <v/>
      </c>
      <c r="S800" t="str">
        <f>TRIM(CLEAN(_xlfn.TEXTJOIN(" ",TRUE,C800:F800)))</f>
        <v>Al 31 de diciembre de 2016</v>
      </c>
      <c r="T800" t="b">
        <f>+AND(AC800=AC801)</f>
        <v>0</v>
      </c>
      <c r="U800" t="b">
        <f t="shared" si="97"/>
        <v>0</v>
      </c>
      <c r="V800" t="b">
        <f>+AND(J800&lt;&gt;1,J801&lt;&gt;1)</f>
        <v>0</v>
      </c>
      <c r="W800" t="b">
        <f>+OR(AD800="Sub1",AD800="Sub2",AD800="Graph")</f>
        <v>0</v>
      </c>
      <c r="X800" t="str">
        <f>+IF(AND(T800,U800,V800),_xlfn.CONCAT(S800,S801),IF(AND(J800=1,AD800="Title"),S800,""))</f>
        <v/>
      </c>
      <c r="Y800" t="str">
        <f>+IF(AD801="units",S801,"")</f>
        <v/>
      </c>
      <c r="Z800" t="str">
        <f t="shared" si="98"/>
        <v/>
      </c>
      <c r="AB800" t="s">
        <v>145</v>
      </c>
      <c r="AC800" t="str">
        <f>+_xlfn.CONCAT(AB800,I800,AD800)</f>
        <v>22111date</v>
      </c>
      <c r="AD800" t="str">
        <f>+_xlfn.TEXTJOIN("",TRUE,K800:M800)</f>
        <v>date</v>
      </c>
      <c r="AE800" t="str">
        <f>+IF(B800=0,AE799,B800)</f>
        <v>1.11</v>
      </c>
      <c r="AF800" t="str">
        <f t="shared" si="101"/>
        <v>1.11</v>
      </c>
      <c r="AG800" t="str">
        <f t="shared" si="102"/>
        <v>Sitios Ramsar</v>
      </c>
      <c r="AH800" t="str">
        <f t="shared" si="104"/>
        <v/>
      </c>
      <c r="AI800" t="str">
        <f t="shared" si="103"/>
        <v/>
      </c>
    </row>
    <row r="801" spans="1:35" x14ac:dyDescent="0.25">
      <c r="A801" s="1">
        <v>1</v>
      </c>
      <c r="B801" t="s">
        <v>8</v>
      </c>
      <c r="C801" t="s">
        <v>22</v>
      </c>
      <c r="G801" t="s">
        <v>91</v>
      </c>
      <c r="H801" t="s">
        <v>114</v>
      </c>
      <c r="I801" t="str">
        <f t="shared" si="99"/>
        <v>11</v>
      </c>
      <c r="J801">
        <f>+COUNTIF($AC$2:$AC$1165,AC801)</f>
        <v>2</v>
      </c>
      <c r="K801" t="s">
        <v>166</v>
      </c>
      <c r="N801" t="str">
        <f t="shared" si="100"/>
        <v>1.1</v>
      </c>
      <c r="O801" t="str">
        <f>IF(B801&lt;&gt;0,B801,"")</f>
        <v>1.1</v>
      </c>
      <c r="P801" t="str">
        <f>+IF(AD801="Sub1",C801,"")</f>
        <v/>
      </c>
      <c r="Q801" t="str">
        <f>+IF(AD801="Sub2",D801,"")</f>
        <v/>
      </c>
      <c r="R801" t="str">
        <f>+IF(AD801="Graph",SUBSTITUTE(E801,"Gráfica","G"),"")</f>
        <v/>
      </c>
      <c r="S801" t="str">
        <f>TRIM(CLEAN(_xlfn.TEXTJOIN(" ",TRUE,C801:F801)))</f>
        <v>División geoestadística municipal, coordenadas geográficas</v>
      </c>
      <c r="T801" t="b">
        <f>+AND(AC801=AC802)</f>
        <v>1</v>
      </c>
      <c r="U801" t="b">
        <f t="shared" si="97"/>
        <v>1</v>
      </c>
      <c r="V801" t="b">
        <f>+AND(J801&lt;&gt;1,J802&lt;&gt;1)</f>
        <v>1</v>
      </c>
      <c r="W801" t="b">
        <f>+OR(AD801="Sub1",AD801="Sub2",AD801="Graph")</f>
        <v>0</v>
      </c>
      <c r="X801" t="str">
        <f>+IF(AND(T801,U801,V801),_xlfn.CONCAT(S801,S802),IF(AND(J801=1,AD801="Title"),S801,""))</f>
        <v>División geoestadística municipal, coordenadas geográficasy altitud de las cabeceras municipales</v>
      </c>
      <c r="Y801" t="str">
        <f>+IF(AD802="units",S802,"")</f>
        <v/>
      </c>
      <c r="Z801" t="str">
        <f t="shared" si="98"/>
        <v/>
      </c>
      <c r="AB801" t="s">
        <v>146</v>
      </c>
      <c r="AC801" t="str">
        <f>+_xlfn.CONCAT(AB801,I801,AD801)</f>
        <v>2311Title</v>
      </c>
      <c r="AD801" t="str">
        <f>+_xlfn.TEXTJOIN("",TRUE,K801:M801)</f>
        <v>Title</v>
      </c>
      <c r="AE801" t="str">
        <f>+IF(B801=0,AE800,B801)</f>
        <v>1.1</v>
      </c>
      <c r="AF801" t="str">
        <f t="shared" si="101"/>
        <v>1.1</v>
      </c>
      <c r="AG801" t="str">
        <f t="shared" si="102"/>
        <v>División geoestadística municipal, coordenadas geográficasy altitud de las cabeceras municipales</v>
      </c>
      <c r="AH801" t="str">
        <f t="shared" si="104"/>
        <v/>
      </c>
      <c r="AI801" t="str">
        <f t="shared" si="103"/>
        <v/>
      </c>
    </row>
    <row r="802" spans="1:35" x14ac:dyDescent="0.25">
      <c r="A802" s="1">
        <v>2</v>
      </c>
      <c r="C802" t="s">
        <v>45</v>
      </c>
      <c r="G802" t="s">
        <v>91</v>
      </c>
      <c r="H802" t="s">
        <v>114</v>
      </c>
      <c r="I802" t="str">
        <f t="shared" si="99"/>
        <v>11</v>
      </c>
      <c r="J802">
        <f>+COUNTIF($AC$2:$AC$1165,AC802)</f>
        <v>2</v>
      </c>
      <c r="K802" t="s">
        <v>166</v>
      </c>
      <c r="N802" t="str">
        <f t="shared" si="100"/>
        <v/>
      </c>
      <c r="O802" t="str">
        <f>IF(B802&lt;&gt;0,B802,"")</f>
        <v/>
      </c>
      <c r="P802" t="str">
        <f>+IF(AD802="Sub1",C802,"")</f>
        <v/>
      </c>
      <c r="Q802" t="str">
        <f>+IF(AD802="Sub2",D802,"")</f>
        <v/>
      </c>
      <c r="R802" t="str">
        <f>+IF(AD802="Graph",SUBSTITUTE(E802,"Gráfica","G"),"")</f>
        <v/>
      </c>
      <c r="S802" t="str">
        <f>TRIM(CLEAN(_xlfn.TEXTJOIN(" ",TRUE,C802:F802)))</f>
        <v>y altitud de las cabeceras municipales</v>
      </c>
      <c r="T802" t="b">
        <f>+AND(AC802=AC803)</f>
        <v>0</v>
      </c>
      <c r="U802" t="b">
        <f t="shared" si="97"/>
        <v>1</v>
      </c>
      <c r="V802" t="b">
        <f>+AND(J802&lt;&gt;1,J803&lt;&gt;1)</f>
        <v>0</v>
      </c>
      <c r="W802" t="b">
        <f>+OR(AD802="Sub1",AD802="Sub2",AD802="Graph")</f>
        <v>0</v>
      </c>
      <c r="X802" t="str">
        <f>+IF(AND(T802,U802,V802),_xlfn.CONCAT(S802,S803),IF(AND(J802=1,AD802="Title"),S802,""))</f>
        <v/>
      </c>
      <c r="Y802" t="str">
        <f>+IF(AD803="units",S803,"")</f>
        <v/>
      </c>
      <c r="Z802" t="str">
        <f t="shared" si="98"/>
        <v/>
      </c>
      <c r="AB802" t="s">
        <v>146</v>
      </c>
      <c r="AC802" t="str">
        <f>+_xlfn.CONCAT(AB802,I802,AD802)</f>
        <v>2311Title</v>
      </c>
      <c r="AD802" t="str">
        <f>+_xlfn.TEXTJOIN("",TRUE,K802:M802)</f>
        <v>Title</v>
      </c>
      <c r="AE802" t="str">
        <f>+IF(B802=0,AE801,B802)</f>
        <v>1.1</v>
      </c>
      <c r="AF802" t="str">
        <f t="shared" si="101"/>
        <v>1.1</v>
      </c>
      <c r="AG802" t="str">
        <f t="shared" si="102"/>
        <v>División geoestadística municipal, coordenadas geográficasy altitud de las cabeceras municipales</v>
      </c>
      <c r="AH802" t="str">
        <f t="shared" si="104"/>
        <v/>
      </c>
      <c r="AI802" t="str">
        <f t="shared" si="103"/>
        <v/>
      </c>
    </row>
    <row r="803" spans="1:35" x14ac:dyDescent="0.25">
      <c r="A803" s="1">
        <v>4</v>
      </c>
      <c r="B803" t="s">
        <v>9</v>
      </c>
      <c r="C803" t="s">
        <v>55</v>
      </c>
      <c r="G803" t="s">
        <v>91</v>
      </c>
      <c r="H803" t="s">
        <v>114</v>
      </c>
      <c r="I803" t="str">
        <f t="shared" si="99"/>
        <v>12</v>
      </c>
      <c r="J803">
        <f>+COUNTIF($AC$2:$AC$1165,AC803)</f>
        <v>1</v>
      </c>
      <c r="K803" t="s">
        <v>166</v>
      </c>
      <c r="N803" t="str">
        <f t="shared" si="100"/>
        <v>1.2</v>
      </c>
      <c r="O803" t="str">
        <f>IF(B803&lt;&gt;0,B803,"")</f>
        <v>1.2</v>
      </c>
      <c r="P803" t="str">
        <f>+IF(AD803="Sub1",C803,"")</f>
        <v/>
      </c>
      <c r="Q803" t="str">
        <f>+IF(AD803="Sub2",D803,"")</f>
        <v/>
      </c>
      <c r="R803" t="str">
        <f>+IF(AD803="Graph",SUBSTITUTE(E803,"Gráfica","G"),"")</f>
        <v/>
      </c>
      <c r="S803" t="str">
        <f>TRIM(CLEAN(_xlfn.TEXTJOIN(" ",TRUE,C803:F803)))</f>
        <v>Elevaciones principales</v>
      </c>
      <c r="T803" t="b">
        <f>+AND(AC803=AC804)</f>
        <v>0</v>
      </c>
      <c r="U803" t="b">
        <f t="shared" si="97"/>
        <v>1</v>
      </c>
      <c r="V803" t="b">
        <f>+AND(J803&lt;&gt;1,J804&lt;&gt;1)</f>
        <v>0</v>
      </c>
      <c r="W803" t="b">
        <f>+OR(AD803="Sub1",AD803="Sub2",AD803="Graph")</f>
        <v>0</v>
      </c>
      <c r="X803" t="str">
        <f>+IF(AND(T803,U803,V803),_xlfn.CONCAT(S803,S804),IF(AND(J803=1,AD803="Title"),S803,""))</f>
        <v>Elevaciones principales</v>
      </c>
      <c r="Y803" t="str">
        <f>+IF(AD804="units",S804,"")</f>
        <v/>
      </c>
      <c r="Z803" t="str">
        <f t="shared" si="98"/>
        <v/>
      </c>
      <c r="AB803" t="s">
        <v>146</v>
      </c>
      <c r="AC803" t="str">
        <f>+_xlfn.CONCAT(AB803,I803,AD803)</f>
        <v>2312Title</v>
      </c>
      <c r="AD803" t="str">
        <f>+_xlfn.TEXTJOIN("",TRUE,K803:M803)</f>
        <v>Title</v>
      </c>
      <c r="AE803" t="str">
        <f>+IF(B803=0,AE802,B803)</f>
        <v>1.2</v>
      </c>
      <c r="AF803" t="str">
        <f t="shared" si="101"/>
        <v>1.2</v>
      </c>
      <c r="AG803" t="str">
        <f t="shared" si="102"/>
        <v>Elevaciones principales</v>
      </c>
      <c r="AH803" t="str">
        <f t="shared" si="104"/>
        <v/>
      </c>
      <c r="AI803" t="str">
        <f t="shared" si="103"/>
        <v/>
      </c>
    </row>
    <row r="804" spans="1:35" x14ac:dyDescent="0.25">
      <c r="A804" s="1">
        <v>6</v>
      </c>
      <c r="B804" t="s">
        <v>10</v>
      </c>
      <c r="C804" t="s">
        <v>25</v>
      </c>
      <c r="G804" t="s">
        <v>91</v>
      </c>
      <c r="H804" t="s">
        <v>114</v>
      </c>
      <c r="I804" t="str">
        <f t="shared" si="99"/>
        <v>13</v>
      </c>
      <c r="J804">
        <f>+COUNTIF($AC$2:$AC$1165,AC804)</f>
        <v>1</v>
      </c>
      <c r="K804" t="s">
        <v>166</v>
      </c>
      <c r="N804" t="str">
        <f t="shared" si="100"/>
        <v>1.3</v>
      </c>
      <c r="O804" t="str">
        <f>IF(B804&lt;&gt;0,B804,"")</f>
        <v>1.3</v>
      </c>
      <c r="P804" t="str">
        <f>+IF(AD804="Sub1",C804,"")</f>
        <v/>
      </c>
      <c r="Q804" t="str">
        <f>+IF(AD804="Sub2",D804,"")</f>
        <v/>
      </c>
      <c r="R804" t="str">
        <f>+IF(AD804="Graph",SUBSTITUTE(E804,"Gráfica","G"),"")</f>
        <v/>
      </c>
      <c r="S804" t="str">
        <f>TRIM(CLEAN(_xlfn.TEXTJOIN(" ",TRUE,C804:F804)))</f>
        <v>Superficie estatal por tipo de fisiografía</v>
      </c>
      <c r="T804" t="b">
        <f>+AND(AC804=AC805)</f>
        <v>0</v>
      </c>
      <c r="U804" t="b">
        <f t="shared" si="97"/>
        <v>0</v>
      </c>
      <c r="V804" t="b">
        <f>+AND(J804&lt;&gt;1,J805&lt;&gt;1)</f>
        <v>0</v>
      </c>
      <c r="W804" t="b">
        <f>+OR(AD804="Sub1",AD804="Sub2",AD804="Graph")</f>
        <v>0</v>
      </c>
      <c r="X804" t="str">
        <f>+IF(AND(T804,U804,V804),_xlfn.CONCAT(S804,S805),IF(AND(J804=1,AD804="Title"),S804,""))</f>
        <v>Superficie estatal por tipo de fisiografía</v>
      </c>
      <c r="Y804" t="str">
        <f>+IF(AD805="units",S805,"")</f>
        <v>(Porcentaje)</v>
      </c>
      <c r="Z804" t="str">
        <f t="shared" si="98"/>
        <v/>
      </c>
      <c r="AB804" t="s">
        <v>146</v>
      </c>
      <c r="AC804" t="str">
        <f>+_xlfn.CONCAT(AB804,I804,AD804)</f>
        <v>2313Title</v>
      </c>
      <c r="AD804" t="str">
        <f>+_xlfn.TEXTJOIN("",TRUE,K804:M804)</f>
        <v>Title</v>
      </c>
      <c r="AE804" t="str">
        <f>+IF(B804=0,AE803,B804)</f>
        <v>1.3</v>
      </c>
      <c r="AF804" t="str">
        <f t="shared" si="101"/>
        <v>1.3</v>
      </c>
      <c r="AG804" t="str">
        <f t="shared" si="102"/>
        <v>Superficie estatal por tipo de fisiografía</v>
      </c>
      <c r="AH804" t="str">
        <f t="shared" si="104"/>
        <v/>
      </c>
      <c r="AI804" t="str">
        <f t="shared" si="103"/>
        <v>(Porcentaje)</v>
      </c>
    </row>
    <row r="805" spans="1:35" x14ac:dyDescent="0.25">
      <c r="A805" s="1">
        <v>7</v>
      </c>
      <c r="C805" t="s">
        <v>26</v>
      </c>
      <c r="G805" t="s">
        <v>91</v>
      </c>
      <c r="H805" t="s">
        <v>114</v>
      </c>
      <c r="I805" t="str">
        <f t="shared" si="99"/>
        <v>13</v>
      </c>
      <c r="J805">
        <f>+COUNTIF($AC$2:$AC$1165,AC805)</f>
        <v>1</v>
      </c>
      <c r="K805" t="s">
        <v>173</v>
      </c>
      <c r="L805" t="s">
        <v>162</v>
      </c>
      <c r="N805" t="str">
        <f t="shared" si="100"/>
        <v/>
      </c>
      <c r="O805" t="str">
        <f>IF(B805&lt;&gt;0,B805,"")</f>
        <v/>
      </c>
      <c r="P805" t="str">
        <f>+IF(AD805="Sub1",C805,"")</f>
        <v/>
      </c>
      <c r="Q805" t="str">
        <f>+IF(AD805="Sub2",D805,"")</f>
        <v/>
      </c>
      <c r="R805" t="str">
        <f>+IF(AD805="Graph",SUBSTITUTE(E805,"Gráfica","G"),"")</f>
        <v/>
      </c>
      <c r="S805" t="str">
        <f>TRIM(CLEAN(_xlfn.TEXTJOIN(" ",TRUE,C805:F805)))</f>
        <v>(Porcentaje)</v>
      </c>
      <c r="T805" t="b">
        <f>+AND(AC805=AC806)</f>
        <v>0</v>
      </c>
      <c r="U805" t="b">
        <f t="shared" si="97"/>
        <v>0</v>
      </c>
      <c r="V805" t="b">
        <f>+AND(J805&lt;&gt;1,J806&lt;&gt;1)</f>
        <v>0</v>
      </c>
      <c r="W805" t="b">
        <f>+OR(AD805="Sub1",AD805="Sub2",AD805="Graph")</f>
        <v>0</v>
      </c>
      <c r="X805" t="str">
        <f>+IF(AND(T805,U805,V805),_xlfn.CONCAT(S805,S806),IF(AND(J805=1,AD805="Title"),S805,""))</f>
        <v/>
      </c>
      <c r="Y805" t="str">
        <f>+IF(AD806="units",S806,"")</f>
        <v/>
      </c>
      <c r="Z805" t="str">
        <f t="shared" si="98"/>
        <v/>
      </c>
      <c r="AB805" t="s">
        <v>146</v>
      </c>
      <c r="AC805" t="str">
        <f>+_xlfn.CONCAT(AB805,I805,AD805)</f>
        <v>2313units</v>
      </c>
      <c r="AD805" t="str">
        <f>+_xlfn.TEXTJOIN("",TRUE,K805:M805)</f>
        <v>units</v>
      </c>
      <c r="AE805" t="str">
        <f>+IF(B805=0,AE804,B805)</f>
        <v>1.3</v>
      </c>
      <c r="AF805" t="str">
        <f t="shared" si="101"/>
        <v>1.3</v>
      </c>
      <c r="AG805" t="str">
        <f t="shared" si="102"/>
        <v>Superficie estatal por tipo de fisiografía</v>
      </c>
      <c r="AH805" t="str">
        <f t="shared" si="104"/>
        <v/>
      </c>
      <c r="AI805" t="str">
        <f t="shared" si="103"/>
        <v/>
      </c>
    </row>
    <row r="806" spans="1:35" x14ac:dyDescent="0.25">
      <c r="A806" s="1">
        <v>9</v>
      </c>
      <c r="B806" t="s">
        <v>11</v>
      </c>
      <c r="C806" t="s">
        <v>27</v>
      </c>
      <c r="G806" t="s">
        <v>91</v>
      </c>
      <c r="H806" t="s">
        <v>114</v>
      </c>
      <c r="I806" t="str">
        <f t="shared" si="99"/>
        <v>14</v>
      </c>
      <c r="J806">
        <f>+COUNTIF($AC$2:$AC$1165,AC806)</f>
        <v>1</v>
      </c>
      <c r="K806" t="s">
        <v>166</v>
      </c>
      <c r="N806" t="str">
        <f t="shared" si="100"/>
        <v>1.4</v>
      </c>
      <c r="O806" t="str">
        <f>IF(B806&lt;&gt;0,B806,"")</f>
        <v>1.4</v>
      </c>
      <c r="P806" t="str">
        <f>+IF(AD806="Sub1",C806,"")</f>
        <v/>
      </c>
      <c r="Q806" t="str">
        <f>+IF(AD806="Sub2",D806,"")</f>
        <v/>
      </c>
      <c r="R806" t="str">
        <f>+IF(AD806="Graph",SUBSTITUTE(E806,"Gráfica","G"),"")</f>
        <v/>
      </c>
      <c r="S806" t="str">
        <f>TRIM(CLEAN(_xlfn.TEXTJOIN(" ",TRUE,C806:F806)))</f>
        <v>Superficie estatal por tipo de geología</v>
      </c>
      <c r="T806" t="b">
        <f>+AND(AC806=AC807)</f>
        <v>0</v>
      </c>
      <c r="U806" t="b">
        <f t="shared" si="97"/>
        <v>0</v>
      </c>
      <c r="V806" t="b">
        <f>+AND(J806&lt;&gt;1,J807&lt;&gt;1)</f>
        <v>0</v>
      </c>
      <c r="W806" t="b">
        <f>+OR(AD806="Sub1",AD806="Sub2",AD806="Graph")</f>
        <v>0</v>
      </c>
      <c r="X806" t="str">
        <f>+IF(AND(T806,U806,V806),_xlfn.CONCAT(S806,S807),IF(AND(J806=1,AD806="Title"),S806,""))</f>
        <v>Superficie estatal por tipo de geología</v>
      </c>
      <c r="Y806" t="str">
        <f>+IF(AD807="units",S807,"")</f>
        <v>(Porcentaje)</v>
      </c>
      <c r="Z806" t="str">
        <f t="shared" si="98"/>
        <v/>
      </c>
      <c r="AB806" t="s">
        <v>146</v>
      </c>
      <c r="AC806" t="str">
        <f>+_xlfn.CONCAT(AB806,I806,AD806)</f>
        <v>2314Title</v>
      </c>
      <c r="AD806" t="str">
        <f>+_xlfn.TEXTJOIN("",TRUE,K806:M806)</f>
        <v>Title</v>
      </c>
      <c r="AE806" t="str">
        <f>+IF(B806=0,AE805,B806)</f>
        <v>1.4</v>
      </c>
      <c r="AF806" t="str">
        <f t="shared" si="101"/>
        <v>1.4</v>
      </c>
      <c r="AG806" t="str">
        <f t="shared" si="102"/>
        <v>Superficie estatal por tipo de geología</v>
      </c>
      <c r="AH806" t="str">
        <f t="shared" si="104"/>
        <v/>
      </c>
      <c r="AI806" t="str">
        <f t="shared" si="103"/>
        <v>(Porcentaje)</v>
      </c>
    </row>
    <row r="807" spans="1:35" x14ac:dyDescent="0.25">
      <c r="A807" s="1">
        <v>10</v>
      </c>
      <c r="C807" t="s">
        <v>26</v>
      </c>
      <c r="G807" t="s">
        <v>91</v>
      </c>
      <c r="H807" t="s">
        <v>114</v>
      </c>
      <c r="I807" t="str">
        <f t="shared" si="99"/>
        <v>14</v>
      </c>
      <c r="J807">
        <f>+COUNTIF($AC$2:$AC$1165,AC807)</f>
        <v>1</v>
      </c>
      <c r="K807" t="s">
        <v>173</v>
      </c>
      <c r="L807" t="s">
        <v>162</v>
      </c>
      <c r="N807" t="str">
        <f t="shared" si="100"/>
        <v/>
      </c>
      <c r="O807" t="str">
        <f>IF(B807&lt;&gt;0,B807,"")</f>
        <v/>
      </c>
      <c r="P807" t="str">
        <f>+IF(AD807="Sub1",C807,"")</f>
        <v/>
      </c>
      <c r="Q807" t="str">
        <f>+IF(AD807="Sub2",D807,"")</f>
        <v/>
      </c>
      <c r="R807" t="str">
        <f>+IF(AD807="Graph",SUBSTITUTE(E807,"Gráfica","G"),"")</f>
        <v/>
      </c>
      <c r="S807" t="str">
        <f>TRIM(CLEAN(_xlfn.TEXTJOIN(" ",TRUE,C807:F807)))</f>
        <v>(Porcentaje)</v>
      </c>
      <c r="T807" t="b">
        <f>+AND(AC807=AC808)</f>
        <v>0</v>
      </c>
      <c r="U807" t="b">
        <f t="shared" si="97"/>
        <v>0</v>
      </c>
      <c r="V807" t="b">
        <f>+AND(J807&lt;&gt;1,J808&lt;&gt;1)</f>
        <v>0</v>
      </c>
      <c r="W807" t="b">
        <f>+OR(AD807="Sub1",AD807="Sub2",AD807="Graph")</f>
        <v>0</v>
      </c>
      <c r="X807" t="str">
        <f>+IF(AND(T807,U807,V807),_xlfn.CONCAT(S807,S808),IF(AND(J807=1,AD807="Title"),S807,""))</f>
        <v/>
      </c>
      <c r="Y807" t="str">
        <f>+IF(AD808="units",S808,"")</f>
        <v/>
      </c>
      <c r="Z807" t="str">
        <f t="shared" si="98"/>
        <v/>
      </c>
      <c r="AB807" t="s">
        <v>146</v>
      </c>
      <c r="AC807" t="str">
        <f>+_xlfn.CONCAT(AB807,I807,AD807)</f>
        <v>2314units</v>
      </c>
      <c r="AD807" t="str">
        <f>+_xlfn.TEXTJOIN("",TRUE,K807:M807)</f>
        <v>units</v>
      </c>
      <c r="AE807" t="str">
        <f>+IF(B807=0,AE806,B807)</f>
        <v>1.4</v>
      </c>
      <c r="AF807" t="str">
        <f t="shared" si="101"/>
        <v>1.4</v>
      </c>
      <c r="AG807" t="str">
        <f t="shared" si="102"/>
        <v>Superficie estatal por tipo de geología</v>
      </c>
      <c r="AH807" t="str">
        <f t="shared" si="104"/>
        <v/>
      </c>
      <c r="AI807" t="str">
        <f t="shared" si="103"/>
        <v/>
      </c>
    </row>
    <row r="808" spans="1:35" x14ac:dyDescent="0.25">
      <c r="A808" s="1">
        <v>12</v>
      </c>
      <c r="C808" t="s">
        <v>42</v>
      </c>
      <c r="D808" t="s">
        <v>76</v>
      </c>
      <c r="G808" t="s">
        <v>91</v>
      </c>
      <c r="H808" t="s">
        <v>114</v>
      </c>
      <c r="I808" t="str">
        <f t="shared" si="99"/>
        <v>141</v>
      </c>
      <c r="J808">
        <f>+COUNTIF($AC$2:$AC$1165,AC808)</f>
        <v>1</v>
      </c>
      <c r="K808" t="s">
        <v>173</v>
      </c>
      <c r="M808" t="s">
        <v>178</v>
      </c>
      <c r="N808" t="str">
        <f t="shared" si="100"/>
        <v>1.4.1</v>
      </c>
      <c r="O808" t="str">
        <f>IF(B808&lt;&gt;0,B808,"")</f>
        <v/>
      </c>
      <c r="P808" t="str">
        <f>+IF(AD808="Sub1",C808,"")</f>
        <v>1.4.1</v>
      </c>
      <c r="Q808" t="str">
        <f>+IF(AD808="Sub2",D808,"")</f>
        <v/>
      </c>
      <c r="R808" t="str">
        <f>+IF(AD808="Graph",SUBSTITUTE(E808,"Gráfica","G"),"")</f>
        <v/>
      </c>
      <c r="S808" t="str">
        <f>TRIM(CLEAN(_xlfn.TEXTJOIN(" ",TRUE,C808:F808)))</f>
        <v>1.4.1 Sitios de interés geológico</v>
      </c>
      <c r="T808" t="b">
        <f>+AND(AC808=AC809)</f>
        <v>0</v>
      </c>
      <c r="U808" t="b">
        <f t="shared" si="97"/>
        <v>0</v>
      </c>
      <c r="V808" t="b">
        <f>+AND(J808&lt;&gt;1,J809&lt;&gt;1)</f>
        <v>0</v>
      </c>
      <c r="W808" t="b">
        <f>+OR(AD808="Sub1",AD808="Sub2",AD808="Graph")</f>
        <v>1</v>
      </c>
      <c r="X808" t="str">
        <f>+IF(AND(T808,U808,V808),_xlfn.CONCAT(S808,S809),IF(AND(J808=1,AD808="Title"),S808,""))</f>
        <v/>
      </c>
      <c r="Y808" t="str">
        <f>+IF(AD809="units",S809,"")</f>
        <v/>
      </c>
      <c r="Z808" t="str">
        <f t="shared" si="98"/>
        <v>Sitios de interés geológico</v>
      </c>
      <c r="AB808" t="s">
        <v>146</v>
      </c>
      <c r="AC808" t="str">
        <f>+_xlfn.CONCAT(AB808,I808,AD808)</f>
        <v>23141Sub1</v>
      </c>
      <c r="AD808" t="str">
        <f>+_xlfn.TEXTJOIN("",TRUE,K808:M808)</f>
        <v>Sub1</v>
      </c>
      <c r="AE808" t="str">
        <f>+IF(B808=0,AE807,B808)</f>
        <v>1.4</v>
      </c>
      <c r="AF808" t="str">
        <f t="shared" si="101"/>
        <v>1.4.1</v>
      </c>
      <c r="AG808" t="str">
        <f t="shared" si="102"/>
        <v>Superficie estatal por tipo de geología</v>
      </c>
      <c r="AH808" t="str">
        <f t="shared" si="104"/>
        <v>Sitios de interés geológico</v>
      </c>
      <c r="AI808" t="str">
        <f t="shared" si="103"/>
        <v/>
      </c>
    </row>
    <row r="809" spans="1:35" x14ac:dyDescent="0.25">
      <c r="A809" s="1">
        <v>14</v>
      </c>
      <c r="B809" t="s">
        <v>12</v>
      </c>
      <c r="C809" t="s">
        <v>29</v>
      </c>
      <c r="G809" t="s">
        <v>91</v>
      </c>
      <c r="H809" t="s">
        <v>114</v>
      </c>
      <c r="I809" t="str">
        <f t="shared" si="99"/>
        <v>15</v>
      </c>
      <c r="J809">
        <f>+COUNTIF($AC$2:$AC$1165,AC809)</f>
        <v>1</v>
      </c>
      <c r="K809" t="s">
        <v>166</v>
      </c>
      <c r="N809" t="str">
        <f t="shared" si="100"/>
        <v>1.5</v>
      </c>
      <c r="O809" t="str">
        <f>IF(B809&lt;&gt;0,B809,"")</f>
        <v>1.5</v>
      </c>
      <c r="P809" t="str">
        <f>+IF(AD809="Sub1",C809,"")</f>
        <v/>
      </c>
      <c r="Q809" t="str">
        <f>+IF(AD809="Sub2",D809,"")</f>
        <v/>
      </c>
      <c r="R809" t="str">
        <f>+IF(AD809="Graph",SUBSTITUTE(E809,"Gráfica","G"),"")</f>
        <v/>
      </c>
      <c r="S809" t="str">
        <f>TRIM(CLEAN(_xlfn.TEXTJOIN(" ",TRUE,C809:F809)))</f>
        <v>Superficie estatal por tipo de clima</v>
      </c>
      <c r="T809" t="b">
        <f>+AND(AC809=AC810)</f>
        <v>0</v>
      </c>
      <c r="U809" t="b">
        <f t="shared" si="97"/>
        <v>0</v>
      </c>
      <c r="V809" t="b">
        <f>+AND(J809&lt;&gt;1,J810&lt;&gt;1)</f>
        <v>0</v>
      </c>
      <c r="W809" t="b">
        <f>+OR(AD809="Sub1",AD809="Sub2",AD809="Graph")</f>
        <v>0</v>
      </c>
      <c r="X809" t="str">
        <f>+IF(AND(T809,U809,V809),_xlfn.CONCAT(S809,S810),IF(AND(J809=1,AD809="Title"),S809,""))</f>
        <v>Superficie estatal por tipo de clima</v>
      </c>
      <c r="Y809" t="str">
        <f>+IF(AD810="units",S810,"")</f>
        <v>(Porcentaje)</v>
      </c>
      <c r="Z809" t="str">
        <f t="shared" si="98"/>
        <v/>
      </c>
      <c r="AB809" t="s">
        <v>146</v>
      </c>
      <c r="AC809" t="str">
        <f>+_xlfn.CONCAT(AB809,I809,AD809)</f>
        <v>2315Title</v>
      </c>
      <c r="AD809" t="str">
        <f>+_xlfn.TEXTJOIN("",TRUE,K809:M809)</f>
        <v>Title</v>
      </c>
      <c r="AE809" t="str">
        <f>+IF(B809=0,AE808,B809)</f>
        <v>1.5</v>
      </c>
      <c r="AF809" t="str">
        <f t="shared" si="101"/>
        <v>1.5</v>
      </c>
      <c r="AG809" t="str">
        <f t="shared" si="102"/>
        <v>Superficie estatal por tipo de clima</v>
      </c>
      <c r="AH809" t="str">
        <f t="shared" si="104"/>
        <v/>
      </c>
      <c r="AI809" t="str">
        <f t="shared" si="103"/>
        <v>(Porcentaje)</v>
      </c>
    </row>
    <row r="810" spans="1:35" x14ac:dyDescent="0.25">
      <c r="A810" s="1">
        <v>15</v>
      </c>
      <c r="C810" t="s">
        <v>26</v>
      </c>
      <c r="G810" t="s">
        <v>91</v>
      </c>
      <c r="H810" t="s">
        <v>114</v>
      </c>
      <c r="I810" t="str">
        <f t="shared" si="99"/>
        <v>15</v>
      </c>
      <c r="J810">
        <f>+COUNTIF($AC$2:$AC$1165,AC810)</f>
        <v>1</v>
      </c>
      <c r="K810" t="s">
        <v>173</v>
      </c>
      <c r="L810" t="s">
        <v>162</v>
      </c>
      <c r="N810" t="str">
        <f t="shared" si="100"/>
        <v/>
      </c>
      <c r="O810" t="str">
        <f>IF(B810&lt;&gt;0,B810,"")</f>
        <v/>
      </c>
      <c r="P810" t="str">
        <f>+IF(AD810="Sub1",C810,"")</f>
        <v/>
      </c>
      <c r="Q810" t="str">
        <f>+IF(AD810="Sub2",D810,"")</f>
        <v/>
      </c>
      <c r="R810" t="str">
        <f>+IF(AD810="Graph",SUBSTITUTE(E810,"Gráfica","G"),"")</f>
        <v/>
      </c>
      <c r="S810" t="str">
        <f>TRIM(CLEAN(_xlfn.TEXTJOIN(" ",TRUE,C810:F810)))</f>
        <v>(Porcentaje)</v>
      </c>
      <c r="T810" t="b">
        <f>+AND(AC810=AC811)</f>
        <v>0</v>
      </c>
      <c r="U810" t="b">
        <f t="shared" si="97"/>
        <v>0</v>
      </c>
      <c r="V810" t="b">
        <f>+AND(J810&lt;&gt;1,J811&lt;&gt;1)</f>
        <v>0</v>
      </c>
      <c r="W810" t="b">
        <f>+OR(AD810="Sub1",AD810="Sub2",AD810="Graph")</f>
        <v>0</v>
      </c>
      <c r="X810" t="str">
        <f>+IF(AND(T810,U810,V810),_xlfn.CONCAT(S810,S811),IF(AND(J810=1,AD810="Title"),S810,""))</f>
        <v/>
      </c>
      <c r="Y810" t="str">
        <f>+IF(AD811="units",S811,"")</f>
        <v/>
      </c>
      <c r="Z810" t="str">
        <f t="shared" si="98"/>
        <v/>
      </c>
      <c r="AB810" t="s">
        <v>146</v>
      </c>
      <c r="AC810" t="str">
        <f>+_xlfn.CONCAT(AB810,I810,AD810)</f>
        <v>2315units</v>
      </c>
      <c r="AD810" t="str">
        <f>+_xlfn.TEXTJOIN("",TRUE,K810:M810)</f>
        <v>units</v>
      </c>
      <c r="AE810" t="str">
        <f>+IF(B810=0,AE809,B810)</f>
        <v>1.5</v>
      </c>
      <c r="AF810" t="str">
        <f t="shared" si="101"/>
        <v>1.5</v>
      </c>
      <c r="AG810" t="str">
        <f t="shared" si="102"/>
        <v>Superficie estatal por tipo de clima</v>
      </c>
      <c r="AH810" t="str">
        <f t="shared" si="104"/>
        <v/>
      </c>
      <c r="AI810" t="str">
        <f t="shared" si="103"/>
        <v/>
      </c>
    </row>
    <row r="811" spans="1:35" x14ac:dyDescent="0.25">
      <c r="A811" s="1">
        <v>17</v>
      </c>
      <c r="C811" t="s">
        <v>28</v>
      </c>
      <c r="D811" t="s">
        <v>77</v>
      </c>
      <c r="G811" t="s">
        <v>91</v>
      </c>
      <c r="H811" t="s">
        <v>114</v>
      </c>
      <c r="I811" t="str">
        <f t="shared" si="99"/>
        <v>151</v>
      </c>
      <c r="J811">
        <f>+COUNTIF($AC$2:$AC$1165,AC811)</f>
        <v>1</v>
      </c>
      <c r="K811" t="s">
        <v>173</v>
      </c>
      <c r="M811" t="s">
        <v>178</v>
      </c>
      <c r="N811" t="str">
        <f t="shared" si="100"/>
        <v>1.5.1</v>
      </c>
      <c r="O811" t="str">
        <f>IF(B811&lt;&gt;0,B811,"")</f>
        <v/>
      </c>
      <c r="P811" t="str">
        <f>+IF(AD811="Sub1",C811,"")</f>
        <v>1.5.1</v>
      </c>
      <c r="Q811" t="str">
        <f>+IF(AD811="Sub2",D811,"")</f>
        <v/>
      </c>
      <c r="R811" t="str">
        <f>+IF(AD811="Graph",SUBSTITUTE(E811,"Gráfica","G"),"")</f>
        <v/>
      </c>
      <c r="S811" t="str">
        <f>TRIM(CLEAN(_xlfn.TEXTJOIN(" ",TRUE,C811:F811)))</f>
        <v>1.5.1 Estaciones meteorológicas</v>
      </c>
      <c r="T811" t="b">
        <f>+AND(AC811=AC812)</f>
        <v>0</v>
      </c>
      <c r="U811" t="b">
        <f t="shared" si="97"/>
        <v>0</v>
      </c>
      <c r="V811" t="b">
        <f>+AND(J811&lt;&gt;1,J812&lt;&gt;1)</f>
        <v>0</v>
      </c>
      <c r="W811" t="b">
        <f>+OR(AD811="Sub1",AD811="Sub2",AD811="Graph")</f>
        <v>1</v>
      </c>
      <c r="X811" t="str">
        <f>+IF(AND(T811,U811,V811),_xlfn.CONCAT(S811,S812),IF(AND(J811=1,AD811="Title"),S811,""))</f>
        <v/>
      </c>
      <c r="Y811" t="str">
        <f>+IF(AD812="units",S812,"")</f>
        <v/>
      </c>
      <c r="Z811" t="str">
        <f t="shared" si="98"/>
        <v>Estaciones meteorológicas</v>
      </c>
      <c r="AB811" t="s">
        <v>146</v>
      </c>
      <c r="AC811" t="str">
        <f>+_xlfn.CONCAT(AB811,I811,AD811)</f>
        <v>23151Sub1</v>
      </c>
      <c r="AD811" t="str">
        <f>+_xlfn.TEXTJOIN("",TRUE,K811:M811)</f>
        <v>Sub1</v>
      </c>
      <c r="AE811" t="str">
        <f>+IF(B811=0,AE810,B811)</f>
        <v>1.5</v>
      </c>
      <c r="AF811" t="str">
        <f t="shared" si="101"/>
        <v>1.5.1</v>
      </c>
      <c r="AG811" t="str">
        <f t="shared" si="102"/>
        <v>Superficie estatal por tipo de clima</v>
      </c>
      <c r="AH811" t="str">
        <f t="shared" si="104"/>
        <v>Estaciones meteorológicas</v>
      </c>
      <c r="AI811" t="str">
        <f t="shared" si="103"/>
        <v/>
      </c>
    </row>
    <row r="812" spans="1:35" x14ac:dyDescent="0.25">
      <c r="A812" s="1">
        <v>19</v>
      </c>
      <c r="C812" t="s">
        <v>43</v>
      </c>
      <c r="D812" t="s">
        <v>64</v>
      </c>
      <c r="G812" t="s">
        <v>91</v>
      </c>
      <c r="H812" t="s">
        <v>114</v>
      </c>
      <c r="I812" t="str">
        <f t="shared" si="99"/>
        <v>152</v>
      </c>
      <c r="J812">
        <f>+COUNTIF($AC$2:$AC$1165,AC812)</f>
        <v>1</v>
      </c>
      <c r="K812" t="s">
        <v>173</v>
      </c>
      <c r="M812" t="s">
        <v>178</v>
      </c>
      <c r="N812" t="str">
        <f t="shared" si="100"/>
        <v>1.5.2</v>
      </c>
      <c r="O812" t="str">
        <f>IF(B812&lt;&gt;0,B812,"")</f>
        <v/>
      </c>
      <c r="P812" t="str">
        <f>+IF(AD812="Sub1",C812,"")</f>
        <v>1.5.2</v>
      </c>
      <c r="Q812" t="str">
        <f>+IF(AD812="Sub2",D812,"")</f>
        <v/>
      </c>
      <c r="R812" t="str">
        <f>+IF(AD812="Graph",SUBSTITUTE(E812,"Gráfica","G"),"")</f>
        <v/>
      </c>
      <c r="S812" t="str">
        <f>TRIM(CLEAN(_xlfn.TEXTJOIN(" ",TRUE,C812:F812)))</f>
        <v>1.5.2 Temperatura media anual</v>
      </c>
      <c r="T812" t="b">
        <f>+AND(AC812=AC813)</f>
        <v>0</v>
      </c>
      <c r="U812" t="b">
        <f t="shared" si="97"/>
        <v>0</v>
      </c>
      <c r="V812" t="b">
        <f>+AND(J812&lt;&gt;1,J813&lt;&gt;1)</f>
        <v>0</v>
      </c>
      <c r="W812" t="b">
        <f>+OR(AD812="Sub1",AD812="Sub2",AD812="Graph")</f>
        <v>1</v>
      </c>
      <c r="X812" t="str">
        <f>+IF(AND(T812,U812,V812),_xlfn.CONCAT(S812,S813),IF(AND(J812=1,AD812="Title"),S812,""))</f>
        <v/>
      </c>
      <c r="Y812" t="str">
        <f>+IF(AD813="units",S813,"")</f>
        <v>(Grados Celsius)</v>
      </c>
      <c r="Z812" t="str">
        <f t="shared" si="98"/>
        <v>Temperatura media anual</v>
      </c>
      <c r="AB812" t="s">
        <v>146</v>
      </c>
      <c r="AC812" t="str">
        <f>+_xlfn.CONCAT(AB812,I812,AD812)</f>
        <v>23152Sub1</v>
      </c>
      <c r="AD812" t="str">
        <f>+_xlfn.TEXTJOIN("",TRUE,K812:M812)</f>
        <v>Sub1</v>
      </c>
      <c r="AE812" t="str">
        <f>+IF(B812=0,AE811,B812)</f>
        <v>1.5</v>
      </c>
      <c r="AF812" t="str">
        <f t="shared" si="101"/>
        <v>1.5.2</v>
      </c>
      <c r="AG812" t="str">
        <f t="shared" si="102"/>
        <v>Superficie estatal por tipo de clima</v>
      </c>
      <c r="AH812" t="str">
        <f t="shared" si="104"/>
        <v>Temperatura media anual</v>
      </c>
      <c r="AI812" t="str">
        <f t="shared" si="103"/>
        <v>(Grados Celsius)</v>
      </c>
    </row>
    <row r="813" spans="1:35" x14ac:dyDescent="0.25">
      <c r="A813" s="1">
        <v>20</v>
      </c>
      <c r="D813" t="s">
        <v>65</v>
      </c>
      <c r="G813" t="s">
        <v>91</v>
      </c>
      <c r="H813" t="s">
        <v>114</v>
      </c>
      <c r="I813" t="str">
        <f t="shared" si="99"/>
        <v>152</v>
      </c>
      <c r="J813">
        <f>+COUNTIF($AC$2:$AC$1165,AC813)</f>
        <v>1</v>
      </c>
      <c r="K813" t="s">
        <v>173</v>
      </c>
      <c r="L813" t="s">
        <v>162</v>
      </c>
      <c r="N813" t="str">
        <f t="shared" si="100"/>
        <v/>
      </c>
      <c r="O813" t="str">
        <f>IF(B813&lt;&gt;0,B813,"")</f>
        <v/>
      </c>
      <c r="P813" t="str">
        <f>+IF(AD813="Sub1",C813,"")</f>
        <v/>
      </c>
      <c r="Q813" t="str">
        <f>+IF(AD813="Sub2",D813,"")</f>
        <v/>
      </c>
      <c r="R813" t="str">
        <f>+IF(AD813="Graph",SUBSTITUTE(E813,"Gráfica","G"),"")</f>
        <v/>
      </c>
      <c r="S813" t="str">
        <f>TRIM(CLEAN(_xlfn.TEXTJOIN(" ",TRUE,C813:F813)))</f>
        <v>(Grados Celsius)</v>
      </c>
      <c r="T813" t="b">
        <f>+AND(AC813=AC814)</f>
        <v>0</v>
      </c>
      <c r="U813" t="b">
        <f t="shared" si="97"/>
        <v>0</v>
      </c>
      <c r="V813" t="b">
        <f>+AND(J813&lt;&gt;1,J814&lt;&gt;1)</f>
        <v>0</v>
      </c>
      <c r="W813" t="b">
        <f>+OR(AD813="Sub1",AD813="Sub2",AD813="Graph")</f>
        <v>0</v>
      </c>
      <c r="X813" t="str">
        <f>+IF(AND(T813,U813,V813),_xlfn.CONCAT(S813,S814),IF(AND(J813=1,AD813="Title"),S813,""))</f>
        <v/>
      </c>
      <c r="Y813" t="str">
        <f>+IF(AD814="units",S814,"")</f>
        <v/>
      </c>
      <c r="Z813" t="str">
        <f t="shared" si="98"/>
        <v/>
      </c>
      <c r="AB813" t="s">
        <v>146</v>
      </c>
      <c r="AC813" t="str">
        <f>+_xlfn.CONCAT(AB813,I813,AD813)</f>
        <v>23152units</v>
      </c>
      <c r="AD813" t="str">
        <f>+_xlfn.TEXTJOIN("",TRUE,K813:M813)</f>
        <v>units</v>
      </c>
      <c r="AE813" t="str">
        <f>+IF(B813=0,AE812,B813)</f>
        <v>1.5</v>
      </c>
      <c r="AF813" t="str">
        <f t="shared" si="101"/>
        <v>1.5.2</v>
      </c>
      <c r="AG813" t="str">
        <f t="shared" si="102"/>
        <v>Superficie estatal por tipo de clima</v>
      </c>
      <c r="AH813" t="str">
        <f t="shared" si="104"/>
        <v>Temperatura media anual</v>
      </c>
      <c r="AI813" t="str">
        <f t="shared" si="103"/>
        <v/>
      </c>
    </row>
    <row r="814" spans="1:35" x14ac:dyDescent="0.25">
      <c r="A814" s="1">
        <v>22</v>
      </c>
      <c r="D814" t="s">
        <v>73</v>
      </c>
      <c r="E814" t="s">
        <v>82</v>
      </c>
      <c r="G814" t="s">
        <v>91</v>
      </c>
      <c r="H814" t="s">
        <v>114</v>
      </c>
      <c r="I814" t="str">
        <f t="shared" si="99"/>
        <v>1521</v>
      </c>
      <c r="J814">
        <f>+COUNTIF($AC$2:$AC$1165,AC814)</f>
        <v>1</v>
      </c>
      <c r="K814" t="s">
        <v>173</v>
      </c>
      <c r="M814" t="s">
        <v>179</v>
      </c>
      <c r="N814" t="str">
        <f t="shared" si="100"/>
        <v>1.5.2.1</v>
      </c>
      <c r="O814" t="str">
        <f>IF(B814&lt;&gt;0,B814,"")</f>
        <v/>
      </c>
      <c r="P814" t="str">
        <f>+IF(AD814="Sub1",C814,"")</f>
        <v/>
      </c>
      <c r="Q814" t="str">
        <f>+IF(AD814="Sub2",D814,"")</f>
        <v>1.5.2.1</v>
      </c>
      <c r="R814" t="str">
        <f>+IF(AD814="Graph",SUBSTITUTE(E814,"Gráfica","G"),"")</f>
        <v/>
      </c>
      <c r="S814" t="str">
        <f>TRIM(CLEAN(_xlfn.TEXTJOIN(" ",TRUE,C814:F814)))</f>
        <v>1.5.2.1 Temperatura media mensual</v>
      </c>
      <c r="T814" t="b">
        <f>+AND(AC814=AC815)</f>
        <v>0</v>
      </c>
      <c r="U814" t="b">
        <f t="shared" si="97"/>
        <v>0</v>
      </c>
      <c r="V814" t="b">
        <f>+AND(J814&lt;&gt;1,J815&lt;&gt;1)</f>
        <v>0</v>
      </c>
      <c r="W814" t="b">
        <f>+OR(AD814="Sub1",AD814="Sub2",AD814="Graph")</f>
        <v>1</v>
      </c>
      <c r="X814" t="str">
        <f>+IF(AND(T814,U814,V814),_xlfn.CONCAT(S814,S815),IF(AND(J814=1,AD814="Title"),S814,""))</f>
        <v/>
      </c>
      <c r="Y814" t="str">
        <f>+IF(AD815="units",S815,"")</f>
        <v>(Grados Celsius)</v>
      </c>
      <c r="Z814" t="str">
        <f t="shared" si="98"/>
        <v>Temperatura media mensual</v>
      </c>
      <c r="AB814" t="s">
        <v>146</v>
      </c>
      <c r="AC814" t="str">
        <f>+_xlfn.CONCAT(AB814,I814,AD814)</f>
        <v>231521Sub2</v>
      </c>
      <c r="AD814" t="str">
        <f>+_xlfn.TEXTJOIN("",TRUE,K814:M814)</f>
        <v>Sub2</v>
      </c>
      <c r="AE814" t="str">
        <f>+IF(B814=0,AE813,B814)</f>
        <v>1.5</v>
      </c>
      <c r="AF814" t="str">
        <f t="shared" si="101"/>
        <v>1.5.2.1</v>
      </c>
      <c r="AG814" t="str">
        <f t="shared" si="102"/>
        <v>Superficie estatal por tipo de clima</v>
      </c>
      <c r="AH814" t="str">
        <f t="shared" si="104"/>
        <v>Temperatura media mensual</v>
      </c>
      <c r="AI814" t="str">
        <f t="shared" si="103"/>
        <v>(Grados Celsius)</v>
      </c>
    </row>
    <row r="815" spans="1:35" x14ac:dyDescent="0.25">
      <c r="A815" s="1">
        <v>23</v>
      </c>
      <c r="E815" t="s">
        <v>65</v>
      </c>
      <c r="G815" t="s">
        <v>91</v>
      </c>
      <c r="H815" t="s">
        <v>114</v>
      </c>
      <c r="I815" t="str">
        <f t="shared" si="99"/>
        <v>1521</v>
      </c>
      <c r="J815">
        <f>+COUNTIF($AC$2:$AC$1165,AC815)</f>
        <v>1</v>
      </c>
      <c r="K815" t="s">
        <v>173</v>
      </c>
      <c r="L815" t="s">
        <v>162</v>
      </c>
      <c r="N815" t="str">
        <f t="shared" si="100"/>
        <v/>
      </c>
      <c r="O815" t="str">
        <f>IF(B815&lt;&gt;0,B815,"")</f>
        <v/>
      </c>
      <c r="P815" t="str">
        <f>+IF(AD815="Sub1",C815,"")</f>
        <v/>
      </c>
      <c r="Q815" t="str">
        <f>+IF(AD815="Sub2",D815,"")</f>
        <v/>
      </c>
      <c r="R815" t="str">
        <f>+IF(AD815="Graph",SUBSTITUTE(E815,"Gráfica","G"),"")</f>
        <v/>
      </c>
      <c r="S815" t="str">
        <f>TRIM(CLEAN(_xlfn.TEXTJOIN(" ",TRUE,C815:F815)))</f>
        <v>(Grados Celsius)</v>
      </c>
      <c r="T815" t="b">
        <f>+AND(AC815=AC816)</f>
        <v>0</v>
      </c>
      <c r="U815" t="b">
        <f t="shared" si="97"/>
        <v>0</v>
      </c>
      <c r="V815" t="b">
        <f>+AND(J815&lt;&gt;1,J816&lt;&gt;1)</f>
        <v>0</v>
      </c>
      <c r="W815" t="b">
        <f>+OR(AD815="Sub1",AD815="Sub2",AD815="Graph")</f>
        <v>0</v>
      </c>
      <c r="X815" t="str">
        <f>+IF(AND(T815,U815,V815),_xlfn.CONCAT(S815,S816),IF(AND(J815=1,AD815="Title"),S815,""))</f>
        <v/>
      </c>
      <c r="Y815" t="str">
        <f>+IF(AD816="units",S816,"")</f>
        <v/>
      </c>
      <c r="Z815" t="str">
        <f t="shared" si="98"/>
        <v/>
      </c>
      <c r="AB815" t="s">
        <v>146</v>
      </c>
      <c r="AC815" t="str">
        <f>+_xlfn.CONCAT(AB815,I815,AD815)</f>
        <v>231521units</v>
      </c>
      <c r="AD815" t="str">
        <f>+_xlfn.TEXTJOIN("",TRUE,K815:M815)</f>
        <v>units</v>
      </c>
      <c r="AE815" t="str">
        <f>+IF(B815=0,AE814,B815)</f>
        <v>1.5</v>
      </c>
      <c r="AF815" t="str">
        <f t="shared" si="101"/>
        <v>1.5.2.1</v>
      </c>
      <c r="AG815" t="str">
        <f t="shared" si="102"/>
        <v>Superficie estatal por tipo de clima</v>
      </c>
      <c r="AH815" t="str">
        <f t="shared" si="104"/>
        <v>Temperatura media mensual</v>
      </c>
      <c r="AI815" t="str">
        <f t="shared" si="103"/>
        <v/>
      </c>
    </row>
    <row r="816" spans="1:35" x14ac:dyDescent="0.25">
      <c r="A816" s="1">
        <v>25</v>
      </c>
      <c r="E816" t="s">
        <v>83</v>
      </c>
      <c r="F816" t="s">
        <v>87</v>
      </c>
      <c r="G816" t="s">
        <v>91</v>
      </c>
      <c r="H816" t="s">
        <v>114</v>
      </c>
      <c r="I816" t="str">
        <f t="shared" si="99"/>
        <v>G 11</v>
      </c>
      <c r="J816">
        <f>+COUNTIF($AC$2:$AC$1165,AC816)</f>
        <v>1</v>
      </c>
      <c r="K816" t="s">
        <v>173</v>
      </c>
      <c r="M816" t="s">
        <v>167</v>
      </c>
      <c r="N816" t="str">
        <f t="shared" si="100"/>
        <v>G 1.1</v>
      </c>
      <c r="O816" t="str">
        <f>IF(B816&lt;&gt;0,B816,"")</f>
        <v/>
      </c>
      <c r="P816" t="str">
        <f>+IF(AD816="Sub1",C816,"")</f>
        <v/>
      </c>
      <c r="Q816" t="str">
        <f>+IF(AD816="Sub2",D816,"")</f>
        <v/>
      </c>
      <c r="R816" t="str">
        <f>+IF(AD816="Graph",SUBSTITUTE(E816,"Gráfica","G"),"")</f>
        <v>G 1.1</v>
      </c>
      <c r="S816" t="str">
        <f>TRIM(CLEAN(_xlfn.TEXTJOIN(" ",TRUE,C816:F816)))</f>
        <v>Gráfica 1.1 Temperatura promedio</v>
      </c>
      <c r="T816" t="b">
        <f>+AND(AC816=AC817)</f>
        <v>0</v>
      </c>
      <c r="U816" t="b">
        <f t="shared" si="97"/>
        <v>0</v>
      </c>
      <c r="V816" t="b">
        <f>+AND(J816&lt;&gt;1,J817&lt;&gt;1)</f>
        <v>0</v>
      </c>
      <c r="W816" t="b">
        <f>+OR(AD816="Sub1",AD816="Sub2",AD816="Graph")</f>
        <v>1</v>
      </c>
      <c r="X816" t="str">
        <f>+IF(AND(T816,U816,V816),_xlfn.CONCAT(S816,S817),IF(AND(J816=1,AD816="Title"),S816,""))</f>
        <v/>
      </c>
      <c r="Y816" t="str">
        <f>+IF(AD817="units",S817,"")</f>
        <v>(Grados centígrados)</v>
      </c>
      <c r="Z816" t="str">
        <f t="shared" si="98"/>
        <v>Gráfica 1.1 Temperatura promedio</v>
      </c>
      <c r="AB816" t="s">
        <v>146</v>
      </c>
      <c r="AC816" t="str">
        <f>+_xlfn.CONCAT(AB816,I816,AD816)</f>
        <v>23G 11Graph</v>
      </c>
      <c r="AD816" t="str">
        <f>+_xlfn.TEXTJOIN("",TRUE,K816:M816)</f>
        <v>Graph</v>
      </c>
      <c r="AE816" t="str">
        <f>+IF(B816=0,AE815,B816)</f>
        <v>1.5</v>
      </c>
      <c r="AF816" t="str">
        <f t="shared" si="101"/>
        <v>G 1.1</v>
      </c>
      <c r="AG816" t="str">
        <f t="shared" si="102"/>
        <v>Superficie estatal por tipo de clima</v>
      </c>
      <c r="AH816" t="str">
        <f t="shared" si="104"/>
        <v>Gráfica 1.1 Temperatura promedio</v>
      </c>
      <c r="AI816" t="str">
        <f t="shared" si="103"/>
        <v>(Grados centígrados)</v>
      </c>
    </row>
    <row r="817" spans="1:35" x14ac:dyDescent="0.25">
      <c r="A817" s="1">
        <v>26</v>
      </c>
      <c r="F817" t="s">
        <v>89</v>
      </c>
      <c r="G817" t="s">
        <v>91</v>
      </c>
      <c r="H817" t="s">
        <v>114</v>
      </c>
      <c r="I817" t="str">
        <f t="shared" si="99"/>
        <v>G 11</v>
      </c>
      <c r="J817">
        <f>+COUNTIF($AC$2:$AC$1165,AC817)</f>
        <v>1</v>
      </c>
      <c r="K817" t="s">
        <v>173</v>
      </c>
      <c r="L817" t="s">
        <v>162</v>
      </c>
      <c r="N817" t="str">
        <f t="shared" si="100"/>
        <v/>
      </c>
      <c r="O817" t="str">
        <f>IF(B817&lt;&gt;0,B817,"")</f>
        <v/>
      </c>
      <c r="P817" t="str">
        <f>+IF(AD817="Sub1",C817,"")</f>
        <v/>
      </c>
      <c r="Q817" t="str">
        <f>+IF(AD817="Sub2",D817,"")</f>
        <v/>
      </c>
      <c r="R817" t="str">
        <f>+IF(AD817="Graph",SUBSTITUTE(E817,"Gráfica","G"),"")</f>
        <v/>
      </c>
      <c r="S817" t="str">
        <f>TRIM(CLEAN(_xlfn.TEXTJOIN(" ",TRUE,C817:F817)))</f>
        <v>(Grados centígrados)</v>
      </c>
      <c r="T817" t="b">
        <f>+AND(AC817=AC818)</f>
        <v>0</v>
      </c>
      <c r="U817" t="b">
        <f t="shared" si="97"/>
        <v>0</v>
      </c>
      <c r="V817" t="b">
        <f>+AND(J817&lt;&gt;1,J818&lt;&gt;1)</f>
        <v>0</v>
      </c>
      <c r="W817" t="b">
        <f>+OR(AD817="Sub1",AD817="Sub2",AD817="Graph")</f>
        <v>0</v>
      </c>
      <c r="X817" t="str">
        <f>+IF(AND(T817,U817,V817),_xlfn.CONCAT(S817,S818),IF(AND(J817=1,AD817="Title"),S817,""))</f>
        <v/>
      </c>
      <c r="Y817" t="str">
        <f>+IF(AD818="units",S818,"")</f>
        <v/>
      </c>
      <c r="Z817" t="str">
        <f t="shared" si="98"/>
        <v/>
      </c>
      <c r="AB817" t="s">
        <v>146</v>
      </c>
      <c r="AC817" t="str">
        <f>+_xlfn.CONCAT(AB817,I817,AD817)</f>
        <v>23G 11units</v>
      </c>
      <c r="AD817" t="str">
        <f>+_xlfn.TEXTJOIN("",TRUE,K817:M817)</f>
        <v>units</v>
      </c>
      <c r="AE817" t="str">
        <f>+IF(B817=0,AE816,B817)</f>
        <v>1.5</v>
      </c>
      <c r="AF817" t="str">
        <f t="shared" si="101"/>
        <v>G 1.1</v>
      </c>
      <c r="AG817" t="str">
        <f t="shared" si="102"/>
        <v>Superficie estatal por tipo de clima</v>
      </c>
      <c r="AH817" t="str">
        <f t="shared" si="104"/>
        <v>Gráfica 1.1 Temperatura promedio</v>
      </c>
      <c r="AI817" t="str">
        <f t="shared" si="103"/>
        <v/>
      </c>
    </row>
    <row r="818" spans="1:35" x14ac:dyDescent="0.25">
      <c r="A818" s="1">
        <v>28</v>
      </c>
      <c r="C818" t="s">
        <v>44</v>
      </c>
      <c r="D818" t="s">
        <v>68</v>
      </c>
      <c r="G818" t="s">
        <v>91</v>
      </c>
      <c r="H818" t="s">
        <v>114</v>
      </c>
      <c r="I818" t="str">
        <f t="shared" si="99"/>
        <v>153</v>
      </c>
      <c r="J818">
        <f>+COUNTIF($AC$2:$AC$1165,AC818)</f>
        <v>1</v>
      </c>
      <c r="K818" t="s">
        <v>173</v>
      </c>
      <c r="M818" t="s">
        <v>178</v>
      </c>
      <c r="N818" t="str">
        <f t="shared" si="100"/>
        <v>1.5.3</v>
      </c>
      <c r="O818" t="str">
        <f>IF(B818&lt;&gt;0,B818,"")</f>
        <v/>
      </c>
      <c r="P818" t="str">
        <f>+IF(AD818="Sub1",C818,"")</f>
        <v>1.5.3</v>
      </c>
      <c r="Q818" t="str">
        <f>+IF(AD818="Sub2",D818,"")</f>
        <v/>
      </c>
      <c r="R818" t="str">
        <f>+IF(AD818="Graph",SUBSTITUTE(E818,"Gráfica","G"),"")</f>
        <v/>
      </c>
      <c r="S818" t="str">
        <f>TRIM(CLEAN(_xlfn.TEXTJOIN(" ",TRUE,C818:F818)))</f>
        <v>1.5.3 Precipitación total anual</v>
      </c>
      <c r="T818" t="b">
        <f>+AND(AC818=AC819)</f>
        <v>0</v>
      </c>
      <c r="U818" t="b">
        <f t="shared" si="97"/>
        <v>0</v>
      </c>
      <c r="V818" t="b">
        <f>+AND(J818&lt;&gt;1,J819&lt;&gt;1)</f>
        <v>0</v>
      </c>
      <c r="W818" t="b">
        <f>+OR(AD818="Sub1",AD818="Sub2",AD818="Graph")</f>
        <v>1</v>
      </c>
      <c r="X818" t="str">
        <f>+IF(AND(T818,U818,V818),_xlfn.CONCAT(S818,S819),IF(AND(J818=1,AD818="Title"),S818,""))</f>
        <v/>
      </c>
      <c r="Y818" t="str">
        <f>+IF(AD819="units",S819,"")</f>
        <v>(Milímetros)</v>
      </c>
      <c r="Z818" t="str">
        <f t="shared" si="98"/>
        <v>Precipitación total anual</v>
      </c>
      <c r="AB818" t="s">
        <v>146</v>
      </c>
      <c r="AC818" t="str">
        <f>+_xlfn.CONCAT(AB818,I818,AD818)</f>
        <v>23153Sub1</v>
      </c>
      <c r="AD818" t="str">
        <f>+_xlfn.TEXTJOIN("",TRUE,K818:M818)</f>
        <v>Sub1</v>
      </c>
      <c r="AE818" t="str">
        <f>+IF(B818=0,AE817,B818)</f>
        <v>1.5</v>
      </c>
      <c r="AF818" t="str">
        <f t="shared" si="101"/>
        <v>1.5.3</v>
      </c>
      <c r="AG818" t="str">
        <f t="shared" si="102"/>
        <v>Superficie estatal por tipo de clima</v>
      </c>
      <c r="AH818" t="str">
        <f t="shared" si="104"/>
        <v>Precipitación total anual</v>
      </c>
      <c r="AI818" t="str">
        <f t="shared" si="103"/>
        <v>(Milímetros)</v>
      </c>
    </row>
    <row r="819" spans="1:35" x14ac:dyDescent="0.25">
      <c r="A819" s="1">
        <v>29</v>
      </c>
      <c r="D819" t="s">
        <v>69</v>
      </c>
      <c r="G819" t="s">
        <v>91</v>
      </c>
      <c r="H819" t="s">
        <v>114</v>
      </c>
      <c r="I819" t="str">
        <f t="shared" si="99"/>
        <v>153</v>
      </c>
      <c r="J819">
        <f>+COUNTIF($AC$2:$AC$1165,AC819)</f>
        <v>1</v>
      </c>
      <c r="K819" t="s">
        <v>173</v>
      </c>
      <c r="L819" t="s">
        <v>162</v>
      </c>
      <c r="N819" t="str">
        <f t="shared" si="100"/>
        <v/>
      </c>
      <c r="O819" t="str">
        <f>IF(B819&lt;&gt;0,B819,"")</f>
        <v/>
      </c>
      <c r="P819" t="str">
        <f>+IF(AD819="Sub1",C819,"")</f>
        <v/>
      </c>
      <c r="Q819" t="str">
        <f>+IF(AD819="Sub2",D819,"")</f>
        <v/>
      </c>
      <c r="R819" t="str">
        <f>+IF(AD819="Graph",SUBSTITUTE(E819,"Gráfica","G"),"")</f>
        <v/>
      </c>
      <c r="S819" t="str">
        <f>TRIM(CLEAN(_xlfn.TEXTJOIN(" ",TRUE,C819:F819)))</f>
        <v>(Milímetros)</v>
      </c>
      <c r="T819" t="b">
        <f>+AND(AC819=AC820)</f>
        <v>0</v>
      </c>
      <c r="U819" t="b">
        <f t="shared" si="97"/>
        <v>0</v>
      </c>
      <c r="V819" t="b">
        <f>+AND(J819&lt;&gt;1,J820&lt;&gt;1)</f>
        <v>0</v>
      </c>
      <c r="W819" t="b">
        <f>+OR(AD819="Sub1",AD819="Sub2",AD819="Graph")</f>
        <v>0</v>
      </c>
      <c r="X819" t="str">
        <f>+IF(AND(T819,U819,V819),_xlfn.CONCAT(S819,S820),IF(AND(J819=1,AD819="Title"),S819,""))</f>
        <v/>
      </c>
      <c r="Y819" t="str">
        <f>+IF(AD820="units",S820,"")</f>
        <v/>
      </c>
      <c r="Z819" t="str">
        <f t="shared" si="98"/>
        <v/>
      </c>
      <c r="AB819" t="s">
        <v>146</v>
      </c>
      <c r="AC819" t="str">
        <f>+_xlfn.CONCAT(AB819,I819,AD819)</f>
        <v>23153units</v>
      </c>
      <c r="AD819" t="str">
        <f>+_xlfn.TEXTJOIN("",TRUE,K819:M819)</f>
        <v>units</v>
      </c>
      <c r="AE819" t="str">
        <f>+IF(B819=0,AE818,B819)</f>
        <v>1.5</v>
      </c>
      <c r="AF819" t="str">
        <f t="shared" si="101"/>
        <v>1.5.3</v>
      </c>
      <c r="AG819" t="str">
        <f t="shared" si="102"/>
        <v>Superficie estatal por tipo de clima</v>
      </c>
      <c r="AH819" t="str">
        <f t="shared" si="104"/>
        <v>Precipitación total anual</v>
      </c>
      <c r="AI819" t="str">
        <f t="shared" si="103"/>
        <v/>
      </c>
    </row>
    <row r="820" spans="1:35" x14ac:dyDescent="0.25">
      <c r="A820" s="1">
        <v>31</v>
      </c>
      <c r="D820" t="s">
        <v>74</v>
      </c>
      <c r="E820" t="s">
        <v>85</v>
      </c>
      <c r="G820" t="s">
        <v>91</v>
      </c>
      <c r="H820" t="s">
        <v>114</v>
      </c>
      <c r="I820" t="str">
        <f t="shared" si="99"/>
        <v>1531</v>
      </c>
      <c r="J820">
        <f>+COUNTIF($AC$2:$AC$1165,AC820)</f>
        <v>1</v>
      </c>
      <c r="K820" t="s">
        <v>173</v>
      </c>
      <c r="M820" t="s">
        <v>179</v>
      </c>
      <c r="N820" t="str">
        <f t="shared" si="100"/>
        <v>1.5.3.1</v>
      </c>
      <c r="O820" t="str">
        <f>IF(B820&lt;&gt;0,B820,"")</f>
        <v/>
      </c>
      <c r="P820" t="str">
        <f>+IF(AD820="Sub1",C820,"")</f>
        <v/>
      </c>
      <c r="Q820" t="str">
        <f>+IF(AD820="Sub2",D820,"")</f>
        <v>1.5.3.1</v>
      </c>
      <c r="R820" t="str">
        <f>+IF(AD820="Graph",SUBSTITUTE(E820,"Gráfica","G"),"")</f>
        <v/>
      </c>
      <c r="S820" t="str">
        <f>TRIM(CLEAN(_xlfn.TEXTJOIN(" ",TRUE,C820:F820)))</f>
        <v>1.5.3.1 Precipitación total mensual</v>
      </c>
      <c r="T820" t="b">
        <f>+AND(AC820=AC821)</f>
        <v>0</v>
      </c>
      <c r="U820" t="b">
        <f t="shared" si="97"/>
        <v>0</v>
      </c>
      <c r="V820" t="b">
        <f>+AND(J820&lt;&gt;1,J821&lt;&gt;1)</f>
        <v>0</v>
      </c>
      <c r="W820" t="b">
        <f>+OR(AD820="Sub1",AD820="Sub2",AD820="Graph")</f>
        <v>1</v>
      </c>
      <c r="X820" t="str">
        <f>+IF(AND(T820,U820,V820),_xlfn.CONCAT(S820,S821),IF(AND(J820=1,AD820="Title"),S820,""))</f>
        <v/>
      </c>
      <c r="Y820" t="str">
        <f>+IF(AD821="units",S821,"")</f>
        <v>(Milímetros)</v>
      </c>
      <c r="Z820" t="str">
        <f t="shared" si="98"/>
        <v>Precipitación total mensual</v>
      </c>
      <c r="AB820" t="s">
        <v>146</v>
      </c>
      <c r="AC820" t="str">
        <f>+_xlfn.CONCAT(AB820,I820,AD820)</f>
        <v>231531Sub2</v>
      </c>
      <c r="AD820" t="str">
        <f>+_xlfn.TEXTJOIN("",TRUE,K820:M820)</f>
        <v>Sub2</v>
      </c>
      <c r="AE820" t="str">
        <f>+IF(B820=0,AE819,B820)</f>
        <v>1.5</v>
      </c>
      <c r="AF820" t="str">
        <f t="shared" si="101"/>
        <v>1.5.3.1</v>
      </c>
      <c r="AG820" t="str">
        <f t="shared" si="102"/>
        <v>Superficie estatal por tipo de clima</v>
      </c>
      <c r="AH820" t="str">
        <f t="shared" si="104"/>
        <v>Precipitación total mensual</v>
      </c>
      <c r="AI820" t="str">
        <f t="shared" si="103"/>
        <v>(Milímetros)</v>
      </c>
    </row>
    <row r="821" spans="1:35" x14ac:dyDescent="0.25">
      <c r="A821" s="1">
        <v>32</v>
      </c>
      <c r="E821" t="s">
        <v>69</v>
      </c>
      <c r="G821" t="s">
        <v>91</v>
      </c>
      <c r="H821" t="s">
        <v>114</v>
      </c>
      <c r="I821" t="str">
        <f t="shared" si="99"/>
        <v>1531</v>
      </c>
      <c r="J821">
        <f>+COUNTIF($AC$2:$AC$1165,AC821)</f>
        <v>1</v>
      </c>
      <c r="K821" t="s">
        <v>173</v>
      </c>
      <c r="L821" t="s">
        <v>162</v>
      </c>
      <c r="N821" t="str">
        <f t="shared" si="100"/>
        <v/>
      </c>
      <c r="O821" t="str">
        <f>IF(B821&lt;&gt;0,B821,"")</f>
        <v/>
      </c>
      <c r="P821" t="str">
        <f>+IF(AD821="Sub1",C821,"")</f>
        <v/>
      </c>
      <c r="Q821" t="str">
        <f>+IF(AD821="Sub2",D821,"")</f>
        <v/>
      </c>
      <c r="R821" t="str">
        <f>+IF(AD821="Graph",SUBSTITUTE(E821,"Gráfica","G"),"")</f>
        <v/>
      </c>
      <c r="S821" t="str">
        <f>TRIM(CLEAN(_xlfn.TEXTJOIN(" ",TRUE,C821:F821)))</f>
        <v>(Milímetros)</v>
      </c>
      <c r="T821" t="b">
        <f>+AND(AC821=AC822)</f>
        <v>0</v>
      </c>
      <c r="U821" t="b">
        <f t="shared" si="97"/>
        <v>0</v>
      </c>
      <c r="V821" t="b">
        <f>+AND(J821&lt;&gt;1,J822&lt;&gt;1)</f>
        <v>0</v>
      </c>
      <c r="W821" t="b">
        <f>+OR(AD821="Sub1",AD821="Sub2",AD821="Graph")</f>
        <v>0</v>
      </c>
      <c r="X821" t="str">
        <f>+IF(AND(T821,U821,V821),_xlfn.CONCAT(S821,S822),IF(AND(J821=1,AD821="Title"),S821,""))</f>
        <v/>
      </c>
      <c r="Y821" t="str">
        <f>+IF(AD822="units",S822,"")</f>
        <v/>
      </c>
      <c r="Z821" t="str">
        <f t="shared" si="98"/>
        <v/>
      </c>
      <c r="AB821" t="s">
        <v>146</v>
      </c>
      <c r="AC821" t="str">
        <f>+_xlfn.CONCAT(AB821,I821,AD821)</f>
        <v>231531units</v>
      </c>
      <c r="AD821" t="str">
        <f>+_xlfn.TEXTJOIN("",TRUE,K821:M821)</f>
        <v>units</v>
      </c>
      <c r="AE821" t="str">
        <f>+IF(B821=0,AE820,B821)</f>
        <v>1.5</v>
      </c>
      <c r="AF821" t="str">
        <f t="shared" si="101"/>
        <v>1.5.3.1</v>
      </c>
      <c r="AG821" t="str">
        <f t="shared" si="102"/>
        <v>Superficie estatal por tipo de clima</v>
      </c>
      <c r="AH821" t="str">
        <f t="shared" si="104"/>
        <v>Precipitación total mensual</v>
      </c>
      <c r="AI821" t="str">
        <f t="shared" si="103"/>
        <v/>
      </c>
    </row>
    <row r="822" spans="1:35" x14ac:dyDescent="0.25">
      <c r="A822" s="1">
        <v>34</v>
      </c>
      <c r="E822" t="s">
        <v>86</v>
      </c>
      <c r="F822" t="s">
        <v>88</v>
      </c>
      <c r="G822" t="s">
        <v>91</v>
      </c>
      <c r="H822" t="s">
        <v>114</v>
      </c>
      <c r="I822" t="str">
        <f t="shared" si="99"/>
        <v>G 12</v>
      </c>
      <c r="J822">
        <f>+COUNTIF($AC$2:$AC$1165,AC822)</f>
        <v>1</v>
      </c>
      <c r="K822" t="s">
        <v>173</v>
      </c>
      <c r="M822" t="s">
        <v>167</v>
      </c>
      <c r="N822" t="str">
        <f t="shared" si="100"/>
        <v>G 1.2</v>
      </c>
      <c r="O822" t="str">
        <f>IF(B822&lt;&gt;0,B822,"")</f>
        <v/>
      </c>
      <c r="P822" t="str">
        <f>+IF(AD822="Sub1",C822,"")</f>
        <v/>
      </c>
      <c r="Q822" t="str">
        <f>+IF(AD822="Sub2",D822,"")</f>
        <v/>
      </c>
      <c r="R822" t="str">
        <f>+IF(AD822="Graph",SUBSTITUTE(E822,"Gráfica","G"),"")</f>
        <v>G 1.2</v>
      </c>
      <c r="S822" t="str">
        <f>TRIM(CLEAN(_xlfn.TEXTJOIN(" ",TRUE,C822:F822)))</f>
        <v>Gráfica 1.2 Precipitación total promedio</v>
      </c>
      <c r="T822" t="b">
        <f>+AND(AC822=AC823)</f>
        <v>0</v>
      </c>
      <c r="U822" t="b">
        <f t="shared" si="97"/>
        <v>0</v>
      </c>
      <c r="V822" t="b">
        <f>+AND(J822&lt;&gt;1,J823&lt;&gt;1)</f>
        <v>0</v>
      </c>
      <c r="W822" t="b">
        <f>+OR(AD822="Sub1",AD822="Sub2",AD822="Graph")</f>
        <v>1</v>
      </c>
      <c r="X822" t="str">
        <f>+IF(AND(T822,U822,V822),_xlfn.CONCAT(S822,S823),IF(AND(J822=1,AD822="Title"),S822,""))</f>
        <v/>
      </c>
      <c r="Y822" t="str">
        <f>+IF(AD823="units",S823,"")</f>
        <v>(Milimetros)</v>
      </c>
      <c r="Z822" t="str">
        <f t="shared" si="98"/>
        <v>Gráfica 1.2 Precipitación total promedio</v>
      </c>
      <c r="AB822" t="s">
        <v>146</v>
      </c>
      <c r="AC822" t="str">
        <f>+_xlfn.CONCAT(AB822,I822,AD822)</f>
        <v>23G 12Graph</v>
      </c>
      <c r="AD822" t="str">
        <f>+_xlfn.TEXTJOIN("",TRUE,K822:M822)</f>
        <v>Graph</v>
      </c>
      <c r="AE822" t="str">
        <f>+IF(B822=0,AE821,B822)</f>
        <v>1.5</v>
      </c>
      <c r="AF822" t="str">
        <f t="shared" si="101"/>
        <v>G 1.2</v>
      </c>
      <c r="AG822" t="str">
        <f t="shared" si="102"/>
        <v>Superficie estatal por tipo de clima</v>
      </c>
      <c r="AH822" t="str">
        <f t="shared" si="104"/>
        <v>Gráfica 1.2 Precipitación total promedio</v>
      </c>
      <c r="AI822" t="str">
        <f t="shared" si="103"/>
        <v>(Milimetros)</v>
      </c>
    </row>
    <row r="823" spans="1:35" x14ac:dyDescent="0.25">
      <c r="A823" s="1">
        <v>35</v>
      </c>
      <c r="F823" t="s">
        <v>90</v>
      </c>
      <c r="G823" t="s">
        <v>91</v>
      </c>
      <c r="H823" t="s">
        <v>114</v>
      </c>
      <c r="I823" t="str">
        <f t="shared" si="99"/>
        <v>G 12</v>
      </c>
      <c r="J823">
        <f>+COUNTIF($AC$2:$AC$1165,AC823)</f>
        <v>1</v>
      </c>
      <c r="K823" t="s">
        <v>173</v>
      </c>
      <c r="L823" t="s">
        <v>162</v>
      </c>
      <c r="N823" t="str">
        <f t="shared" si="100"/>
        <v/>
      </c>
      <c r="O823" t="str">
        <f>IF(B823&lt;&gt;0,B823,"")</f>
        <v/>
      </c>
      <c r="P823" t="str">
        <f>+IF(AD823="Sub1",C823,"")</f>
        <v/>
      </c>
      <c r="Q823" t="str">
        <f>+IF(AD823="Sub2",D823,"")</f>
        <v/>
      </c>
      <c r="R823" t="str">
        <f>+IF(AD823="Graph",SUBSTITUTE(E823,"Gráfica","G"),"")</f>
        <v/>
      </c>
      <c r="S823" t="str">
        <f>TRIM(CLEAN(_xlfn.TEXTJOIN(" ",TRUE,C823:F823)))</f>
        <v>(Milimetros)</v>
      </c>
      <c r="T823" t="b">
        <f>+AND(AC823=AC824)</f>
        <v>0</v>
      </c>
      <c r="U823" t="b">
        <f t="shared" si="97"/>
        <v>0</v>
      </c>
      <c r="V823" t="b">
        <f>+AND(J823&lt;&gt;1,J824&lt;&gt;1)</f>
        <v>0</v>
      </c>
      <c r="W823" t="b">
        <f>+OR(AD823="Sub1",AD823="Sub2",AD823="Graph")</f>
        <v>0</v>
      </c>
      <c r="X823" t="str">
        <f>+IF(AND(T823,U823,V823),_xlfn.CONCAT(S823,S824),IF(AND(J823=1,AD823="Title"),S823,""))</f>
        <v/>
      </c>
      <c r="Y823" t="str">
        <f>+IF(AD824="units",S824,"")</f>
        <v/>
      </c>
      <c r="Z823" t="str">
        <f t="shared" si="98"/>
        <v/>
      </c>
      <c r="AB823" t="s">
        <v>146</v>
      </c>
      <c r="AC823" t="str">
        <f>+_xlfn.CONCAT(AB823,I823,AD823)</f>
        <v>23G 12units</v>
      </c>
      <c r="AD823" t="str">
        <f>+_xlfn.TEXTJOIN("",TRUE,K823:M823)</f>
        <v>units</v>
      </c>
      <c r="AE823" t="str">
        <f>+IF(B823=0,AE822,B823)</f>
        <v>1.5</v>
      </c>
      <c r="AF823" t="str">
        <f t="shared" si="101"/>
        <v>G 1.2</v>
      </c>
      <c r="AG823" t="str">
        <f t="shared" si="102"/>
        <v>Superficie estatal por tipo de clima</v>
      </c>
      <c r="AH823" t="str">
        <f t="shared" si="104"/>
        <v>Gráfica 1.2 Precipitación total promedio</v>
      </c>
      <c r="AI823" t="str">
        <f t="shared" si="103"/>
        <v/>
      </c>
    </row>
    <row r="824" spans="1:35" x14ac:dyDescent="0.25">
      <c r="A824" s="1">
        <v>37</v>
      </c>
      <c r="B824" t="s">
        <v>13</v>
      </c>
      <c r="C824" t="s">
        <v>34</v>
      </c>
      <c r="G824" t="s">
        <v>91</v>
      </c>
      <c r="H824" t="s">
        <v>114</v>
      </c>
      <c r="I824" t="str">
        <f t="shared" si="99"/>
        <v>16</v>
      </c>
      <c r="J824">
        <f>+COUNTIF($AC$2:$AC$1165,AC824)</f>
        <v>1</v>
      </c>
      <c r="K824" t="s">
        <v>166</v>
      </c>
      <c r="N824" t="str">
        <f t="shared" si="100"/>
        <v>1.6</v>
      </c>
      <c r="O824" t="str">
        <f>IF(B824&lt;&gt;0,B824,"")</f>
        <v>1.6</v>
      </c>
      <c r="P824" t="str">
        <f>+IF(AD824="Sub1",C824,"")</f>
        <v/>
      </c>
      <c r="Q824" t="str">
        <f>+IF(AD824="Sub2",D824,"")</f>
        <v/>
      </c>
      <c r="R824" t="str">
        <f>+IF(AD824="Graph",SUBSTITUTE(E824,"Gráfica","G"),"")</f>
        <v/>
      </c>
      <c r="S824" t="str">
        <f>TRIM(CLEAN(_xlfn.TEXTJOIN(" ",TRUE,C824:F824)))</f>
        <v>Superficie estatal por región, cuenca y subcuenca hidrológica</v>
      </c>
      <c r="T824" t="b">
        <f>+AND(AC824=AC825)</f>
        <v>0</v>
      </c>
      <c r="U824" t="b">
        <f t="shared" si="97"/>
        <v>0</v>
      </c>
      <c r="V824" t="b">
        <f>+AND(J824&lt;&gt;1,J825&lt;&gt;1)</f>
        <v>0</v>
      </c>
      <c r="W824" t="b">
        <f>+OR(AD824="Sub1",AD824="Sub2",AD824="Graph")</f>
        <v>0</v>
      </c>
      <c r="X824" t="str">
        <f>+IF(AND(T824,U824,V824),_xlfn.CONCAT(S824,S825),IF(AND(J824=1,AD824="Title"),S824,""))</f>
        <v>Superficie estatal por región, cuenca y subcuenca hidrológica</v>
      </c>
      <c r="Y824" t="str">
        <f>+IF(AD825="units",S825,"")</f>
        <v>(Porcentaje)</v>
      </c>
      <c r="Z824" t="str">
        <f t="shared" si="98"/>
        <v/>
      </c>
      <c r="AB824" t="s">
        <v>146</v>
      </c>
      <c r="AC824" t="str">
        <f>+_xlfn.CONCAT(AB824,I824,AD824)</f>
        <v>2316Title</v>
      </c>
      <c r="AD824" t="str">
        <f>+_xlfn.TEXTJOIN("",TRUE,K824:M824)</f>
        <v>Title</v>
      </c>
      <c r="AE824" t="str">
        <f>+IF(B824=0,AE823,B824)</f>
        <v>1.6</v>
      </c>
      <c r="AF824" t="str">
        <f t="shared" si="101"/>
        <v>1.6</v>
      </c>
      <c r="AG824" t="str">
        <f t="shared" si="102"/>
        <v>Superficie estatal por región, cuenca y subcuenca hidrológica</v>
      </c>
      <c r="AH824" t="str">
        <f t="shared" si="104"/>
        <v/>
      </c>
      <c r="AI824" t="str">
        <f t="shared" si="103"/>
        <v>(Porcentaje)</v>
      </c>
    </row>
    <row r="825" spans="1:35" x14ac:dyDescent="0.25">
      <c r="A825" s="1">
        <v>38</v>
      </c>
      <c r="C825" t="s">
        <v>26</v>
      </c>
      <c r="G825" t="s">
        <v>91</v>
      </c>
      <c r="H825" t="s">
        <v>114</v>
      </c>
      <c r="I825" t="str">
        <f t="shared" si="99"/>
        <v>16</v>
      </c>
      <c r="J825">
        <f>+COUNTIF($AC$2:$AC$1165,AC825)</f>
        <v>1</v>
      </c>
      <c r="K825" t="s">
        <v>173</v>
      </c>
      <c r="L825" t="s">
        <v>162</v>
      </c>
      <c r="N825" t="str">
        <f t="shared" si="100"/>
        <v/>
      </c>
      <c r="O825" t="str">
        <f>IF(B825&lt;&gt;0,B825,"")</f>
        <v/>
      </c>
      <c r="P825" t="str">
        <f>+IF(AD825="Sub1",C825,"")</f>
        <v/>
      </c>
      <c r="Q825" t="str">
        <f>+IF(AD825="Sub2",D825,"")</f>
        <v/>
      </c>
      <c r="R825" t="str">
        <f>+IF(AD825="Graph",SUBSTITUTE(E825,"Gráfica","G"),"")</f>
        <v/>
      </c>
      <c r="S825" t="str">
        <f>TRIM(CLEAN(_xlfn.TEXTJOIN(" ",TRUE,C825:F825)))</f>
        <v>(Porcentaje)</v>
      </c>
      <c r="T825" t="b">
        <f>+AND(AC825=AC826)</f>
        <v>0</v>
      </c>
      <c r="U825" t="b">
        <f t="shared" si="97"/>
        <v>0</v>
      </c>
      <c r="V825" t="b">
        <f>+AND(J825&lt;&gt;1,J826&lt;&gt;1)</f>
        <v>0</v>
      </c>
      <c r="W825" t="b">
        <f>+OR(AD825="Sub1",AD825="Sub2",AD825="Graph")</f>
        <v>0</v>
      </c>
      <c r="X825" t="str">
        <f>+IF(AND(T825,U825,V825),_xlfn.CONCAT(S825,S826),IF(AND(J825=1,AD825="Title"),S825,""))</f>
        <v/>
      </c>
      <c r="Y825" t="str">
        <f>+IF(AD826="units",S826,"")</f>
        <v/>
      </c>
      <c r="Z825" t="str">
        <f t="shared" si="98"/>
        <v/>
      </c>
      <c r="AB825" t="s">
        <v>146</v>
      </c>
      <c r="AC825" t="str">
        <f>+_xlfn.CONCAT(AB825,I825,AD825)</f>
        <v>2316units</v>
      </c>
      <c r="AD825" t="str">
        <f>+_xlfn.TEXTJOIN("",TRUE,K825:M825)</f>
        <v>units</v>
      </c>
      <c r="AE825" t="str">
        <f>+IF(B825=0,AE824,B825)</f>
        <v>1.6</v>
      </c>
      <c r="AF825" t="str">
        <f t="shared" si="101"/>
        <v>1.6</v>
      </c>
      <c r="AG825" t="str">
        <f t="shared" si="102"/>
        <v>Superficie estatal por región, cuenca y subcuenca hidrológica</v>
      </c>
      <c r="AH825" t="str">
        <f t="shared" si="104"/>
        <v/>
      </c>
      <c r="AI825" t="str">
        <f t="shared" si="103"/>
        <v/>
      </c>
    </row>
    <row r="826" spans="1:35" x14ac:dyDescent="0.25">
      <c r="A826" s="1">
        <v>40</v>
      </c>
      <c r="C826" t="s">
        <v>30</v>
      </c>
      <c r="D826" t="s">
        <v>75</v>
      </c>
      <c r="G826" t="s">
        <v>91</v>
      </c>
      <c r="H826" t="s">
        <v>114</v>
      </c>
      <c r="I826" t="str">
        <f t="shared" si="99"/>
        <v>161</v>
      </c>
      <c r="J826">
        <f>+COUNTIF($AC$2:$AC$1165,AC826)</f>
        <v>1</v>
      </c>
      <c r="K826" t="s">
        <v>173</v>
      </c>
      <c r="M826" t="s">
        <v>178</v>
      </c>
      <c r="N826" t="str">
        <f t="shared" si="100"/>
        <v>1.6.1</v>
      </c>
      <c r="O826" t="str">
        <f>IF(B826&lt;&gt;0,B826,"")</f>
        <v/>
      </c>
      <c r="P826" t="str">
        <f>+IF(AD826="Sub1",C826,"")</f>
        <v>1.6.1</v>
      </c>
      <c r="Q826" t="str">
        <f>+IF(AD826="Sub2",D826,"")</f>
        <v/>
      </c>
      <c r="R826" t="str">
        <f>+IF(AD826="Graph",SUBSTITUTE(E826,"Gráfica","G"),"")</f>
        <v/>
      </c>
      <c r="S826" t="str">
        <f>TRIM(CLEAN(_xlfn.TEXTJOIN(" ",TRUE,C826:F826)))</f>
        <v>1.6.1 Principales corrientes y cuerpos de agua R/</v>
      </c>
      <c r="T826" t="b">
        <f>+AND(AC826=AC827)</f>
        <v>0</v>
      </c>
      <c r="U826" t="b">
        <f t="shared" si="97"/>
        <v>0</v>
      </c>
      <c r="V826" t="b">
        <f>+AND(J826&lt;&gt;1,J827&lt;&gt;1)</f>
        <v>0</v>
      </c>
      <c r="W826" t="b">
        <f>+OR(AD826="Sub1",AD826="Sub2",AD826="Graph")</f>
        <v>1</v>
      </c>
      <c r="X826" t="str">
        <f>+IF(AND(T826,U826,V826),_xlfn.CONCAT(S826,S827),IF(AND(J826=1,AD826="Title"),S826,""))</f>
        <v/>
      </c>
      <c r="Y826" t="str">
        <f>+IF(AD827="units",S827,"")</f>
        <v/>
      </c>
      <c r="Z826" t="str">
        <f t="shared" si="98"/>
        <v>Principales corrientes y cuerpos de agua R/</v>
      </c>
      <c r="AB826" t="s">
        <v>146</v>
      </c>
      <c r="AC826" t="str">
        <f>+_xlfn.CONCAT(AB826,I826,AD826)</f>
        <v>23161Sub1</v>
      </c>
      <c r="AD826" t="str">
        <f>+_xlfn.TEXTJOIN("",TRUE,K826:M826)</f>
        <v>Sub1</v>
      </c>
      <c r="AE826" t="str">
        <f>+IF(B826=0,AE825,B826)</f>
        <v>1.6</v>
      </c>
      <c r="AF826" t="str">
        <f t="shared" si="101"/>
        <v>1.6.1</v>
      </c>
      <c r="AG826" t="str">
        <f t="shared" si="102"/>
        <v>Superficie estatal por región, cuenca y subcuenca hidrológica</v>
      </c>
      <c r="AH826" t="str">
        <f t="shared" si="104"/>
        <v>Principales corrientes y cuerpos de agua R/</v>
      </c>
      <c r="AI826" t="str">
        <f t="shared" si="103"/>
        <v/>
      </c>
    </row>
    <row r="827" spans="1:35" x14ac:dyDescent="0.25">
      <c r="A827" s="1">
        <v>42</v>
      </c>
      <c r="B827" t="s">
        <v>14</v>
      </c>
      <c r="C827" t="s">
        <v>36</v>
      </c>
      <c r="G827" t="s">
        <v>91</v>
      </c>
      <c r="H827" t="s">
        <v>114</v>
      </c>
      <c r="I827" t="str">
        <f t="shared" si="99"/>
        <v>17</v>
      </c>
      <c r="J827">
        <f>+COUNTIF($AC$2:$AC$1165,AC827)</f>
        <v>1</v>
      </c>
      <c r="K827" t="s">
        <v>166</v>
      </c>
      <c r="N827" t="str">
        <f t="shared" si="100"/>
        <v>1.7</v>
      </c>
      <c r="O827" t="str">
        <f>IF(B827&lt;&gt;0,B827,"")</f>
        <v>1.7</v>
      </c>
      <c r="P827" t="str">
        <f>+IF(AD827="Sub1",C827,"")</f>
        <v/>
      </c>
      <c r="Q827" t="str">
        <f>+IF(AD827="Sub2",D827,"")</f>
        <v/>
      </c>
      <c r="R827" t="str">
        <f>+IF(AD827="Graph",SUBSTITUTE(E827,"Gráfica","G"),"")</f>
        <v/>
      </c>
      <c r="S827" t="str">
        <f>TRIM(CLEAN(_xlfn.TEXTJOIN(" ",TRUE,C827:F827)))</f>
        <v>Superficie estatal por tipo de suelo dominante</v>
      </c>
      <c r="T827" t="b">
        <f>+AND(AC827=AC828)</f>
        <v>0</v>
      </c>
      <c r="U827" t="b">
        <f t="shared" si="97"/>
        <v>0</v>
      </c>
      <c r="V827" t="b">
        <f>+AND(J827&lt;&gt;1,J828&lt;&gt;1)</f>
        <v>0</v>
      </c>
      <c r="W827" t="b">
        <f>+OR(AD827="Sub1",AD827="Sub2",AD827="Graph")</f>
        <v>0</v>
      </c>
      <c r="X827" t="str">
        <f>+IF(AND(T827,U827,V827),_xlfn.CONCAT(S827,S828),IF(AND(J827=1,AD827="Title"),S827,""))</f>
        <v>Superficie estatal por tipo de suelo dominante</v>
      </c>
      <c r="Y827" t="str">
        <f>+IF(AD828="units",S828,"")</f>
        <v>(Porcentaje) R/</v>
      </c>
      <c r="Z827" t="str">
        <f t="shared" si="98"/>
        <v/>
      </c>
      <c r="AB827" t="s">
        <v>146</v>
      </c>
      <c r="AC827" t="str">
        <f>+_xlfn.CONCAT(AB827,I827,AD827)</f>
        <v>2317Title</v>
      </c>
      <c r="AD827" t="str">
        <f>+_xlfn.TEXTJOIN("",TRUE,K827:M827)</f>
        <v>Title</v>
      </c>
      <c r="AE827" t="str">
        <f>+IF(B827=0,AE826,B827)</f>
        <v>1.7</v>
      </c>
      <c r="AF827" t="str">
        <f t="shared" si="101"/>
        <v>1.7</v>
      </c>
      <c r="AG827" t="str">
        <f t="shared" si="102"/>
        <v>Superficie estatal por tipo de suelo dominante</v>
      </c>
      <c r="AH827" t="str">
        <f t="shared" si="104"/>
        <v/>
      </c>
      <c r="AI827" t="str">
        <f t="shared" si="103"/>
        <v>(Porcentaje) R/</v>
      </c>
    </row>
    <row r="828" spans="1:35" x14ac:dyDescent="0.25">
      <c r="A828" s="1">
        <v>43</v>
      </c>
      <c r="C828" t="s">
        <v>56</v>
      </c>
      <c r="G828" t="s">
        <v>91</v>
      </c>
      <c r="H828" t="s">
        <v>114</v>
      </c>
      <c r="I828" t="str">
        <f t="shared" si="99"/>
        <v>17</v>
      </c>
      <c r="J828">
        <f>+COUNTIF($AC$2:$AC$1165,AC828)</f>
        <v>1</v>
      </c>
      <c r="K828" t="s">
        <v>173</v>
      </c>
      <c r="L828" t="s">
        <v>162</v>
      </c>
      <c r="N828" t="str">
        <f t="shared" si="100"/>
        <v/>
      </c>
      <c r="O828" t="str">
        <f>IF(B828&lt;&gt;0,B828,"")</f>
        <v/>
      </c>
      <c r="P828" t="str">
        <f>+IF(AD828="Sub1",C828,"")</f>
        <v/>
      </c>
      <c r="Q828" t="str">
        <f>+IF(AD828="Sub2",D828,"")</f>
        <v/>
      </c>
      <c r="R828" t="str">
        <f>+IF(AD828="Graph",SUBSTITUTE(E828,"Gráfica","G"),"")</f>
        <v/>
      </c>
      <c r="S828" t="str">
        <f>TRIM(CLEAN(_xlfn.TEXTJOIN(" ",TRUE,C828:F828)))</f>
        <v>(Porcentaje) R/</v>
      </c>
      <c r="T828" t="b">
        <f>+AND(AC828=AC829)</f>
        <v>0</v>
      </c>
      <c r="U828" t="b">
        <f t="shared" si="97"/>
        <v>0</v>
      </c>
      <c r="V828" t="b">
        <f>+AND(J828&lt;&gt;1,J829&lt;&gt;1)</f>
        <v>0</v>
      </c>
      <c r="W828" t="b">
        <f>+OR(AD828="Sub1",AD828="Sub2",AD828="Graph")</f>
        <v>0</v>
      </c>
      <c r="X828" t="str">
        <f>+IF(AND(T828,U828,V828),_xlfn.CONCAT(S828,S829),IF(AND(J828=1,AD828="Title"),S828,""))</f>
        <v/>
      </c>
      <c r="Y828" t="str">
        <f>+IF(AD829="units",S829,"")</f>
        <v/>
      </c>
      <c r="Z828" t="str">
        <f t="shared" si="98"/>
        <v/>
      </c>
      <c r="AB828" t="s">
        <v>146</v>
      </c>
      <c r="AC828" t="str">
        <f>+_xlfn.CONCAT(AB828,I828,AD828)</f>
        <v>2317units</v>
      </c>
      <c r="AD828" t="str">
        <f>+_xlfn.TEXTJOIN("",TRUE,K828:M828)</f>
        <v>units</v>
      </c>
      <c r="AE828" t="str">
        <f>+IF(B828=0,AE827,B828)</f>
        <v>1.7</v>
      </c>
      <c r="AF828" t="str">
        <f t="shared" si="101"/>
        <v>1.7</v>
      </c>
      <c r="AG828" t="str">
        <f t="shared" si="102"/>
        <v>Superficie estatal por tipo de suelo dominante</v>
      </c>
      <c r="AH828" t="str">
        <f t="shared" si="104"/>
        <v/>
      </c>
      <c r="AI828" t="str">
        <f t="shared" si="103"/>
        <v/>
      </c>
    </row>
    <row r="829" spans="1:35" x14ac:dyDescent="0.25">
      <c r="A829" s="1">
        <v>45</v>
      </c>
      <c r="B829" t="s">
        <v>15</v>
      </c>
      <c r="C829" t="s">
        <v>37</v>
      </c>
      <c r="G829" t="s">
        <v>91</v>
      </c>
      <c r="H829" t="s">
        <v>114</v>
      </c>
      <c r="I829" t="str">
        <f t="shared" si="99"/>
        <v>18</v>
      </c>
      <c r="J829">
        <f>+COUNTIF($AC$2:$AC$1165,AC829)</f>
        <v>1</v>
      </c>
      <c r="K829" t="s">
        <v>166</v>
      </c>
      <c r="N829" t="str">
        <f t="shared" si="100"/>
        <v>1.8</v>
      </c>
      <c r="O829" t="str">
        <f>IF(B829&lt;&gt;0,B829,"")</f>
        <v>1.8</v>
      </c>
      <c r="P829" t="str">
        <f>+IF(AD829="Sub1",C829,"")</f>
        <v/>
      </c>
      <c r="Q829" t="str">
        <f>+IF(AD829="Sub2",D829,"")</f>
        <v/>
      </c>
      <c r="R829" t="str">
        <f>+IF(AD829="Graph",SUBSTITUTE(E829,"Gráfica","G"),"")</f>
        <v/>
      </c>
      <c r="S829" t="str">
        <f>TRIM(CLEAN(_xlfn.TEXTJOIN(" ",TRUE,C829:F829)))</f>
        <v>Principales especies vegetales por grupo de vegetación</v>
      </c>
      <c r="T829" t="b">
        <f>+AND(AC829=AC830)</f>
        <v>0</v>
      </c>
      <c r="U829" t="b">
        <f t="shared" si="97"/>
        <v>1</v>
      </c>
      <c r="V829" t="b">
        <f>+AND(J829&lt;&gt;1,J830&lt;&gt;1)</f>
        <v>0</v>
      </c>
      <c r="W829" t="b">
        <f>+OR(AD829="Sub1",AD829="Sub2",AD829="Graph")</f>
        <v>0</v>
      </c>
      <c r="X829" t="str">
        <f>+IF(AND(T829,U829,V829),_xlfn.CONCAT(S829,S830),IF(AND(J829=1,AD829="Title"),S829,""))</f>
        <v>Principales especies vegetales por grupo de vegetación</v>
      </c>
      <c r="Y829" t="str">
        <f>+IF(AD830="units",S830,"")</f>
        <v/>
      </c>
      <c r="Z829" t="str">
        <f t="shared" si="98"/>
        <v/>
      </c>
      <c r="AB829" t="s">
        <v>146</v>
      </c>
      <c r="AC829" t="str">
        <f>+_xlfn.CONCAT(AB829,I829,AD829)</f>
        <v>2318Title</v>
      </c>
      <c r="AD829" t="str">
        <f>+_xlfn.TEXTJOIN("",TRUE,K829:M829)</f>
        <v>Title</v>
      </c>
      <c r="AE829" t="str">
        <f>+IF(B829=0,AE828,B829)</f>
        <v>1.8</v>
      </c>
      <c r="AF829" t="str">
        <f t="shared" si="101"/>
        <v>1.8</v>
      </c>
      <c r="AG829" t="str">
        <f t="shared" si="102"/>
        <v>Principales especies vegetales por grupo de vegetación</v>
      </c>
      <c r="AH829" t="str">
        <f t="shared" si="104"/>
        <v/>
      </c>
      <c r="AI829" t="str">
        <f t="shared" si="103"/>
        <v/>
      </c>
    </row>
    <row r="830" spans="1:35" x14ac:dyDescent="0.25">
      <c r="A830" s="1">
        <v>47</v>
      </c>
      <c r="B830" t="s">
        <v>16</v>
      </c>
      <c r="C830" t="s">
        <v>38</v>
      </c>
      <c r="G830" t="s">
        <v>91</v>
      </c>
      <c r="H830" t="s">
        <v>114</v>
      </c>
      <c r="I830" t="str">
        <f t="shared" si="99"/>
        <v>19</v>
      </c>
      <c r="J830">
        <f>+COUNTIF($AC$2:$AC$1165,AC830)</f>
        <v>1</v>
      </c>
      <c r="K830" t="s">
        <v>166</v>
      </c>
      <c r="N830" t="str">
        <f t="shared" si="100"/>
        <v>1.9</v>
      </c>
      <c r="O830" t="str">
        <f>IF(B830&lt;&gt;0,B830,"")</f>
        <v>1.9</v>
      </c>
      <c r="P830" t="str">
        <f>+IF(AD830="Sub1",C830,"")</f>
        <v/>
      </c>
      <c r="Q830" t="str">
        <f>+IF(AD830="Sub2",D830,"")</f>
        <v/>
      </c>
      <c r="R830" t="str">
        <f>+IF(AD830="Graph",SUBSTITUTE(E830,"Gráfica","G"),"")</f>
        <v/>
      </c>
      <c r="S830" t="str">
        <f>TRIM(CLEAN(_xlfn.TEXTJOIN(" ",TRUE,C830:F830)))</f>
        <v>Superficie estatal de uso potencial agrícola y pecuario</v>
      </c>
      <c r="T830" t="b">
        <f>+AND(AC830=AC831)</f>
        <v>0</v>
      </c>
      <c r="U830" t="b">
        <f t="shared" si="97"/>
        <v>0</v>
      </c>
      <c r="V830" t="b">
        <f>+AND(J830&lt;&gt;1,J831&lt;&gt;1)</f>
        <v>0</v>
      </c>
      <c r="W830" t="b">
        <f>+OR(AD830="Sub1",AD830="Sub2",AD830="Graph")</f>
        <v>0</v>
      </c>
      <c r="X830" t="str">
        <f>+IF(AND(T830,U830,V830),_xlfn.CONCAT(S830,S831),IF(AND(J830=1,AD830="Title"),S830,""))</f>
        <v>Superficie estatal de uso potencial agrícola y pecuario</v>
      </c>
      <c r="Y830" t="str">
        <f>+IF(AD831="units",S831,"")</f>
        <v>(Porcentaje) R/</v>
      </c>
      <c r="Z830" t="str">
        <f t="shared" si="98"/>
        <v/>
      </c>
      <c r="AB830" t="s">
        <v>146</v>
      </c>
      <c r="AC830" t="str">
        <f>+_xlfn.CONCAT(AB830,I830,AD830)</f>
        <v>2319Title</v>
      </c>
      <c r="AD830" t="str">
        <f>+_xlfn.TEXTJOIN("",TRUE,K830:M830)</f>
        <v>Title</v>
      </c>
      <c r="AE830" t="str">
        <f>+IF(B830=0,AE829,B830)</f>
        <v>1.9</v>
      </c>
      <c r="AF830" t="str">
        <f t="shared" si="101"/>
        <v>1.9</v>
      </c>
      <c r="AG830" t="str">
        <f t="shared" si="102"/>
        <v>Superficie estatal de uso potencial agrícola y pecuario</v>
      </c>
      <c r="AH830" t="str">
        <f t="shared" si="104"/>
        <v/>
      </c>
      <c r="AI830" t="str">
        <f t="shared" si="103"/>
        <v>(Porcentaje) R/</v>
      </c>
    </row>
    <row r="831" spans="1:35" x14ac:dyDescent="0.25">
      <c r="A831" s="1">
        <v>48</v>
      </c>
      <c r="C831" t="s">
        <v>56</v>
      </c>
      <c r="G831" t="s">
        <v>91</v>
      </c>
      <c r="H831" t="s">
        <v>114</v>
      </c>
      <c r="I831" t="str">
        <f t="shared" si="99"/>
        <v>19</v>
      </c>
      <c r="J831">
        <f>+COUNTIF($AC$2:$AC$1165,AC831)</f>
        <v>1</v>
      </c>
      <c r="K831" t="s">
        <v>173</v>
      </c>
      <c r="L831" t="s">
        <v>162</v>
      </c>
      <c r="N831" t="str">
        <f t="shared" si="100"/>
        <v/>
      </c>
      <c r="O831" t="str">
        <f>IF(B831&lt;&gt;0,B831,"")</f>
        <v/>
      </c>
      <c r="P831" t="str">
        <f>+IF(AD831="Sub1",C831,"")</f>
        <v/>
      </c>
      <c r="Q831" t="str">
        <f>+IF(AD831="Sub2",D831,"")</f>
        <v/>
      </c>
      <c r="R831" t="str">
        <f>+IF(AD831="Graph",SUBSTITUTE(E831,"Gráfica","G"),"")</f>
        <v/>
      </c>
      <c r="S831" t="str">
        <f>TRIM(CLEAN(_xlfn.TEXTJOIN(" ",TRUE,C831:F831)))</f>
        <v>(Porcentaje) R/</v>
      </c>
      <c r="T831" t="b">
        <f>+AND(AC831=AC832)</f>
        <v>0</v>
      </c>
      <c r="U831" t="b">
        <f t="shared" si="97"/>
        <v>0</v>
      </c>
      <c r="V831" t="b">
        <f>+AND(J831&lt;&gt;1,J832&lt;&gt;1)</f>
        <v>0</v>
      </c>
      <c r="W831" t="b">
        <f>+OR(AD831="Sub1",AD831="Sub2",AD831="Graph")</f>
        <v>0</v>
      </c>
      <c r="X831" t="str">
        <f>+IF(AND(T831,U831,V831),_xlfn.CONCAT(S831,S832),IF(AND(J831=1,AD831="Title"),S831,""))</f>
        <v/>
      </c>
      <c r="Y831" t="str">
        <f>+IF(AD832="units",S832,"")</f>
        <v/>
      </c>
      <c r="Z831" t="str">
        <f t="shared" si="98"/>
        <v/>
      </c>
      <c r="AB831" t="s">
        <v>146</v>
      </c>
      <c r="AC831" t="str">
        <f>+_xlfn.CONCAT(AB831,I831,AD831)</f>
        <v>2319units</v>
      </c>
      <c r="AD831" t="str">
        <f>+_xlfn.TEXTJOIN("",TRUE,K831:M831)</f>
        <v>units</v>
      </c>
      <c r="AE831" t="str">
        <f>+IF(B831=0,AE830,B831)</f>
        <v>1.9</v>
      </c>
      <c r="AF831" t="str">
        <f t="shared" si="101"/>
        <v>1.9</v>
      </c>
      <c r="AG831" t="str">
        <f t="shared" si="102"/>
        <v>Superficie estatal de uso potencial agrícola y pecuario</v>
      </c>
      <c r="AH831" t="str">
        <f t="shared" si="104"/>
        <v/>
      </c>
      <c r="AI831" t="str">
        <f t="shared" si="103"/>
        <v/>
      </c>
    </row>
    <row r="832" spans="1:35" x14ac:dyDescent="0.25">
      <c r="A832" s="1">
        <v>50</v>
      </c>
      <c r="B832" t="s">
        <v>17</v>
      </c>
      <c r="C832" t="s">
        <v>39</v>
      </c>
      <c r="G832" t="s">
        <v>91</v>
      </c>
      <c r="H832" t="s">
        <v>114</v>
      </c>
      <c r="I832" t="str">
        <f t="shared" si="99"/>
        <v>110</v>
      </c>
      <c r="J832">
        <f>+COUNTIF($AC$2:$AC$1165,AC832)</f>
        <v>1</v>
      </c>
      <c r="K832" t="s">
        <v>166</v>
      </c>
      <c r="N832" t="str">
        <f t="shared" si="100"/>
        <v>1.10</v>
      </c>
      <c r="O832" t="str">
        <f>IF(B832&lt;&gt;0,B832,"")</f>
        <v>1.10</v>
      </c>
      <c r="P832" t="str">
        <f>+IF(AD832="Sub1",C832,"")</f>
        <v/>
      </c>
      <c r="Q832" t="str">
        <f>+IF(AD832="Sub2",D832,"")</f>
        <v/>
      </c>
      <c r="R832" t="str">
        <f>+IF(AD832="Graph",SUBSTITUTE(E832,"Gráfica","G"),"")</f>
        <v/>
      </c>
      <c r="S832" t="str">
        <f>TRIM(CLEAN(_xlfn.TEXTJOIN(" ",TRUE,C832:F832)))</f>
        <v>Sitios Ramsar</v>
      </c>
      <c r="T832" t="b">
        <f>+AND(AC832=AC833)</f>
        <v>0</v>
      </c>
      <c r="U832" t="b">
        <f t="shared" si="97"/>
        <v>0</v>
      </c>
      <c r="V832" t="b">
        <f>+AND(J832&lt;&gt;1,J833&lt;&gt;1)</f>
        <v>0</v>
      </c>
      <c r="W832" t="b">
        <f>+OR(AD832="Sub1",AD832="Sub2",AD832="Graph")</f>
        <v>0</v>
      </c>
      <c r="X832" t="str">
        <f>+IF(AND(T832,U832,V832),_xlfn.CONCAT(S832,S833),IF(AND(J832=1,AD832="Title"),S832,""))</f>
        <v>Sitios Ramsar</v>
      </c>
      <c r="Y832" t="str">
        <f>+IF(AD833="units",S833,"")</f>
        <v/>
      </c>
      <c r="Z832" t="str">
        <f t="shared" si="98"/>
        <v/>
      </c>
      <c r="AB832" t="s">
        <v>146</v>
      </c>
      <c r="AC832" t="str">
        <f>+_xlfn.CONCAT(AB832,I832,AD832)</f>
        <v>23110Title</v>
      </c>
      <c r="AD832" t="str">
        <f>+_xlfn.TEXTJOIN("",TRUE,K832:M832)</f>
        <v>Title</v>
      </c>
      <c r="AE832" t="str">
        <f>+IF(B832=0,AE831,B832)</f>
        <v>1.10</v>
      </c>
      <c r="AF832" t="str">
        <f t="shared" si="101"/>
        <v>1.10</v>
      </c>
      <c r="AG832" t="str">
        <f t="shared" si="102"/>
        <v>Sitios Ramsar</v>
      </c>
      <c r="AH832" t="str">
        <f t="shared" si="104"/>
        <v/>
      </c>
      <c r="AI832" t="str">
        <f t="shared" si="103"/>
        <v/>
      </c>
    </row>
    <row r="833" spans="1:35" x14ac:dyDescent="0.25">
      <c r="A833" s="1">
        <v>51</v>
      </c>
      <c r="C833" t="s">
        <v>40</v>
      </c>
      <c r="G833" t="s">
        <v>91</v>
      </c>
      <c r="H833" t="s">
        <v>114</v>
      </c>
      <c r="I833" t="str">
        <f t="shared" si="99"/>
        <v>110</v>
      </c>
      <c r="J833">
        <f>+COUNTIF($AC$2:$AC$1165,AC833)</f>
        <v>1</v>
      </c>
      <c r="K833" t="s">
        <v>168</v>
      </c>
      <c r="N833" t="str">
        <f t="shared" si="100"/>
        <v/>
      </c>
      <c r="O833" t="str">
        <f>IF(B833&lt;&gt;0,B833,"")</f>
        <v/>
      </c>
      <c r="P833" t="str">
        <f>+IF(AD833="Sub1",C833,"")</f>
        <v/>
      </c>
      <c r="Q833" t="str">
        <f>+IF(AD833="Sub2",D833,"")</f>
        <v/>
      </c>
      <c r="R833" t="str">
        <f>+IF(AD833="Graph",SUBSTITUTE(E833,"Gráfica","G"),"")</f>
        <v/>
      </c>
      <c r="S833" t="str">
        <f>TRIM(CLEAN(_xlfn.TEXTJOIN(" ",TRUE,C833:F833)))</f>
        <v>Al 31 de diciembre de 2016</v>
      </c>
      <c r="T833" t="b">
        <f>+AND(AC833=AC834)</f>
        <v>0</v>
      </c>
      <c r="U833" t="b">
        <f t="shared" si="97"/>
        <v>0</v>
      </c>
      <c r="V833" t="b">
        <f>+AND(J833&lt;&gt;1,J834&lt;&gt;1)</f>
        <v>0</v>
      </c>
      <c r="W833" t="b">
        <f>+OR(AD833="Sub1",AD833="Sub2",AD833="Graph")</f>
        <v>0</v>
      </c>
      <c r="X833" t="str">
        <f>+IF(AND(T833,U833,V833),_xlfn.CONCAT(S833,S834),IF(AND(J833=1,AD833="Title"),S833,""))</f>
        <v/>
      </c>
      <c r="Y833" t="str">
        <f>+IF(AD834="units",S834,"")</f>
        <v/>
      </c>
      <c r="Z833" t="str">
        <f t="shared" si="98"/>
        <v/>
      </c>
      <c r="AB833" t="s">
        <v>146</v>
      </c>
      <c r="AC833" t="str">
        <f>+_xlfn.CONCAT(AB833,I833,AD833)</f>
        <v>23110date</v>
      </c>
      <c r="AD833" t="str">
        <f>+_xlfn.TEXTJOIN("",TRUE,K833:M833)</f>
        <v>date</v>
      </c>
      <c r="AE833" t="str">
        <f>+IF(B833=0,AE832,B833)</f>
        <v>1.10</v>
      </c>
      <c r="AF833" t="str">
        <f t="shared" si="101"/>
        <v>1.10</v>
      </c>
      <c r="AG833" t="str">
        <f t="shared" si="102"/>
        <v>Sitios Ramsar</v>
      </c>
      <c r="AH833" t="str">
        <f t="shared" si="104"/>
        <v/>
      </c>
      <c r="AI833" t="str">
        <f t="shared" si="103"/>
        <v/>
      </c>
    </row>
    <row r="834" spans="1:35" x14ac:dyDescent="0.25">
      <c r="A834" s="1">
        <v>1</v>
      </c>
      <c r="B834" t="s">
        <v>8</v>
      </c>
      <c r="C834" t="s">
        <v>21</v>
      </c>
      <c r="G834" t="s">
        <v>91</v>
      </c>
      <c r="H834" t="s">
        <v>115</v>
      </c>
      <c r="I834" t="str">
        <f t="shared" si="99"/>
        <v>11</v>
      </c>
      <c r="J834">
        <f>+COUNTIF($AC$2:$AC$1165,AC834)</f>
        <v>1</v>
      </c>
      <c r="K834" t="s">
        <v>166</v>
      </c>
      <c r="N834" t="str">
        <f t="shared" si="100"/>
        <v>1.1</v>
      </c>
      <c r="O834" t="str">
        <f>IF(B834&lt;&gt;0,B834,"")</f>
        <v>1.1</v>
      </c>
      <c r="P834" t="str">
        <f>+IF(AD834="Sub1",C834,"")</f>
        <v/>
      </c>
      <c r="Q834" t="str">
        <f>+IF(AD834="Sub2",D834,"")</f>
        <v/>
      </c>
      <c r="R834" t="str">
        <f>+IF(AD834="Graph",SUBSTITUTE(E834,"Gráfica","G"),"")</f>
        <v/>
      </c>
      <c r="S834" t="str">
        <f>TRIM(CLEAN(_xlfn.TEXTJOIN(" ",TRUE,C834:F834)))</f>
        <v>Ubicación geográfica</v>
      </c>
      <c r="T834" t="b">
        <f>+AND(AC834=AC835)</f>
        <v>0</v>
      </c>
      <c r="U834" t="b">
        <f t="shared" ref="U834:U897" si="105">+AND(K834="Title",K835="Title")</f>
        <v>1</v>
      </c>
      <c r="V834" t="b">
        <f>+AND(J834&lt;&gt;1,J835&lt;&gt;1)</f>
        <v>0</v>
      </c>
      <c r="W834" t="b">
        <f>+OR(AD834="Sub1",AD834="Sub2",AD834="Graph")</f>
        <v>0</v>
      </c>
      <c r="X834" t="str">
        <f>+IF(AND(T834,U834,V834),_xlfn.CONCAT(S834,S835),IF(AND(J834=1,AD834="Title"),S834,""))</f>
        <v>Ubicación geográfica</v>
      </c>
      <c r="Y834" t="str">
        <f>+IF(AD835="units",S835,"")</f>
        <v/>
      </c>
      <c r="Z834" t="str">
        <f t="shared" ref="Z834:Z897" si="106">IF(W834,TRIM(CLEAN(SUBSTITUTE(S834,AF834,""))),"")</f>
        <v/>
      </c>
      <c r="AB834" t="s">
        <v>147</v>
      </c>
      <c r="AC834" t="str">
        <f>+_xlfn.CONCAT(AB834,I834,AD834)</f>
        <v>2411Title</v>
      </c>
      <c r="AD834" t="str">
        <f>+_xlfn.TEXTJOIN("",TRUE,K834:M834)</f>
        <v>Title</v>
      </c>
      <c r="AE834" t="str">
        <f>+IF(B834=0,AE833,B834)</f>
        <v>1.1</v>
      </c>
      <c r="AF834" t="str">
        <f t="shared" si="101"/>
        <v>1.1</v>
      </c>
      <c r="AG834" t="str">
        <f t="shared" si="102"/>
        <v>Ubicación geográfica</v>
      </c>
      <c r="AH834" t="str">
        <f t="shared" si="104"/>
        <v/>
      </c>
      <c r="AI834" t="str">
        <f t="shared" si="103"/>
        <v/>
      </c>
    </row>
    <row r="835" spans="1:35" x14ac:dyDescent="0.25">
      <c r="A835" s="1">
        <v>3</v>
      </c>
      <c r="B835" t="s">
        <v>9</v>
      </c>
      <c r="C835" t="s">
        <v>22</v>
      </c>
      <c r="G835" t="s">
        <v>91</v>
      </c>
      <c r="H835" t="s">
        <v>115</v>
      </c>
      <c r="I835" t="str">
        <f t="shared" ref="I835:I898" si="107">+SUBSTITUTE(AF835,".","")</f>
        <v>12</v>
      </c>
      <c r="J835">
        <f>+COUNTIF($AC$2:$AC$1165,AC835)</f>
        <v>2</v>
      </c>
      <c r="K835" t="s">
        <v>166</v>
      </c>
      <c r="N835" t="str">
        <f t="shared" ref="N835:N898" si="108">+_xlfn.TEXTJOIN("",TRUE,O835:R835)</f>
        <v>1.2</v>
      </c>
      <c r="O835" t="str">
        <f>IF(B835&lt;&gt;0,B835,"")</f>
        <v>1.2</v>
      </c>
      <c r="P835" t="str">
        <f>+IF(AD835="Sub1",C835,"")</f>
        <v/>
      </c>
      <c r="Q835" t="str">
        <f>+IF(AD835="Sub2",D835,"")</f>
        <v/>
      </c>
      <c r="R835" t="str">
        <f>+IF(AD835="Graph",SUBSTITUTE(E835,"Gráfica","G"),"")</f>
        <v/>
      </c>
      <c r="S835" t="str">
        <f>TRIM(CLEAN(_xlfn.TEXTJOIN(" ",TRUE,C835:F835)))</f>
        <v>División geoestadística municipal, coordenadas geográficas</v>
      </c>
      <c r="T835" t="b">
        <f>+AND(AC835=AC836)</f>
        <v>1</v>
      </c>
      <c r="U835" t="b">
        <f t="shared" si="105"/>
        <v>1</v>
      </c>
      <c r="V835" t="b">
        <f>+AND(J835&lt;&gt;1,J836&lt;&gt;1)</f>
        <v>1</v>
      </c>
      <c r="W835" t="b">
        <f>+OR(AD835="Sub1",AD835="Sub2",AD835="Graph")</f>
        <v>0</v>
      </c>
      <c r="X835" t="str">
        <f>+IF(AND(T835,U835,V835),_xlfn.CONCAT(S835,S836),IF(AND(J835=1,AD835="Title"),S835,""))</f>
        <v>División geoestadística municipal, coordenadas geográficasy altitud de las cabeceras municipales</v>
      </c>
      <c r="Y835" t="str">
        <f>+IF(AD836="units",S836,"")</f>
        <v/>
      </c>
      <c r="Z835" t="str">
        <f t="shared" si="106"/>
        <v/>
      </c>
      <c r="AB835" t="s">
        <v>147</v>
      </c>
      <c r="AC835" t="str">
        <f>+_xlfn.CONCAT(AB835,I835,AD835)</f>
        <v>2412Title</v>
      </c>
      <c r="AD835" t="str">
        <f>+_xlfn.TEXTJOIN("",TRUE,K835:M835)</f>
        <v>Title</v>
      </c>
      <c r="AE835" t="str">
        <f>+IF(B835=0,AE834,B835)</f>
        <v>1.2</v>
      </c>
      <c r="AF835" t="str">
        <f t="shared" ref="AF835:AF898" si="109">+IF(N835="",AF834,N835)</f>
        <v>1.2</v>
      </c>
      <c r="AG835" t="str">
        <f t="shared" ref="AG835:AG898" si="110">+IF(X835="",AG834,X835)</f>
        <v>División geoestadística municipal, coordenadas geográficasy altitud de las cabeceras municipales</v>
      </c>
      <c r="AH835" t="str">
        <f t="shared" si="104"/>
        <v/>
      </c>
      <c r="AI835" t="str">
        <f t="shared" ref="AI835:AI898" si="111">+IF(AD836="Units",S836,"")</f>
        <v/>
      </c>
    </row>
    <row r="836" spans="1:35" x14ac:dyDescent="0.25">
      <c r="A836" s="1">
        <v>4</v>
      </c>
      <c r="C836" t="s">
        <v>23</v>
      </c>
      <c r="G836" t="s">
        <v>91</v>
      </c>
      <c r="H836" t="s">
        <v>115</v>
      </c>
      <c r="I836" t="str">
        <f t="shared" si="107"/>
        <v>12</v>
      </c>
      <c r="J836">
        <f>+COUNTIF($AC$2:$AC$1165,AC836)</f>
        <v>2</v>
      </c>
      <c r="K836" t="s">
        <v>166</v>
      </c>
      <c r="N836" t="str">
        <f t="shared" si="108"/>
        <v/>
      </c>
      <c r="O836" t="str">
        <f>IF(B836&lt;&gt;0,B836,"")</f>
        <v/>
      </c>
      <c r="P836" t="str">
        <f>+IF(AD836="Sub1",C836,"")</f>
        <v/>
      </c>
      <c r="Q836" t="str">
        <f>+IF(AD836="Sub2",D836,"")</f>
        <v/>
      </c>
      <c r="R836" t="str">
        <f>+IF(AD836="Graph",SUBSTITUTE(E836,"Gráfica","G"),"")</f>
        <v/>
      </c>
      <c r="S836" t="str">
        <f>TRIM(CLEAN(_xlfn.TEXTJOIN(" ",TRUE,C836:F836)))</f>
        <v>y altitud de las cabeceras municipales</v>
      </c>
      <c r="T836" t="b">
        <f>+AND(AC836=AC837)</f>
        <v>0</v>
      </c>
      <c r="U836" t="b">
        <f t="shared" si="105"/>
        <v>1</v>
      </c>
      <c r="V836" t="b">
        <f>+AND(J836&lt;&gt;1,J837&lt;&gt;1)</f>
        <v>0</v>
      </c>
      <c r="W836" t="b">
        <f>+OR(AD836="Sub1",AD836="Sub2",AD836="Graph")</f>
        <v>0</v>
      </c>
      <c r="X836" t="str">
        <f>+IF(AND(T836,U836,V836),_xlfn.CONCAT(S836,S837),IF(AND(J836=1,AD836="Title"),S836,""))</f>
        <v/>
      </c>
      <c r="Y836" t="str">
        <f>+IF(AD837="units",S837,"")</f>
        <v/>
      </c>
      <c r="Z836" t="str">
        <f t="shared" si="106"/>
        <v/>
      </c>
      <c r="AB836" t="s">
        <v>147</v>
      </c>
      <c r="AC836" t="str">
        <f>+_xlfn.CONCAT(AB836,I836,AD836)</f>
        <v>2412Title</v>
      </c>
      <c r="AD836" t="str">
        <f>+_xlfn.TEXTJOIN("",TRUE,K836:M836)</f>
        <v>Title</v>
      </c>
      <c r="AE836" t="str">
        <f>+IF(B836=0,AE835,B836)</f>
        <v>1.2</v>
      </c>
      <c r="AF836" t="str">
        <f t="shared" si="109"/>
        <v>1.2</v>
      </c>
      <c r="AG836" t="str">
        <f t="shared" si="110"/>
        <v>División geoestadística municipal, coordenadas geográficasy altitud de las cabeceras municipales</v>
      </c>
      <c r="AH836" t="str">
        <f t="shared" si="104"/>
        <v/>
      </c>
      <c r="AI836" t="str">
        <f t="shared" si="111"/>
        <v/>
      </c>
    </row>
    <row r="837" spans="1:35" x14ac:dyDescent="0.25">
      <c r="A837" s="1">
        <v>6</v>
      </c>
      <c r="B837" t="s">
        <v>10</v>
      </c>
      <c r="C837" t="s">
        <v>24</v>
      </c>
      <c r="G837" t="s">
        <v>91</v>
      </c>
      <c r="H837" t="s">
        <v>115</v>
      </c>
      <c r="I837" t="str">
        <f t="shared" si="107"/>
        <v>13</v>
      </c>
      <c r="J837">
        <f>+COUNTIF($AC$2:$AC$1165,AC837)</f>
        <v>1</v>
      </c>
      <c r="K837" t="s">
        <v>166</v>
      </c>
      <c r="N837" t="str">
        <f t="shared" si="108"/>
        <v>1.3</v>
      </c>
      <c r="O837" t="str">
        <f>IF(B837&lt;&gt;0,B837,"")</f>
        <v>1.3</v>
      </c>
      <c r="P837" t="str">
        <f>+IF(AD837="Sub1",C837,"")</f>
        <v/>
      </c>
      <c r="Q837" t="str">
        <f>+IF(AD837="Sub2",D837,"")</f>
        <v/>
      </c>
      <c r="R837" t="str">
        <f>+IF(AD837="Graph",SUBSTITUTE(E837,"Gráfica","G"),"")</f>
        <v/>
      </c>
      <c r="S837" t="str">
        <f>TRIM(CLEAN(_xlfn.TEXTJOIN(" ",TRUE,C837:F837)))</f>
        <v>Elevaciones principales</v>
      </c>
      <c r="T837" t="b">
        <f>+AND(AC837=AC838)</f>
        <v>0</v>
      </c>
      <c r="U837" t="b">
        <f t="shared" si="105"/>
        <v>1</v>
      </c>
      <c r="V837" t="b">
        <f>+AND(J837&lt;&gt;1,J838&lt;&gt;1)</f>
        <v>0</v>
      </c>
      <c r="W837" t="b">
        <f>+OR(AD837="Sub1",AD837="Sub2",AD837="Graph")</f>
        <v>0</v>
      </c>
      <c r="X837" t="str">
        <f>+IF(AND(T837,U837,V837),_xlfn.CONCAT(S837,S838),IF(AND(J837=1,AD837="Title"),S837,""))</f>
        <v>Elevaciones principales</v>
      </c>
      <c r="Y837" t="str">
        <f>+IF(AD838="units",S838,"")</f>
        <v/>
      </c>
      <c r="Z837" t="str">
        <f t="shared" si="106"/>
        <v/>
      </c>
      <c r="AB837" t="s">
        <v>147</v>
      </c>
      <c r="AC837" t="str">
        <f>+_xlfn.CONCAT(AB837,I837,AD837)</f>
        <v>2413Title</v>
      </c>
      <c r="AD837" t="str">
        <f>+_xlfn.TEXTJOIN("",TRUE,K837:M837)</f>
        <v>Title</v>
      </c>
      <c r="AE837" t="str">
        <f>+IF(B837=0,AE836,B837)</f>
        <v>1.3</v>
      </c>
      <c r="AF837" t="str">
        <f t="shared" si="109"/>
        <v>1.3</v>
      </c>
      <c r="AG837" t="str">
        <f t="shared" si="110"/>
        <v>Elevaciones principales</v>
      </c>
      <c r="AH837" t="str">
        <f t="shared" si="104"/>
        <v/>
      </c>
      <c r="AI837" t="str">
        <f t="shared" si="111"/>
        <v/>
      </c>
    </row>
    <row r="838" spans="1:35" x14ac:dyDescent="0.25">
      <c r="A838" s="1">
        <v>8</v>
      </c>
      <c r="B838" t="s">
        <v>11</v>
      </c>
      <c r="C838" t="s">
        <v>25</v>
      </c>
      <c r="G838" t="s">
        <v>91</v>
      </c>
      <c r="H838" t="s">
        <v>115</v>
      </c>
      <c r="I838" t="str">
        <f t="shared" si="107"/>
        <v>14</v>
      </c>
      <c r="J838">
        <f>+COUNTIF($AC$2:$AC$1165,AC838)</f>
        <v>1</v>
      </c>
      <c r="K838" t="s">
        <v>166</v>
      </c>
      <c r="N838" t="str">
        <f t="shared" si="108"/>
        <v>1.4</v>
      </c>
      <c r="O838" t="str">
        <f>IF(B838&lt;&gt;0,B838,"")</f>
        <v>1.4</v>
      </c>
      <c r="P838" t="str">
        <f>+IF(AD838="Sub1",C838,"")</f>
        <v/>
      </c>
      <c r="Q838" t="str">
        <f>+IF(AD838="Sub2",D838,"")</f>
        <v/>
      </c>
      <c r="R838" t="str">
        <f>+IF(AD838="Graph",SUBSTITUTE(E838,"Gráfica","G"),"")</f>
        <v/>
      </c>
      <c r="S838" t="str">
        <f>TRIM(CLEAN(_xlfn.TEXTJOIN(" ",TRUE,C838:F838)))</f>
        <v>Superficie estatal por tipo de fisiografía</v>
      </c>
      <c r="T838" t="b">
        <f>+AND(AC838=AC839)</f>
        <v>0</v>
      </c>
      <c r="U838" t="b">
        <f t="shared" si="105"/>
        <v>0</v>
      </c>
      <c r="V838" t="b">
        <f>+AND(J838&lt;&gt;1,J839&lt;&gt;1)</f>
        <v>0</v>
      </c>
      <c r="W838" t="b">
        <f>+OR(AD838="Sub1",AD838="Sub2",AD838="Graph")</f>
        <v>0</v>
      </c>
      <c r="X838" t="str">
        <f>+IF(AND(T838,U838,V838),_xlfn.CONCAT(S838,S839),IF(AND(J838=1,AD838="Title"),S838,""))</f>
        <v>Superficie estatal por tipo de fisiografía</v>
      </c>
      <c r="Y838" t="str">
        <f>+IF(AD839="units",S839,"")</f>
        <v>(Porcentaje)</v>
      </c>
      <c r="Z838" t="str">
        <f t="shared" si="106"/>
        <v/>
      </c>
      <c r="AB838" t="s">
        <v>147</v>
      </c>
      <c r="AC838" t="str">
        <f>+_xlfn.CONCAT(AB838,I838,AD838)</f>
        <v>2414Title</v>
      </c>
      <c r="AD838" t="str">
        <f>+_xlfn.TEXTJOIN("",TRUE,K838:M838)</f>
        <v>Title</v>
      </c>
      <c r="AE838" t="str">
        <f>+IF(B838=0,AE837,B838)</f>
        <v>1.4</v>
      </c>
      <c r="AF838" t="str">
        <f t="shared" si="109"/>
        <v>1.4</v>
      </c>
      <c r="AG838" t="str">
        <f t="shared" si="110"/>
        <v>Superficie estatal por tipo de fisiografía</v>
      </c>
      <c r="AH838" t="str">
        <f t="shared" si="104"/>
        <v/>
      </c>
      <c r="AI838" t="str">
        <f t="shared" si="111"/>
        <v>(Porcentaje)</v>
      </c>
    </row>
    <row r="839" spans="1:35" x14ac:dyDescent="0.25">
      <c r="A839" s="1">
        <v>9</v>
      </c>
      <c r="C839" t="s">
        <v>26</v>
      </c>
      <c r="G839" t="s">
        <v>91</v>
      </c>
      <c r="H839" t="s">
        <v>115</v>
      </c>
      <c r="I839" t="str">
        <f t="shared" si="107"/>
        <v>14</v>
      </c>
      <c r="J839">
        <f>+COUNTIF($AC$2:$AC$1165,AC839)</f>
        <v>1</v>
      </c>
      <c r="K839" t="s">
        <v>173</v>
      </c>
      <c r="L839" t="s">
        <v>162</v>
      </c>
      <c r="N839" t="str">
        <f t="shared" si="108"/>
        <v/>
      </c>
      <c r="O839" t="str">
        <f>IF(B839&lt;&gt;0,B839,"")</f>
        <v/>
      </c>
      <c r="P839" t="str">
        <f>+IF(AD839="Sub1",C839,"")</f>
        <v/>
      </c>
      <c r="Q839" t="str">
        <f>+IF(AD839="Sub2",D839,"")</f>
        <v/>
      </c>
      <c r="R839" t="str">
        <f>+IF(AD839="Graph",SUBSTITUTE(E839,"Gráfica","G"),"")</f>
        <v/>
      </c>
      <c r="S839" t="str">
        <f>TRIM(CLEAN(_xlfn.TEXTJOIN(" ",TRUE,C839:F839)))</f>
        <v>(Porcentaje)</v>
      </c>
      <c r="T839" t="b">
        <f>+AND(AC839=AC840)</f>
        <v>0</v>
      </c>
      <c r="U839" t="b">
        <f t="shared" si="105"/>
        <v>0</v>
      </c>
      <c r="V839" t="b">
        <f>+AND(J839&lt;&gt;1,J840&lt;&gt;1)</f>
        <v>0</v>
      </c>
      <c r="W839" t="b">
        <f>+OR(AD839="Sub1",AD839="Sub2",AD839="Graph")</f>
        <v>0</v>
      </c>
      <c r="X839" t="str">
        <f>+IF(AND(T839,U839,V839),_xlfn.CONCAT(S839,S840),IF(AND(J839=1,AD839="Title"),S839,""))</f>
        <v/>
      </c>
      <c r="Y839" t="str">
        <f>+IF(AD840="units",S840,"")</f>
        <v/>
      </c>
      <c r="Z839" t="str">
        <f t="shared" si="106"/>
        <v/>
      </c>
      <c r="AB839" t="s">
        <v>147</v>
      </c>
      <c r="AC839" t="str">
        <f>+_xlfn.CONCAT(AB839,I839,AD839)</f>
        <v>2414units</v>
      </c>
      <c r="AD839" t="str">
        <f>+_xlfn.TEXTJOIN("",TRUE,K839:M839)</f>
        <v>units</v>
      </c>
      <c r="AE839" t="str">
        <f>+IF(B839=0,AE838,B839)</f>
        <v>1.4</v>
      </c>
      <c r="AF839" t="str">
        <f t="shared" si="109"/>
        <v>1.4</v>
      </c>
      <c r="AG839" t="str">
        <f t="shared" si="110"/>
        <v>Superficie estatal por tipo de fisiografía</v>
      </c>
      <c r="AH839" t="str">
        <f t="shared" si="104"/>
        <v/>
      </c>
      <c r="AI839" t="str">
        <f t="shared" si="111"/>
        <v/>
      </c>
    </row>
    <row r="840" spans="1:35" x14ac:dyDescent="0.25">
      <c r="A840" s="1">
        <v>11</v>
      </c>
      <c r="B840" t="s">
        <v>12</v>
      </c>
      <c r="C840" t="s">
        <v>27</v>
      </c>
      <c r="G840" t="s">
        <v>91</v>
      </c>
      <c r="H840" t="s">
        <v>115</v>
      </c>
      <c r="I840" t="str">
        <f t="shared" si="107"/>
        <v>15</v>
      </c>
      <c r="J840">
        <f>+COUNTIF($AC$2:$AC$1165,AC840)</f>
        <v>1</v>
      </c>
      <c r="K840" t="s">
        <v>166</v>
      </c>
      <c r="N840" t="str">
        <f t="shared" si="108"/>
        <v>1.5</v>
      </c>
      <c r="O840" t="str">
        <f>IF(B840&lt;&gt;0,B840,"")</f>
        <v>1.5</v>
      </c>
      <c r="P840" t="str">
        <f>+IF(AD840="Sub1",C840,"")</f>
        <v/>
      </c>
      <c r="Q840" t="str">
        <f>+IF(AD840="Sub2",D840,"")</f>
        <v/>
      </c>
      <c r="R840" t="str">
        <f>+IF(AD840="Graph",SUBSTITUTE(E840,"Gráfica","G"),"")</f>
        <v/>
      </c>
      <c r="S840" t="str">
        <f>TRIM(CLEAN(_xlfn.TEXTJOIN(" ",TRUE,C840:F840)))</f>
        <v>Superficie estatal por tipo de geología</v>
      </c>
      <c r="T840" t="b">
        <f>+AND(AC840=AC841)</f>
        <v>0</v>
      </c>
      <c r="U840" t="b">
        <f t="shared" si="105"/>
        <v>0</v>
      </c>
      <c r="V840" t="b">
        <f>+AND(J840&lt;&gt;1,J841&lt;&gt;1)</f>
        <v>0</v>
      </c>
      <c r="W840" t="b">
        <f>+OR(AD840="Sub1",AD840="Sub2",AD840="Graph")</f>
        <v>0</v>
      </c>
      <c r="X840" t="str">
        <f>+IF(AND(T840,U840,V840),_xlfn.CONCAT(S840,S841),IF(AND(J840=1,AD840="Title"),S840,""))</f>
        <v>Superficie estatal por tipo de geología</v>
      </c>
      <c r="Y840" t="str">
        <f>+IF(AD841="units",S841,"")</f>
        <v>(Porcentaje)</v>
      </c>
      <c r="Z840" t="str">
        <f t="shared" si="106"/>
        <v/>
      </c>
      <c r="AB840" t="s">
        <v>147</v>
      </c>
      <c r="AC840" t="str">
        <f>+_xlfn.CONCAT(AB840,I840,AD840)</f>
        <v>2415Title</v>
      </c>
      <c r="AD840" t="str">
        <f>+_xlfn.TEXTJOIN("",TRUE,K840:M840)</f>
        <v>Title</v>
      </c>
      <c r="AE840" t="str">
        <f>+IF(B840=0,AE839,B840)</f>
        <v>1.5</v>
      </c>
      <c r="AF840" t="str">
        <f t="shared" si="109"/>
        <v>1.5</v>
      </c>
      <c r="AG840" t="str">
        <f t="shared" si="110"/>
        <v>Superficie estatal por tipo de geología</v>
      </c>
      <c r="AH840" t="str">
        <f t="shared" si="104"/>
        <v/>
      </c>
      <c r="AI840" t="str">
        <f t="shared" si="111"/>
        <v>(Porcentaje)</v>
      </c>
    </row>
    <row r="841" spans="1:35" x14ac:dyDescent="0.25">
      <c r="A841" s="1">
        <v>12</v>
      </c>
      <c r="C841" t="s">
        <v>26</v>
      </c>
      <c r="G841" t="s">
        <v>91</v>
      </c>
      <c r="H841" t="s">
        <v>115</v>
      </c>
      <c r="I841" t="str">
        <f t="shared" si="107"/>
        <v>15</v>
      </c>
      <c r="J841">
        <f>+COUNTIF($AC$2:$AC$1165,AC841)</f>
        <v>1</v>
      </c>
      <c r="K841" t="s">
        <v>173</v>
      </c>
      <c r="L841" t="s">
        <v>162</v>
      </c>
      <c r="N841" t="str">
        <f t="shared" si="108"/>
        <v/>
      </c>
      <c r="O841" t="str">
        <f>IF(B841&lt;&gt;0,B841,"")</f>
        <v/>
      </c>
      <c r="P841" t="str">
        <f>+IF(AD841="Sub1",C841,"")</f>
        <v/>
      </c>
      <c r="Q841" t="str">
        <f>+IF(AD841="Sub2",D841,"")</f>
        <v/>
      </c>
      <c r="R841" t="str">
        <f>+IF(AD841="Graph",SUBSTITUTE(E841,"Gráfica","G"),"")</f>
        <v/>
      </c>
      <c r="S841" t="str">
        <f>TRIM(CLEAN(_xlfn.TEXTJOIN(" ",TRUE,C841:F841)))</f>
        <v>(Porcentaje)</v>
      </c>
      <c r="T841" t="b">
        <f>+AND(AC841=AC842)</f>
        <v>0</v>
      </c>
      <c r="U841" t="b">
        <f t="shared" si="105"/>
        <v>0</v>
      </c>
      <c r="V841" t="b">
        <f>+AND(J841&lt;&gt;1,J842&lt;&gt;1)</f>
        <v>0</v>
      </c>
      <c r="W841" t="b">
        <f>+OR(AD841="Sub1",AD841="Sub2",AD841="Graph")</f>
        <v>0</v>
      </c>
      <c r="X841" t="str">
        <f>+IF(AND(T841,U841,V841),_xlfn.CONCAT(S841,S842),IF(AND(J841=1,AD841="Title"),S841,""))</f>
        <v/>
      </c>
      <c r="Y841" t="str">
        <f>+IF(AD842="units",S842,"")</f>
        <v/>
      </c>
      <c r="Z841" t="str">
        <f t="shared" si="106"/>
        <v/>
      </c>
      <c r="AB841" t="s">
        <v>147</v>
      </c>
      <c r="AC841" t="str">
        <f>+_xlfn.CONCAT(AB841,I841,AD841)</f>
        <v>2415units</v>
      </c>
      <c r="AD841" t="str">
        <f>+_xlfn.TEXTJOIN("",TRUE,K841:M841)</f>
        <v>units</v>
      </c>
      <c r="AE841" t="str">
        <f>+IF(B841=0,AE840,B841)</f>
        <v>1.5</v>
      </c>
      <c r="AF841" t="str">
        <f t="shared" si="109"/>
        <v>1.5</v>
      </c>
      <c r="AG841" t="str">
        <f t="shared" si="110"/>
        <v>Superficie estatal por tipo de geología</v>
      </c>
      <c r="AH841" t="str">
        <f t="shared" si="104"/>
        <v/>
      </c>
      <c r="AI841" t="str">
        <f t="shared" si="111"/>
        <v/>
      </c>
    </row>
    <row r="842" spans="1:35" x14ac:dyDescent="0.25">
      <c r="A842" s="1">
        <v>14</v>
      </c>
      <c r="C842" t="s">
        <v>28</v>
      </c>
      <c r="D842" t="s">
        <v>62</v>
      </c>
      <c r="G842" t="s">
        <v>91</v>
      </c>
      <c r="H842" t="s">
        <v>115</v>
      </c>
      <c r="I842" t="str">
        <f t="shared" si="107"/>
        <v>151</v>
      </c>
      <c r="J842">
        <f>+COUNTIF($AC$2:$AC$1165,AC842)</f>
        <v>1</v>
      </c>
      <c r="K842" t="s">
        <v>173</v>
      </c>
      <c r="M842" t="s">
        <v>178</v>
      </c>
      <c r="N842" t="str">
        <f t="shared" si="108"/>
        <v>1.5.1</v>
      </c>
      <c r="O842" t="str">
        <f>IF(B842&lt;&gt;0,B842,"")</f>
        <v/>
      </c>
      <c r="P842" t="str">
        <f>+IF(AD842="Sub1",C842,"")</f>
        <v>1.5.1</v>
      </c>
      <c r="Q842" t="str">
        <f>+IF(AD842="Sub2",D842,"")</f>
        <v/>
      </c>
      <c r="R842" t="str">
        <f>+IF(AD842="Graph",SUBSTITUTE(E842,"Gráfica","G"),"")</f>
        <v/>
      </c>
      <c r="S842" t="str">
        <f>TRIM(CLEAN(_xlfn.TEXTJOIN(" ",TRUE,C842:F842)))</f>
        <v>1.5.1 Sitios de interés geológico</v>
      </c>
      <c r="T842" t="b">
        <f>+AND(AC842=AC843)</f>
        <v>0</v>
      </c>
      <c r="U842" t="b">
        <f t="shared" si="105"/>
        <v>0</v>
      </c>
      <c r="V842" t="b">
        <f>+AND(J842&lt;&gt;1,J843&lt;&gt;1)</f>
        <v>0</v>
      </c>
      <c r="W842" t="b">
        <f>+OR(AD842="Sub1",AD842="Sub2",AD842="Graph")</f>
        <v>1</v>
      </c>
      <c r="X842" t="str">
        <f>+IF(AND(T842,U842,V842),_xlfn.CONCAT(S842,S843),IF(AND(J842=1,AD842="Title"),S842,""))</f>
        <v/>
      </c>
      <c r="Y842" t="str">
        <f>+IF(AD843="units",S843,"")</f>
        <v/>
      </c>
      <c r="Z842" t="str">
        <f t="shared" si="106"/>
        <v>Sitios de interés geológico</v>
      </c>
      <c r="AB842" t="s">
        <v>147</v>
      </c>
      <c r="AC842" t="str">
        <f>+_xlfn.CONCAT(AB842,I842,AD842)</f>
        <v>24151Sub1</v>
      </c>
      <c r="AD842" t="str">
        <f>+_xlfn.TEXTJOIN("",TRUE,K842:M842)</f>
        <v>Sub1</v>
      </c>
      <c r="AE842" t="str">
        <f>+IF(B842=0,AE841,B842)</f>
        <v>1.5</v>
      </c>
      <c r="AF842" t="str">
        <f t="shared" si="109"/>
        <v>1.5.1</v>
      </c>
      <c r="AG842" t="str">
        <f t="shared" si="110"/>
        <v>Superficie estatal por tipo de geología</v>
      </c>
      <c r="AH842" t="str">
        <f t="shared" si="104"/>
        <v>Sitios de interés geológico</v>
      </c>
      <c r="AI842" t="str">
        <f t="shared" si="111"/>
        <v/>
      </c>
    </row>
    <row r="843" spans="1:35" x14ac:dyDescent="0.25">
      <c r="A843" s="1">
        <v>16</v>
      </c>
      <c r="B843" t="s">
        <v>13</v>
      </c>
      <c r="C843" t="s">
        <v>29</v>
      </c>
      <c r="G843" t="s">
        <v>91</v>
      </c>
      <c r="H843" t="s">
        <v>115</v>
      </c>
      <c r="I843" t="str">
        <f t="shared" si="107"/>
        <v>16</v>
      </c>
      <c r="J843">
        <f>+COUNTIF($AC$2:$AC$1165,AC843)</f>
        <v>1</v>
      </c>
      <c r="K843" t="s">
        <v>166</v>
      </c>
      <c r="N843" t="str">
        <f t="shared" si="108"/>
        <v>1.6</v>
      </c>
      <c r="O843" t="str">
        <f>IF(B843&lt;&gt;0,B843,"")</f>
        <v>1.6</v>
      </c>
      <c r="P843" t="str">
        <f>+IF(AD843="Sub1",C843,"")</f>
        <v/>
      </c>
      <c r="Q843" t="str">
        <f>+IF(AD843="Sub2",D843,"")</f>
        <v/>
      </c>
      <c r="R843" t="str">
        <f>+IF(AD843="Graph",SUBSTITUTE(E843,"Gráfica","G"),"")</f>
        <v/>
      </c>
      <c r="S843" t="str">
        <f>TRIM(CLEAN(_xlfn.TEXTJOIN(" ",TRUE,C843:F843)))</f>
        <v>Superficie estatal por tipo de clima</v>
      </c>
      <c r="T843" t="b">
        <f>+AND(AC843=AC844)</f>
        <v>0</v>
      </c>
      <c r="U843" t="b">
        <f t="shared" si="105"/>
        <v>0</v>
      </c>
      <c r="V843" t="b">
        <f>+AND(J843&lt;&gt;1,J844&lt;&gt;1)</f>
        <v>0</v>
      </c>
      <c r="W843" t="b">
        <f>+OR(AD843="Sub1",AD843="Sub2",AD843="Graph")</f>
        <v>0</v>
      </c>
      <c r="X843" t="str">
        <f>+IF(AND(T843,U843,V843),_xlfn.CONCAT(S843,S844),IF(AND(J843=1,AD843="Title"),S843,""))</f>
        <v>Superficie estatal por tipo de clima</v>
      </c>
      <c r="Y843" t="str">
        <f>+IF(AD844="units",S844,"")</f>
        <v>(Porcentaje)</v>
      </c>
      <c r="Z843" t="str">
        <f t="shared" si="106"/>
        <v/>
      </c>
      <c r="AB843" t="s">
        <v>147</v>
      </c>
      <c r="AC843" t="str">
        <f>+_xlfn.CONCAT(AB843,I843,AD843)</f>
        <v>2416Title</v>
      </c>
      <c r="AD843" t="str">
        <f>+_xlfn.TEXTJOIN("",TRUE,K843:M843)</f>
        <v>Title</v>
      </c>
      <c r="AE843" t="str">
        <f>+IF(B843=0,AE842,B843)</f>
        <v>1.6</v>
      </c>
      <c r="AF843" t="str">
        <f t="shared" si="109"/>
        <v>1.6</v>
      </c>
      <c r="AG843" t="str">
        <f t="shared" si="110"/>
        <v>Superficie estatal por tipo de clima</v>
      </c>
      <c r="AH843" t="str">
        <f t="shared" ref="AH843:AH906" si="112">+IF(AD843="Title","",IF(Z843="",AH842,Z843))</f>
        <v/>
      </c>
      <c r="AI843" t="str">
        <f t="shared" si="111"/>
        <v>(Porcentaje)</v>
      </c>
    </row>
    <row r="844" spans="1:35" x14ac:dyDescent="0.25">
      <c r="A844" s="1">
        <v>17</v>
      </c>
      <c r="C844" t="s">
        <v>26</v>
      </c>
      <c r="G844" t="s">
        <v>91</v>
      </c>
      <c r="H844" t="s">
        <v>115</v>
      </c>
      <c r="I844" t="str">
        <f t="shared" si="107"/>
        <v>16</v>
      </c>
      <c r="J844">
        <f>+COUNTIF($AC$2:$AC$1165,AC844)</f>
        <v>1</v>
      </c>
      <c r="K844" t="s">
        <v>173</v>
      </c>
      <c r="L844" t="s">
        <v>162</v>
      </c>
      <c r="N844" t="str">
        <f t="shared" si="108"/>
        <v/>
      </c>
      <c r="O844" t="str">
        <f>IF(B844&lt;&gt;0,B844,"")</f>
        <v/>
      </c>
      <c r="P844" t="str">
        <f>+IF(AD844="Sub1",C844,"")</f>
        <v/>
      </c>
      <c r="Q844" t="str">
        <f>+IF(AD844="Sub2",D844,"")</f>
        <v/>
      </c>
      <c r="R844" t="str">
        <f>+IF(AD844="Graph",SUBSTITUTE(E844,"Gráfica","G"),"")</f>
        <v/>
      </c>
      <c r="S844" t="str">
        <f>TRIM(CLEAN(_xlfn.TEXTJOIN(" ",TRUE,C844:F844)))</f>
        <v>(Porcentaje)</v>
      </c>
      <c r="T844" t="b">
        <f>+AND(AC844=AC845)</f>
        <v>0</v>
      </c>
      <c r="U844" t="b">
        <f t="shared" si="105"/>
        <v>0</v>
      </c>
      <c r="V844" t="b">
        <f>+AND(J844&lt;&gt;1,J845&lt;&gt;1)</f>
        <v>0</v>
      </c>
      <c r="W844" t="b">
        <f>+OR(AD844="Sub1",AD844="Sub2",AD844="Graph")</f>
        <v>0</v>
      </c>
      <c r="X844" t="str">
        <f>+IF(AND(T844,U844,V844),_xlfn.CONCAT(S844,S845),IF(AND(J844=1,AD844="Title"),S844,""))</f>
        <v/>
      </c>
      <c r="Y844" t="str">
        <f>+IF(AD845="units",S845,"")</f>
        <v/>
      </c>
      <c r="Z844" t="str">
        <f t="shared" si="106"/>
        <v/>
      </c>
      <c r="AB844" t="s">
        <v>147</v>
      </c>
      <c r="AC844" t="str">
        <f>+_xlfn.CONCAT(AB844,I844,AD844)</f>
        <v>2416units</v>
      </c>
      <c r="AD844" t="str">
        <f>+_xlfn.TEXTJOIN("",TRUE,K844:M844)</f>
        <v>units</v>
      </c>
      <c r="AE844" t="str">
        <f>+IF(B844=0,AE843,B844)</f>
        <v>1.6</v>
      </c>
      <c r="AF844" t="str">
        <f t="shared" si="109"/>
        <v>1.6</v>
      </c>
      <c r="AG844" t="str">
        <f t="shared" si="110"/>
        <v>Superficie estatal por tipo de clima</v>
      </c>
      <c r="AH844" t="str">
        <f t="shared" si="112"/>
        <v/>
      </c>
      <c r="AI844" t="str">
        <f t="shared" si="111"/>
        <v/>
      </c>
    </row>
    <row r="845" spans="1:35" x14ac:dyDescent="0.25">
      <c r="A845" s="1">
        <v>19</v>
      </c>
      <c r="C845" t="s">
        <v>30</v>
      </c>
      <c r="D845" t="s">
        <v>63</v>
      </c>
      <c r="G845" t="s">
        <v>91</v>
      </c>
      <c r="H845" t="s">
        <v>115</v>
      </c>
      <c r="I845" t="str">
        <f t="shared" si="107"/>
        <v>161</v>
      </c>
      <c r="J845">
        <f>+COUNTIF($AC$2:$AC$1165,AC845)</f>
        <v>1</v>
      </c>
      <c r="K845" t="s">
        <v>173</v>
      </c>
      <c r="M845" t="s">
        <v>178</v>
      </c>
      <c r="N845" t="str">
        <f t="shared" si="108"/>
        <v>1.6.1</v>
      </c>
      <c r="O845" t="str">
        <f>IF(B845&lt;&gt;0,B845,"")</f>
        <v/>
      </c>
      <c r="P845" t="str">
        <f>+IF(AD845="Sub1",C845,"")</f>
        <v>1.6.1</v>
      </c>
      <c r="Q845" t="str">
        <f>+IF(AD845="Sub2",D845,"")</f>
        <v/>
      </c>
      <c r="R845" t="str">
        <f>+IF(AD845="Graph",SUBSTITUTE(E845,"Gráfica","G"),"")</f>
        <v/>
      </c>
      <c r="S845" t="str">
        <f>TRIM(CLEAN(_xlfn.TEXTJOIN(" ",TRUE,C845:F845)))</f>
        <v>1.6.1 Estaciones meteorológicas</v>
      </c>
      <c r="T845" t="b">
        <f>+AND(AC845=AC846)</f>
        <v>0</v>
      </c>
      <c r="U845" t="b">
        <f t="shared" si="105"/>
        <v>0</v>
      </c>
      <c r="V845" t="b">
        <f>+AND(J845&lt;&gt;1,J846&lt;&gt;1)</f>
        <v>0</v>
      </c>
      <c r="W845" t="b">
        <f>+OR(AD845="Sub1",AD845="Sub2",AD845="Graph")</f>
        <v>1</v>
      </c>
      <c r="X845" t="str">
        <f>+IF(AND(T845,U845,V845),_xlfn.CONCAT(S845,S846),IF(AND(J845=1,AD845="Title"),S845,""))</f>
        <v/>
      </c>
      <c r="Y845" t="str">
        <f>+IF(AD846="units",S846,"")</f>
        <v/>
      </c>
      <c r="Z845" t="str">
        <f t="shared" si="106"/>
        <v>Estaciones meteorológicas</v>
      </c>
      <c r="AB845" t="s">
        <v>147</v>
      </c>
      <c r="AC845" t="str">
        <f>+_xlfn.CONCAT(AB845,I845,AD845)</f>
        <v>24161Sub1</v>
      </c>
      <c r="AD845" t="str">
        <f>+_xlfn.TEXTJOIN("",TRUE,K845:M845)</f>
        <v>Sub1</v>
      </c>
      <c r="AE845" t="str">
        <f>+IF(B845=0,AE844,B845)</f>
        <v>1.6</v>
      </c>
      <c r="AF845" t="str">
        <f t="shared" si="109"/>
        <v>1.6.1</v>
      </c>
      <c r="AG845" t="str">
        <f t="shared" si="110"/>
        <v>Superficie estatal por tipo de clima</v>
      </c>
      <c r="AH845" t="str">
        <f t="shared" si="112"/>
        <v>Estaciones meteorológicas</v>
      </c>
      <c r="AI845" t="str">
        <f t="shared" si="111"/>
        <v/>
      </c>
    </row>
    <row r="846" spans="1:35" x14ac:dyDescent="0.25">
      <c r="A846" s="1">
        <v>21</v>
      </c>
      <c r="C846" t="s">
        <v>31</v>
      </c>
      <c r="D846" t="s">
        <v>64</v>
      </c>
      <c r="G846" t="s">
        <v>91</v>
      </c>
      <c r="H846" t="s">
        <v>115</v>
      </c>
      <c r="I846" t="str">
        <f t="shared" si="107"/>
        <v>162</v>
      </c>
      <c r="J846">
        <f>+COUNTIF($AC$2:$AC$1165,AC846)</f>
        <v>1</v>
      </c>
      <c r="K846" t="s">
        <v>173</v>
      </c>
      <c r="M846" t="s">
        <v>178</v>
      </c>
      <c r="N846" t="str">
        <f t="shared" si="108"/>
        <v>1.6.2</v>
      </c>
      <c r="O846" t="str">
        <f>IF(B846&lt;&gt;0,B846,"")</f>
        <v/>
      </c>
      <c r="P846" t="str">
        <f>+IF(AD846="Sub1",C846,"")</f>
        <v>1.6.2</v>
      </c>
      <c r="Q846" t="str">
        <f>+IF(AD846="Sub2",D846,"")</f>
        <v/>
      </c>
      <c r="R846" t="str">
        <f>+IF(AD846="Graph",SUBSTITUTE(E846,"Gráfica","G"),"")</f>
        <v/>
      </c>
      <c r="S846" t="str">
        <f>TRIM(CLEAN(_xlfn.TEXTJOIN(" ",TRUE,C846:F846)))</f>
        <v>1.6.2 Temperatura media anual</v>
      </c>
      <c r="T846" t="b">
        <f>+AND(AC846=AC847)</f>
        <v>0</v>
      </c>
      <c r="U846" t="b">
        <f t="shared" si="105"/>
        <v>0</v>
      </c>
      <c r="V846" t="b">
        <f>+AND(J846&lt;&gt;1,J847&lt;&gt;1)</f>
        <v>0</v>
      </c>
      <c r="W846" t="b">
        <f>+OR(AD846="Sub1",AD846="Sub2",AD846="Graph")</f>
        <v>1</v>
      </c>
      <c r="X846" t="str">
        <f>+IF(AND(T846,U846,V846),_xlfn.CONCAT(S846,S847),IF(AND(J846=1,AD846="Title"),S846,""))</f>
        <v/>
      </c>
      <c r="Y846" t="str">
        <f>+IF(AD847="units",S847,"")</f>
        <v>(Grados Celsius)</v>
      </c>
      <c r="Z846" t="str">
        <f t="shared" si="106"/>
        <v>Temperatura media anual</v>
      </c>
      <c r="AB846" t="s">
        <v>147</v>
      </c>
      <c r="AC846" t="str">
        <f>+_xlfn.CONCAT(AB846,I846,AD846)</f>
        <v>24162Sub1</v>
      </c>
      <c r="AD846" t="str">
        <f>+_xlfn.TEXTJOIN("",TRUE,K846:M846)</f>
        <v>Sub1</v>
      </c>
      <c r="AE846" t="str">
        <f>+IF(B846=0,AE845,B846)</f>
        <v>1.6</v>
      </c>
      <c r="AF846" t="str">
        <f t="shared" si="109"/>
        <v>1.6.2</v>
      </c>
      <c r="AG846" t="str">
        <f t="shared" si="110"/>
        <v>Superficie estatal por tipo de clima</v>
      </c>
      <c r="AH846" t="str">
        <f t="shared" si="112"/>
        <v>Temperatura media anual</v>
      </c>
      <c r="AI846" t="str">
        <f t="shared" si="111"/>
        <v>(Grados Celsius)</v>
      </c>
    </row>
    <row r="847" spans="1:35" x14ac:dyDescent="0.25">
      <c r="A847" s="1">
        <v>22</v>
      </c>
      <c r="D847" t="s">
        <v>65</v>
      </c>
      <c r="G847" t="s">
        <v>91</v>
      </c>
      <c r="H847" t="s">
        <v>115</v>
      </c>
      <c r="I847" t="str">
        <f t="shared" si="107"/>
        <v>162</v>
      </c>
      <c r="J847">
        <f>+COUNTIF($AC$2:$AC$1165,AC847)</f>
        <v>1</v>
      </c>
      <c r="K847" t="s">
        <v>173</v>
      </c>
      <c r="L847" t="s">
        <v>162</v>
      </c>
      <c r="N847" t="str">
        <f t="shared" si="108"/>
        <v/>
      </c>
      <c r="O847" t="str">
        <f>IF(B847&lt;&gt;0,B847,"")</f>
        <v/>
      </c>
      <c r="P847" t="str">
        <f>+IF(AD847="Sub1",C847,"")</f>
        <v/>
      </c>
      <c r="Q847" t="str">
        <f>+IF(AD847="Sub2",D847,"")</f>
        <v/>
      </c>
      <c r="R847" t="str">
        <f>+IF(AD847="Graph",SUBSTITUTE(E847,"Gráfica","G"),"")</f>
        <v/>
      </c>
      <c r="S847" t="str">
        <f>TRIM(CLEAN(_xlfn.TEXTJOIN(" ",TRUE,C847:F847)))</f>
        <v>(Grados Celsius)</v>
      </c>
      <c r="T847" t="b">
        <f>+AND(AC847=AC848)</f>
        <v>0</v>
      </c>
      <c r="U847" t="b">
        <f t="shared" si="105"/>
        <v>0</v>
      </c>
      <c r="V847" t="b">
        <f>+AND(J847&lt;&gt;1,J848&lt;&gt;1)</f>
        <v>0</v>
      </c>
      <c r="W847" t="b">
        <f>+OR(AD847="Sub1",AD847="Sub2",AD847="Graph")</f>
        <v>0</v>
      </c>
      <c r="X847" t="str">
        <f>+IF(AND(T847,U847,V847),_xlfn.CONCAT(S847,S848),IF(AND(J847=1,AD847="Title"),S847,""))</f>
        <v/>
      </c>
      <c r="Y847" t="str">
        <f>+IF(AD848="units",S848,"")</f>
        <v/>
      </c>
      <c r="Z847" t="str">
        <f t="shared" si="106"/>
        <v/>
      </c>
      <c r="AB847" t="s">
        <v>147</v>
      </c>
      <c r="AC847" t="str">
        <f>+_xlfn.CONCAT(AB847,I847,AD847)</f>
        <v>24162units</v>
      </c>
      <c r="AD847" t="str">
        <f>+_xlfn.TEXTJOIN("",TRUE,K847:M847)</f>
        <v>units</v>
      </c>
      <c r="AE847" t="str">
        <f>+IF(B847=0,AE846,B847)</f>
        <v>1.6</v>
      </c>
      <c r="AF847" t="str">
        <f t="shared" si="109"/>
        <v>1.6.2</v>
      </c>
      <c r="AG847" t="str">
        <f t="shared" si="110"/>
        <v>Superficie estatal por tipo de clima</v>
      </c>
      <c r="AH847" t="str">
        <f t="shared" si="112"/>
        <v>Temperatura media anual</v>
      </c>
      <c r="AI847" t="str">
        <f t="shared" si="111"/>
        <v/>
      </c>
    </row>
    <row r="848" spans="1:35" x14ac:dyDescent="0.25">
      <c r="A848" s="1">
        <v>24</v>
      </c>
      <c r="D848" t="s">
        <v>66</v>
      </c>
      <c r="E848" t="s">
        <v>82</v>
      </c>
      <c r="G848" t="s">
        <v>91</v>
      </c>
      <c r="H848" t="s">
        <v>115</v>
      </c>
      <c r="I848" t="str">
        <f t="shared" si="107"/>
        <v>1621</v>
      </c>
      <c r="J848">
        <f>+COUNTIF($AC$2:$AC$1165,AC848)</f>
        <v>1</v>
      </c>
      <c r="K848" t="s">
        <v>173</v>
      </c>
      <c r="M848" t="s">
        <v>179</v>
      </c>
      <c r="N848" t="str">
        <f t="shared" si="108"/>
        <v>1.6.2.1</v>
      </c>
      <c r="O848" t="str">
        <f>IF(B848&lt;&gt;0,B848,"")</f>
        <v/>
      </c>
      <c r="P848" t="str">
        <f>+IF(AD848="Sub1",C848,"")</f>
        <v/>
      </c>
      <c r="Q848" t="str">
        <f>+IF(AD848="Sub2",D848,"")</f>
        <v>1.6.2.1</v>
      </c>
      <c r="R848" t="str">
        <f>+IF(AD848="Graph",SUBSTITUTE(E848,"Gráfica","G"),"")</f>
        <v/>
      </c>
      <c r="S848" t="str">
        <f>TRIM(CLEAN(_xlfn.TEXTJOIN(" ",TRUE,C848:F848)))</f>
        <v>1.6.2.1 Temperatura media mensual</v>
      </c>
      <c r="T848" t="b">
        <f>+AND(AC848=AC849)</f>
        <v>0</v>
      </c>
      <c r="U848" t="b">
        <f t="shared" si="105"/>
        <v>0</v>
      </c>
      <c r="V848" t="b">
        <f>+AND(J848&lt;&gt;1,J849&lt;&gt;1)</f>
        <v>0</v>
      </c>
      <c r="W848" t="b">
        <f>+OR(AD848="Sub1",AD848="Sub2",AD848="Graph")</f>
        <v>1</v>
      </c>
      <c r="X848" t="str">
        <f>+IF(AND(T848,U848,V848),_xlfn.CONCAT(S848,S849),IF(AND(J848=1,AD848="Title"),S848,""))</f>
        <v/>
      </c>
      <c r="Y848" t="str">
        <f>+IF(AD849="units",S849,"")</f>
        <v>(Grados Celsius)</v>
      </c>
      <c r="Z848" t="str">
        <f t="shared" si="106"/>
        <v>Temperatura media mensual</v>
      </c>
      <c r="AB848" t="s">
        <v>147</v>
      </c>
      <c r="AC848" t="str">
        <f>+_xlfn.CONCAT(AB848,I848,AD848)</f>
        <v>241621Sub2</v>
      </c>
      <c r="AD848" t="str">
        <f>+_xlfn.TEXTJOIN("",TRUE,K848:M848)</f>
        <v>Sub2</v>
      </c>
      <c r="AE848" t="str">
        <f>+IF(B848=0,AE847,B848)</f>
        <v>1.6</v>
      </c>
      <c r="AF848" t="str">
        <f t="shared" si="109"/>
        <v>1.6.2.1</v>
      </c>
      <c r="AG848" t="str">
        <f t="shared" si="110"/>
        <v>Superficie estatal por tipo de clima</v>
      </c>
      <c r="AH848" t="str">
        <f t="shared" si="112"/>
        <v>Temperatura media mensual</v>
      </c>
      <c r="AI848" t="str">
        <f t="shared" si="111"/>
        <v>(Grados Celsius)</v>
      </c>
    </row>
    <row r="849" spans="1:35" x14ac:dyDescent="0.25">
      <c r="A849" s="1">
        <v>25</v>
      </c>
      <c r="E849" t="s">
        <v>65</v>
      </c>
      <c r="G849" t="s">
        <v>91</v>
      </c>
      <c r="H849" t="s">
        <v>115</v>
      </c>
      <c r="I849" t="str">
        <f t="shared" si="107"/>
        <v>1621</v>
      </c>
      <c r="J849">
        <f>+COUNTIF($AC$2:$AC$1165,AC849)</f>
        <v>1</v>
      </c>
      <c r="K849" t="s">
        <v>173</v>
      </c>
      <c r="L849" t="s">
        <v>162</v>
      </c>
      <c r="N849" t="str">
        <f t="shared" si="108"/>
        <v/>
      </c>
      <c r="O849" t="str">
        <f>IF(B849&lt;&gt;0,B849,"")</f>
        <v/>
      </c>
      <c r="P849" t="str">
        <f>+IF(AD849="Sub1",C849,"")</f>
        <v/>
      </c>
      <c r="Q849" t="str">
        <f>+IF(AD849="Sub2",D849,"")</f>
        <v/>
      </c>
      <c r="R849" t="str">
        <f>+IF(AD849="Graph",SUBSTITUTE(E849,"Gráfica","G"),"")</f>
        <v/>
      </c>
      <c r="S849" t="str">
        <f>TRIM(CLEAN(_xlfn.TEXTJOIN(" ",TRUE,C849:F849)))</f>
        <v>(Grados Celsius)</v>
      </c>
      <c r="T849" t="b">
        <f>+AND(AC849=AC850)</f>
        <v>0</v>
      </c>
      <c r="U849" t="b">
        <f t="shared" si="105"/>
        <v>0</v>
      </c>
      <c r="V849" t="b">
        <f>+AND(J849&lt;&gt;1,J850&lt;&gt;1)</f>
        <v>0</v>
      </c>
      <c r="W849" t="b">
        <f>+OR(AD849="Sub1",AD849="Sub2",AD849="Graph")</f>
        <v>0</v>
      </c>
      <c r="X849" t="str">
        <f>+IF(AND(T849,U849,V849),_xlfn.CONCAT(S849,S850),IF(AND(J849=1,AD849="Title"),S849,""))</f>
        <v/>
      </c>
      <c r="Y849" t="str">
        <f>+IF(AD850="units",S850,"")</f>
        <v/>
      </c>
      <c r="Z849" t="str">
        <f t="shared" si="106"/>
        <v/>
      </c>
      <c r="AB849" t="s">
        <v>147</v>
      </c>
      <c r="AC849" t="str">
        <f>+_xlfn.CONCAT(AB849,I849,AD849)</f>
        <v>241621units</v>
      </c>
      <c r="AD849" t="str">
        <f>+_xlfn.TEXTJOIN("",TRUE,K849:M849)</f>
        <v>units</v>
      </c>
      <c r="AE849" t="str">
        <f>+IF(B849=0,AE848,B849)</f>
        <v>1.6</v>
      </c>
      <c r="AF849" t="str">
        <f t="shared" si="109"/>
        <v>1.6.2.1</v>
      </c>
      <c r="AG849" t="str">
        <f t="shared" si="110"/>
        <v>Superficie estatal por tipo de clima</v>
      </c>
      <c r="AH849" t="str">
        <f t="shared" si="112"/>
        <v>Temperatura media mensual</v>
      </c>
      <c r="AI849" t="str">
        <f t="shared" si="111"/>
        <v/>
      </c>
    </row>
    <row r="850" spans="1:35" x14ac:dyDescent="0.25">
      <c r="A850" s="1">
        <v>27</v>
      </c>
      <c r="E850" t="s">
        <v>83</v>
      </c>
      <c r="F850" t="s">
        <v>87</v>
      </c>
      <c r="G850" t="s">
        <v>91</v>
      </c>
      <c r="H850" t="s">
        <v>115</v>
      </c>
      <c r="I850" t="str">
        <f t="shared" si="107"/>
        <v>G 11</v>
      </c>
      <c r="J850">
        <f>+COUNTIF($AC$2:$AC$1165,AC850)</f>
        <v>1</v>
      </c>
      <c r="K850" t="s">
        <v>173</v>
      </c>
      <c r="M850" t="s">
        <v>167</v>
      </c>
      <c r="N850" t="str">
        <f t="shared" si="108"/>
        <v>G 1.1</v>
      </c>
      <c r="O850" t="str">
        <f>IF(B850&lt;&gt;0,B850,"")</f>
        <v/>
      </c>
      <c r="P850" t="str">
        <f>+IF(AD850="Sub1",C850,"")</f>
        <v/>
      </c>
      <c r="Q850" t="str">
        <f>+IF(AD850="Sub2",D850,"")</f>
        <v/>
      </c>
      <c r="R850" t="str">
        <f>+IF(AD850="Graph",SUBSTITUTE(E850,"Gráfica","G"),"")</f>
        <v>G 1.1</v>
      </c>
      <c r="S850" t="str">
        <f>TRIM(CLEAN(_xlfn.TEXTJOIN(" ",TRUE,C850:F850)))</f>
        <v>Gráfica 1.1 Temperatura promedio</v>
      </c>
      <c r="T850" t="b">
        <f>+AND(AC850=AC851)</f>
        <v>0</v>
      </c>
      <c r="U850" t="b">
        <f t="shared" si="105"/>
        <v>0</v>
      </c>
      <c r="V850" t="b">
        <f>+AND(J850&lt;&gt;1,J851&lt;&gt;1)</f>
        <v>0</v>
      </c>
      <c r="W850" t="b">
        <f>+OR(AD850="Sub1",AD850="Sub2",AD850="Graph")</f>
        <v>1</v>
      </c>
      <c r="X850" t="str">
        <f>+IF(AND(T850,U850,V850),_xlfn.CONCAT(S850,S851),IF(AND(J850=1,AD850="Title"),S850,""))</f>
        <v/>
      </c>
      <c r="Y850" t="str">
        <f>+IF(AD851="units",S851,"")</f>
        <v>(Grados Celsius)</v>
      </c>
      <c r="Z850" t="str">
        <f t="shared" si="106"/>
        <v>Gráfica 1.1 Temperatura promedio</v>
      </c>
      <c r="AB850" t="s">
        <v>147</v>
      </c>
      <c r="AC850" t="str">
        <f>+_xlfn.CONCAT(AB850,I850,AD850)</f>
        <v>24G 11Graph</v>
      </c>
      <c r="AD850" t="str">
        <f>+_xlfn.TEXTJOIN("",TRUE,K850:M850)</f>
        <v>Graph</v>
      </c>
      <c r="AE850" t="str">
        <f>+IF(B850=0,AE849,B850)</f>
        <v>1.6</v>
      </c>
      <c r="AF850" t="str">
        <f t="shared" si="109"/>
        <v>G 1.1</v>
      </c>
      <c r="AG850" t="str">
        <f t="shared" si="110"/>
        <v>Superficie estatal por tipo de clima</v>
      </c>
      <c r="AH850" t="str">
        <f t="shared" si="112"/>
        <v>Gráfica 1.1 Temperatura promedio</v>
      </c>
      <c r="AI850" t="str">
        <f t="shared" si="111"/>
        <v>(Grados Celsius)</v>
      </c>
    </row>
    <row r="851" spans="1:35" x14ac:dyDescent="0.25">
      <c r="A851" s="1">
        <v>28</v>
      </c>
      <c r="F851" t="s">
        <v>65</v>
      </c>
      <c r="G851" t="s">
        <v>91</v>
      </c>
      <c r="H851" t="s">
        <v>115</v>
      </c>
      <c r="I851" t="str">
        <f t="shared" si="107"/>
        <v>G 11</v>
      </c>
      <c r="J851">
        <f>+COUNTIF($AC$2:$AC$1165,AC851)</f>
        <v>1</v>
      </c>
      <c r="K851" t="s">
        <v>173</v>
      </c>
      <c r="L851" t="s">
        <v>162</v>
      </c>
      <c r="N851" t="str">
        <f t="shared" si="108"/>
        <v/>
      </c>
      <c r="O851" t="str">
        <f>IF(B851&lt;&gt;0,B851,"")</f>
        <v/>
      </c>
      <c r="P851" t="str">
        <f>+IF(AD851="Sub1",C851,"")</f>
        <v/>
      </c>
      <c r="Q851" t="str">
        <f>+IF(AD851="Sub2",D851,"")</f>
        <v/>
      </c>
      <c r="R851" t="str">
        <f>+IF(AD851="Graph",SUBSTITUTE(E851,"Gráfica","G"),"")</f>
        <v/>
      </c>
      <c r="S851" t="str">
        <f>TRIM(CLEAN(_xlfn.TEXTJOIN(" ",TRUE,C851:F851)))</f>
        <v>(Grados Celsius)</v>
      </c>
      <c r="T851" t="b">
        <f>+AND(AC851=AC852)</f>
        <v>0</v>
      </c>
      <c r="U851" t="b">
        <f t="shared" si="105"/>
        <v>0</v>
      </c>
      <c r="V851" t="b">
        <f>+AND(J851&lt;&gt;1,J852&lt;&gt;1)</f>
        <v>0</v>
      </c>
      <c r="W851" t="b">
        <f>+OR(AD851="Sub1",AD851="Sub2",AD851="Graph")</f>
        <v>0</v>
      </c>
      <c r="X851" t="str">
        <f>+IF(AND(T851,U851,V851),_xlfn.CONCAT(S851,S852),IF(AND(J851=1,AD851="Title"),S851,""))</f>
        <v/>
      </c>
      <c r="Y851" t="str">
        <f>+IF(AD852="units",S852,"")</f>
        <v/>
      </c>
      <c r="Z851" t="str">
        <f t="shared" si="106"/>
        <v/>
      </c>
      <c r="AB851" t="s">
        <v>147</v>
      </c>
      <c r="AC851" t="str">
        <f>+_xlfn.CONCAT(AB851,I851,AD851)</f>
        <v>24G 11units</v>
      </c>
      <c r="AD851" t="str">
        <f>+_xlfn.TEXTJOIN("",TRUE,K851:M851)</f>
        <v>units</v>
      </c>
      <c r="AE851" t="str">
        <f>+IF(B851=0,AE850,B851)</f>
        <v>1.6</v>
      </c>
      <c r="AF851" t="str">
        <f t="shared" si="109"/>
        <v>G 1.1</v>
      </c>
      <c r="AG851" t="str">
        <f t="shared" si="110"/>
        <v>Superficie estatal por tipo de clima</v>
      </c>
      <c r="AH851" t="str">
        <f t="shared" si="112"/>
        <v>Gráfica 1.1 Temperatura promedio</v>
      </c>
      <c r="AI851" t="str">
        <f t="shared" si="111"/>
        <v/>
      </c>
    </row>
    <row r="852" spans="1:35" x14ac:dyDescent="0.25">
      <c r="A852" s="1">
        <v>30</v>
      </c>
      <c r="D852" t="s">
        <v>67</v>
      </c>
      <c r="E852" t="s">
        <v>84</v>
      </c>
      <c r="G852" t="s">
        <v>91</v>
      </c>
      <c r="H852" t="s">
        <v>115</v>
      </c>
      <c r="I852" t="str">
        <f t="shared" si="107"/>
        <v>1622</v>
      </c>
      <c r="J852">
        <f>+COUNTIF($AC$2:$AC$1165,AC852)</f>
        <v>1</v>
      </c>
      <c r="K852" t="s">
        <v>173</v>
      </c>
      <c r="M852" t="s">
        <v>179</v>
      </c>
      <c r="N852" t="str">
        <f t="shared" si="108"/>
        <v>1.6.2.2</v>
      </c>
      <c r="O852" t="str">
        <f>IF(B852&lt;&gt;0,B852,"")</f>
        <v/>
      </c>
      <c r="P852" t="str">
        <f>+IF(AD852="Sub1",C852,"")</f>
        <v/>
      </c>
      <c r="Q852" t="str">
        <f>+IF(AD852="Sub2",D852,"")</f>
        <v>1.6.2.2</v>
      </c>
      <c r="R852" t="str">
        <f>+IF(AD852="Graph",SUBSTITUTE(E852,"Gráfica","G"),"")</f>
        <v/>
      </c>
      <c r="S852" t="str">
        <f>TRIM(CLEAN(_xlfn.TEXTJOIN(" ",TRUE,C852:F852)))</f>
        <v>1.6.2.2 Temperatura extrema en el mes</v>
      </c>
      <c r="T852" t="b">
        <f>+AND(AC852=AC853)</f>
        <v>0</v>
      </c>
      <c r="U852" t="b">
        <f t="shared" si="105"/>
        <v>0</v>
      </c>
      <c r="V852" t="b">
        <f>+AND(J852&lt;&gt;1,J853&lt;&gt;1)</f>
        <v>0</v>
      </c>
      <c r="W852" t="b">
        <f>+OR(AD852="Sub1",AD852="Sub2",AD852="Graph")</f>
        <v>1</v>
      </c>
      <c r="X852" t="str">
        <f>+IF(AND(T852,U852,V852),_xlfn.CONCAT(S852,S853),IF(AND(J852=1,AD852="Title"),S852,""))</f>
        <v/>
      </c>
      <c r="Y852" t="str">
        <f>+IF(AD853="units",S853,"")</f>
        <v>(Grados Celsius)</v>
      </c>
      <c r="Z852" t="str">
        <f t="shared" si="106"/>
        <v>Temperatura extrema en el mes</v>
      </c>
      <c r="AB852" t="s">
        <v>147</v>
      </c>
      <c r="AC852" t="str">
        <f>+_xlfn.CONCAT(AB852,I852,AD852)</f>
        <v>241622Sub2</v>
      </c>
      <c r="AD852" t="str">
        <f>+_xlfn.TEXTJOIN("",TRUE,K852:M852)</f>
        <v>Sub2</v>
      </c>
      <c r="AE852" t="str">
        <f>+IF(B852=0,AE851,B852)</f>
        <v>1.6</v>
      </c>
      <c r="AF852" t="str">
        <f t="shared" si="109"/>
        <v>1.6.2.2</v>
      </c>
      <c r="AG852" t="str">
        <f t="shared" si="110"/>
        <v>Superficie estatal por tipo de clima</v>
      </c>
      <c r="AH852" t="str">
        <f t="shared" si="112"/>
        <v>Temperatura extrema en el mes</v>
      </c>
      <c r="AI852" t="str">
        <f t="shared" si="111"/>
        <v>(Grados Celsius)</v>
      </c>
    </row>
    <row r="853" spans="1:35" x14ac:dyDescent="0.25">
      <c r="A853" s="1">
        <v>31</v>
      </c>
      <c r="E853" t="s">
        <v>65</v>
      </c>
      <c r="G853" t="s">
        <v>91</v>
      </c>
      <c r="H853" t="s">
        <v>115</v>
      </c>
      <c r="I853" t="str">
        <f t="shared" si="107"/>
        <v>1622</v>
      </c>
      <c r="J853">
        <f>+COUNTIF($AC$2:$AC$1165,AC853)</f>
        <v>1</v>
      </c>
      <c r="K853" t="s">
        <v>173</v>
      </c>
      <c r="L853" t="s">
        <v>162</v>
      </c>
      <c r="N853" t="str">
        <f t="shared" si="108"/>
        <v/>
      </c>
      <c r="O853" t="str">
        <f>IF(B853&lt;&gt;0,B853,"")</f>
        <v/>
      </c>
      <c r="P853" t="str">
        <f>+IF(AD853="Sub1",C853,"")</f>
        <v/>
      </c>
      <c r="Q853" t="str">
        <f>+IF(AD853="Sub2",D853,"")</f>
        <v/>
      </c>
      <c r="R853" t="str">
        <f>+IF(AD853="Graph",SUBSTITUTE(E853,"Gráfica","G"),"")</f>
        <v/>
      </c>
      <c r="S853" t="str">
        <f>TRIM(CLEAN(_xlfn.TEXTJOIN(" ",TRUE,C853:F853)))</f>
        <v>(Grados Celsius)</v>
      </c>
      <c r="T853" t="b">
        <f>+AND(AC853=AC854)</f>
        <v>0</v>
      </c>
      <c r="U853" t="b">
        <f t="shared" si="105"/>
        <v>0</v>
      </c>
      <c r="V853" t="b">
        <f>+AND(J853&lt;&gt;1,J854&lt;&gt;1)</f>
        <v>0</v>
      </c>
      <c r="W853" t="b">
        <f>+OR(AD853="Sub1",AD853="Sub2",AD853="Graph")</f>
        <v>0</v>
      </c>
      <c r="X853" t="str">
        <f>+IF(AND(T853,U853,V853),_xlfn.CONCAT(S853,S854),IF(AND(J853=1,AD853="Title"),S853,""))</f>
        <v/>
      </c>
      <c r="Y853" t="str">
        <f>+IF(AD854="units",S854,"")</f>
        <v/>
      </c>
      <c r="Z853" t="str">
        <f t="shared" si="106"/>
        <v/>
      </c>
      <c r="AB853" t="s">
        <v>147</v>
      </c>
      <c r="AC853" t="str">
        <f>+_xlfn.CONCAT(AB853,I853,AD853)</f>
        <v>241622units</v>
      </c>
      <c r="AD853" t="str">
        <f>+_xlfn.TEXTJOIN("",TRUE,K853:M853)</f>
        <v>units</v>
      </c>
      <c r="AE853" t="str">
        <f>+IF(B853=0,AE852,B853)</f>
        <v>1.6</v>
      </c>
      <c r="AF853" t="str">
        <f t="shared" si="109"/>
        <v>1.6.2.2</v>
      </c>
      <c r="AG853" t="str">
        <f t="shared" si="110"/>
        <v>Superficie estatal por tipo de clima</v>
      </c>
      <c r="AH853" t="str">
        <f t="shared" si="112"/>
        <v>Temperatura extrema en el mes</v>
      </c>
      <c r="AI853" t="str">
        <f t="shared" si="111"/>
        <v/>
      </c>
    </row>
    <row r="854" spans="1:35" x14ac:dyDescent="0.25">
      <c r="A854" s="1">
        <v>33</v>
      </c>
      <c r="C854" t="s">
        <v>32</v>
      </c>
      <c r="D854" t="s">
        <v>68</v>
      </c>
      <c r="G854" t="s">
        <v>91</v>
      </c>
      <c r="H854" t="s">
        <v>115</v>
      </c>
      <c r="I854" t="str">
        <f t="shared" si="107"/>
        <v>163</v>
      </c>
      <c r="J854">
        <f>+COUNTIF($AC$2:$AC$1165,AC854)</f>
        <v>1</v>
      </c>
      <c r="K854" t="s">
        <v>173</v>
      </c>
      <c r="M854" t="s">
        <v>178</v>
      </c>
      <c r="N854" t="str">
        <f t="shared" si="108"/>
        <v>1.6.3</v>
      </c>
      <c r="O854" t="str">
        <f>IF(B854&lt;&gt;0,B854,"")</f>
        <v/>
      </c>
      <c r="P854" t="str">
        <f>+IF(AD854="Sub1",C854,"")</f>
        <v>1.6.3</v>
      </c>
      <c r="Q854" t="str">
        <f>+IF(AD854="Sub2",D854,"")</f>
        <v/>
      </c>
      <c r="R854" t="str">
        <f>+IF(AD854="Graph",SUBSTITUTE(E854,"Gráfica","G"),"")</f>
        <v/>
      </c>
      <c r="S854" t="str">
        <f>TRIM(CLEAN(_xlfn.TEXTJOIN(" ",TRUE,C854:F854)))</f>
        <v>1.6.3 Precipitación total anual</v>
      </c>
      <c r="T854" t="b">
        <f>+AND(AC854=AC855)</f>
        <v>0</v>
      </c>
      <c r="U854" t="b">
        <f t="shared" si="105"/>
        <v>0</v>
      </c>
      <c r="V854" t="b">
        <f>+AND(J854&lt;&gt;1,J855&lt;&gt;1)</f>
        <v>0</v>
      </c>
      <c r="W854" t="b">
        <f>+OR(AD854="Sub1",AD854="Sub2",AD854="Graph")</f>
        <v>1</v>
      </c>
      <c r="X854" t="str">
        <f>+IF(AND(T854,U854,V854),_xlfn.CONCAT(S854,S855),IF(AND(J854=1,AD854="Title"),S854,""))</f>
        <v/>
      </c>
      <c r="Y854" t="str">
        <f>+IF(AD855="units",S855,"")</f>
        <v>(Milímetros)</v>
      </c>
      <c r="Z854" t="str">
        <f t="shared" si="106"/>
        <v>Precipitación total anual</v>
      </c>
      <c r="AB854" t="s">
        <v>147</v>
      </c>
      <c r="AC854" t="str">
        <f>+_xlfn.CONCAT(AB854,I854,AD854)</f>
        <v>24163Sub1</v>
      </c>
      <c r="AD854" t="str">
        <f>+_xlfn.TEXTJOIN("",TRUE,K854:M854)</f>
        <v>Sub1</v>
      </c>
      <c r="AE854" t="str">
        <f>+IF(B854=0,AE853,B854)</f>
        <v>1.6</v>
      </c>
      <c r="AF854" t="str">
        <f t="shared" si="109"/>
        <v>1.6.3</v>
      </c>
      <c r="AG854" t="str">
        <f t="shared" si="110"/>
        <v>Superficie estatal por tipo de clima</v>
      </c>
      <c r="AH854" t="str">
        <f t="shared" si="112"/>
        <v>Precipitación total anual</v>
      </c>
      <c r="AI854" t="str">
        <f t="shared" si="111"/>
        <v>(Milímetros)</v>
      </c>
    </row>
    <row r="855" spans="1:35" x14ac:dyDescent="0.25">
      <c r="A855" s="1">
        <v>34</v>
      </c>
      <c r="D855" t="s">
        <v>69</v>
      </c>
      <c r="G855" t="s">
        <v>91</v>
      </c>
      <c r="H855" t="s">
        <v>115</v>
      </c>
      <c r="I855" t="str">
        <f t="shared" si="107"/>
        <v>163</v>
      </c>
      <c r="J855">
        <f>+COUNTIF($AC$2:$AC$1165,AC855)</f>
        <v>1</v>
      </c>
      <c r="K855" t="s">
        <v>173</v>
      </c>
      <c r="L855" t="s">
        <v>162</v>
      </c>
      <c r="N855" t="str">
        <f t="shared" si="108"/>
        <v/>
      </c>
      <c r="O855" t="str">
        <f>IF(B855&lt;&gt;0,B855,"")</f>
        <v/>
      </c>
      <c r="P855" t="str">
        <f>+IF(AD855="Sub1",C855,"")</f>
        <v/>
      </c>
      <c r="Q855" t="str">
        <f>+IF(AD855="Sub2",D855,"")</f>
        <v/>
      </c>
      <c r="R855" t="str">
        <f>+IF(AD855="Graph",SUBSTITUTE(E855,"Gráfica","G"),"")</f>
        <v/>
      </c>
      <c r="S855" t="str">
        <f>TRIM(CLEAN(_xlfn.TEXTJOIN(" ",TRUE,C855:F855)))</f>
        <v>(Milímetros)</v>
      </c>
      <c r="T855" t="b">
        <f>+AND(AC855=AC856)</f>
        <v>0</v>
      </c>
      <c r="U855" t="b">
        <f t="shared" si="105"/>
        <v>0</v>
      </c>
      <c r="V855" t="b">
        <f>+AND(J855&lt;&gt;1,J856&lt;&gt;1)</f>
        <v>0</v>
      </c>
      <c r="W855" t="b">
        <f>+OR(AD855="Sub1",AD855="Sub2",AD855="Graph")</f>
        <v>0</v>
      </c>
      <c r="X855" t="str">
        <f>+IF(AND(T855,U855,V855),_xlfn.CONCAT(S855,S856),IF(AND(J855=1,AD855="Title"),S855,""))</f>
        <v/>
      </c>
      <c r="Y855" t="str">
        <f>+IF(AD856="units",S856,"")</f>
        <v/>
      </c>
      <c r="Z855" t="str">
        <f t="shared" si="106"/>
        <v/>
      </c>
      <c r="AB855" t="s">
        <v>147</v>
      </c>
      <c r="AC855" t="str">
        <f>+_xlfn.CONCAT(AB855,I855,AD855)</f>
        <v>24163units</v>
      </c>
      <c r="AD855" t="str">
        <f>+_xlfn.TEXTJOIN("",TRUE,K855:M855)</f>
        <v>units</v>
      </c>
      <c r="AE855" t="str">
        <f>+IF(B855=0,AE854,B855)</f>
        <v>1.6</v>
      </c>
      <c r="AF855" t="str">
        <f t="shared" si="109"/>
        <v>1.6.3</v>
      </c>
      <c r="AG855" t="str">
        <f t="shared" si="110"/>
        <v>Superficie estatal por tipo de clima</v>
      </c>
      <c r="AH855" t="str">
        <f t="shared" si="112"/>
        <v>Precipitación total anual</v>
      </c>
      <c r="AI855" t="str">
        <f t="shared" si="111"/>
        <v/>
      </c>
    </row>
    <row r="856" spans="1:35" x14ac:dyDescent="0.25">
      <c r="A856" s="1">
        <v>36</v>
      </c>
      <c r="D856" t="s">
        <v>70</v>
      </c>
      <c r="E856" t="s">
        <v>85</v>
      </c>
      <c r="G856" t="s">
        <v>91</v>
      </c>
      <c r="H856" t="s">
        <v>115</v>
      </c>
      <c r="I856" t="str">
        <f t="shared" si="107"/>
        <v>1631</v>
      </c>
      <c r="J856">
        <f>+COUNTIF($AC$2:$AC$1165,AC856)</f>
        <v>1</v>
      </c>
      <c r="K856" t="s">
        <v>173</v>
      </c>
      <c r="M856" t="s">
        <v>179</v>
      </c>
      <c r="N856" t="str">
        <f t="shared" si="108"/>
        <v>1.6.3.1</v>
      </c>
      <c r="O856" t="str">
        <f>IF(B856&lt;&gt;0,B856,"")</f>
        <v/>
      </c>
      <c r="P856" t="str">
        <f>+IF(AD856="Sub1",C856,"")</f>
        <v/>
      </c>
      <c r="Q856" t="str">
        <f>+IF(AD856="Sub2",D856,"")</f>
        <v>1.6.3.1</v>
      </c>
      <c r="R856" t="str">
        <f>+IF(AD856="Graph",SUBSTITUTE(E856,"Gráfica","G"),"")</f>
        <v/>
      </c>
      <c r="S856" t="str">
        <f>TRIM(CLEAN(_xlfn.TEXTJOIN(" ",TRUE,C856:F856)))</f>
        <v>1.6.3.1 Precipitación total mensual</v>
      </c>
      <c r="T856" t="b">
        <f>+AND(AC856=AC857)</f>
        <v>0</v>
      </c>
      <c r="U856" t="b">
        <f t="shared" si="105"/>
        <v>0</v>
      </c>
      <c r="V856" t="b">
        <f>+AND(J856&lt;&gt;1,J857&lt;&gt;1)</f>
        <v>0</v>
      </c>
      <c r="W856" t="b">
        <f>+OR(AD856="Sub1",AD856="Sub2",AD856="Graph")</f>
        <v>1</v>
      </c>
      <c r="X856" t="str">
        <f>+IF(AND(T856,U856,V856),_xlfn.CONCAT(S856,S857),IF(AND(J856=1,AD856="Title"),S856,""))</f>
        <v/>
      </c>
      <c r="Y856" t="str">
        <f>+IF(AD857="units",S857,"")</f>
        <v>(Milímetros)</v>
      </c>
      <c r="Z856" t="str">
        <f t="shared" si="106"/>
        <v>Precipitación total mensual</v>
      </c>
      <c r="AB856" t="s">
        <v>147</v>
      </c>
      <c r="AC856" t="str">
        <f>+_xlfn.CONCAT(AB856,I856,AD856)</f>
        <v>241631Sub2</v>
      </c>
      <c r="AD856" t="str">
        <f>+_xlfn.TEXTJOIN("",TRUE,K856:M856)</f>
        <v>Sub2</v>
      </c>
      <c r="AE856" t="str">
        <f>+IF(B856=0,AE855,B856)</f>
        <v>1.6</v>
      </c>
      <c r="AF856" t="str">
        <f t="shared" si="109"/>
        <v>1.6.3.1</v>
      </c>
      <c r="AG856" t="str">
        <f t="shared" si="110"/>
        <v>Superficie estatal por tipo de clima</v>
      </c>
      <c r="AH856" t="str">
        <f t="shared" si="112"/>
        <v>Precipitación total mensual</v>
      </c>
      <c r="AI856" t="str">
        <f t="shared" si="111"/>
        <v>(Milímetros)</v>
      </c>
    </row>
    <row r="857" spans="1:35" x14ac:dyDescent="0.25">
      <c r="A857" s="1">
        <v>37</v>
      </c>
      <c r="E857" t="s">
        <v>69</v>
      </c>
      <c r="G857" t="s">
        <v>91</v>
      </c>
      <c r="H857" t="s">
        <v>115</v>
      </c>
      <c r="I857" t="str">
        <f t="shared" si="107"/>
        <v>1631</v>
      </c>
      <c r="J857">
        <f>+COUNTIF($AC$2:$AC$1165,AC857)</f>
        <v>1</v>
      </c>
      <c r="K857" t="s">
        <v>173</v>
      </c>
      <c r="L857" t="s">
        <v>162</v>
      </c>
      <c r="N857" t="str">
        <f t="shared" si="108"/>
        <v/>
      </c>
      <c r="O857" t="str">
        <f>IF(B857&lt;&gt;0,B857,"")</f>
        <v/>
      </c>
      <c r="P857" t="str">
        <f>+IF(AD857="Sub1",C857,"")</f>
        <v/>
      </c>
      <c r="Q857" t="str">
        <f>+IF(AD857="Sub2",D857,"")</f>
        <v/>
      </c>
      <c r="R857" t="str">
        <f>+IF(AD857="Graph",SUBSTITUTE(E857,"Gráfica","G"),"")</f>
        <v/>
      </c>
      <c r="S857" t="str">
        <f>TRIM(CLEAN(_xlfn.TEXTJOIN(" ",TRUE,C857:F857)))</f>
        <v>(Milímetros)</v>
      </c>
      <c r="T857" t="b">
        <f>+AND(AC857=AC858)</f>
        <v>0</v>
      </c>
      <c r="U857" t="b">
        <f t="shared" si="105"/>
        <v>0</v>
      </c>
      <c r="V857" t="b">
        <f>+AND(J857&lt;&gt;1,J858&lt;&gt;1)</f>
        <v>0</v>
      </c>
      <c r="W857" t="b">
        <f>+OR(AD857="Sub1",AD857="Sub2",AD857="Graph")</f>
        <v>0</v>
      </c>
      <c r="X857" t="str">
        <f>+IF(AND(T857,U857,V857),_xlfn.CONCAT(S857,S858),IF(AND(J857=1,AD857="Title"),S857,""))</f>
        <v/>
      </c>
      <c r="Y857" t="str">
        <f>+IF(AD858="units",S858,"")</f>
        <v/>
      </c>
      <c r="Z857" t="str">
        <f t="shared" si="106"/>
        <v/>
      </c>
      <c r="AB857" t="s">
        <v>147</v>
      </c>
      <c r="AC857" t="str">
        <f>+_xlfn.CONCAT(AB857,I857,AD857)</f>
        <v>241631units</v>
      </c>
      <c r="AD857" t="str">
        <f>+_xlfn.TEXTJOIN("",TRUE,K857:M857)</f>
        <v>units</v>
      </c>
      <c r="AE857" t="str">
        <f>+IF(B857=0,AE856,B857)</f>
        <v>1.6</v>
      </c>
      <c r="AF857" t="str">
        <f t="shared" si="109"/>
        <v>1.6.3.1</v>
      </c>
      <c r="AG857" t="str">
        <f t="shared" si="110"/>
        <v>Superficie estatal por tipo de clima</v>
      </c>
      <c r="AH857" t="str">
        <f t="shared" si="112"/>
        <v>Precipitación total mensual</v>
      </c>
      <c r="AI857" t="str">
        <f t="shared" si="111"/>
        <v/>
      </c>
    </row>
    <row r="858" spans="1:35" x14ac:dyDescent="0.25">
      <c r="A858" s="1">
        <v>39</v>
      </c>
      <c r="E858" t="s">
        <v>86</v>
      </c>
      <c r="F858" t="s">
        <v>88</v>
      </c>
      <c r="G858" t="s">
        <v>91</v>
      </c>
      <c r="H858" t="s">
        <v>115</v>
      </c>
      <c r="I858" t="str">
        <f t="shared" si="107"/>
        <v>G 12</v>
      </c>
      <c r="J858">
        <f>+COUNTIF($AC$2:$AC$1165,AC858)</f>
        <v>1</v>
      </c>
      <c r="K858" t="s">
        <v>173</v>
      </c>
      <c r="M858" t="s">
        <v>167</v>
      </c>
      <c r="N858" t="str">
        <f t="shared" si="108"/>
        <v>G 1.2</v>
      </c>
      <c r="O858" t="str">
        <f>IF(B858&lt;&gt;0,B858,"")</f>
        <v/>
      </c>
      <c r="P858" t="str">
        <f>+IF(AD858="Sub1",C858,"")</f>
        <v/>
      </c>
      <c r="Q858" t="str">
        <f>+IF(AD858="Sub2",D858,"")</f>
        <v/>
      </c>
      <c r="R858" t="str">
        <f>+IF(AD858="Graph",SUBSTITUTE(E858,"Gráfica","G"),"")</f>
        <v>G 1.2</v>
      </c>
      <c r="S858" t="str">
        <f>TRIM(CLEAN(_xlfn.TEXTJOIN(" ",TRUE,C858:F858)))</f>
        <v>Gráfica 1.2 Precipitación total promedio</v>
      </c>
      <c r="T858" t="b">
        <f>+AND(AC858=AC859)</f>
        <v>0</v>
      </c>
      <c r="U858" t="b">
        <f t="shared" si="105"/>
        <v>0</v>
      </c>
      <c r="V858" t="b">
        <f>+AND(J858&lt;&gt;1,J859&lt;&gt;1)</f>
        <v>0</v>
      </c>
      <c r="W858" t="b">
        <f>+OR(AD858="Sub1",AD858="Sub2",AD858="Graph")</f>
        <v>1</v>
      </c>
      <c r="X858" t="str">
        <f>+IF(AND(T858,U858,V858),_xlfn.CONCAT(S858,S859),IF(AND(J858=1,AD858="Title"),S858,""))</f>
        <v/>
      </c>
      <c r="Y858" t="str">
        <f>+IF(AD859="units",S859,"")</f>
        <v>(Milímetros)</v>
      </c>
      <c r="Z858" t="str">
        <f t="shared" si="106"/>
        <v>Gráfica 1.2 Precipitación total promedio</v>
      </c>
      <c r="AB858" t="s">
        <v>147</v>
      </c>
      <c r="AC858" t="str">
        <f>+_xlfn.CONCAT(AB858,I858,AD858)</f>
        <v>24G 12Graph</v>
      </c>
      <c r="AD858" t="str">
        <f>+_xlfn.TEXTJOIN("",TRUE,K858:M858)</f>
        <v>Graph</v>
      </c>
      <c r="AE858" t="str">
        <f>+IF(B858=0,AE857,B858)</f>
        <v>1.6</v>
      </c>
      <c r="AF858" t="str">
        <f t="shared" si="109"/>
        <v>G 1.2</v>
      </c>
      <c r="AG858" t="str">
        <f t="shared" si="110"/>
        <v>Superficie estatal por tipo de clima</v>
      </c>
      <c r="AH858" t="str">
        <f t="shared" si="112"/>
        <v>Gráfica 1.2 Precipitación total promedio</v>
      </c>
      <c r="AI858" t="str">
        <f t="shared" si="111"/>
        <v>(Milímetros)</v>
      </c>
    </row>
    <row r="859" spans="1:35" x14ac:dyDescent="0.25">
      <c r="A859" s="1">
        <v>40</v>
      </c>
      <c r="F859" t="s">
        <v>69</v>
      </c>
      <c r="G859" t="s">
        <v>91</v>
      </c>
      <c r="H859" t="s">
        <v>115</v>
      </c>
      <c r="I859" t="str">
        <f t="shared" si="107"/>
        <v>G 12</v>
      </c>
      <c r="J859">
        <f>+COUNTIF($AC$2:$AC$1165,AC859)</f>
        <v>1</v>
      </c>
      <c r="K859" t="s">
        <v>173</v>
      </c>
      <c r="L859" t="s">
        <v>162</v>
      </c>
      <c r="N859" t="str">
        <f t="shared" si="108"/>
        <v/>
      </c>
      <c r="O859" t="str">
        <f>IF(B859&lt;&gt;0,B859,"")</f>
        <v/>
      </c>
      <c r="P859" t="str">
        <f>+IF(AD859="Sub1",C859,"")</f>
        <v/>
      </c>
      <c r="Q859" t="str">
        <f>+IF(AD859="Sub2",D859,"")</f>
        <v/>
      </c>
      <c r="R859" t="str">
        <f>+IF(AD859="Graph",SUBSTITUTE(E859,"Gráfica","G"),"")</f>
        <v/>
      </c>
      <c r="S859" t="str">
        <f>TRIM(CLEAN(_xlfn.TEXTJOIN(" ",TRUE,C859:F859)))</f>
        <v>(Milímetros)</v>
      </c>
      <c r="T859" t="b">
        <f>+AND(AC859=AC860)</f>
        <v>0</v>
      </c>
      <c r="U859" t="b">
        <f t="shared" si="105"/>
        <v>0</v>
      </c>
      <c r="V859" t="b">
        <f>+AND(J859&lt;&gt;1,J860&lt;&gt;1)</f>
        <v>0</v>
      </c>
      <c r="W859" t="b">
        <f>+OR(AD859="Sub1",AD859="Sub2",AD859="Graph")</f>
        <v>0</v>
      </c>
      <c r="X859" t="str">
        <f>+IF(AND(T859,U859,V859),_xlfn.CONCAT(S859,S860),IF(AND(J859=1,AD859="Title"),S859,""))</f>
        <v/>
      </c>
      <c r="Y859" t="str">
        <f>+IF(AD860="units",S860,"")</f>
        <v/>
      </c>
      <c r="Z859" t="str">
        <f t="shared" si="106"/>
        <v/>
      </c>
      <c r="AB859" t="s">
        <v>147</v>
      </c>
      <c r="AC859" t="str">
        <f>+_xlfn.CONCAT(AB859,I859,AD859)</f>
        <v>24G 12units</v>
      </c>
      <c r="AD859" t="str">
        <f>+_xlfn.TEXTJOIN("",TRUE,K859:M859)</f>
        <v>units</v>
      </c>
      <c r="AE859" t="str">
        <f>+IF(B859=0,AE858,B859)</f>
        <v>1.6</v>
      </c>
      <c r="AF859" t="str">
        <f t="shared" si="109"/>
        <v>G 1.2</v>
      </c>
      <c r="AG859" t="str">
        <f t="shared" si="110"/>
        <v>Superficie estatal por tipo de clima</v>
      </c>
      <c r="AH859" t="str">
        <f t="shared" si="112"/>
        <v>Gráfica 1.2 Precipitación total promedio</v>
      </c>
      <c r="AI859" t="str">
        <f t="shared" si="111"/>
        <v/>
      </c>
    </row>
    <row r="860" spans="1:35" x14ac:dyDescent="0.25">
      <c r="A860" s="1">
        <v>42</v>
      </c>
      <c r="C860" t="s">
        <v>33</v>
      </c>
      <c r="D860" t="s">
        <v>71</v>
      </c>
      <c r="G860" t="s">
        <v>91</v>
      </c>
      <c r="H860" t="s">
        <v>115</v>
      </c>
      <c r="I860" t="str">
        <f t="shared" si="107"/>
        <v>164</v>
      </c>
      <c r="J860">
        <f>+COUNTIF($AC$2:$AC$1165,AC860)</f>
        <v>1</v>
      </c>
      <c r="K860" t="s">
        <v>173</v>
      </c>
      <c r="M860" t="s">
        <v>178</v>
      </c>
      <c r="N860" t="str">
        <f t="shared" si="108"/>
        <v>1.6.4</v>
      </c>
      <c r="O860" t="str">
        <f>IF(B860&lt;&gt;0,B860,"")</f>
        <v/>
      </c>
      <c r="P860" t="str">
        <f>+IF(AD860="Sub1",C860,"")</f>
        <v>1.6.4</v>
      </c>
      <c r="Q860" t="str">
        <f>+IF(AD860="Sub2",D860,"")</f>
        <v/>
      </c>
      <c r="R860" t="str">
        <f>+IF(AD860="Graph",SUBSTITUTE(E860,"Gráfica","G"),"")</f>
        <v/>
      </c>
      <c r="S860" t="str">
        <f>TRIM(CLEAN(_xlfn.TEXTJOIN(" ",TRUE,C860:F860)))</f>
        <v>1.6.4 Días con heladas</v>
      </c>
      <c r="T860" t="b">
        <f>+AND(AC860=AC861)</f>
        <v>0</v>
      </c>
      <c r="U860" t="b">
        <f t="shared" si="105"/>
        <v>0</v>
      </c>
      <c r="V860" t="b">
        <f>+AND(J860&lt;&gt;1,J861&lt;&gt;1)</f>
        <v>0</v>
      </c>
      <c r="W860" t="b">
        <f>+OR(AD860="Sub1",AD860="Sub2",AD860="Graph")</f>
        <v>1</v>
      </c>
      <c r="X860" t="str">
        <f>+IF(AND(T860,U860,V860),_xlfn.CONCAT(S860,S861),IF(AND(J860=1,AD860="Title"),S860,""))</f>
        <v/>
      </c>
      <c r="Y860" t="str">
        <f>+IF(AD861="units",S861,"")</f>
        <v/>
      </c>
      <c r="Z860" t="str">
        <f t="shared" si="106"/>
        <v>Días con heladas</v>
      </c>
      <c r="AB860" t="s">
        <v>147</v>
      </c>
      <c r="AC860" t="str">
        <f>+_xlfn.CONCAT(AB860,I860,AD860)</f>
        <v>24164Sub1</v>
      </c>
      <c r="AD860" t="str">
        <f>+_xlfn.TEXTJOIN("",TRUE,K860:M860)</f>
        <v>Sub1</v>
      </c>
      <c r="AE860" t="str">
        <f>+IF(B860=0,AE859,B860)</f>
        <v>1.6</v>
      </c>
      <c r="AF860" t="str">
        <f t="shared" si="109"/>
        <v>1.6.4</v>
      </c>
      <c r="AG860" t="str">
        <f t="shared" si="110"/>
        <v>Superficie estatal por tipo de clima</v>
      </c>
      <c r="AH860" t="str">
        <f t="shared" si="112"/>
        <v>Días con heladas</v>
      </c>
      <c r="AI860" t="str">
        <f t="shared" si="111"/>
        <v/>
      </c>
    </row>
    <row r="861" spans="1:35" x14ac:dyDescent="0.25">
      <c r="A861" s="1">
        <v>44</v>
      </c>
      <c r="B861" t="s">
        <v>14</v>
      </c>
      <c r="C861" t="s">
        <v>34</v>
      </c>
      <c r="G861" t="s">
        <v>91</v>
      </c>
      <c r="H861" t="s">
        <v>115</v>
      </c>
      <c r="I861" t="str">
        <f t="shared" si="107"/>
        <v>17</v>
      </c>
      <c r="J861">
        <f>+COUNTIF($AC$2:$AC$1165,AC861)</f>
        <v>1</v>
      </c>
      <c r="K861" t="s">
        <v>166</v>
      </c>
      <c r="N861" t="str">
        <f t="shared" si="108"/>
        <v>1.7</v>
      </c>
      <c r="O861" t="str">
        <f>IF(B861&lt;&gt;0,B861,"")</f>
        <v>1.7</v>
      </c>
      <c r="P861" t="str">
        <f>+IF(AD861="Sub1",C861,"")</f>
        <v/>
      </c>
      <c r="Q861" t="str">
        <f>+IF(AD861="Sub2",D861,"")</f>
        <v/>
      </c>
      <c r="R861" t="str">
        <f>+IF(AD861="Graph",SUBSTITUTE(E861,"Gráfica","G"),"")</f>
        <v/>
      </c>
      <c r="S861" t="str">
        <f>TRIM(CLEAN(_xlfn.TEXTJOIN(" ",TRUE,C861:F861)))</f>
        <v>Superficie estatal por región, cuenca y subcuenca hidrológica</v>
      </c>
      <c r="T861" t="b">
        <f>+AND(AC861=AC862)</f>
        <v>0</v>
      </c>
      <c r="U861" t="b">
        <f t="shared" si="105"/>
        <v>0</v>
      </c>
      <c r="V861" t="b">
        <f>+AND(J861&lt;&gt;1,J862&lt;&gt;1)</f>
        <v>0</v>
      </c>
      <c r="W861" t="b">
        <f>+OR(AD861="Sub1",AD861="Sub2",AD861="Graph")</f>
        <v>0</v>
      </c>
      <c r="X861" t="str">
        <f>+IF(AND(T861,U861,V861),_xlfn.CONCAT(S861,S862),IF(AND(J861=1,AD861="Title"),S861,""))</f>
        <v>Superficie estatal por región, cuenca y subcuenca hidrológica</v>
      </c>
      <c r="Y861" t="str">
        <f>+IF(AD862="units",S862,"")</f>
        <v>(Porcentaje)</v>
      </c>
      <c r="Z861" t="str">
        <f t="shared" si="106"/>
        <v/>
      </c>
      <c r="AB861" t="s">
        <v>147</v>
      </c>
      <c r="AC861" t="str">
        <f>+_xlfn.CONCAT(AB861,I861,AD861)</f>
        <v>2417Title</v>
      </c>
      <c r="AD861" t="str">
        <f>+_xlfn.TEXTJOIN("",TRUE,K861:M861)</f>
        <v>Title</v>
      </c>
      <c r="AE861" t="str">
        <f>+IF(B861=0,AE860,B861)</f>
        <v>1.7</v>
      </c>
      <c r="AF861" t="str">
        <f t="shared" si="109"/>
        <v>1.7</v>
      </c>
      <c r="AG861" t="str">
        <f t="shared" si="110"/>
        <v>Superficie estatal por región, cuenca y subcuenca hidrológica</v>
      </c>
      <c r="AH861" t="str">
        <f t="shared" si="112"/>
        <v/>
      </c>
      <c r="AI861" t="str">
        <f t="shared" si="111"/>
        <v>(Porcentaje)</v>
      </c>
    </row>
    <row r="862" spans="1:35" x14ac:dyDescent="0.25">
      <c r="A862" s="1">
        <v>45</v>
      </c>
      <c r="C862" t="s">
        <v>26</v>
      </c>
      <c r="G862" t="s">
        <v>91</v>
      </c>
      <c r="H862" t="s">
        <v>115</v>
      </c>
      <c r="I862" t="str">
        <f t="shared" si="107"/>
        <v>17</v>
      </c>
      <c r="J862">
        <f>+COUNTIF($AC$2:$AC$1165,AC862)</f>
        <v>1</v>
      </c>
      <c r="K862" t="s">
        <v>173</v>
      </c>
      <c r="L862" t="s">
        <v>162</v>
      </c>
      <c r="N862" t="str">
        <f t="shared" si="108"/>
        <v/>
      </c>
      <c r="O862" t="str">
        <f>IF(B862&lt;&gt;0,B862,"")</f>
        <v/>
      </c>
      <c r="P862" t="str">
        <f>+IF(AD862="Sub1",C862,"")</f>
        <v/>
      </c>
      <c r="Q862" t="str">
        <f>+IF(AD862="Sub2",D862,"")</f>
        <v/>
      </c>
      <c r="R862" t="str">
        <f>+IF(AD862="Graph",SUBSTITUTE(E862,"Gráfica","G"),"")</f>
        <v/>
      </c>
      <c r="S862" t="str">
        <f>TRIM(CLEAN(_xlfn.TEXTJOIN(" ",TRUE,C862:F862)))</f>
        <v>(Porcentaje)</v>
      </c>
      <c r="T862" t="b">
        <f>+AND(AC862=AC863)</f>
        <v>0</v>
      </c>
      <c r="U862" t="b">
        <f t="shared" si="105"/>
        <v>0</v>
      </c>
      <c r="V862" t="b">
        <f>+AND(J862&lt;&gt;1,J863&lt;&gt;1)</f>
        <v>0</v>
      </c>
      <c r="W862" t="b">
        <f>+OR(AD862="Sub1",AD862="Sub2",AD862="Graph")</f>
        <v>0</v>
      </c>
      <c r="X862" t="str">
        <f>+IF(AND(T862,U862,V862),_xlfn.CONCAT(S862,S863),IF(AND(J862=1,AD862="Title"),S862,""))</f>
        <v/>
      </c>
      <c r="Y862" t="str">
        <f>+IF(AD863="units",S863,"")</f>
        <v/>
      </c>
      <c r="Z862" t="str">
        <f t="shared" si="106"/>
        <v/>
      </c>
      <c r="AB862" t="s">
        <v>147</v>
      </c>
      <c r="AC862" t="str">
        <f>+_xlfn.CONCAT(AB862,I862,AD862)</f>
        <v>2417units</v>
      </c>
      <c r="AD862" t="str">
        <f>+_xlfn.TEXTJOIN("",TRUE,K862:M862)</f>
        <v>units</v>
      </c>
      <c r="AE862" t="str">
        <f>+IF(B862=0,AE861,B862)</f>
        <v>1.7</v>
      </c>
      <c r="AF862" t="str">
        <f t="shared" si="109"/>
        <v>1.7</v>
      </c>
      <c r="AG862" t="str">
        <f t="shared" si="110"/>
        <v>Superficie estatal por región, cuenca y subcuenca hidrológica</v>
      </c>
      <c r="AH862" t="str">
        <f t="shared" si="112"/>
        <v/>
      </c>
      <c r="AI862" t="str">
        <f t="shared" si="111"/>
        <v/>
      </c>
    </row>
    <row r="863" spans="1:35" x14ac:dyDescent="0.25">
      <c r="A863" s="1">
        <v>47</v>
      </c>
      <c r="C863" t="s">
        <v>35</v>
      </c>
      <c r="D863" t="s">
        <v>72</v>
      </c>
      <c r="G863" t="s">
        <v>91</v>
      </c>
      <c r="H863" t="s">
        <v>115</v>
      </c>
      <c r="I863" t="str">
        <f t="shared" si="107"/>
        <v>171</v>
      </c>
      <c r="J863">
        <f>+COUNTIF($AC$2:$AC$1165,AC863)</f>
        <v>1</v>
      </c>
      <c r="K863" t="s">
        <v>173</v>
      </c>
      <c r="M863" t="s">
        <v>178</v>
      </c>
      <c r="N863" t="str">
        <f t="shared" si="108"/>
        <v>1.7.1</v>
      </c>
      <c r="O863" t="str">
        <f>IF(B863&lt;&gt;0,B863,"")</f>
        <v/>
      </c>
      <c r="P863" t="str">
        <f>+IF(AD863="Sub1",C863,"")</f>
        <v>1.7.1</v>
      </c>
      <c r="Q863" t="str">
        <f>+IF(AD863="Sub2",D863,"")</f>
        <v/>
      </c>
      <c r="R863" t="str">
        <f>+IF(AD863="Graph",SUBSTITUTE(E863,"Gráfica","G"),"")</f>
        <v/>
      </c>
      <c r="S863" t="str">
        <f>TRIM(CLEAN(_xlfn.TEXTJOIN(" ",TRUE,C863:F863)))</f>
        <v>1.7.1 Principales corrientes y cuerpos de agua</v>
      </c>
      <c r="T863" t="b">
        <f>+AND(AC863=AC864)</f>
        <v>0</v>
      </c>
      <c r="U863" t="b">
        <f t="shared" si="105"/>
        <v>0</v>
      </c>
      <c r="V863" t="b">
        <f>+AND(J863&lt;&gt;1,J864&lt;&gt;1)</f>
        <v>0</v>
      </c>
      <c r="W863" t="b">
        <f>+OR(AD863="Sub1",AD863="Sub2",AD863="Graph")</f>
        <v>1</v>
      </c>
      <c r="X863" t="str">
        <f>+IF(AND(T863,U863,V863),_xlfn.CONCAT(S863,S864),IF(AND(J863=1,AD863="Title"),S863,""))</f>
        <v/>
      </c>
      <c r="Y863" t="str">
        <f>+IF(AD864="units",S864,"")</f>
        <v/>
      </c>
      <c r="Z863" t="str">
        <f t="shared" si="106"/>
        <v>Principales corrientes y cuerpos de agua</v>
      </c>
      <c r="AB863" t="s">
        <v>147</v>
      </c>
      <c r="AC863" t="str">
        <f>+_xlfn.CONCAT(AB863,I863,AD863)</f>
        <v>24171Sub1</v>
      </c>
      <c r="AD863" t="str">
        <f>+_xlfn.TEXTJOIN("",TRUE,K863:M863)</f>
        <v>Sub1</v>
      </c>
      <c r="AE863" t="str">
        <f>+IF(B863=0,AE862,B863)</f>
        <v>1.7</v>
      </c>
      <c r="AF863" t="str">
        <f t="shared" si="109"/>
        <v>1.7.1</v>
      </c>
      <c r="AG863" t="str">
        <f t="shared" si="110"/>
        <v>Superficie estatal por región, cuenca y subcuenca hidrológica</v>
      </c>
      <c r="AH863" t="str">
        <f t="shared" si="112"/>
        <v>Principales corrientes y cuerpos de agua</v>
      </c>
      <c r="AI863" t="str">
        <f t="shared" si="111"/>
        <v/>
      </c>
    </row>
    <row r="864" spans="1:35" x14ac:dyDescent="0.25">
      <c r="A864" s="1">
        <v>49</v>
      </c>
      <c r="B864" t="s">
        <v>15</v>
      </c>
      <c r="C864" t="s">
        <v>36</v>
      </c>
      <c r="G864" t="s">
        <v>91</v>
      </c>
      <c r="H864" t="s">
        <v>115</v>
      </c>
      <c r="I864" t="str">
        <f t="shared" si="107"/>
        <v>18</v>
      </c>
      <c r="J864">
        <f>+COUNTIF($AC$2:$AC$1165,AC864)</f>
        <v>1</v>
      </c>
      <c r="K864" t="s">
        <v>166</v>
      </c>
      <c r="N864" t="str">
        <f t="shared" si="108"/>
        <v>1.8</v>
      </c>
      <c r="O864" t="str">
        <f>IF(B864&lt;&gt;0,B864,"")</f>
        <v>1.8</v>
      </c>
      <c r="P864" t="str">
        <f>+IF(AD864="Sub1",C864,"")</f>
        <v/>
      </c>
      <c r="Q864" t="str">
        <f>+IF(AD864="Sub2",D864,"")</f>
        <v/>
      </c>
      <c r="R864" t="str">
        <f>+IF(AD864="Graph",SUBSTITUTE(E864,"Gráfica","G"),"")</f>
        <v/>
      </c>
      <c r="S864" t="str">
        <f>TRIM(CLEAN(_xlfn.TEXTJOIN(" ",TRUE,C864:F864)))</f>
        <v>Superficie estatal por tipo de suelo dominante</v>
      </c>
      <c r="T864" t="b">
        <f>+AND(AC864=AC865)</f>
        <v>0</v>
      </c>
      <c r="U864" t="b">
        <f t="shared" si="105"/>
        <v>0</v>
      </c>
      <c r="V864" t="b">
        <f>+AND(J864&lt;&gt;1,J865&lt;&gt;1)</f>
        <v>0</v>
      </c>
      <c r="W864" t="b">
        <f>+OR(AD864="Sub1",AD864="Sub2",AD864="Graph")</f>
        <v>0</v>
      </c>
      <c r="X864" t="str">
        <f>+IF(AND(T864,U864,V864),_xlfn.CONCAT(S864,S865),IF(AND(J864=1,AD864="Title"),S864,""))</f>
        <v>Superficie estatal por tipo de suelo dominante</v>
      </c>
      <c r="Y864" t="str">
        <f>+IF(AD865="units",S865,"")</f>
        <v>(Porcentaje)</v>
      </c>
      <c r="Z864" t="str">
        <f t="shared" si="106"/>
        <v/>
      </c>
      <c r="AB864" t="s">
        <v>147</v>
      </c>
      <c r="AC864" t="str">
        <f>+_xlfn.CONCAT(AB864,I864,AD864)</f>
        <v>2418Title</v>
      </c>
      <c r="AD864" t="str">
        <f>+_xlfn.TEXTJOIN("",TRUE,K864:M864)</f>
        <v>Title</v>
      </c>
      <c r="AE864" t="str">
        <f>+IF(B864=0,AE863,B864)</f>
        <v>1.8</v>
      </c>
      <c r="AF864" t="str">
        <f t="shared" si="109"/>
        <v>1.8</v>
      </c>
      <c r="AG864" t="str">
        <f t="shared" si="110"/>
        <v>Superficie estatal por tipo de suelo dominante</v>
      </c>
      <c r="AH864" t="str">
        <f t="shared" si="112"/>
        <v/>
      </c>
      <c r="AI864" t="str">
        <f t="shared" si="111"/>
        <v>(Porcentaje)</v>
      </c>
    </row>
    <row r="865" spans="1:35" x14ac:dyDescent="0.25">
      <c r="A865" s="1">
        <v>50</v>
      </c>
      <c r="C865" t="s">
        <v>26</v>
      </c>
      <c r="G865" t="s">
        <v>91</v>
      </c>
      <c r="H865" t="s">
        <v>115</v>
      </c>
      <c r="I865" t="str">
        <f t="shared" si="107"/>
        <v>18</v>
      </c>
      <c r="J865">
        <f>+COUNTIF($AC$2:$AC$1165,AC865)</f>
        <v>1</v>
      </c>
      <c r="K865" t="s">
        <v>173</v>
      </c>
      <c r="L865" t="s">
        <v>162</v>
      </c>
      <c r="N865" t="str">
        <f t="shared" si="108"/>
        <v/>
      </c>
      <c r="O865" t="str">
        <f>IF(B865&lt;&gt;0,B865,"")</f>
        <v/>
      </c>
      <c r="P865" t="str">
        <f>+IF(AD865="Sub1",C865,"")</f>
        <v/>
      </c>
      <c r="Q865" t="str">
        <f>+IF(AD865="Sub2",D865,"")</f>
        <v/>
      </c>
      <c r="R865" t="str">
        <f>+IF(AD865="Graph",SUBSTITUTE(E865,"Gráfica","G"),"")</f>
        <v/>
      </c>
      <c r="S865" t="str">
        <f>TRIM(CLEAN(_xlfn.TEXTJOIN(" ",TRUE,C865:F865)))</f>
        <v>(Porcentaje)</v>
      </c>
      <c r="T865" t="b">
        <f>+AND(AC865=AC866)</f>
        <v>0</v>
      </c>
      <c r="U865" t="b">
        <f t="shared" si="105"/>
        <v>0</v>
      </c>
      <c r="V865" t="b">
        <f>+AND(J865&lt;&gt;1,J866&lt;&gt;1)</f>
        <v>0</v>
      </c>
      <c r="W865" t="b">
        <f>+OR(AD865="Sub1",AD865="Sub2",AD865="Graph")</f>
        <v>0</v>
      </c>
      <c r="X865" t="str">
        <f>+IF(AND(T865,U865,V865),_xlfn.CONCAT(S865,S866),IF(AND(J865=1,AD865="Title"),S865,""))</f>
        <v/>
      </c>
      <c r="Y865" t="str">
        <f>+IF(AD866="units",S866,"")</f>
        <v/>
      </c>
      <c r="Z865" t="str">
        <f t="shared" si="106"/>
        <v/>
      </c>
      <c r="AB865" t="s">
        <v>147</v>
      </c>
      <c r="AC865" t="str">
        <f>+_xlfn.CONCAT(AB865,I865,AD865)</f>
        <v>2418units</v>
      </c>
      <c r="AD865" t="str">
        <f>+_xlfn.TEXTJOIN("",TRUE,K865:M865)</f>
        <v>units</v>
      </c>
      <c r="AE865" t="str">
        <f>+IF(B865=0,AE864,B865)</f>
        <v>1.8</v>
      </c>
      <c r="AF865" t="str">
        <f t="shared" si="109"/>
        <v>1.8</v>
      </c>
      <c r="AG865" t="str">
        <f t="shared" si="110"/>
        <v>Superficie estatal por tipo de suelo dominante</v>
      </c>
      <c r="AH865" t="str">
        <f t="shared" si="112"/>
        <v/>
      </c>
      <c r="AI865" t="str">
        <f t="shared" si="111"/>
        <v/>
      </c>
    </row>
    <row r="866" spans="1:35" x14ac:dyDescent="0.25">
      <c r="A866" s="1">
        <v>52</v>
      </c>
      <c r="B866" t="s">
        <v>16</v>
      </c>
      <c r="C866" t="s">
        <v>37</v>
      </c>
      <c r="G866" t="s">
        <v>91</v>
      </c>
      <c r="H866" t="s">
        <v>115</v>
      </c>
      <c r="I866" t="str">
        <f t="shared" si="107"/>
        <v>19</v>
      </c>
      <c r="J866">
        <f>+COUNTIF($AC$2:$AC$1165,AC866)</f>
        <v>1</v>
      </c>
      <c r="K866" t="s">
        <v>166</v>
      </c>
      <c r="N866" t="str">
        <f t="shared" si="108"/>
        <v>1.9</v>
      </c>
      <c r="O866" t="str">
        <f>IF(B866&lt;&gt;0,B866,"")</f>
        <v>1.9</v>
      </c>
      <c r="P866" t="str">
        <f>+IF(AD866="Sub1",C866,"")</f>
        <v/>
      </c>
      <c r="Q866" t="str">
        <f>+IF(AD866="Sub2",D866,"")</f>
        <v/>
      </c>
      <c r="R866" t="str">
        <f>+IF(AD866="Graph",SUBSTITUTE(E866,"Gráfica","G"),"")</f>
        <v/>
      </c>
      <c r="S866" t="str">
        <f>TRIM(CLEAN(_xlfn.TEXTJOIN(" ",TRUE,C866:F866)))</f>
        <v>Principales especies vegetales por grupo de vegetación</v>
      </c>
      <c r="T866" t="b">
        <f>+AND(AC866=AC867)</f>
        <v>0</v>
      </c>
      <c r="U866" t="b">
        <f t="shared" si="105"/>
        <v>1</v>
      </c>
      <c r="V866" t="b">
        <f>+AND(J866&lt;&gt;1,J867&lt;&gt;1)</f>
        <v>0</v>
      </c>
      <c r="W866" t="b">
        <f>+OR(AD866="Sub1",AD866="Sub2",AD866="Graph")</f>
        <v>0</v>
      </c>
      <c r="X866" t="str">
        <f>+IF(AND(T866,U866,V866),_xlfn.CONCAT(S866,S867),IF(AND(J866=1,AD866="Title"),S866,""))</f>
        <v>Principales especies vegetales por grupo de vegetación</v>
      </c>
      <c r="Y866" t="str">
        <f>+IF(AD867="units",S867,"")</f>
        <v/>
      </c>
      <c r="Z866" t="str">
        <f t="shared" si="106"/>
        <v/>
      </c>
      <c r="AB866" t="s">
        <v>147</v>
      </c>
      <c r="AC866" t="str">
        <f>+_xlfn.CONCAT(AB866,I866,AD866)</f>
        <v>2419Title</v>
      </c>
      <c r="AD866" t="str">
        <f>+_xlfn.TEXTJOIN("",TRUE,K866:M866)</f>
        <v>Title</v>
      </c>
      <c r="AE866" t="str">
        <f>+IF(B866=0,AE865,B866)</f>
        <v>1.9</v>
      </c>
      <c r="AF866" t="str">
        <f t="shared" si="109"/>
        <v>1.9</v>
      </c>
      <c r="AG866" t="str">
        <f t="shared" si="110"/>
        <v>Principales especies vegetales por grupo de vegetación</v>
      </c>
      <c r="AH866" t="str">
        <f t="shared" si="112"/>
        <v/>
      </c>
      <c r="AI866" t="str">
        <f t="shared" si="111"/>
        <v/>
      </c>
    </row>
    <row r="867" spans="1:35" x14ac:dyDescent="0.25">
      <c r="A867" s="1">
        <v>54</v>
      </c>
      <c r="B867" t="s">
        <v>17</v>
      </c>
      <c r="C867" t="s">
        <v>38</v>
      </c>
      <c r="G867" t="s">
        <v>91</v>
      </c>
      <c r="H867" t="s">
        <v>115</v>
      </c>
      <c r="I867" t="str">
        <f t="shared" si="107"/>
        <v>110</v>
      </c>
      <c r="J867">
        <f>+COUNTIF($AC$2:$AC$1165,AC867)</f>
        <v>1</v>
      </c>
      <c r="K867" t="s">
        <v>166</v>
      </c>
      <c r="N867" t="str">
        <f t="shared" si="108"/>
        <v>1.10</v>
      </c>
      <c r="O867" t="str">
        <f>IF(B867&lt;&gt;0,B867,"")</f>
        <v>1.10</v>
      </c>
      <c r="P867" t="str">
        <f>+IF(AD867="Sub1",C867,"")</f>
        <v/>
      </c>
      <c r="Q867" t="str">
        <f>+IF(AD867="Sub2",D867,"")</f>
        <v/>
      </c>
      <c r="R867" t="str">
        <f>+IF(AD867="Graph",SUBSTITUTE(E867,"Gráfica","G"),"")</f>
        <v/>
      </c>
      <c r="S867" t="str">
        <f>TRIM(CLEAN(_xlfn.TEXTJOIN(" ",TRUE,C867:F867)))</f>
        <v>Superficie estatal de uso potencial agrícola y pecuario</v>
      </c>
      <c r="T867" t="b">
        <f>+AND(AC867=AC868)</f>
        <v>0</v>
      </c>
      <c r="U867" t="b">
        <f t="shared" si="105"/>
        <v>0</v>
      </c>
      <c r="V867" t="b">
        <f>+AND(J867&lt;&gt;1,J868&lt;&gt;1)</f>
        <v>0</v>
      </c>
      <c r="W867" t="b">
        <f>+OR(AD867="Sub1",AD867="Sub2",AD867="Graph")</f>
        <v>0</v>
      </c>
      <c r="X867" t="str">
        <f>+IF(AND(T867,U867,V867),_xlfn.CONCAT(S867,S868),IF(AND(J867=1,AD867="Title"),S867,""))</f>
        <v>Superficie estatal de uso potencial agrícola y pecuario</v>
      </c>
      <c r="Y867" t="str">
        <f>+IF(AD868="units",S868,"")</f>
        <v>(Porcentaje)</v>
      </c>
      <c r="Z867" t="str">
        <f t="shared" si="106"/>
        <v/>
      </c>
      <c r="AB867" t="s">
        <v>147</v>
      </c>
      <c r="AC867" t="str">
        <f>+_xlfn.CONCAT(AB867,I867,AD867)</f>
        <v>24110Title</v>
      </c>
      <c r="AD867" t="str">
        <f>+_xlfn.TEXTJOIN("",TRUE,K867:M867)</f>
        <v>Title</v>
      </c>
      <c r="AE867" t="str">
        <f>+IF(B867=0,AE866,B867)</f>
        <v>1.10</v>
      </c>
      <c r="AF867" t="str">
        <f t="shared" si="109"/>
        <v>1.10</v>
      </c>
      <c r="AG867" t="str">
        <f t="shared" si="110"/>
        <v>Superficie estatal de uso potencial agrícola y pecuario</v>
      </c>
      <c r="AH867" t="str">
        <f t="shared" si="112"/>
        <v/>
      </c>
      <c r="AI867" t="str">
        <f t="shared" si="111"/>
        <v>(Porcentaje)</v>
      </c>
    </row>
    <row r="868" spans="1:35" x14ac:dyDescent="0.25">
      <c r="A868" s="1">
        <v>55</v>
      </c>
      <c r="C868" t="s">
        <v>26</v>
      </c>
      <c r="G868" t="s">
        <v>91</v>
      </c>
      <c r="H868" t="s">
        <v>115</v>
      </c>
      <c r="I868" t="str">
        <f t="shared" si="107"/>
        <v>110</v>
      </c>
      <c r="J868">
        <f>+COUNTIF($AC$2:$AC$1165,AC868)</f>
        <v>1</v>
      </c>
      <c r="K868" t="s">
        <v>173</v>
      </c>
      <c r="L868" t="s">
        <v>162</v>
      </c>
      <c r="N868" t="str">
        <f t="shared" si="108"/>
        <v/>
      </c>
      <c r="O868" t="str">
        <f>IF(B868&lt;&gt;0,B868,"")</f>
        <v/>
      </c>
      <c r="P868" t="str">
        <f>+IF(AD868="Sub1",C868,"")</f>
        <v/>
      </c>
      <c r="Q868" t="str">
        <f>+IF(AD868="Sub2",D868,"")</f>
        <v/>
      </c>
      <c r="R868" t="str">
        <f>+IF(AD868="Graph",SUBSTITUTE(E868,"Gráfica","G"),"")</f>
        <v/>
      </c>
      <c r="S868" t="str">
        <f>TRIM(CLEAN(_xlfn.TEXTJOIN(" ",TRUE,C868:F868)))</f>
        <v>(Porcentaje)</v>
      </c>
      <c r="T868" t="b">
        <f>+AND(AC868=AC869)</f>
        <v>0</v>
      </c>
      <c r="U868" t="b">
        <f t="shared" si="105"/>
        <v>0</v>
      </c>
      <c r="V868" t="b">
        <f>+AND(J868&lt;&gt;1,J869&lt;&gt;1)</f>
        <v>0</v>
      </c>
      <c r="W868" t="b">
        <f>+OR(AD868="Sub1",AD868="Sub2",AD868="Graph")</f>
        <v>0</v>
      </c>
      <c r="X868" t="str">
        <f>+IF(AND(T868,U868,V868),_xlfn.CONCAT(S868,S869),IF(AND(J868=1,AD868="Title"),S868,""))</f>
        <v/>
      </c>
      <c r="Y868" t="str">
        <f>+IF(AD869="units",S869,"")</f>
        <v/>
      </c>
      <c r="Z868" t="str">
        <f t="shared" si="106"/>
        <v/>
      </c>
      <c r="AB868" t="s">
        <v>147</v>
      </c>
      <c r="AC868" t="str">
        <f>+_xlfn.CONCAT(AB868,I868,AD868)</f>
        <v>24110units</v>
      </c>
      <c r="AD868" t="str">
        <f>+_xlfn.TEXTJOIN("",TRUE,K868:M868)</f>
        <v>units</v>
      </c>
      <c r="AE868" t="str">
        <f>+IF(B868=0,AE867,B868)</f>
        <v>1.10</v>
      </c>
      <c r="AF868" t="str">
        <f t="shared" si="109"/>
        <v>1.10</v>
      </c>
      <c r="AG868" t="str">
        <f t="shared" si="110"/>
        <v>Superficie estatal de uso potencial agrícola y pecuario</v>
      </c>
      <c r="AH868" t="str">
        <f t="shared" si="112"/>
        <v/>
      </c>
      <c r="AI868" t="str">
        <f t="shared" si="111"/>
        <v/>
      </c>
    </row>
    <row r="869" spans="1:35" x14ac:dyDescent="0.25">
      <c r="A869" s="1">
        <v>57</v>
      </c>
      <c r="B869" t="s">
        <v>18</v>
      </c>
      <c r="C869" t="s">
        <v>39</v>
      </c>
      <c r="G869" t="s">
        <v>91</v>
      </c>
      <c r="H869" t="s">
        <v>115</v>
      </c>
      <c r="I869" t="str">
        <f t="shared" si="107"/>
        <v>111</v>
      </c>
      <c r="J869">
        <f>+COUNTIF($AC$2:$AC$1165,AC869)</f>
        <v>1</v>
      </c>
      <c r="K869" t="s">
        <v>166</v>
      </c>
      <c r="N869" t="str">
        <f t="shared" si="108"/>
        <v>1.11</v>
      </c>
      <c r="O869" t="str">
        <f>IF(B869&lt;&gt;0,B869,"")</f>
        <v>1.11</v>
      </c>
      <c r="P869" t="str">
        <f>+IF(AD869="Sub1",C869,"")</f>
        <v/>
      </c>
      <c r="Q869" t="str">
        <f>+IF(AD869="Sub2",D869,"")</f>
        <v/>
      </c>
      <c r="R869" t="str">
        <f>+IF(AD869="Graph",SUBSTITUTE(E869,"Gráfica","G"),"")</f>
        <v/>
      </c>
      <c r="S869" t="str">
        <f>TRIM(CLEAN(_xlfn.TEXTJOIN(" ",TRUE,C869:F869)))</f>
        <v>Sitios Ramsar</v>
      </c>
      <c r="T869" t="b">
        <f>+AND(AC869=AC870)</f>
        <v>0</v>
      </c>
      <c r="U869" t="b">
        <f t="shared" si="105"/>
        <v>0</v>
      </c>
      <c r="V869" t="b">
        <f>+AND(J869&lt;&gt;1,J870&lt;&gt;1)</f>
        <v>0</v>
      </c>
      <c r="W869" t="b">
        <f>+OR(AD869="Sub1",AD869="Sub2",AD869="Graph")</f>
        <v>0</v>
      </c>
      <c r="X869" t="str">
        <f>+IF(AND(T869,U869,V869),_xlfn.CONCAT(S869,S870),IF(AND(J869=1,AD869="Title"),S869,""))</f>
        <v>Sitios Ramsar</v>
      </c>
      <c r="Y869" t="str">
        <f>+IF(AD870="units",S870,"")</f>
        <v/>
      </c>
      <c r="Z869" t="str">
        <f t="shared" si="106"/>
        <v/>
      </c>
      <c r="AB869" t="s">
        <v>147</v>
      </c>
      <c r="AC869" t="str">
        <f>+_xlfn.CONCAT(AB869,I869,AD869)</f>
        <v>24111Title</v>
      </c>
      <c r="AD869" t="str">
        <f>+_xlfn.TEXTJOIN("",TRUE,K869:M869)</f>
        <v>Title</v>
      </c>
      <c r="AE869" t="str">
        <f>+IF(B869=0,AE868,B869)</f>
        <v>1.11</v>
      </c>
      <c r="AF869" t="str">
        <f t="shared" si="109"/>
        <v>1.11</v>
      </c>
      <c r="AG869" t="str">
        <f t="shared" si="110"/>
        <v>Sitios Ramsar</v>
      </c>
      <c r="AH869" t="str">
        <f t="shared" si="112"/>
        <v/>
      </c>
      <c r="AI869" t="str">
        <f t="shared" si="111"/>
        <v/>
      </c>
    </row>
    <row r="870" spans="1:35" x14ac:dyDescent="0.25">
      <c r="A870" s="1">
        <v>58</v>
      </c>
      <c r="C870" t="s">
        <v>40</v>
      </c>
      <c r="G870" t="s">
        <v>91</v>
      </c>
      <c r="H870" t="s">
        <v>115</v>
      </c>
      <c r="I870" t="str">
        <f t="shared" si="107"/>
        <v>111</v>
      </c>
      <c r="J870">
        <f>+COUNTIF($AC$2:$AC$1165,AC870)</f>
        <v>1</v>
      </c>
      <c r="K870" t="s">
        <v>168</v>
      </c>
      <c r="N870" t="str">
        <f t="shared" si="108"/>
        <v/>
      </c>
      <c r="O870" t="str">
        <f>IF(B870&lt;&gt;0,B870,"")</f>
        <v/>
      </c>
      <c r="P870" t="str">
        <f>+IF(AD870="Sub1",C870,"")</f>
        <v/>
      </c>
      <c r="Q870" t="str">
        <f>+IF(AD870="Sub2",D870,"")</f>
        <v/>
      </c>
      <c r="R870" t="str">
        <f>+IF(AD870="Graph",SUBSTITUTE(E870,"Gráfica","G"),"")</f>
        <v/>
      </c>
      <c r="S870" t="str">
        <f>TRIM(CLEAN(_xlfn.TEXTJOIN(" ",TRUE,C870:F870)))</f>
        <v>Al 31 de diciembre de 2016</v>
      </c>
      <c r="T870" t="b">
        <f>+AND(AC870=AC871)</f>
        <v>0</v>
      </c>
      <c r="U870" t="b">
        <f t="shared" si="105"/>
        <v>0</v>
      </c>
      <c r="V870" t="b">
        <f>+AND(J870&lt;&gt;1,J871&lt;&gt;1)</f>
        <v>0</v>
      </c>
      <c r="W870" t="b">
        <f>+OR(AD870="Sub1",AD870="Sub2",AD870="Graph")</f>
        <v>0</v>
      </c>
      <c r="X870" t="str">
        <f>+IF(AND(T870,U870,V870),_xlfn.CONCAT(S870,S871),IF(AND(J870=1,AD870="Title"),S870,""))</f>
        <v/>
      </c>
      <c r="Y870" t="str">
        <f>+IF(AD871="units",S871,"")</f>
        <v/>
      </c>
      <c r="Z870" t="str">
        <f t="shared" si="106"/>
        <v/>
      </c>
      <c r="AB870" t="s">
        <v>147</v>
      </c>
      <c r="AC870" t="str">
        <f>+_xlfn.CONCAT(AB870,I870,AD870)</f>
        <v>24111date</v>
      </c>
      <c r="AD870" t="str">
        <f>+_xlfn.TEXTJOIN("",TRUE,K870:M870)</f>
        <v>date</v>
      </c>
      <c r="AE870" t="str">
        <f>+IF(B870=0,AE869,B870)</f>
        <v>1.11</v>
      </c>
      <c r="AF870" t="str">
        <f t="shared" si="109"/>
        <v>1.11</v>
      </c>
      <c r="AG870" t="str">
        <f t="shared" si="110"/>
        <v>Sitios Ramsar</v>
      </c>
      <c r="AH870" t="str">
        <f t="shared" si="112"/>
        <v/>
      </c>
      <c r="AI870" t="str">
        <f t="shared" si="111"/>
        <v/>
      </c>
    </row>
    <row r="871" spans="1:35" x14ac:dyDescent="0.25">
      <c r="A871" s="1">
        <v>1</v>
      </c>
      <c r="B871" t="s">
        <v>8</v>
      </c>
      <c r="C871" t="s">
        <v>21</v>
      </c>
      <c r="G871" t="s">
        <v>91</v>
      </c>
      <c r="H871" t="s">
        <v>116</v>
      </c>
      <c r="I871" t="str">
        <f t="shared" si="107"/>
        <v>11</v>
      </c>
      <c r="J871">
        <f>+COUNTIF($AC$2:$AC$1165,AC871)</f>
        <v>1</v>
      </c>
      <c r="K871" t="s">
        <v>166</v>
      </c>
      <c r="N871" t="str">
        <f t="shared" si="108"/>
        <v>1.1</v>
      </c>
      <c r="O871" t="str">
        <f>IF(B871&lt;&gt;0,B871,"")</f>
        <v>1.1</v>
      </c>
      <c r="P871" t="str">
        <f>+IF(AD871="Sub1",C871,"")</f>
        <v/>
      </c>
      <c r="Q871" t="str">
        <f>+IF(AD871="Sub2",D871,"")</f>
        <v/>
      </c>
      <c r="R871" t="str">
        <f>+IF(AD871="Graph",SUBSTITUTE(E871,"Gráfica","G"),"")</f>
        <v/>
      </c>
      <c r="S871" t="str">
        <f>TRIM(CLEAN(_xlfn.TEXTJOIN(" ",TRUE,C871:F871)))</f>
        <v>Ubicación geográfica</v>
      </c>
      <c r="T871" t="b">
        <f>+AND(AC871=AC872)</f>
        <v>0</v>
      </c>
      <c r="U871" t="b">
        <f t="shared" si="105"/>
        <v>1</v>
      </c>
      <c r="V871" t="b">
        <f>+AND(J871&lt;&gt;1,J872&lt;&gt;1)</f>
        <v>0</v>
      </c>
      <c r="W871" t="b">
        <f>+OR(AD871="Sub1",AD871="Sub2",AD871="Graph")</f>
        <v>0</v>
      </c>
      <c r="X871" t="str">
        <f>+IF(AND(T871,U871,V871),_xlfn.CONCAT(S871,S872),IF(AND(J871=1,AD871="Title"),S871,""))</f>
        <v>Ubicación geográfica</v>
      </c>
      <c r="Y871" t="str">
        <f>+IF(AD872="units",S872,"")</f>
        <v/>
      </c>
      <c r="Z871" t="str">
        <f t="shared" si="106"/>
        <v/>
      </c>
      <c r="AB871" t="s">
        <v>148</v>
      </c>
      <c r="AC871" t="str">
        <f>+_xlfn.CONCAT(AB871,I871,AD871)</f>
        <v>2511Title</v>
      </c>
      <c r="AD871" t="str">
        <f>+_xlfn.TEXTJOIN("",TRUE,K871:M871)</f>
        <v>Title</v>
      </c>
      <c r="AE871" t="str">
        <f>+IF(B871=0,AE870,B871)</f>
        <v>1.1</v>
      </c>
      <c r="AF871" t="str">
        <f t="shared" si="109"/>
        <v>1.1</v>
      </c>
      <c r="AG871" t="str">
        <f t="shared" si="110"/>
        <v>Ubicación geográfica</v>
      </c>
      <c r="AH871" t="str">
        <f t="shared" si="112"/>
        <v/>
      </c>
      <c r="AI871" t="str">
        <f t="shared" si="111"/>
        <v/>
      </c>
    </row>
    <row r="872" spans="1:35" x14ac:dyDescent="0.25">
      <c r="A872" s="1">
        <v>3</v>
      </c>
      <c r="B872" t="s">
        <v>9</v>
      </c>
      <c r="C872" t="s">
        <v>22</v>
      </c>
      <c r="G872" t="s">
        <v>91</v>
      </c>
      <c r="H872" t="s">
        <v>116</v>
      </c>
      <c r="I872" t="str">
        <f t="shared" si="107"/>
        <v>12</v>
      </c>
      <c r="J872">
        <f>+COUNTIF($AC$2:$AC$1165,AC872)</f>
        <v>2</v>
      </c>
      <c r="K872" t="s">
        <v>166</v>
      </c>
      <c r="N872" t="str">
        <f t="shared" si="108"/>
        <v>1.2</v>
      </c>
      <c r="O872" t="str">
        <f>IF(B872&lt;&gt;0,B872,"")</f>
        <v>1.2</v>
      </c>
      <c r="P872" t="str">
        <f>+IF(AD872="Sub1",C872,"")</f>
        <v/>
      </c>
      <c r="Q872" t="str">
        <f>+IF(AD872="Sub2",D872,"")</f>
        <v/>
      </c>
      <c r="R872" t="str">
        <f>+IF(AD872="Graph",SUBSTITUTE(E872,"Gráfica","G"),"")</f>
        <v/>
      </c>
      <c r="S872" t="str">
        <f>TRIM(CLEAN(_xlfn.TEXTJOIN(" ",TRUE,C872:F872)))</f>
        <v>División geoestadística municipal, coordenadas geográficas</v>
      </c>
      <c r="T872" t="b">
        <f>+AND(AC872=AC873)</f>
        <v>1</v>
      </c>
      <c r="U872" t="b">
        <f t="shared" si="105"/>
        <v>1</v>
      </c>
      <c r="V872" t="b">
        <f>+AND(J872&lt;&gt;1,J873&lt;&gt;1)</f>
        <v>1</v>
      </c>
      <c r="W872" t="b">
        <f>+OR(AD872="Sub1",AD872="Sub2",AD872="Graph")</f>
        <v>0</v>
      </c>
      <c r="X872" t="str">
        <f>+IF(AND(T872,U872,V872),_xlfn.CONCAT(S872,S873),IF(AND(J872=1,AD872="Title"),S872,""))</f>
        <v>División geoestadística municipal, coordenadas geográficasy altitud de las cabeceras municipales</v>
      </c>
      <c r="Y872" t="str">
        <f>+IF(AD873="units",S873,"")</f>
        <v/>
      </c>
      <c r="Z872" t="str">
        <f t="shared" si="106"/>
        <v/>
      </c>
      <c r="AB872" t="s">
        <v>148</v>
      </c>
      <c r="AC872" t="str">
        <f>+_xlfn.CONCAT(AB872,I872,AD872)</f>
        <v>2512Title</v>
      </c>
      <c r="AD872" t="str">
        <f>+_xlfn.TEXTJOIN("",TRUE,K872:M872)</f>
        <v>Title</v>
      </c>
      <c r="AE872" t="str">
        <f>+IF(B872=0,AE871,B872)</f>
        <v>1.2</v>
      </c>
      <c r="AF872" t="str">
        <f t="shared" si="109"/>
        <v>1.2</v>
      </c>
      <c r="AG872" t="str">
        <f t="shared" si="110"/>
        <v>División geoestadística municipal, coordenadas geográficasy altitud de las cabeceras municipales</v>
      </c>
      <c r="AH872" t="str">
        <f t="shared" si="112"/>
        <v/>
      </c>
      <c r="AI872" t="str">
        <f t="shared" si="111"/>
        <v/>
      </c>
    </row>
    <row r="873" spans="1:35" x14ac:dyDescent="0.25">
      <c r="A873" s="1">
        <v>4</v>
      </c>
      <c r="C873" t="s">
        <v>23</v>
      </c>
      <c r="G873" t="s">
        <v>91</v>
      </c>
      <c r="H873" t="s">
        <v>116</v>
      </c>
      <c r="I873" t="str">
        <f t="shared" si="107"/>
        <v>12</v>
      </c>
      <c r="J873">
        <f>+COUNTIF($AC$2:$AC$1165,AC873)</f>
        <v>2</v>
      </c>
      <c r="K873" t="s">
        <v>166</v>
      </c>
      <c r="N873" t="str">
        <f t="shared" si="108"/>
        <v/>
      </c>
      <c r="O873" t="str">
        <f>IF(B873&lt;&gt;0,B873,"")</f>
        <v/>
      </c>
      <c r="P873" t="str">
        <f>+IF(AD873="Sub1",C873,"")</f>
        <v/>
      </c>
      <c r="Q873" t="str">
        <f>+IF(AD873="Sub2",D873,"")</f>
        <v/>
      </c>
      <c r="R873" t="str">
        <f>+IF(AD873="Graph",SUBSTITUTE(E873,"Gráfica","G"),"")</f>
        <v/>
      </c>
      <c r="S873" t="str">
        <f>TRIM(CLEAN(_xlfn.TEXTJOIN(" ",TRUE,C873:F873)))</f>
        <v>y altitud de las cabeceras municipales</v>
      </c>
      <c r="T873" t="b">
        <f>+AND(AC873=AC874)</f>
        <v>0</v>
      </c>
      <c r="U873" t="b">
        <f t="shared" si="105"/>
        <v>1</v>
      </c>
      <c r="V873" t="b">
        <f>+AND(J873&lt;&gt;1,J874&lt;&gt;1)</f>
        <v>0</v>
      </c>
      <c r="W873" t="b">
        <f>+OR(AD873="Sub1",AD873="Sub2",AD873="Graph")</f>
        <v>0</v>
      </c>
      <c r="X873" t="str">
        <f>+IF(AND(T873,U873,V873),_xlfn.CONCAT(S873,S874),IF(AND(J873=1,AD873="Title"),S873,""))</f>
        <v/>
      </c>
      <c r="Y873" t="str">
        <f>+IF(AD874="units",S874,"")</f>
        <v/>
      </c>
      <c r="Z873" t="str">
        <f t="shared" si="106"/>
        <v/>
      </c>
      <c r="AB873" t="s">
        <v>148</v>
      </c>
      <c r="AC873" t="str">
        <f>+_xlfn.CONCAT(AB873,I873,AD873)</f>
        <v>2512Title</v>
      </c>
      <c r="AD873" t="str">
        <f>+_xlfn.TEXTJOIN("",TRUE,K873:M873)</f>
        <v>Title</v>
      </c>
      <c r="AE873" t="str">
        <f>+IF(B873=0,AE872,B873)</f>
        <v>1.2</v>
      </c>
      <c r="AF873" t="str">
        <f t="shared" si="109"/>
        <v>1.2</v>
      </c>
      <c r="AG873" t="str">
        <f t="shared" si="110"/>
        <v>División geoestadística municipal, coordenadas geográficasy altitud de las cabeceras municipales</v>
      </c>
      <c r="AH873" t="str">
        <f t="shared" si="112"/>
        <v/>
      </c>
      <c r="AI873" t="str">
        <f t="shared" si="111"/>
        <v/>
      </c>
    </row>
    <row r="874" spans="1:35" x14ac:dyDescent="0.25">
      <c r="A874" s="1">
        <v>6</v>
      </c>
      <c r="B874" t="s">
        <v>10</v>
      </c>
      <c r="C874" t="s">
        <v>41</v>
      </c>
      <c r="G874" t="s">
        <v>91</v>
      </c>
      <c r="H874" t="s">
        <v>116</v>
      </c>
      <c r="I874" t="str">
        <f t="shared" si="107"/>
        <v>13</v>
      </c>
      <c r="J874">
        <f>+COUNTIF($AC$2:$AC$1165,AC874)</f>
        <v>1</v>
      </c>
      <c r="K874" t="s">
        <v>166</v>
      </c>
      <c r="N874" t="str">
        <f t="shared" si="108"/>
        <v>1.3</v>
      </c>
      <c r="O874" t="str">
        <f>IF(B874&lt;&gt;0,B874,"")</f>
        <v>1.3</v>
      </c>
      <c r="P874" t="str">
        <f>+IF(AD874="Sub1",C874,"")</f>
        <v/>
      </c>
      <c r="Q874" t="str">
        <f>+IF(AD874="Sub2",D874,"")</f>
        <v/>
      </c>
      <c r="R874" t="str">
        <f>+IF(AD874="Graph",SUBSTITUTE(E874,"Gráfica","G"),"")</f>
        <v/>
      </c>
      <c r="S874" t="str">
        <f>TRIM(CLEAN(_xlfn.TEXTJOIN(" ",TRUE,C874:F874)))</f>
        <v>Elevaciones principales R/</v>
      </c>
      <c r="T874" t="b">
        <f>+AND(AC874=AC875)</f>
        <v>0</v>
      </c>
      <c r="U874" t="b">
        <f t="shared" si="105"/>
        <v>1</v>
      </c>
      <c r="V874" t="b">
        <f>+AND(J874&lt;&gt;1,J875&lt;&gt;1)</f>
        <v>0</v>
      </c>
      <c r="W874" t="b">
        <f>+OR(AD874="Sub1",AD874="Sub2",AD874="Graph")</f>
        <v>0</v>
      </c>
      <c r="X874" t="str">
        <f>+IF(AND(T874,U874,V874),_xlfn.CONCAT(S874,S875),IF(AND(J874=1,AD874="Title"),S874,""))</f>
        <v>Elevaciones principales R/</v>
      </c>
      <c r="Y874" t="str">
        <f>+IF(AD875="units",S875,"")</f>
        <v/>
      </c>
      <c r="Z874" t="str">
        <f t="shared" si="106"/>
        <v/>
      </c>
      <c r="AB874" t="s">
        <v>148</v>
      </c>
      <c r="AC874" t="str">
        <f>+_xlfn.CONCAT(AB874,I874,AD874)</f>
        <v>2513Title</v>
      </c>
      <c r="AD874" t="str">
        <f>+_xlfn.TEXTJOIN("",TRUE,K874:M874)</f>
        <v>Title</v>
      </c>
      <c r="AE874" t="str">
        <f>+IF(B874=0,AE873,B874)</f>
        <v>1.3</v>
      </c>
      <c r="AF874" t="str">
        <f t="shared" si="109"/>
        <v>1.3</v>
      </c>
      <c r="AG874" t="str">
        <f t="shared" si="110"/>
        <v>Elevaciones principales R/</v>
      </c>
      <c r="AH874" t="str">
        <f t="shared" si="112"/>
        <v/>
      </c>
      <c r="AI874" t="str">
        <f t="shared" si="111"/>
        <v/>
      </c>
    </row>
    <row r="875" spans="1:35" x14ac:dyDescent="0.25">
      <c r="A875" s="1">
        <v>8</v>
      </c>
      <c r="B875" t="s">
        <v>11</v>
      </c>
      <c r="C875" t="s">
        <v>25</v>
      </c>
      <c r="G875" t="s">
        <v>91</v>
      </c>
      <c r="H875" t="s">
        <v>116</v>
      </c>
      <c r="I875" t="str">
        <f t="shared" si="107"/>
        <v>14</v>
      </c>
      <c r="J875">
        <f>+COUNTIF($AC$2:$AC$1165,AC875)</f>
        <v>1</v>
      </c>
      <c r="K875" t="s">
        <v>166</v>
      </c>
      <c r="N875" t="str">
        <f t="shared" si="108"/>
        <v>1.4</v>
      </c>
      <c r="O875" t="str">
        <f>IF(B875&lt;&gt;0,B875,"")</f>
        <v>1.4</v>
      </c>
      <c r="P875" t="str">
        <f>+IF(AD875="Sub1",C875,"")</f>
        <v/>
      </c>
      <c r="Q875" t="str">
        <f>+IF(AD875="Sub2",D875,"")</f>
        <v/>
      </c>
      <c r="R875" t="str">
        <f>+IF(AD875="Graph",SUBSTITUTE(E875,"Gráfica","G"),"")</f>
        <v/>
      </c>
      <c r="S875" t="str">
        <f>TRIM(CLEAN(_xlfn.TEXTJOIN(" ",TRUE,C875:F875)))</f>
        <v>Superficie estatal por tipo de fisiografía</v>
      </c>
      <c r="T875" t="b">
        <f>+AND(AC875=AC876)</f>
        <v>0</v>
      </c>
      <c r="U875" t="b">
        <f t="shared" si="105"/>
        <v>0</v>
      </c>
      <c r="V875" t="b">
        <f>+AND(J875&lt;&gt;1,J876&lt;&gt;1)</f>
        <v>0</v>
      </c>
      <c r="W875" t="b">
        <f>+OR(AD875="Sub1",AD875="Sub2",AD875="Graph")</f>
        <v>0</v>
      </c>
      <c r="X875" t="str">
        <f>+IF(AND(T875,U875,V875),_xlfn.CONCAT(S875,S876),IF(AND(J875=1,AD875="Title"),S875,""))</f>
        <v>Superficie estatal por tipo de fisiografía</v>
      </c>
      <c r="Y875" t="str">
        <f>+IF(AD876="units",S876,"")</f>
        <v>(Porcentaje)</v>
      </c>
      <c r="Z875" t="str">
        <f t="shared" si="106"/>
        <v/>
      </c>
      <c r="AB875" t="s">
        <v>148</v>
      </c>
      <c r="AC875" t="str">
        <f>+_xlfn.CONCAT(AB875,I875,AD875)</f>
        <v>2514Title</v>
      </c>
      <c r="AD875" t="str">
        <f>+_xlfn.TEXTJOIN("",TRUE,K875:M875)</f>
        <v>Title</v>
      </c>
      <c r="AE875" t="str">
        <f>+IF(B875=0,AE874,B875)</f>
        <v>1.4</v>
      </c>
      <c r="AF875" t="str">
        <f t="shared" si="109"/>
        <v>1.4</v>
      </c>
      <c r="AG875" t="str">
        <f t="shared" si="110"/>
        <v>Superficie estatal por tipo de fisiografía</v>
      </c>
      <c r="AH875" t="str">
        <f t="shared" si="112"/>
        <v/>
      </c>
      <c r="AI875" t="str">
        <f t="shared" si="111"/>
        <v>(Porcentaje)</v>
      </c>
    </row>
    <row r="876" spans="1:35" x14ac:dyDescent="0.25">
      <c r="A876" s="1">
        <v>9</v>
      </c>
      <c r="C876" t="s">
        <v>26</v>
      </c>
      <c r="G876" t="s">
        <v>91</v>
      </c>
      <c r="H876" t="s">
        <v>116</v>
      </c>
      <c r="I876" t="str">
        <f t="shared" si="107"/>
        <v>14</v>
      </c>
      <c r="J876">
        <f>+COUNTIF($AC$2:$AC$1165,AC876)</f>
        <v>1</v>
      </c>
      <c r="K876" t="s">
        <v>173</v>
      </c>
      <c r="L876" t="s">
        <v>162</v>
      </c>
      <c r="N876" t="str">
        <f t="shared" si="108"/>
        <v/>
      </c>
      <c r="O876" t="str">
        <f>IF(B876&lt;&gt;0,B876,"")</f>
        <v/>
      </c>
      <c r="P876" t="str">
        <f>+IF(AD876="Sub1",C876,"")</f>
        <v/>
      </c>
      <c r="Q876" t="str">
        <f>+IF(AD876="Sub2",D876,"")</f>
        <v/>
      </c>
      <c r="R876" t="str">
        <f>+IF(AD876="Graph",SUBSTITUTE(E876,"Gráfica","G"),"")</f>
        <v/>
      </c>
      <c r="S876" t="str">
        <f>TRIM(CLEAN(_xlfn.TEXTJOIN(" ",TRUE,C876:F876)))</f>
        <v>(Porcentaje)</v>
      </c>
      <c r="T876" t="b">
        <f>+AND(AC876=AC877)</f>
        <v>0</v>
      </c>
      <c r="U876" t="b">
        <f t="shared" si="105"/>
        <v>0</v>
      </c>
      <c r="V876" t="b">
        <f>+AND(J876&lt;&gt;1,J877&lt;&gt;1)</f>
        <v>0</v>
      </c>
      <c r="W876" t="b">
        <f>+OR(AD876="Sub1",AD876="Sub2",AD876="Graph")</f>
        <v>0</v>
      </c>
      <c r="X876" t="str">
        <f>+IF(AND(T876,U876,V876),_xlfn.CONCAT(S876,S877),IF(AND(J876=1,AD876="Title"),S876,""))</f>
        <v/>
      </c>
      <c r="Y876" t="str">
        <f>+IF(AD877="units",S877,"")</f>
        <v/>
      </c>
      <c r="Z876" t="str">
        <f t="shared" si="106"/>
        <v/>
      </c>
      <c r="AB876" t="s">
        <v>148</v>
      </c>
      <c r="AC876" t="str">
        <f>+_xlfn.CONCAT(AB876,I876,AD876)</f>
        <v>2514units</v>
      </c>
      <c r="AD876" t="str">
        <f>+_xlfn.TEXTJOIN("",TRUE,K876:M876)</f>
        <v>units</v>
      </c>
      <c r="AE876" t="str">
        <f>+IF(B876=0,AE875,B876)</f>
        <v>1.4</v>
      </c>
      <c r="AF876" t="str">
        <f t="shared" si="109"/>
        <v>1.4</v>
      </c>
      <c r="AG876" t="str">
        <f t="shared" si="110"/>
        <v>Superficie estatal por tipo de fisiografía</v>
      </c>
      <c r="AH876" t="str">
        <f t="shared" si="112"/>
        <v/>
      </c>
      <c r="AI876" t="str">
        <f t="shared" si="111"/>
        <v/>
      </c>
    </row>
    <row r="877" spans="1:35" x14ac:dyDescent="0.25">
      <c r="A877" s="1">
        <v>11</v>
      </c>
      <c r="B877" t="s">
        <v>12</v>
      </c>
      <c r="C877" t="s">
        <v>27</v>
      </c>
      <c r="G877" t="s">
        <v>91</v>
      </c>
      <c r="H877" t="s">
        <v>116</v>
      </c>
      <c r="I877" t="str">
        <f t="shared" si="107"/>
        <v>15</v>
      </c>
      <c r="J877">
        <f>+COUNTIF($AC$2:$AC$1165,AC877)</f>
        <v>1</v>
      </c>
      <c r="K877" t="s">
        <v>166</v>
      </c>
      <c r="N877" t="str">
        <f t="shared" si="108"/>
        <v>1.5</v>
      </c>
      <c r="O877" t="str">
        <f>IF(B877&lt;&gt;0,B877,"")</f>
        <v>1.5</v>
      </c>
      <c r="P877" t="str">
        <f>+IF(AD877="Sub1",C877,"")</f>
        <v/>
      </c>
      <c r="Q877" t="str">
        <f>+IF(AD877="Sub2",D877,"")</f>
        <v/>
      </c>
      <c r="R877" t="str">
        <f>+IF(AD877="Graph",SUBSTITUTE(E877,"Gráfica","G"),"")</f>
        <v/>
      </c>
      <c r="S877" t="str">
        <f>TRIM(CLEAN(_xlfn.TEXTJOIN(" ",TRUE,C877:F877)))</f>
        <v>Superficie estatal por tipo de geología</v>
      </c>
      <c r="T877" t="b">
        <f>+AND(AC877=AC878)</f>
        <v>0</v>
      </c>
      <c r="U877" t="b">
        <f t="shared" si="105"/>
        <v>0</v>
      </c>
      <c r="V877" t="b">
        <f>+AND(J877&lt;&gt;1,J878&lt;&gt;1)</f>
        <v>0</v>
      </c>
      <c r="W877" t="b">
        <f>+OR(AD877="Sub1",AD877="Sub2",AD877="Graph")</f>
        <v>0</v>
      </c>
      <c r="X877" t="str">
        <f>+IF(AND(T877,U877,V877),_xlfn.CONCAT(S877,S878),IF(AND(J877=1,AD877="Title"),S877,""))</f>
        <v>Superficie estatal por tipo de geología</v>
      </c>
      <c r="Y877" t="str">
        <f>+IF(AD878="units",S878,"")</f>
        <v>(Porcentaje)</v>
      </c>
      <c r="Z877" t="str">
        <f t="shared" si="106"/>
        <v/>
      </c>
      <c r="AB877" t="s">
        <v>148</v>
      </c>
      <c r="AC877" t="str">
        <f>+_xlfn.CONCAT(AB877,I877,AD877)</f>
        <v>2515Title</v>
      </c>
      <c r="AD877" t="str">
        <f>+_xlfn.TEXTJOIN("",TRUE,K877:M877)</f>
        <v>Title</v>
      </c>
      <c r="AE877" t="str">
        <f>+IF(B877=0,AE876,B877)</f>
        <v>1.5</v>
      </c>
      <c r="AF877" t="str">
        <f t="shared" si="109"/>
        <v>1.5</v>
      </c>
      <c r="AG877" t="str">
        <f t="shared" si="110"/>
        <v>Superficie estatal por tipo de geología</v>
      </c>
      <c r="AH877" t="str">
        <f t="shared" si="112"/>
        <v/>
      </c>
      <c r="AI877" t="str">
        <f t="shared" si="111"/>
        <v>(Porcentaje)</v>
      </c>
    </row>
    <row r="878" spans="1:35" x14ac:dyDescent="0.25">
      <c r="A878" s="1">
        <v>12</v>
      </c>
      <c r="C878" t="s">
        <v>26</v>
      </c>
      <c r="G878" t="s">
        <v>91</v>
      </c>
      <c r="H878" t="s">
        <v>116</v>
      </c>
      <c r="I878" t="str">
        <f t="shared" si="107"/>
        <v>15</v>
      </c>
      <c r="J878">
        <f>+COUNTIF($AC$2:$AC$1165,AC878)</f>
        <v>1</v>
      </c>
      <c r="K878" t="s">
        <v>173</v>
      </c>
      <c r="L878" t="s">
        <v>162</v>
      </c>
      <c r="N878" t="str">
        <f t="shared" si="108"/>
        <v/>
      </c>
      <c r="O878" t="str">
        <f>IF(B878&lt;&gt;0,B878,"")</f>
        <v/>
      </c>
      <c r="P878" t="str">
        <f>+IF(AD878="Sub1",C878,"")</f>
        <v/>
      </c>
      <c r="Q878" t="str">
        <f>+IF(AD878="Sub2",D878,"")</f>
        <v/>
      </c>
      <c r="R878" t="str">
        <f>+IF(AD878="Graph",SUBSTITUTE(E878,"Gráfica","G"),"")</f>
        <v/>
      </c>
      <c r="S878" t="str">
        <f>TRIM(CLEAN(_xlfn.TEXTJOIN(" ",TRUE,C878:F878)))</f>
        <v>(Porcentaje)</v>
      </c>
      <c r="T878" t="b">
        <f>+AND(AC878=AC879)</f>
        <v>0</v>
      </c>
      <c r="U878" t="b">
        <f t="shared" si="105"/>
        <v>0</v>
      </c>
      <c r="V878" t="b">
        <f>+AND(J878&lt;&gt;1,J879&lt;&gt;1)</f>
        <v>0</v>
      </c>
      <c r="W878" t="b">
        <f>+OR(AD878="Sub1",AD878="Sub2",AD878="Graph")</f>
        <v>0</v>
      </c>
      <c r="X878" t="str">
        <f>+IF(AND(T878,U878,V878),_xlfn.CONCAT(S878,S879),IF(AND(J878=1,AD878="Title"),S878,""))</f>
        <v/>
      </c>
      <c r="Y878" t="str">
        <f>+IF(AD879="units",S879,"")</f>
        <v/>
      </c>
      <c r="Z878" t="str">
        <f t="shared" si="106"/>
        <v/>
      </c>
      <c r="AB878" t="s">
        <v>148</v>
      </c>
      <c r="AC878" t="str">
        <f>+_xlfn.CONCAT(AB878,I878,AD878)</f>
        <v>2515units</v>
      </c>
      <c r="AD878" t="str">
        <f>+_xlfn.TEXTJOIN("",TRUE,K878:M878)</f>
        <v>units</v>
      </c>
      <c r="AE878" t="str">
        <f>+IF(B878=0,AE877,B878)</f>
        <v>1.5</v>
      </c>
      <c r="AF878" t="str">
        <f t="shared" si="109"/>
        <v>1.5</v>
      </c>
      <c r="AG878" t="str">
        <f t="shared" si="110"/>
        <v>Superficie estatal por tipo de geología</v>
      </c>
      <c r="AH878" t="str">
        <f t="shared" si="112"/>
        <v/>
      </c>
      <c r="AI878" t="str">
        <f t="shared" si="111"/>
        <v/>
      </c>
    </row>
    <row r="879" spans="1:35" x14ac:dyDescent="0.25">
      <c r="A879" s="1">
        <v>14</v>
      </c>
      <c r="C879" t="s">
        <v>28</v>
      </c>
      <c r="D879" t="s">
        <v>62</v>
      </c>
      <c r="G879" t="s">
        <v>91</v>
      </c>
      <c r="H879" t="s">
        <v>116</v>
      </c>
      <c r="I879" t="str">
        <f t="shared" si="107"/>
        <v>151</v>
      </c>
      <c r="J879">
        <f>+COUNTIF($AC$2:$AC$1165,AC879)</f>
        <v>1</v>
      </c>
      <c r="K879" t="s">
        <v>173</v>
      </c>
      <c r="M879" t="s">
        <v>178</v>
      </c>
      <c r="N879" t="str">
        <f t="shared" si="108"/>
        <v>1.5.1</v>
      </c>
      <c r="O879" t="str">
        <f>IF(B879&lt;&gt;0,B879,"")</f>
        <v/>
      </c>
      <c r="P879" t="str">
        <f>+IF(AD879="Sub1",C879,"")</f>
        <v>1.5.1</v>
      </c>
      <c r="Q879" t="str">
        <f>+IF(AD879="Sub2",D879,"")</f>
        <v/>
      </c>
      <c r="R879" t="str">
        <f>+IF(AD879="Graph",SUBSTITUTE(E879,"Gráfica","G"),"")</f>
        <v/>
      </c>
      <c r="S879" t="str">
        <f>TRIM(CLEAN(_xlfn.TEXTJOIN(" ",TRUE,C879:F879)))</f>
        <v>1.5.1 Sitios de interés geológico</v>
      </c>
      <c r="T879" t="b">
        <f>+AND(AC879=AC880)</f>
        <v>0</v>
      </c>
      <c r="U879" t="b">
        <f t="shared" si="105"/>
        <v>0</v>
      </c>
      <c r="V879" t="b">
        <f>+AND(J879&lt;&gt;1,J880&lt;&gt;1)</f>
        <v>0</v>
      </c>
      <c r="W879" t="b">
        <f>+OR(AD879="Sub1",AD879="Sub2",AD879="Graph")</f>
        <v>1</v>
      </c>
      <c r="X879" t="str">
        <f>+IF(AND(T879,U879,V879),_xlfn.CONCAT(S879,S880),IF(AND(J879=1,AD879="Title"),S879,""))</f>
        <v/>
      </c>
      <c r="Y879" t="str">
        <f>+IF(AD880="units",S880,"")</f>
        <v/>
      </c>
      <c r="Z879" t="str">
        <f t="shared" si="106"/>
        <v>Sitios de interés geológico</v>
      </c>
      <c r="AB879" t="s">
        <v>148</v>
      </c>
      <c r="AC879" t="str">
        <f>+_xlfn.CONCAT(AB879,I879,AD879)</f>
        <v>25151Sub1</v>
      </c>
      <c r="AD879" t="str">
        <f>+_xlfn.TEXTJOIN("",TRUE,K879:M879)</f>
        <v>Sub1</v>
      </c>
      <c r="AE879" t="str">
        <f>+IF(B879=0,AE878,B879)</f>
        <v>1.5</v>
      </c>
      <c r="AF879" t="str">
        <f t="shared" si="109"/>
        <v>1.5.1</v>
      </c>
      <c r="AG879" t="str">
        <f t="shared" si="110"/>
        <v>Superficie estatal por tipo de geología</v>
      </c>
      <c r="AH879" t="str">
        <f t="shared" si="112"/>
        <v>Sitios de interés geológico</v>
      </c>
      <c r="AI879" t="str">
        <f t="shared" si="111"/>
        <v/>
      </c>
    </row>
    <row r="880" spans="1:35" x14ac:dyDescent="0.25">
      <c r="A880" s="1">
        <v>16</v>
      </c>
      <c r="B880" t="s">
        <v>13</v>
      </c>
      <c r="C880" t="s">
        <v>29</v>
      </c>
      <c r="G880" t="s">
        <v>91</v>
      </c>
      <c r="H880" t="s">
        <v>116</v>
      </c>
      <c r="I880" t="str">
        <f t="shared" si="107"/>
        <v>16</v>
      </c>
      <c r="J880">
        <f>+COUNTIF($AC$2:$AC$1165,AC880)</f>
        <v>1</v>
      </c>
      <c r="K880" t="s">
        <v>166</v>
      </c>
      <c r="N880" t="str">
        <f t="shared" si="108"/>
        <v>1.6</v>
      </c>
      <c r="O880" t="str">
        <f>IF(B880&lt;&gt;0,B880,"")</f>
        <v>1.6</v>
      </c>
      <c r="P880" t="str">
        <f>+IF(AD880="Sub1",C880,"")</f>
        <v/>
      </c>
      <c r="Q880" t="str">
        <f>+IF(AD880="Sub2",D880,"")</f>
        <v/>
      </c>
      <c r="R880" t="str">
        <f>+IF(AD880="Graph",SUBSTITUTE(E880,"Gráfica","G"),"")</f>
        <v/>
      </c>
      <c r="S880" t="str">
        <f>TRIM(CLEAN(_xlfn.TEXTJOIN(" ",TRUE,C880:F880)))</f>
        <v>Superficie estatal por tipo de clima</v>
      </c>
      <c r="T880" t="b">
        <f>+AND(AC880=AC881)</f>
        <v>0</v>
      </c>
      <c r="U880" t="b">
        <f t="shared" si="105"/>
        <v>0</v>
      </c>
      <c r="V880" t="b">
        <f>+AND(J880&lt;&gt;1,J881&lt;&gt;1)</f>
        <v>0</v>
      </c>
      <c r="W880" t="b">
        <f>+OR(AD880="Sub1",AD880="Sub2",AD880="Graph")</f>
        <v>0</v>
      </c>
      <c r="X880" t="str">
        <f>+IF(AND(T880,U880,V880),_xlfn.CONCAT(S880,S881),IF(AND(J880=1,AD880="Title"),S880,""))</f>
        <v>Superficie estatal por tipo de clima</v>
      </c>
      <c r="Y880" t="str">
        <f>+IF(AD881="units",S881,"")</f>
        <v>(Porcentaje)</v>
      </c>
      <c r="Z880" t="str">
        <f t="shared" si="106"/>
        <v/>
      </c>
      <c r="AB880" t="s">
        <v>148</v>
      </c>
      <c r="AC880" t="str">
        <f>+_xlfn.CONCAT(AB880,I880,AD880)</f>
        <v>2516Title</v>
      </c>
      <c r="AD880" t="str">
        <f>+_xlfn.TEXTJOIN("",TRUE,K880:M880)</f>
        <v>Title</v>
      </c>
      <c r="AE880" t="str">
        <f>+IF(B880=0,AE879,B880)</f>
        <v>1.6</v>
      </c>
      <c r="AF880" t="str">
        <f t="shared" si="109"/>
        <v>1.6</v>
      </c>
      <c r="AG880" t="str">
        <f t="shared" si="110"/>
        <v>Superficie estatal por tipo de clima</v>
      </c>
      <c r="AH880" t="str">
        <f t="shared" si="112"/>
        <v/>
      </c>
      <c r="AI880" t="str">
        <f t="shared" si="111"/>
        <v>(Porcentaje)</v>
      </c>
    </row>
    <row r="881" spans="1:35" x14ac:dyDescent="0.25">
      <c r="A881" s="1">
        <v>17</v>
      </c>
      <c r="C881" t="s">
        <v>26</v>
      </c>
      <c r="G881" t="s">
        <v>91</v>
      </c>
      <c r="H881" t="s">
        <v>116</v>
      </c>
      <c r="I881" t="str">
        <f t="shared" si="107"/>
        <v>16</v>
      </c>
      <c r="J881">
        <f>+COUNTIF($AC$2:$AC$1165,AC881)</f>
        <v>1</v>
      </c>
      <c r="K881" t="s">
        <v>173</v>
      </c>
      <c r="L881" t="s">
        <v>162</v>
      </c>
      <c r="N881" t="str">
        <f t="shared" si="108"/>
        <v/>
      </c>
      <c r="O881" t="str">
        <f>IF(B881&lt;&gt;0,B881,"")</f>
        <v/>
      </c>
      <c r="P881" t="str">
        <f>+IF(AD881="Sub1",C881,"")</f>
        <v/>
      </c>
      <c r="Q881" t="str">
        <f>+IF(AD881="Sub2",D881,"")</f>
        <v/>
      </c>
      <c r="R881" t="str">
        <f>+IF(AD881="Graph",SUBSTITUTE(E881,"Gráfica","G"),"")</f>
        <v/>
      </c>
      <c r="S881" t="str">
        <f>TRIM(CLEAN(_xlfn.TEXTJOIN(" ",TRUE,C881:F881)))</f>
        <v>(Porcentaje)</v>
      </c>
      <c r="T881" t="b">
        <f>+AND(AC881=AC882)</f>
        <v>0</v>
      </c>
      <c r="U881" t="b">
        <f t="shared" si="105"/>
        <v>0</v>
      </c>
      <c r="V881" t="b">
        <f>+AND(J881&lt;&gt;1,J882&lt;&gt;1)</f>
        <v>0</v>
      </c>
      <c r="W881" t="b">
        <f>+OR(AD881="Sub1",AD881="Sub2",AD881="Graph")</f>
        <v>0</v>
      </c>
      <c r="X881" t="str">
        <f>+IF(AND(T881,U881,V881),_xlfn.CONCAT(S881,S882),IF(AND(J881=1,AD881="Title"),S881,""))</f>
        <v/>
      </c>
      <c r="Y881" t="str">
        <f>+IF(AD882="units",S882,"")</f>
        <v/>
      </c>
      <c r="Z881" t="str">
        <f t="shared" si="106"/>
        <v/>
      </c>
      <c r="AB881" t="s">
        <v>148</v>
      </c>
      <c r="AC881" t="str">
        <f>+_xlfn.CONCAT(AB881,I881,AD881)</f>
        <v>2516units</v>
      </c>
      <c r="AD881" t="str">
        <f>+_xlfn.TEXTJOIN("",TRUE,K881:M881)</f>
        <v>units</v>
      </c>
      <c r="AE881" t="str">
        <f>+IF(B881=0,AE880,B881)</f>
        <v>1.6</v>
      </c>
      <c r="AF881" t="str">
        <f t="shared" si="109"/>
        <v>1.6</v>
      </c>
      <c r="AG881" t="str">
        <f t="shared" si="110"/>
        <v>Superficie estatal por tipo de clima</v>
      </c>
      <c r="AH881" t="str">
        <f t="shared" si="112"/>
        <v/>
      </c>
      <c r="AI881" t="str">
        <f t="shared" si="111"/>
        <v/>
      </c>
    </row>
    <row r="882" spans="1:35" x14ac:dyDescent="0.25">
      <c r="A882" s="1">
        <v>19</v>
      </c>
      <c r="C882" t="s">
        <v>30</v>
      </c>
      <c r="D882" t="s">
        <v>63</v>
      </c>
      <c r="G882" t="s">
        <v>91</v>
      </c>
      <c r="H882" t="s">
        <v>116</v>
      </c>
      <c r="I882" t="str">
        <f t="shared" si="107"/>
        <v>161</v>
      </c>
      <c r="J882">
        <f>+COUNTIF($AC$2:$AC$1165,AC882)</f>
        <v>1</v>
      </c>
      <c r="K882" t="s">
        <v>173</v>
      </c>
      <c r="M882" t="s">
        <v>178</v>
      </c>
      <c r="N882" t="str">
        <f t="shared" si="108"/>
        <v>1.6.1</v>
      </c>
      <c r="O882" t="str">
        <f>IF(B882&lt;&gt;0,B882,"")</f>
        <v/>
      </c>
      <c r="P882" t="str">
        <f>+IF(AD882="Sub1",C882,"")</f>
        <v>1.6.1</v>
      </c>
      <c r="Q882" t="str">
        <f>+IF(AD882="Sub2",D882,"")</f>
        <v/>
      </c>
      <c r="R882" t="str">
        <f>+IF(AD882="Graph",SUBSTITUTE(E882,"Gráfica","G"),"")</f>
        <v/>
      </c>
      <c r="S882" t="str">
        <f>TRIM(CLEAN(_xlfn.TEXTJOIN(" ",TRUE,C882:F882)))</f>
        <v>1.6.1 Estaciones meteorológicas</v>
      </c>
      <c r="T882" t="b">
        <f>+AND(AC882=AC883)</f>
        <v>0</v>
      </c>
      <c r="U882" t="b">
        <f t="shared" si="105"/>
        <v>0</v>
      </c>
      <c r="V882" t="b">
        <f>+AND(J882&lt;&gt;1,J883&lt;&gt;1)</f>
        <v>0</v>
      </c>
      <c r="W882" t="b">
        <f>+OR(AD882="Sub1",AD882="Sub2",AD882="Graph")</f>
        <v>1</v>
      </c>
      <c r="X882" t="str">
        <f>+IF(AND(T882,U882,V882),_xlfn.CONCAT(S882,S883),IF(AND(J882=1,AD882="Title"),S882,""))</f>
        <v/>
      </c>
      <c r="Y882" t="str">
        <f>+IF(AD883="units",S883,"")</f>
        <v/>
      </c>
      <c r="Z882" t="str">
        <f t="shared" si="106"/>
        <v>Estaciones meteorológicas</v>
      </c>
      <c r="AB882" t="s">
        <v>148</v>
      </c>
      <c r="AC882" t="str">
        <f>+_xlfn.CONCAT(AB882,I882,AD882)</f>
        <v>25161Sub1</v>
      </c>
      <c r="AD882" t="str">
        <f>+_xlfn.TEXTJOIN("",TRUE,K882:M882)</f>
        <v>Sub1</v>
      </c>
      <c r="AE882" t="str">
        <f>+IF(B882=0,AE881,B882)</f>
        <v>1.6</v>
      </c>
      <c r="AF882" t="str">
        <f t="shared" si="109"/>
        <v>1.6.1</v>
      </c>
      <c r="AG882" t="str">
        <f t="shared" si="110"/>
        <v>Superficie estatal por tipo de clima</v>
      </c>
      <c r="AH882" t="str">
        <f t="shared" si="112"/>
        <v>Estaciones meteorológicas</v>
      </c>
      <c r="AI882" t="str">
        <f t="shared" si="111"/>
        <v/>
      </c>
    </row>
    <row r="883" spans="1:35" x14ac:dyDescent="0.25">
      <c r="A883" s="1">
        <v>21</v>
      </c>
      <c r="C883" t="s">
        <v>31</v>
      </c>
      <c r="D883" t="s">
        <v>64</v>
      </c>
      <c r="G883" t="s">
        <v>91</v>
      </c>
      <c r="H883" t="s">
        <v>116</v>
      </c>
      <c r="I883" t="str">
        <f t="shared" si="107"/>
        <v>162</v>
      </c>
      <c r="J883">
        <f>+COUNTIF($AC$2:$AC$1165,AC883)</f>
        <v>1</v>
      </c>
      <c r="K883" t="s">
        <v>173</v>
      </c>
      <c r="M883" t="s">
        <v>178</v>
      </c>
      <c r="N883" t="str">
        <f t="shared" si="108"/>
        <v>1.6.2</v>
      </c>
      <c r="O883" t="str">
        <f>IF(B883&lt;&gt;0,B883,"")</f>
        <v/>
      </c>
      <c r="P883" t="str">
        <f>+IF(AD883="Sub1",C883,"")</f>
        <v>1.6.2</v>
      </c>
      <c r="Q883" t="str">
        <f>+IF(AD883="Sub2",D883,"")</f>
        <v/>
      </c>
      <c r="R883" t="str">
        <f>+IF(AD883="Graph",SUBSTITUTE(E883,"Gráfica","G"),"")</f>
        <v/>
      </c>
      <c r="S883" t="str">
        <f>TRIM(CLEAN(_xlfn.TEXTJOIN(" ",TRUE,C883:F883)))</f>
        <v>1.6.2 Temperatura media anual</v>
      </c>
      <c r="T883" t="b">
        <f>+AND(AC883=AC884)</f>
        <v>0</v>
      </c>
      <c r="U883" t="b">
        <f t="shared" si="105"/>
        <v>0</v>
      </c>
      <c r="V883" t="b">
        <f>+AND(J883&lt;&gt;1,J884&lt;&gt;1)</f>
        <v>0</v>
      </c>
      <c r="W883" t="b">
        <f>+OR(AD883="Sub1",AD883="Sub2",AD883="Graph")</f>
        <v>1</v>
      </c>
      <c r="X883" t="str">
        <f>+IF(AND(T883,U883,V883),_xlfn.CONCAT(S883,S884),IF(AND(J883=1,AD883="Title"),S883,""))</f>
        <v/>
      </c>
      <c r="Y883" t="str">
        <f>+IF(AD884="units",S884,"")</f>
        <v>(Grados Celsius)</v>
      </c>
      <c r="Z883" t="str">
        <f t="shared" si="106"/>
        <v>Temperatura media anual</v>
      </c>
      <c r="AB883" t="s">
        <v>148</v>
      </c>
      <c r="AC883" t="str">
        <f>+_xlfn.CONCAT(AB883,I883,AD883)</f>
        <v>25162Sub1</v>
      </c>
      <c r="AD883" t="str">
        <f>+_xlfn.TEXTJOIN("",TRUE,K883:M883)</f>
        <v>Sub1</v>
      </c>
      <c r="AE883" t="str">
        <f>+IF(B883=0,AE882,B883)</f>
        <v>1.6</v>
      </c>
      <c r="AF883" t="str">
        <f t="shared" si="109"/>
        <v>1.6.2</v>
      </c>
      <c r="AG883" t="str">
        <f t="shared" si="110"/>
        <v>Superficie estatal por tipo de clima</v>
      </c>
      <c r="AH883" t="str">
        <f t="shared" si="112"/>
        <v>Temperatura media anual</v>
      </c>
      <c r="AI883" t="str">
        <f t="shared" si="111"/>
        <v>(Grados Celsius)</v>
      </c>
    </row>
    <row r="884" spans="1:35" x14ac:dyDescent="0.25">
      <c r="A884" s="1">
        <v>22</v>
      </c>
      <c r="D884" t="s">
        <v>65</v>
      </c>
      <c r="G884" t="s">
        <v>91</v>
      </c>
      <c r="H884" t="s">
        <v>116</v>
      </c>
      <c r="I884" t="str">
        <f t="shared" si="107"/>
        <v>162</v>
      </c>
      <c r="J884">
        <f>+COUNTIF($AC$2:$AC$1165,AC884)</f>
        <v>1</v>
      </c>
      <c r="K884" t="s">
        <v>173</v>
      </c>
      <c r="L884" t="s">
        <v>162</v>
      </c>
      <c r="N884" t="str">
        <f t="shared" si="108"/>
        <v/>
      </c>
      <c r="O884" t="str">
        <f>IF(B884&lt;&gt;0,B884,"")</f>
        <v/>
      </c>
      <c r="P884" t="str">
        <f>+IF(AD884="Sub1",C884,"")</f>
        <v/>
      </c>
      <c r="Q884" t="str">
        <f>+IF(AD884="Sub2",D884,"")</f>
        <v/>
      </c>
      <c r="R884" t="str">
        <f>+IF(AD884="Graph",SUBSTITUTE(E884,"Gráfica","G"),"")</f>
        <v/>
      </c>
      <c r="S884" t="str">
        <f>TRIM(CLEAN(_xlfn.TEXTJOIN(" ",TRUE,C884:F884)))</f>
        <v>(Grados Celsius)</v>
      </c>
      <c r="T884" t="b">
        <f>+AND(AC884=AC885)</f>
        <v>0</v>
      </c>
      <c r="U884" t="b">
        <f t="shared" si="105"/>
        <v>0</v>
      </c>
      <c r="V884" t="b">
        <f>+AND(J884&lt;&gt;1,J885&lt;&gt;1)</f>
        <v>0</v>
      </c>
      <c r="W884" t="b">
        <f>+OR(AD884="Sub1",AD884="Sub2",AD884="Graph")</f>
        <v>0</v>
      </c>
      <c r="X884" t="str">
        <f>+IF(AND(T884,U884,V884),_xlfn.CONCAT(S884,S885),IF(AND(J884=1,AD884="Title"),S884,""))</f>
        <v/>
      </c>
      <c r="Y884" t="str">
        <f>+IF(AD885="units",S885,"")</f>
        <v/>
      </c>
      <c r="Z884" t="str">
        <f t="shared" si="106"/>
        <v/>
      </c>
      <c r="AB884" t="s">
        <v>148</v>
      </c>
      <c r="AC884" t="str">
        <f>+_xlfn.CONCAT(AB884,I884,AD884)</f>
        <v>25162units</v>
      </c>
      <c r="AD884" t="str">
        <f>+_xlfn.TEXTJOIN("",TRUE,K884:M884)</f>
        <v>units</v>
      </c>
      <c r="AE884" t="str">
        <f>+IF(B884=0,AE883,B884)</f>
        <v>1.6</v>
      </c>
      <c r="AF884" t="str">
        <f t="shared" si="109"/>
        <v>1.6.2</v>
      </c>
      <c r="AG884" t="str">
        <f t="shared" si="110"/>
        <v>Superficie estatal por tipo de clima</v>
      </c>
      <c r="AH884" t="str">
        <f t="shared" si="112"/>
        <v>Temperatura media anual</v>
      </c>
      <c r="AI884" t="str">
        <f t="shared" si="111"/>
        <v/>
      </c>
    </row>
    <row r="885" spans="1:35" x14ac:dyDescent="0.25">
      <c r="A885" s="1">
        <v>24</v>
      </c>
      <c r="D885" t="s">
        <v>66</v>
      </c>
      <c r="E885" t="s">
        <v>82</v>
      </c>
      <c r="G885" t="s">
        <v>91</v>
      </c>
      <c r="H885" t="s">
        <v>116</v>
      </c>
      <c r="I885" t="str">
        <f t="shared" si="107"/>
        <v>1621</v>
      </c>
      <c r="J885">
        <f>+COUNTIF($AC$2:$AC$1165,AC885)</f>
        <v>1</v>
      </c>
      <c r="K885" t="s">
        <v>173</v>
      </c>
      <c r="M885" t="s">
        <v>179</v>
      </c>
      <c r="N885" t="str">
        <f t="shared" si="108"/>
        <v>1.6.2.1</v>
      </c>
      <c r="O885" t="str">
        <f>IF(B885&lt;&gt;0,B885,"")</f>
        <v/>
      </c>
      <c r="P885" t="str">
        <f>+IF(AD885="Sub1",C885,"")</f>
        <v/>
      </c>
      <c r="Q885" t="str">
        <f>+IF(AD885="Sub2",D885,"")</f>
        <v>1.6.2.1</v>
      </c>
      <c r="R885" t="str">
        <f>+IF(AD885="Graph",SUBSTITUTE(E885,"Gráfica","G"),"")</f>
        <v/>
      </c>
      <c r="S885" t="str">
        <f>TRIM(CLEAN(_xlfn.TEXTJOIN(" ",TRUE,C885:F885)))</f>
        <v>1.6.2.1 Temperatura media mensual</v>
      </c>
      <c r="T885" t="b">
        <f>+AND(AC885=AC886)</f>
        <v>0</v>
      </c>
      <c r="U885" t="b">
        <f t="shared" si="105"/>
        <v>0</v>
      </c>
      <c r="V885" t="b">
        <f>+AND(J885&lt;&gt;1,J886&lt;&gt;1)</f>
        <v>0</v>
      </c>
      <c r="W885" t="b">
        <f>+OR(AD885="Sub1",AD885="Sub2",AD885="Graph")</f>
        <v>1</v>
      </c>
      <c r="X885" t="str">
        <f>+IF(AND(T885,U885,V885),_xlfn.CONCAT(S885,S886),IF(AND(J885=1,AD885="Title"),S885,""))</f>
        <v/>
      </c>
      <c r="Y885" t="str">
        <f>+IF(AD886="units",S886,"")</f>
        <v>(Grados Celsius)</v>
      </c>
      <c r="Z885" t="str">
        <f t="shared" si="106"/>
        <v>Temperatura media mensual</v>
      </c>
      <c r="AB885" t="s">
        <v>148</v>
      </c>
      <c r="AC885" t="str">
        <f>+_xlfn.CONCAT(AB885,I885,AD885)</f>
        <v>251621Sub2</v>
      </c>
      <c r="AD885" t="str">
        <f>+_xlfn.TEXTJOIN("",TRUE,K885:M885)</f>
        <v>Sub2</v>
      </c>
      <c r="AE885" t="str">
        <f>+IF(B885=0,AE884,B885)</f>
        <v>1.6</v>
      </c>
      <c r="AF885" t="str">
        <f t="shared" si="109"/>
        <v>1.6.2.1</v>
      </c>
      <c r="AG885" t="str">
        <f t="shared" si="110"/>
        <v>Superficie estatal por tipo de clima</v>
      </c>
      <c r="AH885" t="str">
        <f t="shared" si="112"/>
        <v>Temperatura media mensual</v>
      </c>
      <c r="AI885" t="str">
        <f t="shared" si="111"/>
        <v>(Grados Celsius)</v>
      </c>
    </row>
    <row r="886" spans="1:35" x14ac:dyDescent="0.25">
      <c r="A886" s="1">
        <v>25</v>
      </c>
      <c r="E886" t="s">
        <v>65</v>
      </c>
      <c r="G886" t="s">
        <v>91</v>
      </c>
      <c r="H886" t="s">
        <v>116</v>
      </c>
      <c r="I886" t="str">
        <f t="shared" si="107"/>
        <v>1621</v>
      </c>
      <c r="J886">
        <f>+COUNTIF($AC$2:$AC$1165,AC886)</f>
        <v>1</v>
      </c>
      <c r="K886" t="s">
        <v>173</v>
      </c>
      <c r="L886" t="s">
        <v>162</v>
      </c>
      <c r="N886" t="str">
        <f t="shared" si="108"/>
        <v/>
      </c>
      <c r="O886" t="str">
        <f>IF(B886&lt;&gt;0,B886,"")</f>
        <v/>
      </c>
      <c r="P886" t="str">
        <f>+IF(AD886="Sub1",C886,"")</f>
        <v/>
      </c>
      <c r="Q886" t="str">
        <f>+IF(AD886="Sub2",D886,"")</f>
        <v/>
      </c>
      <c r="R886" t="str">
        <f>+IF(AD886="Graph",SUBSTITUTE(E886,"Gráfica","G"),"")</f>
        <v/>
      </c>
      <c r="S886" t="str">
        <f>TRIM(CLEAN(_xlfn.TEXTJOIN(" ",TRUE,C886:F886)))</f>
        <v>(Grados Celsius)</v>
      </c>
      <c r="T886" t="b">
        <f>+AND(AC886=AC887)</f>
        <v>0</v>
      </c>
      <c r="U886" t="b">
        <f t="shared" si="105"/>
        <v>0</v>
      </c>
      <c r="V886" t="b">
        <f>+AND(J886&lt;&gt;1,J887&lt;&gt;1)</f>
        <v>0</v>
      </c>
      <c r="W886" t="b">
        <f>+OR(AD886="Sub1",AD886="Sub2",AD886="Graph")</f>
        <v>0</v>
      </c>
      <c r="X886" t="str">
        <f>+IF(AND(T886,U886,V886),_xlfn.CONCAT(S886,S887),IF(AND(J886=1,AD886="Title"),S886,""))</f>
        <v/>
      </c>
      <c r="Y886" t="str">
        <f>+IF(AD887="units",S887,"")</f>
        <v/>
      </c>
      <c r="Z886" t="str">
        <f t="shared" si="106"/>
        <v/>
      </c>
      <c r="AB886" t="s">
        <v>148</v>
      </c>
      <c r="AC886" t="str">
        <f>+_xlfn.CONCAT(AB886,I886,AD886)</f>
        <v>251621units</v>
      </c>
      <c r="AD886" t="str">
        <f>+_xlfn.TEXTJOIN("",TRUE,K886:M886)</f>
        <v>units</v>
      </c>
      <c r="AE886" t="str">
        <f>+IF(B886=0,AE885,B886)</f>
        <v>1.6</v>
      </c>
      <c r="AF886" t="str">
        <f t="shared" si="109"/>
        <v>1.6.2.1</v>
      </c>
      <c r="AG886" t="str">
        <f t="shared" si="110"/>
        <v>Superficie estatal por tipo de clima</v>
      </c>
      <c r="AH886" t="str">
        <f t="shared" si="112"/>
        <v>Temperatura media mensual</v>
      </c>
      <c r="AI886" t="str">
        <f t="shared" si="111"/>
        <v/>
      </c>
    </row>
    <row r="887" spans="1:35" x14ac:dyDescent="0.25">
      <c r="A887" s="1">
        <v>27</v>
      </c>
      <c r="E887" t="s">
        <v>83</v>
      </c>
      <c r="F887" t="s">
        <v>87</v>
      </c>
      <c r="G887" t="s">
        <v>91</v>
      </c>
      <c r="H887" t="s">
        <v>116</v>
      </c>
      <c r="I887" t="str">
        <f t="shared" si="107"/>
        <v>G 11</v>
      </c>
      <c r="J887">
        <f>+COUNTIF($AC$2:$AC$1165,AC887)</f>
        <v>1</v>
      </c>
      <c r="K887" t="s">
        <v>173</v>
      </c>
      <c r="M887" t="s">
        <v>167</v>
      </c>
      <c r="N887" t="str">
        <f t="shared" si="108"/>
        <v>G 1.1</v>
      </c>
      <c r="O887" t="str">
        <f>IF(B887&lt;&gt;0,B887,"")</f>
        <v/>
      </c>
      <c r="P887" t="str">
        <f>+IF(AD887="Sub1",C887,"")</f>
        <v/>
      </c>
      <c r="Q887" t="str">
        <f>+IF(AD887="Sub2",D887,"")</f>
        <v/>
      </c>
      <c r="R887" t="str">
        <f>+IF(AD887="Graph",SUBSTITUTE(E887,"Gráfica","G"),"")</f>
        <v>G 1.1</v>
      </c>
      <c r="S887" t="str">
        <f>TRIM(CLEAN(_xlfn.TEXTJOIN(" ",TRUE,C887:F887)))</f>
        <v>Gráfica 1.1 Temperatura promedio</v>
      </c>
      <c r="T887" t="b">
        <f>+AND(AC887=AC888)</f>
        <v>0</v>
      </c>
      <c r="U887" t="b">
        <f t="shared" si="105"/>
        <v>0</v>
      </c>
      <c r="V887" t="b">
        <f>+AND(J887&lt;&gt;1,J888&lt;&gt;1)</f>
        <v>0</v>
      </c>
      <c r="W887" t="b">
        <f>+OR(AD887="Sub1",AD887="Sub2",AD887="Graph")</f>
        <v>1</v>
      </c>
      <c r="X887" t="str">
        <f>+IF(AND(T887,U887,V887),_xlfn.CONCAT(S887,S888),IF(AND(J887=1,AD887="Title"),S887,""))</f>
        <v/>
      </c>
      <c r="Y887" t="str">
        <f>+IF(AD888="units",S888,"")</f>
        <v>(Grados centígrados)</v>
      </c>
      <c r="Z887" t="str">
        <f t="shared" si="106"/>
        <v>Gráfica 1.1 Temperatura promedio</v>
      </c>
      <c r="AB887" t="s">
        <v>148</v>
      </c>
      <c r="AC887" t="str">
        <f>+_xlfn.CONCAT(AB887,I887,AD887)</f>
        <v>25G 11Graph</v>
      </c>
      <c r="AD887" t="str">
        <f>+_xlfn.TEXTJOIN("",TRUE,K887:M887)</f>
        <v>Graph</v>
      </c>
      <c r="AE887" t="str">
        <f>+IF(B887=0,AE886,B887)</f>
        <v>1.6</v>
      </c>
      <c r="AF887" t="str">
        <f t="shared" si="109"/>
        <v>G 1.1</v>
      </c>
      <c r="AG887" t="str">
        <f t="shared" si="110"/>
        <v>Superficie estatal por tipo de clima</v>
      </c>
      <c r="AH887" t="str">
        <f t="shared" si="112"/>
        <v>Gráfica 1.1 Temperatura promedio</v>
      </c>
      <c r="AI887" t="str">
        <f t="shared" si="111"/>
        <v>(Grados centígrados)</v>
      </c>
    </row>
    <row r="888" spans="1:35" x14ac:dyDescent="0.25">
      <c r="A888" s="1">
        <v>28</v>
      </c>
      <c r="F888" t="s">
        <v>89</v>
      </c>
      <c r="G888" t="s">
        <v>91</v>
      </c>
      <c r="H888" t="s">
        <v>116</v>
      </c>
      <c r="I888" t="str">
        <f t="shared" si="107"/>
        <v>G 11</v>
      </c>
      <c r="J888">
        <f>+COUNTIF($AC$2:$AC$1165,AC888)</f>
        <v>1</v>
      </c>
      <c r="K888" t="s">
        <v>173</v>
      </c>
      <c r="L888" t="s">
        <v>162</v>
      </c>
      <c r="N888" t="str">
        <f t="shared" si="108"/>
        <v/>
      </c>
      <c r="O888" t="str">
        <f>IF(B888&lt;&gt;0,B888,"")</f>
        <v/>
      </c>
      <c r="P888" t="str">
        <f>+IF(AD888="Sub1",C888,"")</f>
        <v/>
      </c>
      <c r="Q888" t="str">
        <f>+IF(AD888="Sub2",D888,"")</f>
        <v/>
      </c>
      <c r="R888" t="str">
        <f>+IF(AD888="Graph",SUBSTITUTE(E888,"Gráfica","G"),"")</f>
        <v/>
      </c>
      <c r="S888" t="str">
        <f>TRIM(CLEAN(_xlfn.TEXTJOIN(" ",TRUE,C888:F888)))</f>
        <v>(Grados centígrados)</v>
      </c>
      <c r="T888" t="b">
        <f>+AND(AC888=AC889)</f>
        <v>0</v>
      </c>
      <c r="U888" t="b">
        <f t="shared" si="105"/>
        <v>0</v>
      </c>
      <c r="V888" t="b">
        <f>+AND(J888&lt;&gt;1,J889&lt;&gt;1)</f>
        <v>0</v>
      </c>
      <c r="W888" t="b">
        <f>+OR(AD888="Sub1",AD888="Sub2",AD888="Graph")</f>
        <v>0</v>
      </c>
      <c r="X888" t="str">
        <f>+IF(AND(T888,U888,V888),_xlfn.CONCAT(S888,S889),IF(AND(J888=1,AD888="Title"),S888,""))</f>
        <v/>
      </c>
      <c r="Y888" t="str">
        <f>+IF(AD889="units",S889,"")</f>
        <v/>
      </c>
      <c r="Z888" t="str">
        <f t="shared" si="106"/>
        <v/>
      </c>
      <c r="AB888" t="s">
        <v>148</v>
      </c>
      <c r="AC888" t="str">
        <f>+_xlfn.CONCAT(AB888,I888,AD888)</f>
        <v>25G 11units</v>
      </c>
      <c r="AD888" t="str">
        <f>+_xlfn.TEXTJOIN("",TRUE,K888:M888)</f>
        <v>units</v>
      </c>
      <c r="AE888" t="str">
        <f>+IF(B888=0,AE887,B888)</f>
        <v>1.6</v>
      </c>
      <c r="AF888" t="str">
        <f t="shared" si="109"/>
        <v>G 1.1</v>
      </c>
      <c r="AG888" t="str">
        <f t="shared" si="110"/>
        <v>Superficie estatal por tipo de clima</v>
      </c>
      <c r="AH888" t="str">
        <f t="shared" si="112"/>
        <v>Gráfica 1.1 Temperatura promedio</v>
      </c>
      <c r="AI888" t="str">
        <f t="shared" si="111"/>
        <v/>
      </c>
    </row>
    <row r="889" spans="1:35" x14ac:dyDescent="0.25">
      <c r="A889" s="1">
        <v>30</v>
      </c>
      <c r="D889" t="s">
        <v>67</v>
      </c>
      <c r="E889" t="s">
        <v>84</v>
      </c>
      <c r="G889" t="s">
        <v>91</v>
      </c>
      <c r="H889" t="s">
        <v>116</v>
      </c>
      <c r="I889" t="str">
        <f t="shared" si="107"/>
        <v>1622</v>
      </c>
      <c r="J889">
        <f>+COUNTIF($AC$2:$AC$1165,AC889)</f>
        <v>1</v>
      </c>
      <c r="K889" t="s">
        <v>173</v>
      </c>
      <c r="M889" t="s">
        <v>179</v>
      </c>
      <c r="N889" t="str">
        <f t="shared" si="108"/>
        <v>1.6.2.2</v>
      </c>
      <c r="O889" t="str">
        <f>IF(B889&lt;&gt;0,B889,"")</f>
        <v/>
      </c>
      <c r="P889" t="str">
        <f>+IF(AD889="Sub1",C889,"")</f>
        <v/>
      </c>
      <c r="Q889" t="str">
        <f>+IF(AD889="Sub2",D889,"")</f>
        <v>1.6.2.2</v>
      </c>
      <c r="R889" t="str">
        <f>+IF(AD889="Graph",SUBSTITUTE(E889,"Gráfica","G"),"")</f>
        <v/>
      </c>
      <c r="S889" t="str">
        <f>TRIM(CLEAN(_xlfn.TEXTJOIN(" ",TRUE,C889:F889)))</f>
        <v>1.6.2.2 Temperatura extrema en el mes</v>
      </c>
      <c r="T889" t="b">
        <f>+AND(AC889=AC890)</f>
        <v>0</v>
      </c>
      <c r="U889" t="b">
        <f t="shared" si="105"/>
        <v>0</v>
      </c>
      <c r="V889" t="b">
        <f>+AND(J889&lt;&gt;1,J890&lt;&gt;1)</f>
        <v>0</v>
      </c>
      <c r="W889" t="b">
        <f>+OR(AD889="Sub1",AD889="Sub2",AD889="Graph")</f>
        <v>1</v>
      </c>
      <c r="X889" t="str">
        <f>+IF(AND(T889,U889,V889),_xlfn.CONCAT(S889,S890),IF(AND(J889=1,AD889="Title"),S889,""))</f>
        <v/>
      </c>
      <c r="Y889" t="str">
        <f>+IF(AD890="units",S890,"")</f>
        <v>(Grados Celsius)</v>
      </c>
      <c r="Z889" t="str">
        <f t="shared" si="106"/>
        <v>Temperatura extrema en el mes</v>
      </c>
      <c r="AB889" t="s">
        <v>148</v>
      </c>
      <c r="AC889" t="str">
        <f>+_xlfn.CONCAT(AB889,I889,AD889)</f>
        <v>251622Sub2</v>
      </c>
      <c r="AD889" t="str">
        <f>+_xlfn.TEXTJOIN("",TRUE,K889:M889)</f>
        <v>Sub2</v>
      </c>
      <c r="AE889" t="str">
        <f>+IF(B889=0,AE888,B889)</f>
        <v>1.6</v>
      </c>
      <c r="AF889" t="str">
        <f t="shared" si="109"/>
        <v>1.6.2.2</v>
      </c>
      <c r="AG889" t="str">
        <f t="shared" si="110"/>
        <v>Superficie estatal por tipo de clima</v>
      </c>
      <c r="AH889" t="str">
        <f t="shared" si="112"/>
        <v>Temperatura extrema en el mes</v>
      </c>
      <c r="AI889" t="str">
        <f t="shared" si="111"/>
        <v>(Grados Celsius)</v>
      </c>
    </row>
    <row r="890" spans="1:35" x14ac:dyDescent="0.25">
      <c r="A890" s="1">
        <v>31</v>
      </c>
      <c r="E890" t="s">
        <v>65</v>
      </c>
      <c r="G890" t="s">
        <v>91</v>
      </c>
      <c r="H890" t="s">
        <v>116</v>
      </c>
      <c r="I890" t="str">
        <f t="shared" si="107"/>
        <v>1622</v>
      </c>
      <c r="J890">
        <f>+COUNTIF($AC$2:$AC$1165,AC890)</f>
        <v>1</v>
      </c>
      <c r="K890" t="s">
        <v>173</v>
      </c>
      <c r="L890" t="s">
        <v>162</v>
      </c>
      <c r="N890" t="str">
        <f t="shared" si="108"/>
        <v/>
      </c>
      <c r="O890" t="str">
        <f>IF(B890&lt;&gt;0,B890,"")</f>
        <v/>
      </c>
      <c r="P890" t="str">
        <f>+IF(AD890="Sub1",C890,"")</f>
        <v/>
      </c>
      <c r="Q890" t="str">
        <f>+IF(AD890="Sub2",D890,"")</f>
        <v/>
      </c>
      <c r="R890" t="str">
        <f>+IF(AD890="Graph",SUBSTITUTE(E890,"Gráfica","G"),"")</f>
        <v/>
      </c>
      <c r="S890" t="str">
        <f>TRIM(CLEAN(_xlfn.TEXTJOIN(" ",TRUE,C890:F890)))</f>
        <v>(Grados Celsius)</v>
      </c>
      <c r="T890" t="b">
        <f>+AND(AC890=AC891)</f>
        <v>0</v>
      </c>
      <c r="U890" t="b">
        <f t="shared" si="105"/>
        <v>0</v>
      </c>
      <c r="V890" t="b">
        <f>+AND(J890&lt;&gt;1,J891&lt;&gt;1)</f>
        <v>0</v>
      </c>
      <c r="W890" t="b">
        <f>+OR(AD890="Sub1",AD890="Sub2",AD890="Graph")</f>
        <v>0</v>
      </c>
      <c r="X890" t="str">
        <f>+IF(AND(T890,U890,V890),_xlfn.CONCAT(S890,S891),IF(AND(J890=1,AD890="Title"),S890,""))</f>
        <v/>
      </c>
      <c r="Y890" t="str">
        <f>+IF(AD891="units",S891,"")</f>
        <v/>
      </c>
      <c r="Z890" t="str">
        <f t="shared" si="106"/>
        <v/>
      </c>
      <c r="AB890" t="s">
        <v>148</v>
      </c>
      <c r="AC890" t="str">
        <f>+_xlfn.CONCAT(AB890,I890,AD890)</f>
        <v>251622units</v>
      </c>
      <c r="AD890" t="str">
        <f>+_xlfn.TEXTJOIN("",TRUE,K890:M890)</f>
        <v>units</v>
      </c>
      <c r="AE890" t="str">
        <f>+IF(B890=0,AE889,B890)</f>
        <v>1.6</v>
      </c>
      <c r="AF890" t="str">
        <f t="shared" si="109"/>
        <v>1.6.2.2</v>
      </c>
      <c r="AG890" t="str">
        <f t="shared" si="110"/>
        <v>Superficie estatal por tipo de clima</v>
      </c>
      <c r="AH890" t="str">
        <f t="shared" si="112"/>
        <v>Temperatura extrema en el mes</v>
      </c>
      <c r="AI890" t="str">
        <f t="shared" si="111"/>
        <v/>
      </c>
    </row>
    <row r="891" spans="1:35" x14ac:dyDescent="0.25">
      <c r="A891" s="1">
        <v>33</v>
      </c>
      <c r="C891" t="s">
        <v>32</v>
      </c>
      <c r="D891" t="s">
        <v>68</v>
      </c>
      <c r="G891" t="s">
        <v>91</v>
      </c>
      <c r="H891" t="s">
        <v>116</v>
      </c>
      <c r="I891" t="str">
        <f t="shared" si="107"/>
        <v>163</v>
      </c>
      <c r="J891">
        <f>+COUNTIF($AC$2:$AC$1165,AC891)</f>
        <v>1</v>
      </c>
      <c r="K891" t="s">
        <v>173</v>
      </c>
      <c r="M891" t="s">
        <v>178</v>
      </c>
      <c r="N891" t="str">
        <f t="shared" si="108"/>
        <v>1.6.3</v>
      </c>
      <c r="O891" t="str">
        <f>IF(B891&lt;&gt;0,B891,"")</f>
        <v/>
      </c>
      <c r="P891" t="str">
        <f>+IF(AD891="Sub1",C891,"")</f>
        <v>1.6.3</v>
      </c>
      <c r="Q891" t="str">
        <f>+IF(AD891="Sub2",D891,"")</f>
        <v/>
      </c>
      <c r="R891" t="str">
        <f>+IF(AD891="Graph",SUBSTITUTE(E891,"Gráfica","G"),"")</f>
        <v/>
      </c>
      <c r="S891" t="str">
        <f>TRIM(CLEAN(_xlfn.TEXTJOIN(" ",TRUE,C891:F891)))</f>
        <v>1.6.3 Precipitación total anual</v>
      </c>
      <c r="T891" t="b">
        <f>+AND(AC891=AC892)</f>
        <v>0</v>
      </c>
      <c r="U891" t="b">
        <f t="shared" si="105"/>
        <v>0</v>
      </c>
      <c r="V891" t="b">
        <f>+AND(J891&lt;&gt;1,J892&lt;&gt;1)</f>
        <v>0</v>
      </c>
      <c r="W891" t="b">
        <f>+OR(AD891="Sub1",AD891="Sub2",AD891="Graph")</f>
        <v>1</v>
      </c>
      <c r="X891" t="str">
        <f>+IF(AND(T891,U891,V891),_xlfn.CONCAT(S891,S892),IF(AND(J891=1,AD891="Title"),S891,""))</f>
        <v/>
      </c>
      <c r="Y891" t="str">
        <f>+IF(AD892="units",S892,"")</f>
        <v>(Milímetros)</v>
      </c>
      <c r="Z891" t="str">
        <f t="shared" si="106"/>
        <v>Precipitación total anual</v>
      </c>
      <c r="AB891" t="s">
        <v>148</v>
      </c>
      <c r="AC891" t="str">
        <f>+_xlfn.CONCAT(AB891,I891,AD891)</f>
        <v>25163Sub1</v>
      </c>
      <c r="AD891" t="str">
        <f>+_xlfn.TEXTJOIN("",TRUE,K891:M891)</f>
        <v>Sub1</v>
      </c>
      <c r="AE891" t="str">
        <f>+IF(B891=0,AE890,B891)</f>
        <v>1.6</v>
      </c>
      <c r="AF891" t="str">
        <f t="shared" si="109"/>
        <v>1.6.3</v>
      </c>
      <c r="AG891" t="str">
        <f t="shared" si="110"/>
        <v>Superficie estatal por tipo de clima</v>
      </c>
      <c r="AH891" t="str">
        <f t="shared" si="112"/>
        <v>Precipitación total anual</v>
      </c>
      <c r="AI891" t="str">
        <f t="shared" si="111"/>
        <v>(Milímetros)</v>
      </c>
    </row>
    <row r="892" spans="1:35" x14ac:dyDescent="0.25">
      <c r="A892" s="1">
        <v>34</v>
      </c>
      <c r="D892" t="s">
        <v>69</v>
      </c>
      <c r="G892" t="s">
        <v>91</v>
      </c>
      <c r="H892" t="s">
        <v>116</v>
      </c>
      <c r="I892" t="str">
        <f t="shared" si="107"/>
        <v>163</v>
      </c>
      <c r="J892">
        <f>+COUNTIF($AC$2:$AC$1165,AC892)</f>
        <v>1</v>
      </c>
      <c r="K892" t="s">
        <v>173</v>
      </c>
      <c r="L892" t="s">
        <v>162</v>
      </c>
      <c r="N892" t="str">
        <f t="shared" si="108"/>
        <v/>
      </c>
      <c r="O892" t="str">
        <f>IF(B892&lt;&gt;0,B892,"")</f>
        <v/>
      </c>
      <c r="P892" t="str">
        <f>+IF(AD892="Sub1",C892,"")</f>
        <v/>
      </c>
      <c r="Q892" t="str">
        <f>+IF(AD892="Sub2",D892,"")</f>
        <v/>
      </c>
      <c r="R892" t="str">
        <f>+IF(AD892="Graph",SUBSTITUTE(E892,"Gráfica","G"),"")</f>
        <v/>
      </c>
      <c r="S892" t="str">
        <f>TRIM(CLEAN(_xlfn.TEXTJOIN(" ",TRUE,C892:F892)))</f>
        <v>(Milímetros)</v>
      </c>
      <c r="T892" t="b">
        <f>+AND(AC892=AC893)</f>
        <v>0</v>
      </c>
      <c r="U892" t="b">
        <f t="shared" si="105"/>
        <v>0</v>
      </c>
      <c r="V892" t="b">
        <f>+AND(J892&lt;&gt;1,J893&lt;&gt;1)</f>
        <v>0</v>
      </c>
      <c r="W892" t="b">
        <f>+OR(AD892="Sub1",AD892="Sub2",AD892="Graph")</f>
        <v>0</v>
      </c>
      <c r="X892" t="str">
        <f>+IF(AND(T892,U892,V892),_xlfn.CONCAT(S892,S893),IF(AND(J892=1,AD892="Title"),S892,""))</f>
        <v/>
      </c>
      <c r="Y892" t="str">
        <f>+IF(AD893="units",S893,"")</f>
        <v/>
      </c>
      <c r="Z892" t="str">
        <f t="shared" si="106"/>
        <v/>
      </c>
      <c r="AB892" t="s">
        <v>148</v>
      </c>
      <c r="AC892" t="str">
        <f>+_xlfn.CONCAT(AB892,I892,AD892)</f>
        <v>25163units</v>
      </c>
      <c r="AD892" t="str">
        <f>+_xlfn.TEXTJOIN("",TRUE,K892:M892)</f>
        <v>units</v>
      </c>
      <c r="AE892" t="str">
        <f>+IF(B892=0,AE891,B892)</f>
        <v>1.6</v>
      </c>
      <c r="AF892" t="str">
        <f t="shared" si="109"/>
        <v>1.6.3</v>
      </c>
      <c r="AG892" t="str">
        <f t="shared" si="110"/>
        <v>Superficie estatal por tipo de clima</v>
      </c>
      <c r="AH892" t="str">
        <f t="shared" si="112"/>
        <v>Precipitación total anual</v>
      </c>
      <c r="AI892" t="str">
        <f t="shared" si="111"/>
        <v/>
      </c>
    </row>
    <row r="893" spans="1:35" x14ac:dyDescent="0.25">
      <c r="A893" s="1">
        <v>36</v>
      </c>
      <c r="D893" t="s">
        <v>70</v>
      </c>
      <c r="E893" t="s">
        <v>85</v>
      </c>
      <c r="G893" t="s">
        <v>91</v>
      </c>
      <c r="H893" t="s">
        <v>116</v>
      </c>
      <c r="I893" t="str">
        <f t="shared" si="107"/>
        <v>1631</v>
      </c>
      <c r="J893">
        <f>+COUNTIF($AC$2:$AC$1165,AC893)</f>
        <v>1</v>
      </c>
      <c r="K893" t="s">
        <v>173</v>
      </c>
      <c r="M893" t="s">
        <v>179</v>
      </c>
      <c r="N893" t="str">
        <f t="shared" si="108"/>
        <v>1.6.3.1</v>
      </c>
      <c r="O893" t="str">
        <f>IF(B893&lt;&gt;0,B893,"")</f>
        <v/>
      </c>
      <c r="P893" t="str">
        <f>+IF(AD893="Sub1",C893,"")</f>
        <v/>
      </c>
      <c r="Q893" t="str">
        <f>+IF(AD893="Sub2",D893,"")</f>
        <v>1.6.3.1</v>
      </c>
      <c r="R893" t="str">
        <f>+IF(AD893="Graph",SUBSTITUTE(E893,"Gráfica","G"),"")</f>
        <v/>
      </c>
      <c r="S893" t="str">
        <f>TRIM(CLEAN(_xlfn.TEXTJOIN(" ",TRUE,C893:F893)))</f>
        <v>1.6.3.1 Precipitación total mensual</v>
      </c>
      <c r="T893" t="b">
        <f>+AND(AC893=AC894)</f>
        <v>0</v>
      </c>
      <c r="U893" t="b">
        <f t="shared" si="105"/>
        <v>0</v>
      </c>
      <c r="V893" t="b">
        <f>+AND(J893&lt;&gt;1,J894&lt;&gt;1)</f>
        <v>0</v>
      </c>
      <c r="W893" t="b">
        <f>+OR(AD893="Sub1",AD893="Sub2",AD893="Graph")</f>
        <v>1</v>
      </c>
      <c r="X893" t="str">
        <f>+IF(AND(T893,U893,V893),_xlfn.CONCAT(S893,S894),IF(AND(J893=1,AD893="Title"),S893,""))</f>
        <v/>
      </c>
      <c r="Y893" t="str">
        <f>+IF(AD894="units",S894,"")</f>
        <v>(Milímetros)</v>
      </c>
      <c r="Z893" t="str">
        <f t="shared" si="106"/>
        <v>Precipitación total mensual</v>
      </c>
      <c r="AB893" t="s">
        <v>148</v>
      </c>
      <c r="AC893" t="str">
        <f>+_xlfn.CONCAT(AB893,I893,AD893)</f>
        <v>251631Sub2</v>
      </c>
      <c r="AD893" t="str">
        <f>+_xlfn.TEXTJOIN("",TRUE,K893:M893)</f>
        <v>Sub2</v>
      </c>
      <c r="AE893" t="str">
        <f>+IF(B893=0,AE892,B893)</f>
        <v>1.6</v>
      </c>
      <c r="AF893" t="str">
        <f t="shared" si="109"/>
        <v>1.6.3.1</v>
      </c>
      <c r="AG893" t="str">
        <f t="shared" si="110"/>
        <v>Superficie estatal por tipo de clima</v>
      </c>
      <c r="AH893" t="str">
        <f t="shared" si="112"/>
        <v>Precipitación total mensual</v>
      </c>
      <c r="AI893" t="str">
        <f t="shared" si="111"/>
        <v>(Milímetros)</v>
      </c>
    </row>
    <row r="894" spans="1:35" x14ac:dyDescent="0.25">
      <c r="A894" s="1">
        <v>37</v>
      </c>
      <c r="E894" t="s">
        <v>69</v>
      </c>
      <c r="G894" t="s">
        <v>91</v>
      </c>
      <c r="H894" t="s">
        <v>116</v>
      </c>
      <c r="I894" t="str">
        <f t="shared" si="107"/>
        <v>1631</v>
      </c>
      <c r="J894">
        <f>+COUNTIF($AC$2:$AC$1165,AC894)</f>
        <v>1</v>
      </c>
      <c r="K894" t="s">
        <v>173</v>
      </c>
      <c r="L894" t="s">
        <v>162</v>
      </c>
      <c r="N894" t="str">
        <f t="shared" si="108"/>
        <v/>
      </c>
      <c r="O894" t="str">
        <f>IF(B894&lt;&gt;0,B894,"")</f>
        <v/>
      </c>
      <c r="P894" t="str">
        <f>+IF(AD894="Sub1",C894,"")</f>
        <v/>
      </c>
      <c r="Q894" t="str">
        <f>+IF(AD894="Sub2",D894,"")</f>
        <v/>
      </c>
      <c r="R894" t="str">
        <f>+IF(AD894="Graph",SUBSTITUTE(E894,"Gráfica","G"),"")</f>
        <v/>
      </c>
      <c r="S894" t="str">
        <f>TRIM(CLEAN(_xlfn.TEXTJOIN(" ",TRUE,C894:F894)))</f>
        <v>(Milímetros)</v>
      </c>
      <c r="T894" t="b">
        <f>+AND(AC894=AC895)</f>
        <v>0</v>
      </c>
      <c r="U894" t="b">
        <f t="shared" si="105"/>
        <v>0</v>
      </c>
      <c r="V894" t="b">
        <f>+AND(J894&lt;&gt;1,J895&lt;&gt;1)</f>
        <v>0</v>
      </c>
      <c r="W894" t="b">
        <f>+OR(AD894="Sub1",AD894="Sub2",AD894="Graph")</f>
        <v>0</v>
      </c>
      <c r="X894" t="str">
        <f>+IF(AND(T894,U894,V894),_xlfn.CONCAT(S894,S895),IF(AND(J894=1,AD894="Title"),S894,""))</f>
        <v/>
      </c>
      <c r="Y894" t="str">
        <f>+IF(AD895="units",S895,"")</f>
        <v/>
      </c>
      <c r="Z894" t="str">
        <f t="shared" si="106"/>
        <v/>
      </c>
      <c r="AB894" t="s">
        <v>148</v>
      </c>
      <c r="AC894" t="str">
        <f>+_xlfn.CONCAT(AB894,I894,AD894)</f>
        <v>251631units</v>
      </c>
      <c r="AD894" t="str">
        <f>+_xlfn.TEXTJOIN("",TRUE,K894:M894)</f>
        <v>units</v>
      </c>
      <c r="AE894" t="str">
        <f>+IF(B894=0,AE893,B894)</f>
        <v>1.6</v>
      </c>
      <c r="AF894" t="str">
        <f t="shared" si="109"/>
        <v>1.6.3.1</v>
      </c>
      <c r="AG894" t="str">
        <f t="shared" si="110"/>
        <v>Superficie estatal por tipo de clima</v>
      </c>
      <c r="AH894" t="str">
        <f t="shared" si="112"/>
        <v>Precipitación total mensual</v>
      </c>
      <c r="AI894" t="str">
        <f t="shared" si="111"/>
        <v/>
      </c>
    </row>
    <row r="895" spans="1:35" x14ac:dyDescent="0.25">
      <c r="A895" s="1">
        <v>39</v>
      </c>
      <c r="E895" t="s">
        <v>86</v>
      </c>
      <c r="F895" t="s">
        <v>88</v>
      </c>
      <c r="G895" t="s">
        <v>91</v>
      </c>
      <c r="H895" t="s">
        <v>116</v>
      </c>
      <c r="I895" t="str">
        <f t="shared" si="107"/>
        <v>G 12</v>
      </c>
      <c r="J895">
        <f>+COUNTIF($AC$2:$AC$1165,AC895)</f>
        <v>1</v>
      </c>
      <c r="K895" t="s">
        <v>173</v>
      </c>
      <c r="M895" t="s">
        <v>167</v>
      </c>
      <c r="N895" t="str">
        <f t="shared" si="108"/>
        <v>G 1.2</v>
      </c>
      <c r="O895" t="str">
        <f>IF(B895&lt;&gt;0,B895,"")</f>
        <v/>
      </c>
      <c r="P895" t="str">
        <f>+IF(AD895="Sub1",C895,"")</f>
        <v/>
      </c>
      <c r="Q895" t="str">
        <f>+IF(AD895="Sub2",D895,"")</f>
        <v/>
      </c>
      <c r="R895" t="str">
        <f>+IF(AD895="Graph",SUBSTITUTE(E895,"Gráfica","G"),"")</f>
        <v>G 1.2</v>
      </c>
      <c r="S895" t="str">
        <f>TRIM(CLEAN(_xlfn.TEXTJOIN(" ",TRUE,C895:F895)))</f>
        <v>Gráfica 1.2 Precipitación total promedio</v>
      </c>
      <c r="T895" t="b">
        <f>+AND(AC895=AC896)</f>
        <v>0</v>
      </c>
      <c r="U895" t="b">
        <f t="shared" si="105"/>
        <v>0</v>
      </c>
      <c r="V895" t="b">
        <f>+AND(J895&lt;&gt;1,J896&lt;&gt;1)</f>
        <v>0</v>
      </c>
      <c r="W895" t="b">
        <f>+OR(AD895="Sub1",AD895="Sub2",AD895="Graph")</f>
        <v>1</v>
      </c>
      <c r="X895" t="str">
        <f>+IF(AND(T895,U895,V895),_xlfn.CONCAT(S895,S896),IF(AND(J895=1,AD895="Title"),S895,""))</f>
        <v/>
      </c>
      <c r="Y895" t="str">
        <f>+IF(AD896="units",S896,"")</f>
        <v>(Milímetros)</v>
      </c>
      <c r="Z895" t="str">
        <f t="shared" si="106"/>
        <v>Gráfica 1.2 Precipitación total promedio</v>
      </c>
      <c r="AB895" t="s">
        <v>148</v>
      </c>
      <c r="AC895" t="str">
        <f>+_xlfn.CONCAT(AB895,I895,AD895)</f>
        <v>25G 12Graph</v>
      </c>
      <c r="AD895" t="str">
        <f>+_xlfn.TEXTJOIN("",TRUE,K895:M895)</f>
        <v>Graph</v>
      </c>
      <c r="AE895" t="str">
        <f>+IF(B895=0,AE894,B895)</f>
        <v>1.6</v>
      </c>
      <c r="AF895" t="str">
        <f t="shared" si="109"/>
        <v>G 1.2</v>
      </c>
      <c r="AG895" t="str">
        <f t="shared" si="110"/>
        <v>Superficie estatal por tipo de clima</v>
      </c>
      <c r="AH895" t="str">
        <f t="shared" si="112"/>
        <v>Gráfica 1.2 Precipitación total promedio</v>
      </c>
      <c r="AI895" t="str">
        <f t="shared" si="111"/>
        <v>(Milímetros)</v>
      </c>
    </row>
    <row r="896" spans="1:35" x14ac:dyDescent="0.25">
      <c r="A896" s="1">
        <v>40</v>
      </c>
      <c r="F896" t="s">
        <v>69</v>
      </c>
      <c r="G896" t="s">
        <v>91</v>
      </c>
      <c r="H896" t="s">
        <v>116</v>
      </c>
      <c r="I896" t="str">
        <f t="shared" si="107"/>
        <v>G 12</v>
      </c>
      <c r="J896">
        <f>+COUNTIF($AC$2:$AC$1165,AC896)</f>
        <v>1</v>
      </c>
      <c r="K896" t="s">
        <v>173</v>
      </c>
      <c r="L896" t="s">
        <v>162</v>
      </c>
      <c r="N896" t="str">
        <f t="shared" si="108"/>
        <v/>
      </c>
      <c r="O896" t="str">
        <f>IF(B896&lt;&gt;0,B896,"")</f>
        <v/>
      </c>
      <c r="P896" t="str">
        <f>+IF(AD896="Sub1",C896,"")</f>
        <v/>
      </c>
      <c r="Q896" t="str">
        <f>+IF(AD896="Sub2",D896,"")</f>
        <v/>
      </c>
      <c r="R896" t="str">
        <f>+IF(AD896="Graph",SUBSTITUTE(E896,"Gráfica","G"),"")</f>
        <v/>
      </c>
      <c r="S896" t="str">
        <f>TRIM(CLEAN(_xlfn.TEXTJOIN(" ",TRUE,C896:F896)))</f>
        <v>(Milímetros)</v>
      </c>
      <c r="T896" t="b">
        <f>+AND(AC896=AC897)</f>
        <v>0</v>
      </c>
      <c r="U896" t="b">
        <f t="shared" si="105"/>
        <v>0</v>
      </c>
      <c r="V896" t="b">
        <f>+AND(J896&lt;&gt;1,J897&lt;&gt;1)</f>
        <v>0</v>
      </c>
      <c r="W896" t="b">
        <f>+OR(AD896="Sub1",AD896="Sub2",AD896="Graph")</f>
        <v>0</v>
      </c>
      <c r="X896" t="str">
        <f>+IF(AND(T896,U896,V896),_xlfn.CONCAT(S896,S897),IF(AND(J896=1,AD896="Title"),S896,""))</f>
        <v/>
      </c>
      <c r="Y896" t="str">
        <f>+IF(AD897="units",S897,"")</f>
        <v/>
      </c>
      <c r="Z896" t="str">
        <f t="shared" si="106"/>
        <v/>
      </c>
      <c r="AB896" t="s">
        <v>148</v>
      </c>
      <c r="AC896" t="str">
        <f>+_xlfn.CONCAT(AB896,I896,AD896)</f>
        <v>25G 12units</v>
      </c>
      <c r="AD896" t="str">
        <f>+_xlfn.TEXTJOIN("",TRUE,K896:M896)</f>
        <v>units</v>
      </c>
      <c r="AE896" t="str">
        <f>+IF(B896=0,AE895,B896)</f>
        <v>1.6</v>
      </c>
      <c r="AF896" t="str">
        <f t="shared" si="109"/>
        <v>G 1.2</v>
      </c>
      <c r="AG896" t="str">
        <f t="shared" si="110"/>
        <v>Superficie estatal por tipo de clima</v>
      </c>
      <c r="AH896" t="str">
        <f t="shared" si="112"/>
        <v>Gráfica 1.2 Precipitación total promedio</v>
      </c>
      <c r="AI896" t="str">
        <f t="shared" si="111"/>
        <v/>
      </c>
    </row>
    <row r="897" spans="1:35" x14ac:dyDescent="0.25">
      <c r="A897" s="1">
        <v>42</v>
      </c>
      <c r="C897" t="s">
        <v>33</v>
      </c>
      <c r="D897" t="s">
        <v>71</v>
      </c>
      <c r="G897" t="s">
        <v>91</v>
      </c>
      <c r="H897" t="s">
        <v>116</v>
      </c>
      <c r="I897" t="str">
        <f t="shared" si="107"/>
        <v>164</v>
      </c>
      <c r="J897">
        <f>+COUNTIF($AC$2:$AC$1165,AC897)</f>
        <v>1</v>
      </c>
      <c r="K897" t="s">
        <v>173</v>
      </c>
      <c r="M897" t="s">
        <v>178</v>
      </c>
      <c r="N897" t="str">
        <f t="shared" si="108"/>
        <v>1.6.4</v>
      </c>
      <c r="O897" t="str">
        <f>IF(B897&lt;&gt;0,B897,"")</f>
        <v/>
      </c>
      <c r="P897" t="str">
        <f>+IF(AD897="Sub1",C897,"")</f>
        <v>1.6.4</v>
      </c>
      <c r="Q897" t="str">
        <f>+IF(AD897="Sub2",D897,"")</f>
        <v/>
      </c>
      <c r="R897" t="str">
        <f>+IF(AD897="Graph",SUBSTITUTE(E897,"Gráfica","G"),"")</f>
        <v/>
      </c>
      <c r="S897" t="str">
        <f>TRIM(CLEAN(_xlfn.TEXTJOIN(" ",TRUE,C897:F897)))</f>
        <v>1.6.4 Días con heladas</v>
      </c>
      <c r="T897" t="b">
        <f>+AND(AC897=AC898)</f>
        <v>0</v>
      </c>
      <c r="U897" t="b">
        <f t="shared" si="105"/>
        <v>0</v>
      </c>
      <c r="V897" t="b">
        <f>+AND(J897&lt;&gt;1,J898&lt;&gt;1)</f>
        <v>0</v>
      </c>
      <c r="W897" t="b">
        <f>+OR(AD897="Sub1",AD897="Sub2",AD897="Graph")</f>
        <v>1</v>
      </c>
      <c r="X897" t="str">
        <f>+IF(AND(T897,U897,V897),_xlfn.CONCAT(S897,S898),IF(AND(J897=1,AD897="Title"),S897,""))</f>
        <v/>
      </c>
      <c r="Y897" t="str">
        <f>+IF(AD898="units",S898,"")</f>
        <v/>
      </c>
      <c r="Z897" t="str">
        <f t="shared" si="106"/>
        <v>Días con heladas</v>
      </c>
      <c r="AB897" t="s">
        <v>148</v>
      </c>
      <c r="AC897" t="str">
        <f>+_xlfn.CONCAT(AB897,I897,AD897)</f>
        <v>25164Sub1</v>
      </c>
      <c r="AD897" t="str">
        <f>+_xlfn.TEXTJOIN("",TRUE,K897:M897)</f>
        <v>Sub1</v>
      </c>
      <c r="AE897" t="str">
        <f>+IF(B897=0,AE896,B897)</f>
        <v>1.6</v>
      </c>
      <c r="AF897" t="str">
        <f t="shared" si="109"/>
        <v>1.6.4</v>
      </c>
      <c r="AG897" t="str">
        <f t="shared" si="110"/>
        <v>Superficie estatal por tipo de clima</v>
      </c>
      <c r="AH897" t="str">
        <f t="shared" si="112"/>
        <v>Días con heladas</v>
      </c>
      <c r="AI897" t="str">
        <f t="shared" si="111"/>
        <v/>
      </c>
    </row>
    <row r="898" spans="1:35" x14ac:dyDescent="0.25">
      <c r="A898" s="1">
        <v>44</v>
      </c>
      <c r="B898" t="s">
        <v>14</v>
      </c>
      <c r="C898" t="s">
        <v>34</v>
      </c>
      <c r="G898" t="s">
        <v>91</v>
      </c>
      <c r="H898" t="s">
        <v>116</v>
      </c>
      <c r="I898" t="str">
        <f t="shared" si="107"/>
        <v>17</v>
      </c>
      <c r="J898">
        <f>+COUNTIF($AC$2:$AC$1165,AC898)</f>
        <v>1</v>
      </c>
      <c r="K898" t="s">
        <v>166</v>
      </c>
      <c r="N898" t="str">
        <f t="shared" si="108"/>
        <v>1.7</v>
      </c>
      <c r="O898" t="str">
        <f>IF(B898&lt;&gt;0,B898,"")</f>
        <v>1.7</v>
      </c>
      <c r="P898" t="str">
        <f>+IF(AD898="Sub1",C898,"")</f>
        <v/>
      </c>
      <c r="Q898" t="str">
        <f>+IF(AD898="Sub2",D898,"")</f>
        <v/>
      </c>
      <c r="R898" t="str">
        <f>+IF(AD898="Graph",SUBSTITUTE(E898,"Gráfica","G"),"")</f>
        <v/>
      </c>
      <c r="S898" t="str">
        <f>TRIM(CLEAN(_xlfn.TEXTJOIN(" ",TRUE,C898:F898)))</f>
        <v>Superficie estatal por región, cuenca y subcuenca hidrológica</v>
      </c>
      <c r="T898" t="b">
        <f>+AND(AC898=AC899)</f>
        <v>0</v>
      </c>
      <c r="U898" t="b">
        <f t="shared" ref="U898:U961" si="113">+AND(K898="Title",K899="Title")</f>
        <v>0</v>
      </c>
      <c r="V898" t="b">
        <f>+AND(J898&lt;&gt;1,J899&lt;&gt;1)</f>
        <v>0</v>
      </c>
      <c r="W898" t="b">
        <f>+OR(AD898="Sub1",AD898="Sub2",AD898="Graph")</f>
        <v>0</v>
      </c>
      <c r="X898" t="str">
        <f>+IF(AND(T898,U898,V898),_xlfn.CONCAT(S898,S899),IF(AND(J898=1,AD898="Title"),S898,""))</f>
        <v>Superficie estatal por región, cuenca y subcuenca hidrológica</v>
      </c>
      <c r="Y898" t="str">
        <f>+IF(AD899="units",S899,"")</f>
        <v>(Porcentaje)</v>
      </c>
      <c r="Z898" t="str">
        <f t="shared" ref="Z898:Z961" si="114">IF(W898,TRIM(CLEAN(SUBSTITUTE(S898,AF898,""))),"")</f>
        <v/>
      </c>
      <c r="AB898" t="s">
        <v>148</v>
      </c>
      <c r="AC898" t="str">
        <f>+_xlfn.CONCAT(AB898,I898,AD898)</f>
        <v>2517Title</v>
      </c>
      <c r="AD898" t="str">
        <f>+_xlfn.TEXTJOIN("",TRUE,K898:M898)</f>
        <v>Title</v>
      </c>
      <c r="AE898" t="str">
        <f>+IF(B898=0,AE897,B898)</f>
        <v>1.7</v>
      </c>
      <c r="AF898" t="str">
        <f t="shared" si="109"/>
        <v>1.7</v>
      </c>
      <c r="AG898" t="str">
        <f t="shared" si="110"/>
        <v>Superficie estatal por región, cuenca y subcuenca hidrológica</v>
      </c>
      <c r="AH898" t="str">
        <f t="shared" si="112"/>
        <v/>
      </c>
      <c r="AI898" t="str">
        <f t="shared" si="111"/>
        <v>(Porcentaje)</v>
      </c>
    </row>
    <row r="899" spans="1:35" x14ac:dyDescent="0.25">
      <c r="A899" s="1">
        <v>45</v>
      </c>
      <c r="C899" t="s">
        <v>26</v>
      </c>
      <c r="G899" t="s">
        <v>91</v>
      </c>
      <c r="H899" t="s">
        <v>116</v>
      </c>
      <c r="I899" t="str">
        <f t="shared" ref="I899:I962" si="115">+SUBSTITUTE(AF899,".","")</f>
        <v>17</v>
      </c>
      <c r="J899">
        <f>+COUNTIF($AC$2:$AC$1165,AC899)</f>
        <v>1</v>
      </c>
      <c r="K899" t="s">
        <v>173</v>
      </c>
      <c r="L899" t="s">
        <v>162</v>
      </c>
      <c r="N899" t="str">
        <f t="shared" ref="N899:N962" si="116">+_xlfn.TEXTJOIN("",TRUE,O899:R899)</f>
        <v/>
      </c>
      <c r="O899" t="str">
        <f>IF(B899&lt;&gt;0,B899,"")</f>
        <v/>
      </c>
      <c r="P899" t="str">
        <f>+IF(AD899="Sub1",C899,"")</f>
        <v/>
      </c>
      <c r="Q899" t="str">
        <f>+IF(AD899="Sub2",D899,"")</f>
        <v/>
      </c>
      <c r="R899" t="str">
        <f>+IF(AD899="Graph",SUBSTITUTE(E899,"Gráfica","G"),"")</f>
        <v/>
      </c>
      <c r="S899" t="str">
        <f>TRIM(CLEAN(_xlfn.TEXTJOIN(" ",TRUE,C899:F899)))</f>
        <v>(Porcentaje)</v>
      </c>
      <c r="T899" t="b">
        <f>+AND(AC899=AC900)</f>
        <v>0</v>
      </c>
      <c r="U899" t="b">
        <f t="shared" si="113"/>
        <v>0</v>
      </c>
      <c r="V899" t="b">
        <f>+AND(J899&lt;&gt;1,J900&lt;&gt;1)</f>
        <v>0</v>
      </c>
      <c r="W899" t="b">
        <f>+OR(AD899="Sub1",AD899="Sub2",AD899="Graph")</f>
        <v>0</v>
      </c>
      <c r="X899" t="str">
        <f>+IF(AND(T899,U899,V899),_xlfn.CONCAT(S899,S900),IF(AND(J899=1,AD899="Title"),S899,""))</f>
        <v/>
      </c>
      <c r="Y899" t="str">
        <f>+IF(AD900="units",S900,"")</f>
        <v/>
      </c>
      <c r="Z899" t="str">
        <f t="shared" si="114"/>
        <v/>
      </c>
      <c r="AB899" t="s">
        <v>148</v>
      </c>
      <c r="AC899" t="str">
        <f>+_xlfn.CONCAT(AB899,I899,AD899)</f>
        <v>2517units</v>
      </c>
      <c r="AD899" t="str">
        <f>+_xlfn.TEXTJOIN("",TRUE,K899:M899)</f>
        <v>units</v>
      </c>
      <c r="AE899" t="str">
        <f>+IF(B899=0,AE898,B899)</f>
        <v>1.7</v>
      </c>
      <c r="AF899" t="str">
        <f t="shared" ref="AF899:AF962" si="117">+IF(N899="",AF898,N899)</f>
        <v>1.7</v>
      </c>
      <c r="AG899" t="str">
        <f t="shared" ref="AG899:AG962" si="118">+IF(X899="",AG898,X899)</f>
        <v>Superficie estatal por región, cuenca y subcuenca hidrológica</v>
      </c>
      <c r="AH899" t="str">
        <f t="shared" si="112"/>
        <v/>
      </c>
      <c r="AI899" t="str">
        <f t="shared" ref="AI899:AI962" si="119">+IF(AD900="Units",S900,"")</f>
        <v/>
      </c>
    </row>
    <row r="900" spans="1:35" x14ac:dyDescent="0.25">
      <c r="A900" s="1">
        <v>47</v>
      </c>
      <c r="C900" t="s">
        <v>35</v>
      </c>
      <c r="D900" t="s">
        <v>72</v>
      </c>
      <c r="G900" t="s">
        <v>91</v>
      </c>
      <c r="H900" t="s">
        <v>116</v>
      </c>
      <c r="I900" t="str">
        <f t="shared" si="115"/>
        <v>171</v>
      </c>
      <c r="J900">
        <f>+COUNTIF($AC$2:$AC$1165,AC900)</f>
        <v>1</v>
      </c>
      <c r="K900" t="s">
        <v>173</v>
      </c>
      <c r="M900" t="s">
        <v>178</v>
      </c>
      <c r="N900" t="str">
        <f t="shared" si="116"/>
        <v>1.7.1</v>
      </c>
      <c r="O900" t="str">
        <f>IF(B900&lt;&gt;0,B900,"")</f>
        <v/>
      </c>
      <c r="P900" t="str">
        <f>+IF(AD900="Sub1",C900,"")</f>
        <v>1.7.1</v>
      </c>
      <c r="Q900" t="str">
        <f>+IF(AD900="Sub2",D900,"")</f>
        <v/>
      </c>
      <c r="R900" t="str">
        <f>+IF(AD900="Graph",SUBSTITUTE(E900,"Gráfica","G"),"")</f>
        <v/>
      </c>
      <c r="S900" t="str">
        <f>TRIM(CLEAN(_xlfn.TEXTJOIN(" ",TRUE,C900:F900)))</f>
        <v>1.7.1 Principales corrientes y cuerpos de agua</v>
      </c>
      <c r="T900" t="b">
        <f>+AND(AC900=AC901)</f>
        <v>0</v>
      </c>
      <c r="U900" t="b">
        <f t="shared" si="113"/>
        <v>0</v>
      </c>
      <c r="V900" t="b">
        <f>+AND(J900&lt;&gt;1,J901&lt;&gt;1)</f>
        <v>0</v>
      </c>
      <c r="W900" t="b">
        <f>+OR(AD900="Sub1",AD900="Sub2",AD900="Graph")</f>
        <v>1</v>
      </c>
      <c r="X900" t="str">
        <f>+IF(AND(T900,U900,V900),_xlfn.CONCAT(S900,S901),IF(AND(J900=1,AD900="Title"),S900,""))</f>
        <v/>
      </c>
      <c r="Y900" t="str">
        <f>+IF(AD901="units",S901,"")</f>
        <v/>
      </c>
      <c r="Z900" t="str">
        <f t="shared" si="114"/>
        <v>Principales corrientes y cuerpos de agua</v>
      </c>
      <c r="AB900" t="s">
        <v>148</v>
      </c>
      <c r="AC900" t="str">
        <f>+_xlfn.CONCAT(AB900,I900,AD900)</f>
        <v>25171Sub1</v>
      </c>
      <c r="AD900" t="str">
        <f>+_xlfn.TEXTJOIN("",TRUE,K900:M900)</f>
        <v>Sub1</v>
      </c>
      <c r="AE900" t="str">
        <f>+IF(B900=0,AE899,B900)</f>
        <v>1.7</v>
      </c>
      <c r="AF900" t="str">
        <f t="shared" si="117"/>
        <v>1.7.1</v>
      </c>
      <c r="AG900" t="str">
        <f t="shared" si="118"/>
        <v>Superficie estatal por región, cuenca y subcuenca hidrológica</v>
      </c>
      <c r="AH900" t="str">
        <f t="shared" si="112"/>
        <v>Principales corrientes y cuerpos de agua</v>
      </c>
      <c r="AI900" t="str">
        <f t="shared" si="119"/>
        <v/>
      </c>
    </row>
    <row r="901" spans="1:35" x14ac:dyDescent="0.25">
      <c r="A901" s="1">
        <v>49</v>
      </c>
      <c r="B901" t="s">
        <v>15</v>
      </c>
      <c r="C901" t="s">
        <v>36</v>
      </c>
      <c r="G901" t="s">
        <v>91</v>
      </c>
      <c r="H901" t="s">
        <v>116</v>
      </c>
      <c r="I901" t="str">
        <f t="shared" si="115"/>
        <v>18</v>
      </c>
      <c r="J901">
        <f>+COUNTIF($AC$2:$AC$1165,AC901)</f>
        <v>1</v>
      </c>
      <c r="K901" t="s">
        <v>166</v>
      </c>
      <c r="N901" t="str">
        <f t="shared" si="116"/>
        <v>1.8</v>
      </c>
      <c r="O901" t="str">
        <f>IF(B901&lt;&gt;0,B901,"")</f>
        <v>1.8</v>
      </c>
      <c r="P901" t="str">
        <f>+IF(AD901="Sub1",C901,"")</f>
        <v/>
      </c>
      <c r="Q901" t="str">
        <f>+IF(AD901="Sub2",D901,"")</f>
        <v/>
      </c>
      <c r="R901" t="str">
        <f>+IF(AD901="Graph",SUBSTITUTE(E901,"Gráfica","G"),"")</f>
        <v/>
      </c>
      <c r="S901" t="str">
        <f>TRIM(CLEAN(_xlfn.TEXTJOIN(" ",TRUE,C901:F901)))</f>
        <v>Superficie estatal por tipo de suelo dominante</v>
      </c>
      <c r="T901" t="b">
        <f>+AND(AC901=AC902)</f>
        <v>0</v>
      </c>
      <c r="U901" t="b">
        <f t="shared" si="113"/>
        <v>0</v>
      </c>
      <c r="V901" t="b">
        <f>+AND(J901&lt;&gt;1,J902&lt;&gt;1)</f>
        <v>0</v>
      </c>
      <c r="W901" t="b">
        <f>+OR(AD901="Sub1",AD901="Sub2",AD901="Graph")</f>
        <v>0</v>
      </c>
      <c r="X901" t="str">
        <f>+IF(AND(T901,U901,V901),_xlfn.CONCAT(S901,S902),IF(AND(J901=1,AD901="Title"),S901,""))</f>
        <v>Superficie estatal por tipo de suelo dominante</v>
      </c>
      <c r="Y901" t="str">
        <f>+IF(AD902="units",S902,"")</f>
        <v>(Porcentaje)</v>
      </c>
      <c r="Z901" t="str">
        <f t="shared" si="114"/>
        <v/>
      </c>
      <c r="AB901" t="s">
        <v>148</v>
      </c>
      <c r="AC901" t="str">
        <f>+_xlfn.CONCAT(AB901,I901,AD901)</f>
        <v>2518Title</v>
      </c>
      <c r="AD901" t="str">
        <f>+_xlfn.TEXTJOIN("",TRUE,K901:M901)</f>
        <v>Title</v>
      </c>
      <c r="AE901" t="str">
        <f>+IF(B901=0,AE900,B901)</f>
        <v>1.8</v>
      </c>
      <c r="AF901" t="str">
        <f t="shared" si="117"/>
        <v>1.8</v>
      </c>
      <c r="AG901" t="str">
        <f t="shared" si="118"/>
        <v>Superficie estatal por tipo de suelo dominante</v>
      </c>
      <c r="AH901" t="str">
        <f t="shared" si="112"/>
        <v/>
      </c>
      <c r="AI901" t="str">
        <f t="shared" si="119"/>
        <v>(Porcentaje)</v>
      </c>
    </row>
    <row r="902" spans="1:35" x14ac:dyDescent="0.25">
      <c r="A902" s="1">
        <v>50</v>
      </c>
      <c r="C902" t="s">
        <v>26</v>
      </c>
      <c r="G902" t="s">
        <v>91</v>
      </c>
      <c r="H902" t="s">
        <v>116</v>
      </c>
      <c r="I902" t="str">
        <f t="shared" si="115"/>
        <v>18</v>
      </c>
      <c r="J902">
        <f>+COUNTIF($AC$2:$AC$1165,AC902)</f>
        <v>1</v>
      </c>
      <c r="K902" t="s">
        <v>173</v>
      </c>
      <c r="L902" t="s">
        <v>162</v>
      </c>
      <c r="N902" t="str">
        <f t="shared" si="116"/>
        <v/>
      </c>
      <c r="O902" t="str">
        <f>IF(B902&lt;&gt;0,B902,"")</f>
        <v/>
      </c>
      <c r="P902" t="str">
        <f>+IF(AD902="Sub1",C902,"")</f>
        <v/>
      </c>
      <c r="Q902" t="str">
        <f>+IF(AD902="Sub2",D902,"")</f>
        <v/>
      </c>
      <c r="R902" t="str">
        <f>+IF(AD902="Graph",SUBSTITUTE(E902,"Gráfica","G"),"")</f>
        <v/>
      </c>
      <c r="S902" t="str">
        <f>TRIM(CLEAN(_xlfn.TEXTJOIN(" ",TRUE,C902:F902)))</f>
        <v>(Porcentaje)</v>
      </c>
      <c r="T902" t="b">
        <f>+AND(AC902=AC903)</f>
        <v>0</v>
      </c>
      <c r="U902" t="b">
        <f t="shared" si="113"/>
        <v>0</v>
      </c>
      <c r="V902" t="b">
        <f>+AND(J902&lt;&gt;1,J903&lt;&gt;1)</f>
        <v>0</v>
      </c>
      <c r="W902" t="b">
        <f>+OR(AD902="Sub1",AD902="Sub2",AD902="Graph")</f>
        <v>0</v>
      </c>
      <c r="X902" t="str">
        <f>+IF(AND(T902,U902,V902),_xlfn.CONCAT(S902,S903),IF(AND(J902=1,AD902="Title"),S902,""))</f>
        <v/>
      </c>
      <c r="Y902" t="str">
        <f>+IF(AD903="units",S903,"")</f>
        <v/>
      </c>
      <c r="Z902" t="str">
        <f t="shared" si="114"/>
        <v/>
      </c>
      <c r="AB902" t="s">
        <v>148</v>
      </c>
      <c r="AC902" t="str">
        <f>+_xlfn.CONCAT(AB902,I902,AD902)</f>
        <v>2518units</v>
      </c>
      <c r="AD902" t="str">
        <f>+_xlfn.TEXTJOIN("",TRUE,K902:M902)</f>
        <v>units</v>
      </c>
      <c r="AE902" t="str">
        <f>+IF(B902=0,AE901,B902)</f>
        <v>1.8</v>
      </c>
      <c r="AF902" t="str">
        <f t="shared" si="117"/>
        <v>1.8</v>
      </c>
      <c r="AG902" t="str">
        <f t="shared" si="118"/>
        <v>Superficie estatal por tipo de suelo dominante</v>
      </c>
      <c r="AH902" t="str">
        <f t="shared" si="112"/>
        <v/>
      </c>
      <c r="AI902" t="str">
        <f t="shared" si="119"/>
        <v/>
      </c>
    </row>
    <row r="903" spans="1:35" x14ac:dyDescent="0.25">
      <c r="A903" s="1">
        <v>52</v>
      </c>
      <c r="B903" t="s">
        <v>16</v>
      </c>
      <c r="C903" t="s">
        <v>37</v>
      </c>
      <c r="G903" t="s">
        <v>91</v>
      </c>
      <c r="H903" t="s">
        <v>116</v>
      </c>
      <c r="I903" t="str">
        <f t="shared" si="115"/>
        <v>19</v>
      </c>
      <c r="J903">
        <f>+COUNTIF($AC$2:$AC$1165,AC903)</f>
        <v>1</v>
      </c>
      <c r="K903" t="s">
        <v>166</v>
      </c>
      <c r="N903" t="str">
        <f t="shared" si="116"/>
        <v>1.9</v>
      </c>
      <c r="O903" t="str">
        <f>IF(B903&lt;&gt;0,B903,"")</f>
        <v>1.9</v>
      </c>
      <c r="P903" t="str">
        <f>+IF(AD903="Sub1",C903,"")</f>
        <v/>
      </c>
      <c r="Q903" t="str">
        <f>+IF(AD903="Sub2",D903,"")</f>
        <v/>
      </c>
      <c r="R903" t="str">
        <f>+IF(AD903="Graph",SUBSTITUTE(E903,"Gráfica","G"),"")</f>
        <v/>
      </c>
      <c r="S903" t="str">
        <f>TRIM(CLEAN(_xlfn.TEXTJOIN(" ",TRUE,C903:F903)))</f>
        <v>Principales especies vegetales por grupo de vegetación</v>
      </c>
      <c r="T903" t="b">
        <f>+AND(AC903=AC904)</f>
        <v>0</v>
      </c>
      <c r="U903" t="b">
        <f t="shared" si="113"/>
        <v>1</v>
      </c>
      <c r="V903" t="b">
        <f>+AND(J903&lt;&gt;1,J904&lt;&gt;1)</f>
        <v>0</v>
      </c>
      <c r="W903" t="b">
        <f>+OR(AD903="Sub1",AD903="Sub2",AD903="Graph")</f>
        <v>0</v>
      </c>
      <c r="X903" t="str">
        <f>+IF(AND(T903,U903,V903),_xlfn.CONCAT(S903,S904),IF(AND(J903=1,AD903="Title"),S903,""))</f>
        <v>Principales especies vegetales por grupo de vegetación</v>
      </c>
      <c r="Y903" t="str">
        <f>+IF(AD904="units",S904,"")</f>
        <v/>
      </c>
      <c r="Z903" t="str">
        <f t="shared" si="114"/>
        <v/>
      </c>
      <c r="AB903" t="s">
        <v>148</v>
      </c>
      <c r="AC903" t="str">
        <f>+_xlfn.CONCAT(AB903,I903,AD903)</f>
        <v>2519Title</v>
      </c>
      <c r="AD903" t="str">
        <f>+_xlfn.TEXTJOIN("",TRUE,K903:M903)</f>
        <v>Title</v>
      </c>
      <c r="AE903" t="str">
        <f>+IF(B903=0,AE902,B903)</f>
        <v>1.9</v>
      </c>
      <c r="AF903" t="str">
        <f t="shared" si="117"/>
        <v>1.9</v>
      </c>
      <c r="AG903" t="str">
        <f t="shared" si="118"/>
        <v>Principales especies vegetales por grupo de vegetación</v>
      </c>
      <c r="AH903" t="str">
        <f t="shared" si="112"/>
        <v/>
      </c>
      <c r="AI903" t="str">
        <f t="shared" si="119"/>
        <v/>
      </c>
    </row>
    <row r="904" spans="1:35" x14ac:dyDescent="0.25">
      <c r="A904" s="1">
        <v>54</v>
      </c>
      <c r="B904" t="s">
        <v>17</v>
      </c>
      <c r="C904" t="s">
        <v>38</v>
      </c>
      <c r="G904" t="s">
        <v>91</v>
      </c>
      <c r="H904" t="s">
        <v>116</v>
      </c>
      <c r="I904" t="str">
        <f t="shared" si="115"/>
        <v>110</v>
      </c>
      <c r="J904">
        <f>+COUNTIF($AC$2:$AC$1165,AC904)</f>
        <v>1</v>
      </c>
      <c r="K904" t="s">
        <v>166</v>
      </c>
      <c r="N904" t="str">
        <f t="shared" si="116"/>
        <v>1.10</v>
      </c>
      <c r="O904" t="str">
        <f>IF(B904&lt;&gt;0,B904,"")</f>
        <v>1.10</v>
      </c>
      <c r="P904" t="str">
        <f>+IF(AD904="Sub1",C904,"")</f>
        <v/>
      </c>
      <c r="Q904" t="str">
        <f>+IF(AD904="Sub2",D904,"")</f>
        <v/>
      </c>
      <c r="R904" t="str">
        <f>+IF(AD904="Graph",SUBSTITUTE(E904,"Gráfica","G"),"")</f>
        <v/>
      </c>
      <c r="S904" t="str">
        <f>TRIM(CLEAN(_xlfn.TEXTJOIN(" ",TRUE,C904:F904)))</f>
        <v>Superficie estatal de uso potencial agrícola y pecuario</v>
      </c>
      <c r="T904" t="b">
        <f>+AND(AC904=AC905)</f>
        <v>0</v>
      </c>
      <c r="U904" t="b">
        <f t="shared" si="113"/>
        <v>0</v>
      </c>
      <c r="V904" t="b">
        <f>+AND(J904&lt;&gt;1,J905&lt;&gt;1)</f>
        <v>0</v>
      </c>
      <c r="W904" t="b">
        <f>+OR(AD904="Sub1",AD904="Sub2",AD904="Graph")</f>
        <v>0</v>
      </c>
      <c r="X904" t="str">
        <f>+IF(AND(T904,U904,V904),_xlfn.CONCAT(S904,S905),IF(AND(J904=1,AD904="Title"),S904,""))</f>
        <v>Superficie estatal de uso potencial agrícola y pecuario</v>
      </c>
      <c r="Y904" t="str">
        <f>+IF(AD905="units",S905,"")</f>
        <v>(Porcentaje)</v>
      </c>
      <c r="Z904" t="str">
        <f t="shared" si="114"/>
        <v/>
      </c>
      <c r="AB904" t="s">
        <v>148</v>
      </c>
      <c r="AC904" t="str">
        <f>+_xlfn.CONCAT(AB904,I904,AD904)</f>
        <v>25110Title</v>
      </c>
      <c r="AD904" t="str">
        <f>+_xlfn.TEXTJOIN("",TRUE,K904:M904)</f>
        <v>Title</v>
      </c>
      <c r="AE904" t="str">
        <f>+IF(B904=0,AE903,B904)</f>
        <v>1.10</v>
      </c>
      <c r="AF904" t="str">
        <f t="shared" si="117"/>
        <v>1.10</v>
      </c>
      <c r="AG904" t="str">
        <f t="shared" si="118"/>
        <v>Superficie estatal de uso potencial agrícola y pecuario</v>
      </c>
      <c r="AH904" t="str">
        <f t="shared" si="112"/>
        <v/>
      </c>
      <c r="AI904" t="str">
        <f t="shared" si="119"/>
        <v>(Porcentaje)</v>
      </c>
    </row>
    <row r="905" spans="1:35" x14ac:dyDescent="0.25">
      <c r="A905" s="1">
        <v>55</v>
      </c>
      <c r="C905" t="s">
        <v>26</v>
      </c>
      <c r="G905" t="s">
        <v>91</v>
      </c>
      <c r="H905" t="s">
        <v>116</v>
      </c>
      <c r="I905" t="str">
        <f t="shared" si="115"/>
        <v>110</v>
      </c>
      <c r="J905">
        <f>+COUNTIF($AC$2:$AC$1165,AC905)</f>
        <v>1</v>
      </c>
      <c r="K905" t="s">
        <v>173</v>
      </c>
      <c r="L905" t="s">
        <v>162</v>
      </c>
      <c r="N905" t="str">
        <f t="shared" si="116"/>
        <v/>
      </c>
      <c r="O905" t="str">
        <f>IF(B905&lt;&gt;0,B905,"")</f>
        <v/>
      </c>
      <c r="P905" t="str">
        <f>+IF(AD905="Sub1",C905,"")</f>
        <v/>
      </c>
      <c r="Q905" t="str">
        <f>+IF(AD905="Sub2",D905,"")</f>
        <v/>
      </c>
      <c r="R905" t="str">
        <f>+IF(AD905="Graph",SUBSTITUTE(E905,"Gráfica","G"),"")</f>
        <v/>
      </c>
      <c r="S905" t="str">
        <f>TRIM(CLEAN(_xlfn.TEXTJOIN(" ",TRUE,C905:F905)))</f>
        <v>(Porcentaje)</v>
      </c>
      <c r="T905" t="b">
        <f>+AND(AC905=AC906)</f>
        <v>0</v>
      </c>
      <c r="U905" t="b">
        <f t="shared" si="113"/>
        <v>0</v>
      </c>
      <c r="V905" t="b">
        <f>+AND(J905&lt;&gt;1,J906&lt;&gt;1)</f>
        <v>0</v>
      </c>
      <c r="W905" t="b">
        <f>+OR(AD905="Sub1",AD905="Sub2",AD905="Graph")</f>
        <v>0</v>
      </c>
      <c r="X905" t="str">
        <f>+IF(AND(T905,U905,V905),_xlfn.CONCAT(S905,S906),IF(AND(J905=1,AD905="Title"),S905,""))</f>
        <v/>
      </c>
      <c r="Y905" t="str">
        <f>+IF(AD906="units",S906,"")</f>
        <v/>
      </c>
      <c r="Z905" t="str">
        <f t="shared" si="114"/>
        <v/>
      </c>
      <c r="AB905" t="s">
        <v>148</v>
      </c>
      <c r="AC905" t="str">
        <f>+_xlfn.CONCAT(AB905,I905,AD905)</f>
        <v>25110units</v>
      </c>
      <c r="AD905" t="str">
        <f>+_xlfn.TEXTJOIN("",TRUE,K905:M905)</f>
        <v>units</v>
      </c>
      <c r="AE905" t="str">
        <f>+IF(B905=0,AE904,B905)</f>
        <v>1.10</v>
      </c>
      <c r="AF905" t="str">
        <f t="shared" si="117"/>
        <v>1.10</v>
      </c>
      <c r="AG905" t="str">
        <f t="shared" si="118"/>
        <v>Superficie estatal de uso potencial agrícola y pecuario</v>
      </c>
      <c r="AH905" t="str">
        <f t="shared" si="112"/>
        <v/>
      </c>
      <c r="AI905" t="str">
        <f t="shared" si="119"/>
        <v/>
      </c>
    </row>
    <row r="906" spans="1:35" x14ac:dyDescent="0.25">
      <c r="A906" s="1">
        <v>57</v>
      </c>
      <c r="B906" t="s">
        <v>18</v>
      </c>
      <c r="C906" t="s">
        <v>39</v>
      </c>
      <c r="G906" t="s">
        <v>91</v>
      </c>
      <c r="H906" t="s">
        <v>116</v>
      </c>
      <c r="I906" t="str">
        <f t="shared" si="115"/>
        <v>111</v>
      </c>
      <c r="J906">
        <f>+COUNTIF($AC$2:$AC$1165,AC906)</f>
        <v>1</v>
      </c>
      <c r="K906" t="s">
        <v>166</v>
      </c>
      <c r="N906" t="str">
        <f t="shared" si="116"/>
        <v>1.11</v>
      </c>
      <c r="O906" t="str">
        <f>IF(B906&lt;&gt;0,B906,"")</f>
        <v>1.11</v>
      </c>
      <c r="P906" t="str">
        <f>+IF(AD906="Sub1",C906,"")</f>
        <v/>
      </c>
      <c r="Q906" t="str">
        <f>+IF(AD906="Sub2",D906,"")</f>
        <v/>
      </c>
      <c r="R906" t="str">
        <f>+IF(AD906="Graph",SUBSTITUTE(E906,"Gráfica","G"),"")</f>
        <v/>
      </c>
      <c r="S906" t="str">
        <f>TRIM(CLEAN(_xlfn.TEXTJOIN(" ",TRUE,C906:F906)))</f>
        <v>Sitios Ramsar</v>
      </c>
      <c r="T906" t="b">
        <f>+AND(AC906=AC907)</f>
        <v>0</v>
      </c>
      <c r="U906" t="b">
        <f t="shared" si="113"/>
        <v>0</v>
      </c>
      <c r="V906" t="b">
        <f>+AND(J906&lt;&gt;1,J907&lt;&gt;1)</f>
        <v>0</v>
      </c>
      <c r="W906" t="b">
        <f>+OR(AD906="Sub1",AD906="Sub2",AD906="Graph")</f>
        <v>0</v>
      </c>
      <c r="X906" t="str">
        <f>+IF(AND(T906,U906,V906),_xlfn.CONCAT(S906,S907),IF(AND(J906=1,AD906="Title"),S906,""))</f>
        <v>Sitios Ramsar</v>
      </c>
      <c r="Y906" t="str">
        <f>+IF(AD907="units",S907,"")</f>
        <v/>
      </c>
      <c r="Z906" t="str">
        <f t="shared" si="114"/>
        <v/>
      </c>
      <c r="AB906" t="s">
        <v>148</v>
      </c>
      <c r="AC906" t="str">
        <f>+_xlfn.CONCAT(AB906,I906,AD906)</f>
        <v>25111Title</v>
      </c>
      <c r="AD906" t="str">
        <f>+_xlfn.TEXTJOIN("",TRUE,K906:M906)</f>
        <v>Title</v>
      </c>
      <c r="AE906" t="str">
        <f>+IF(B906=0,AE905,B906)</f>
        <v>1.11</v>
      </c>
      <c r="AF906" t="str">
        <f t="shared" si="117"/>
        <v>1.11</v>
      </c>
      <c r="AG906" t="str">
        <f t="shared" si="118"/>
        <v>Sitios Ramsar</v>
      </c>
      <c r="AH906" t="str">
        <f t="shared" si="112"/>
        <v/>
      </c>
      <c r="AI906" t="str">
        <f t="shared" si="119"/>
        <v/>
      </c>
    </row>
    <row r="907" spans="1:35" x14ac:dyDescent="0.25">
      <c r="A907" s="1">
        <v>58</v>
      </c>
      <c r="C907" t="s">
        <v>40</v>
      </c>
      <c r="G907" t="s">
        <v>91</v>
      </c>
      <c r="H907" t="s">
        <v>116</v>
      </c>
      <c r="I907" t="str">
        <f t="shared" si="115"/>
        <v>111</v>
      </c>
      <c r="J907">
        <f>+COUNTIF($AC$2:$AC$1165,AC907)</f>
        <v>1</v>
      </c>
      <c r="K907" t="s">
        <v>168</v>
      </c>
      <c r="N907" t="str">
        <f t="shared" si="116"/>
        <v/>
      </c>
      <c r="O907" t="str">
        <f>IF(B907&lt;&gt;0,B907,"")</f>
        <v/>
      </c>
      <c r="P907" t="str">
        <f>+IF(AD907="Sub1",C907,"")</f>
        <v/>
      </c>
      <c r="Q907" t="str">
        <f>+IF(AD907="Sub2",D907,"")</f>
        <v/>
      </c>
      <c r="R907" t="str">
        <f>+IF(AD907="Graph",SUBSTITUTE(E907,"Gráfica","G"),"")</f>
        <v/>
      </c>
      <c r="S907" t="str">
        <f>TRIM(CLEAN(_xlfn.TEXTJOIN(" ",TRUE,C907:F907)))</f>
        <v>Al 31 de diciembre de 2016</v>
      </c>
      <c r="T907" t="b">
        <f>+AND(AC907=AC908)</f>
        <v>0</v>
      </c>
      <c r="U907" t="b">
        <f t="shared" si="113"/>
        <v>0</v>
      </c>
      <c r="V907" t="b">
        <f>+AND(J907&lt;&gt;1,J908&lt;&gt;1)</f>
        <v>0</v>
      </c>
      <c r="W907" t="b">
        <f>+OR(AD907="Sub1",AD907="Sub2",AD907="Graph")</f>
        <v>0</v>
      </c>
      <c r="X907" t="str">
        <f>+IF(AND(T907,U907,V907),_xlfn.CONCAT(S907,S908),IF(AND(J907=1,AD907="Title"),S907,""))</f>
        <v/>
      </c>
      <c r="Y907" t="str">
        <f>+IF(AD908="units",S908,"")</f>
        <v/>
      </c>
      <c r="Z907" t="str">
        <f t="shared" si="114"/>
        <v/>
      </c>
      <c r="AB907" t="s">
        <v>148</v>
      </c>
      <c r="AC907" t="str">
        <f>+_xlfn.CONCAT(AB907,I907,AD907)</f>
        <v>25111date</v>
      </c>
      <c r="AD907" t="str">
        <f>+_xlfn.TEXTJOIN("",TRUE,K907:M907)</f>
        <v>date</v>
      </c>
      <c r="AE907" t="str">
        <f>+IF(B907=0,AE906,B907)</f>
        <v>1.11</v>
      </c>
      <c r="AF907" t="str">
        <f t="shared" si="117"/>
        <v>1.11</v>
      </c>
      <c r="AG907" t="str">
        <f t="shared" si="118"/>
        <v>Sitios Ramsar</v>
      </c>
      <c r="AH907" t="str">
        <f t="shared" ref="AH907:AH970" si="120">+IF(AD907="Title","",IF(Z907="",AH906,Z907))</f>
        <v/>
      </c>
      <c r="AI907" t="str">
        <f t="shared" si="119"/>
        <v/>
      </c>
    </row>
    <row r="908" spans="1:35" x14ac:dyDescent="0.25">
      <c r="A908" s="1">
        <v>1</v>
      </c>
      <c r="B908" t="s">
        <v>8</v>
      </c>
      <c r="C908" t="s">
        <v>21</v>
      </c>
      <c r="G908" t="s">
        <v>91</v>
      </c>
      <c r="H908" t="s">
        <v>117</v>
      </c>
      <c r="I908" t="str">
        <f t="shared" si="115"/>
        <v>11</v>
      </c>
      <c r="J908">
        <f>+COUNTIF($AC$2:$AC$1165,AC908)</f>
        <v>1</v>
      </c>
      <c r="K908" t="s">
        <v>166</v>
      </c>
      <c r="N908" t="str">
        <f t="shared" si="116"/>
        <v>1.1</v>
      </c>
      <c r="O908" t="str">
        <f>IF(B908&lt;&gt;0,B908,"")</f>
        <v>1.1</v>
      </c>
      <c r="P908" t="str">
        <f>+IF(AD908="Sub1",C908,"")</f>
        <v/>
      </c>
      <c r="Q908" t="str">
        <f>+IF(AD908="Sub2",D908,"")</f>
        <v/>
      </c>
      <c r="R908" t="str">
        <f>+IF(AD908="Graph",SUBSTITUTE(E908,"Gráfica","G"),"")</f>
        <v/>
      </c>
      <c r="S908" t="str">
        <f>TRIM(CLEAN(_xlfn.TEXTJOIN(" ",TRUE,C908:F908)))</f>
        <v>Ubicación geográfica</v>
      </c>
      <c r="T908" t="b">
        <f>+AND(AC908=AC909)</f>
        <v>0</v>
      </c>
      <c r="U908" t="b">
        <f t="shared" si="113"/>
        <v>1</v>
      </c>
      <c r="V908" t="b">
        <f>+AND(J908&lt;&gt;1,J909&lt;&gt;1)</f>
        <v>0</v>
      </c>
      <c r="W908" t="b">
        <f>+OR(AD908="Sub1",AD908="Sub2",AD908="Graph")</f>
        <v>0</v>
      </c>
      <c r="X908" t="str">
        <f>+IF(AND(T908,U908,V908),_xlfn.CONCAT(S908,S909),IF(AND(J908=1,AD908="Title"),S908,""))</f>
        <v>Ubicación geográfica</v>
      </c>
      <c r="Y908" t="str">
        <f>+IF(AD909="units",S909,"")</f>
        <v/>
      </c>
      <c r="Z908" t="str">
        <f t="shared" si="114"/>
        <v/>
      </c>
      <c r="AB908" t="s">
        <v>149</v>
      </c>
      <c r="AC908" t="str">
        <f>+_xlfn.CONCAT(AB908,I908,AD908)</f>
        <v>2611Title</v>
      </c>
      <c r="AD908" t="str">
        <f>+_xlfn.TEXTJOIN("",TRUE,K908:M908)</f>
        <v>Title</v>
      </c>
      <c r="AE908" t="str">
        <f>+IF(B908=0,AE907,B908)</f>
        <v>1.1</v>
      </c>
      <c r="AF908" t="str">
        <f t="shared" si="117"/>
        <v>1.1</v>
      </c>
      <c r="AG908" t="str">
        <f t="shared" si="118"/>
        <v>Ubicación geográfica</v>
      </c>
      <c r="AH908" t="str">
        <f t="shared" si="120"/>
        <v/>
      </c>
      <c r="AI908" t="str">
        <f t="shared" si="119"/>
        <v/>
      </c>
    </row>
    <row r="909" spans="1:35" x14ac:dyDescent="0.25">
      <c r="A909" s="1">
        <v>3</v>
      </c>
      <c r="B909" t="s">
        <v>9</v>
      </c>
      <c r="C909" t="s">
        <v>22</v>
      </c>
      <c r="G909" t="s">
        <v>91</v>
      </c>
      <c r="H909" t="s">
        <v>117</v>
      </c>
      <c r="I909" t="str">
        <f t="shared" si="115"/>
        <v>12</v>
      </c>
      <c r="J909">
        <f>+COUNTIF($AC$2:$AC$1165,AC909)</f>
        <v>2</v>
      </c>
      <c r="K909" t="s">
        <v>166</v>
      </c>
      <c r="N909" t="str">
        <f t="shared" si="116"/>
        <v>1.2</v>
      </c>
      <c r="O909" t="str">
        <f>IF(B909&lt;&gt;0,B909,"")</f>
        <v>1.2</v>
      </c>
      <c r="P909" t="str">
        <f>+IF(AD909="Sub1",C909,"")</f>
        <v/>
      </c>
      <c r="Q909" t="str">
        <f>+IF(AD909="Sub2",D909,"")</f>
        <v/>
      </c>
      <c r="R909" t="str">
        <f>+IF(AD909="Graph",SUBSTITUTE(E909,"Gráfica","G"),"")</f>
        <v/>
      </c>
      <c r="S909" t="str">
        <f>TRIM(CLEAN(_xlfn.TEXTJOIN(" ",TRUE,C909:F909)))</f>
        <v>División geoestadística municipal, coordenadas geográficas</v>
      </c>
      <c r="T909" t="b">
        <f>+AND(AC909=AC910)</f>
        <v>1</v>
      </c>
      <c r="U909" t="b">
        <f t="shared" si="113"/>
        <v>1</v>
      </c>
      <c r="V909" t="b">
        <f>+AND(J909&lt;&gt;1,J910&lt;&gt;1)</f>
        <v>1</v>
      </c>
      <c r="W909" t="b">
        <f>+OR(AD909="Sub1",AD909="Sub2",AD909="Graph")</f>
        <v>0</v>
      </c>
      <c r="X909" t="str">
        <f>+IF(AND(T909,U909,V909),_xlfn.CONCAT(S909,S910),IF(AND(J909=1,AD909="Title"),S909,""))</f>
        <v>División geoestadística municipal, coordenadas geográficasy altitud de las cabeceras municipales</v>
      </c>
      <c r="Y909" t="str">
        <f>+IF(AD910="units",S910,"")</f>
        <v/>
      </c>
      <c r="Z909" t="str">
        <f t="shared" si="114"/>
        <v/>
      </c>
      <c r="AB909" t="s">
        <v>149</v>
      </c>
      <c r="AC909" t="str">
        <f>+_xlfn.CONCAT(AB909,I909,AD909)</f>
        <v>2612Title</v>
      </c>
      <c r="AD909" t="str">
        <f>+_xlfn.TEXTJOIN("",TRUE,K909:M909)</f>
        <v>Title</v>
      </c>
      <c r="AE909" t="str">
        <f>+IF(B909=0,AE908,B909)</f>
        <v>1.2</v>
      </c>
      <c r="AF909" t="str">
        <f t="shared" si="117"/>
        <v>1.2</v>
      </c>
      <c r="AG909" t="str">
        <f t="shared" si="118"/>
        <v>División geoestadística municipal, coordenadas geográficasy altitud de las cabeceras municipales</v>
      </c>
      <c r="AH909" t="str">
        <f t="shared" si="120"/>
        <v/>
      </c>
      <c r="AI909" t="str">
        <f t="shared" si="119"/>
        <v/>
      </c>
    </row>
    <row r="910" spans="1:35" x14ac:dyDescent="0.25">
      <c r="A910" s="1">
        <v>4</v>
      </c>
      <c r="C910" t="s">
        <v>23</v>
      </c>
      <c r="G910" t="s">
        <v>91</v>
      </c>
      <c r="H910" t="s">
        <v>117</v>
      </c>
      <c r="I910" t="str">
        <f t="shared" si="115"/>
        <v>12</v>
      </c>
      <c r="J910">
        <f>+COUNTIF($AC$2:$AC$1165,AC910)</f>
        <v>2</v>
      </c>
      <c r="K910" t="s">
        <v>166</v>
      </c>
      <c r="N910" t="str">
        <f t="shared" si="116"/>
        <v/>
      </c>
      <c r="O910" t="str">
        <f>IF(B910&lt;&gt;0,B910,"")</f>
        <v/>
      </c>
      <c r="P910" t="str">
        <f>+IF(AD910="Sub1",C910,"")</f>
        <v/>
      </c>
      <c r="Q910" t="str">
        <f>+IF(AD910="Sub2",D910,"")</f>
        <v/>
      </c>
      <c r="R910" t="str">
        <f>+IF(AD910="Graph",SUBSTITUTE(E910,"Gráfica","G"),"")</f>
        <v/>
      </c>
      <c r="S910" t="str">
        <f>TRIM(CLEAN(_xlfn.TEXTJOIN(" ",TRUE,C910:F910)))</f>
        <v>y altitud de las cabeceras municipales</v>
      </c>
      <c r="T910" t="b">
        <f>+AND(AC910=AC911)</f>
        <v>0</v>
      </c>
      <c r="U910" t="b">
        <f t="shared" si="113"/>
        <v>1</v>
      </c>
      <c r="V910" t="b">
        <f>+AND(J910&lt;&gt;1,J911&lt;&gt;1)</f>
        <v>0</v>
      </c>
      <c r="W910" t="b">
        <f>+OR(AD910="Sub1",AD910="Sub2",AD910="Graph")</f>
        <v>0</v>
      </c>
      <c r="X910" t="str">
        <f>+IF(AND(T910,U910,V910),_xlfn.CONCAT(S910,S911),IF(AND(J910=1,AD910="Title"),S910,""))</f>
        <v/>
      </c>
      <c r="Y910" t="str">
        <f>+IF(AD911="units",S911,"")</f>
        <v/>
      </c>
      <c r="Z910" t="str">
        <f t="shared" si="114"/>
        <v/>
      </c>
      <c r="AB910" t="s">
        <v>149</v>
      </c>
      <c r="AC910" t="str">
        <f>+_xlfn.CONCAT(AB910,I910,AD910)</f>
        <v>2612Title</v>
      </c>
      <c r="AD910" t="str">
        <f>+_xlfn.TEXTJOIN("",TRUE,K910:M910)</f>
        <v>Title</v>
      </c>
      <c r="AE910" t="str">
        <f>+IF(B910=0,AE909,B910)</f>
        <v>1.2</v>
      </c>
      <c r="AF910" t="str">
        <f t="shared" si="117"/>
        <v>1.2</v>
      </c>
      <c r="AG910" t="str">
        <f t="shared" si="118"/>
        <v>División geoestadística municipal, coordenadas geográficasy altitud de las cabeceras municipales</v>
      </c>
      <c r="AH910" t="str">
        <f t="shared" si="120"/>
        <v/>
      </c>
      <c r="AI910" t="str">
        <f t="shared" si="119"/>
        <v/>
      </c>
    </row>
    <row r="911" spans="1:35" x14ac:dyDescent="0.25">
      <c r="A911" s="1">
        <v>6</v>
      </c>
      <c r="B911" t="s">
        <v>10</v>
      </c>
      <c r="C911" t="s">
        <v>41</v>
      </c>
      <c r="G911" t="s">
        <v>91</v>
      </c>
      <c r="H911" t="s">
        <v>117</v>
      </c>
      <c r="I911" t="str">
        <f t="shared" si="115"/>
        <v>13</v>
      </c>
      <c r="J911">
        <f>+COUNTIF($AC$2:$AC$1165,AC911)</f>
        <v>1</v>
      </c>
      <c r="K911" t="s">
        <v>166</v>
      </c>
      <c r="N911" t="str">
        <f t="shared" si="116"/>
        <v>1.3</v>
      </c>
      <c r="O911" t="str">
        <f>IF(B911&lt;&gt;0,B911,"")</f>
        <v>1.3</v>
      </c>
      <c r="P911" t="str">
        <f>+IF(AD911="Sub1",C911,"")</f>
        <v/>
      </c>
      <c r="Q911" t="str">
        <f>+IF(AD911="Sub2",D911,"")</f>
        <v/>
      </c>
      <c r="R911" t="str">
        <f>+IF(AD911="Graph",SUBSTITUTE(E911,"Gráfica","G"),"")</f>
        <v/>
      </c>
      <c r="S911" t="str">
        <f>TRIM(CLEAN(_xlfn.TEXTJOIN(" ",TRUE,C911:F911)))</f>
        <v>Elevaciones principales R/</v>
      </c>
      <c r="T911" t="b">
        <f>+AND(AC911=AC912)</f>
        <v>0</v>
      </c>
      <c r="U911" t="b">
        <f t="shared" si="113"/>
        <v>1</v>
      </c>
      <c r="V911" t="b">
        <f>+AND(J911&lt;&gt;1,J912&lt;&gt;1)</f>
        <v>0</v>
      </c>
      <c r="W911" t="b">
        <f>+OR(AD911="Sub1",AD911="Sub2",AD911="Graph")</f>
        <v>0</v>
      </c>
      <c r="X911" t="str">
        <f>+IF(AND(T911,U911,V911),_xlfn.CONCAT(S911,S912),IF(AND(J911=1,AD911="Title"),S911,""))</f>
        <v>Elevaciones principales R/</v>
      </c>
      <c r="Y911" t="str">
        <f>+IF(AD912="units",S912,"")</f>
        <v/>
      </c>
      <c r="Z911" t="str">
        <f t="shared" si="114"/>
        <v/>
      </c>
      <c r="AB911" t="s">
        <v>149</v>
      </c>
      <c r="AC911" t="str">
        <f>+_xlfn.CONCAT(AB911,I911,AD911)</f>
        <v>2613Title</v>
      </c>
      <c r="AD911" t="str">
        <f>+_xlfn.TEXTJOIN("",TRUE,K911:M911)</f>
        <v>Title</v>
      </c>
      <c r="AE911" t="str">
        <f>+IF(B911=0,AE910,B911)</f>
        <v>1.3</v>
      </c>
      <c r="AF911" t="str">
        <f t="shared" si="117"/>
        <v>1.3</v>
      </c>
      <c r="AG911" t="str">
        <f t="shared" si="118"/>
        <v>Elevaciones principales R/</v>
      </c>
      <c r="AH911" t="str">
        <f t="shared" si="120"/>
        <v/>
      </c>
      <c r="AI911" t="str">
        <f t="shared" si="119"/>
        <v/>
      </c>
    </row>
    <row r="912" spans="1:35" x14ac:dyDescent="0.25">
      <c r="A912" s="1">
        <v>8</v>
      </c>
      <c r="B912" t="s">
        <v>11</v>
      </c>
      <c r="C912" t="s">
        <v>25</v>
      </c>
      <c r="G912" t="s">
        <v>91</v>
      </c>
      <c r="H912" t="s">
        <v>117</v>
      </c>
      <c r="I912" t="str">
        <f t="shared" si="115"/>
        <v>14</v>
      </c>
      <c r="J912">
        <f>+COUNTIF($AC$2:$AC$1165,AC912)</f>
        <v>1</v>
      </c>
      <c r="K912" t="s">
        <v>166</v>
      </c>
      <c r="N912" t="str">
        <f t="shared" si="116"/>
        <v>1.4</v>
      </c>
      <c r="O912" t="str">
        <f>IF(B912&lt;&gt;0,B912,"")</f>
        <v>1.4</v>
      </c>
      <c r="P912" t="str">
        <f>+IF(AD912="Sub1",C912,"")</f>
        <v/>
      </c>
      <c r="Q912" t="str">
        <f>+IF(AD912="Sub2",D912,"")</f>
        <v/>
      </c>
      <c r="R912" t="str">
        <f>+IF(AD912="Graph",SUBSTITUTE(E912,"Gráfica","G"),"")</f>
        <v/>
      </c>
      <c r="S912" t="str">
        <f>TRIM(CLEAN(_xlfn.TEXTJOIN(" ",TRUE,C912:F912)))</f>
        <v>Superficie estatal por tipo de fisiografía</v>
      </c>
      <c r="T912" t="b">
        <f>+AND(AC912=AC913)</f>
        <v>0</v>
      </c>
      <c r="U912" t="b">
        <f t="shared" si="113"/>
        <v>0</v>
      </c>
      <c r="V912" t="b">
        <f>+AND(J912&lt;&gt;1,J913&lt;&gt;1)</f>
        <v>0</v>
      </c>
      <c r="W912" t="b">
        <f>+OR(AD912="Sub1",AD912="Sub2",AD912="Graph")</f>
        <v>0</v>
      </c>
      <c r="X912" t="str">
        <f>+IF(AND(T912,U912,V912),_xlfn.CONCAT(S912,S913),IF(AND(J912=1,AD912="Title"),S912,""))</f>
        <v>Superficie estatal por tipo de fisiografía</v>
      </c>
      <c r="Y912" t="str">
        <f>+IF(AD913="units",S913,"")</f>
        <v>(Porcentaje)</v>
      </c>
      <c r="Z912" t="str">
        <f t="shared" si="114"/>
        <v/>
      </c>
      <c r="AB912" t="s">
        <v>149</v>
      </c>
      <c r="AC912" t="str">
        <f>+_xlfn.CONCAT(AB912,I912,AD912)</f>
        <v>2614Title</v>
      </c>
      <c r="AD912" t="str">
        <f>+_xlfn.TEXTJOIN("",TRUE,K912:M912)</f>
        <v>Title</v>
      </c>
      <c r="AE912" t="str">
        <f>+IF(B912=0,AE911,B912)</f>
        <v>1.4</v>
      </c>
      <c r="AF912" t="str">
        <f t="shared" si="117"/>
        <v>1.4</v>
      </c>
      <c r="AG912" t="str">
        <f t="shared" si="118"/>
        <v>Superficie estatal por tipo de fisiografía</v>
      </c>
      <c r="AH912" t="str">
        <f t="shared" si="120"/>
        <v/>
      </c>
      <c r="AI912" t="str">
        <f t="shared" si="119"/>
        <v>(Porcentaje)</v>
      </c>
    </row>
    <row r="913" spans="1:35" x14ac:dyDescent="0.25">
      <c r="A913" s="1">
        <v>9</v>
      </c>
      <c r="C913" t="s">
        <v>26</v>
      </c>
      <c r="G913" t="s">
        <v>91</v>
      </c>
      <c r="H913" t="s">
        <v>117</v>
      </c>
      <c r="I913" t="str">
        <f t="shared" si="115"/>
        <v>14</v>
      </c>
      <c r="J913">
        <f>+COUNTIF($AC$2:$AC$1165,AC913)</f>
        <v>1</v>
      </c>
      <c r="K913" t="s">
        <v>173</v>
      </c>
      <c r="L913" t="s">
        <v>162</v>
      </c>
      <c r="N913" t="str">
        <f t="shared" si="116"/>
        <v/>
      </c>
      <c r="O913" t="str">
        <f>IF(B913&lt;&gt;0,B913,"")</f>
        <v/>
      </c>
      <c r="P913" t="str">
        <f>+IF(AD913="Sub1",C913,"")</f>
        <v/>
      </c>
      <c r="Q913" t="str">
        <f>+IF(AD913="Sub2",D913,"")</f>
        <v/>
      </c>
      <c r="R913" t="str">
        <f>+IF(AD913="Graph",SUBSTITUTE(E913,"Gráfica","G"),"")</f>
        <v/>
      </c>
      <c r="S913" t="str">
        <f>TRIM(CLEAN(_xlfn.TEXTJOIN(" ",TRUE,C913:F913)))</f>
        <v>(Porcentaje)</v>
      </c>
      <c r="T913" t="b">
        <f>+AND(AC913=AC914)</f>
        <v>0</v>
      </c>
      <c r="U913" t="b">
        <f t="shared" si="113"/>
        <v>0</v>
      </c>
      <c r="V913" t="b">
        <f>+AND(J913&lt;&gt;1,J914&lt;&gt;1)</f>
        <v>0</v>
      </c>
      <c r="W913" t="b">
        <f>+OR(AD913="Sub1",AD913="Sub2",AD913="Graph")</f>
        <v>0</v>
      </c>
      <c r="X913" t="str">
        <f>+IF(AND(T913,U913,V913),_xlfn.CONCAT(S913,S914),IF(AND(J913=1,AD913="Title"),S913,""))</f>
        <v/>
      </c>
      <c r="Y913" t="str">
        <f>+IF(AD914="units",S914,"")</f>
        <v/>
      </c>
      <c r="Z913" t="str">
        <f t="shared" si="114"/>
        <v/>
      </c>
      <c r="AB913" t="s">
        <v>149</v>
      </c>
      <c r="AC913" t="str">
        <f>+_xlfn.CONCAT(AB913,I913,AD913)</f>
        <v>2614units</v>
      </c>
      <c r="AD913" t="str">
        <f>+_xlfn.TEXTJOIN("",TRUE,K913:M913)</f>
        <v>units</v>
      </c>
      <c r="AE913" t="str">
        <f>+IF(B913=0,AE912,B913)</f>
        <v>1.4</v>
      </c>
      <c r="AF913" t="str">
        <f t="shared" si="117"/>
        <v>1.4</v>
      </c>
      <c r="AG913" t="str">
        <f t="shared" si="118"/>
        <v>Superficie estatal por tipo de fisiografía</v>
      </c>
      <c r="AH913" t="str">
        <f t="shared" si="120"/>
        <v/>
      </c>
      <c r="AI913" t="str">
        <f t="shared" si="119"/>
        <v/>
      </c>
    </row>
    <row r="914" spans="1:35" x14ac:dyDescent="0.25">
      <c r="A914" s="1">
        <v>11</v>
      </c>
      <c r="B914" t="s">
        <v>12</v>
      </c>
      <c r="C914" t="s">
        <v>27</v>
      </c>
      <c r="G914" t="s">
        <v>91</v>
      </c>
      <c r="H914" t="s">
        <v>117</v>
      </c>
      <c r="I914" t="str">
        <f t="shared" si="115"/>
        <v>15</v>
      </c>
      <c r="J914">
        <f>+COUNTIF($AC$2:$AC$1165,AC914)</f>
        <v>1</v>
      </c>
      <c r="K914" t="s">
        <v>166</v>
      </c>
      <c r="N914" t="str">
        <f t="shared" si="116"/>
        <v>1.5</v>
      </c>
      <c r="O914" t="str">
        <f>IF(B914&lt;&gt;0,B914,"")</f>
        <v>1.5</v>
      </c>
      <c r="P914" t="str">
        <f>+IF(AD914="Sub1",C914,"")</f>
        <v/>
      </c>
      <c r="Q914" t="str">
        <f>+IF(AD914="Sub2",D914,"")</f>
        <v/>
      </c>
      <c r="R914" t="str">
        <f>+IF(AD914="Graph",SUBSTITUTE(E914,"Gráfica","G"),"")</f>
        <v/>
      </c>
      <c r="S914" t="str">
        <f>TRIM(CLEAN(_xlfn.TEXTJOIN(" ",TRUE,C914:F914)))</f>
        <v>Superficie estatal por tipo de geología</v>
      </c>
      <c r="T914" t="b">
        <f>+AND(AC914=AC915)</f>
        <v>0</v>
      </c>
      <c r="U914" t="b">
        <f t="shared" si="113"/>
        <v>0</v>
      </c>
      <c r="V914" t="b">
        <f>+AND(J914&lt;&gt;1,J915&lt;&gt;1)</f>
        <v>0</v>
      </c>
      <c r="W914" t="b">
        <f>+OR(AD914="Sub1",AD914="Sub2",AD914="Graph")</f>
        <v>0</v>
      </c>
      <c r="X914" t="str">
        <f>+IF(AND(T914,U914,V914),_xlfn.CONCAT(S914,S915),IF(AND(J914=1,AD914="Title"),S914,""))</f>
        <v>Superficie estatal por tipo de geología</v>
      </c>
      <c r="Y914" t="str">
        <f>+IF(AD915="units",S915,"")</f>
        <v>(Porcentaje)</v>
      </c>
      <c r="Z914" t="str">
        <f t="shared" si="114"/>
        <v/>
      </c>
      <c r="AB914" t="s">
        <v>149</v>
      </c>
      <c r="AC914" t="str">
        <f>+_xlfn.CONCAT(AB914,I914,AD914)</f>
        <v>2615Title</v>
      </c>
      <c r="AD914" t="str">
        <f>+_xlfn.TEXTJOIN("",TRUE,K914:M914)</f>
        <v>Title</v>
      </c>
      <c r="AE914" t="str">
        <f>+IF(B914=0,AE913,B914)</f>
        <v>1.5</v>
      </c>
      <c r="AF914" t="str">
        <f t="shared" si="117"/>
        <v>1.5</v>
      </c>
      <c r="AG914" t="str">
        <f t="shared" si="118"/>
        <v>Superficie estatal por tipo de geología</v>
      </c>
      <c r="AH914" t="str">
        <f t="shared" si="120"/>
        <v/>
      </c>
      <c r="AI914" t="str">
        <f t="shared" si="119"/>
        <v>(Porcentaje)</v>
      </c>
    </row>
    <row r="915" spans="1:35" x14ac:dyDescent="0.25">
      <c r="A915" s="1">
        <v>12</v>
      </c>
      <c r="C915" t="s">
        <v>26</v>
      </c>
      <c r="G915" t="s">
        <v>91</v>
      </c>
      <c r="H915" t="s">
        <v>117</v>
      </c>
      <c r="I915" t="str">
        <f t="shared" si="115"/>
        <v>15</v>
      </c>
      <c r="J915">
        <f>+COUNTIF($AC$2:$AC$1165,AC915)</f>
        <v>1</v>
      </c>
      <c r="K915" t="s">
        <v>173</v>
      </c>
      <c r="L915" t="s">
        <v>162</v>
      </c>
      <c r="N915" t="str">
        <f t="shared" si="116"/>
        <v/>
      </c>
      <c r="O915" t="str">
        <f>IF(B915&lt;&gt;0,B915,"")</f>
        <v/>
      </c>
      <c r="P915" t="str">
        <f>+IF(AD915="Sub1",C915,"")</f>
        <v/>
      </c>
      <c r="Q915" t="str">
        <f>+IF(AD915="Sub2",D915,"")</f>
        <v/>
      </c>
      <c r="R915" t="str">
        <f>+IF(AD915="Graph",SUBSTITUTE(E915,"Gráfica","G"),"")</f>
        <v/>
      </c>
      <c r="S915" t="str">
        <f>TRIM(CLEAN(_xlfn.TEXTJOIN(" ",TRUE,C915:F915)))</f>
        <v>(Porcentaje)</v>
      </c>
      <c r="T915" t="b">
        <f>+AND(AC915=AC916)</f>
        <v>0</v>
      </c>
      <c r="U915" t="b">
        <f t="shared" si="113"/>
        <v>0</v>
      </c>
      <c r="V915" t="b">
        <f>+AND(J915&lt;&gt;1,J916&lt;&gt;1)</f>
        <v>0</v>
      </c>
      <c r="W915" t="b">
        <f>+OR(AD915="Sub1",AD915="Sub2",AD915="Graph")</f>
        <v>0</v>
      </c>
      <c r="X915" t="str">
        <f>+IF(AND(T915,U915,V915),_xlfn.CONCAT(S915,S916),IF(AND(J915=1,AD915="Title"),S915,""))</f>
        <v/>
      </c>
      <c r="Y915" t="str">
        <f>+IF(AD916="units",S916,"")</f>
        <v/>
      </c>
      <c r="Z915" t="str">
        <f t="shared" si="114"/>
        <v/>
      </c>
      <c r="AB915" t="s">
        <v>149</v>
      </c>
      <c r="AC915" t="str">
        <f>+_xlfn.CONCAT(AB915,I915,AD915)</f>
        <v>2615units</v>
      </c>
      <c r="AD915" t="str">
        <f>+_xlfn.TEXTJOIN("",TRUE,K915:M915)</f>
        <v>units</v>
      </c>
      <c r="AE915" t="str">
        <f>+IF(B915=0,AE914,B915)</f>
        <v>1.5</v>
      </c>
      <c r="AF915" t="str">
        <f t="shared" si="117"/>
        <v>1.5</v>
      </c>
      <c r="AG915" t="str">
        <f t="shared" si="118"/>
        <v>Superficie estatal por tipo de geología</v>
      </c>
      <c r="AH915" t="str">
        <f t="shared" si="120"/>
        <v/>
      </c>
      <c r="AI915" t="str">
        <f t="shared" si="119"/>
        <v/>
      </c>
    </row>
    <row r="916" spans="1:35" x14ac:dyDescent="0.25">
      <c r="A916" s="1">
        <v>14</v>
      </c>
      <c r="C916" t="s">
        <v>28</v>
      </c>
      <c r="D916" t="s">
        <v>62</v>
      </c>
      <c r="G916" t="s">
        <v>91</v>
      </c>
      <c r="H916" t="s">
        <v>117</v>
      </c>
      <c r="I916" t="str">
        <f t="shared" si="115"/>
        <v>151</v>
      </c>
      <c r="J916">
        <f>+COUNTIF($AC$2:$AC$1165,AC916)</f>
        <v>1</v>
      </c>
      <c r="K916" t="s">
        <v>173</v>
      </c>
      <c r="M916" t="s">
        <v>178</v>
      </c>
      <c r="N916" t="str">
        <f t="shared" si="116"/>
        <v>1.5.1</v>
      </c>
      <c r="O916" t="str">
        <f>IF(B916&lt;&gt;0,B916,"")</f>
        <v/>
      </c>
      <c r="P916" t="str">
        <f>+IF(AD916="Sub1",C916,"")</f>
        <v>1.5.1</v>
      </c>
      <c r="Q916" t="str">
        <f>+IF(AD916="Sub2",D916,"")</f>
        <v/>
      </c>
      <c r="R916" t="str">
        <f>+IF(AD916="Graph",SUBSTITUTE(E916,"Gráfica","G"),"")</f>
        <v/>
      </c>
      <c r="S916" t="str">
        <f>TRIM(CLEAN(_xlfn.TEXTJOIN(" ",TRUE,C916:F916)))</f>
        <v>1.5.1 Sitios de interés geológico</v>
      </c>
      <c r="T916" t="b">
        <f>+AND(AC916=AC917)</f>
        <v>0</v>
      </c>
      <c r="U916" t="b">
        <f t="shared" si="113"/>
        <v>0</v>
      </c>
      <c r="V916" t="b">
        <f>+AND(J916&lt;&gt;1,J917&lt;&gt;1)</f>
        <v>0</v>
      </c>
      <c r="W916" t="b">
        <f>+OR(AD916="Sub1",AD916="Sub2",AD916="Graph")</f>
        <v>1</v>
      </c>
      <c r="X916" t="str">
        <f>+IF(AND(T916,U916,V916),_xlfn.CONCAT(S916,S917),IF(AND(J916=1,AD916="Title"),S916,""))</f>
        <v/>
      </c>
      <c r="Y916" t="str">
        <f>+IF(AD917="units",S917,"")</f>
        <v/>
      </c>
      <c r="Z916" t="str">
        <f t="shared" si="114"/>
        <v>Sitios de interés geológico</v>
      </c>
      <c r="AB916" t="s">
        <v>149</v>
      </c>
      <c r="AC916" t="str">
        <f>+_xlfn.CONCAT(AB916,I916,AD916)</f>
        <v>26151Sub1</v>
      </c>
      <c r="AD916" t="str">
        <f>+_xlfn.TEXTJOIN("",TRUE,K916:M916)</f>
        <v>Sub1</v>
      </c>
      <c r="AE916" t="str">
        <f>+IF(B916=0,AE915,B916)</f>
        <v>1.5</v>
      </c>
      <c r="AF916" t="str">
        <f t="shared" si="117"/>
        <v>1.5.1</v>
      </c>
      <c r="AG916" t="str">
        <f t="shared" si="118"/>
        <v>Superficie estatal por tipo de geología</v>
      </c>
      <c r="AH916" t="str">
        <f t="shared" si="120"/>
        <v>Sitios de interés geológico</v>
      </c>
      <c r="AI916" t="str">
        <f t="shared" si="119"/>
        <v/>
      </c>
    </row>
    <row r="917" spans="1:35" x14ac:dyDescent="0.25">
      <c r="A917" s="1">
        <v>16</v>
      </c>
      <c r="B917" t="s">
        <v>13</v>
      </c>
      <c r="C917" t="s">
        <v>29</v>
      </c>
      <c r="G917" t="s">
        <v>91</v>
      </c>
      <c r="H917" t="s">
        <v>117</v>
      </c>
      <c r="I917" t="str">
        <f t="shared" si="115"/>
        <v>16</v>
      </c>
      <c r="J917">
        <f>+COUNTIF($AC$2:$AC$1165,AC917)</f>
        <v>1</v>
      </c>
      <c r="K917" t="s">
        <v>166</v>
      </c>
      <c r="N917" t="str">
        <f t="shared" si="116"/>
        <v>1.6</v>
      </c>
      <c r="O917" t="str">
        <f>IF(B917&lt;&gt;0,B917,"")</f>
        <v>1.6</v>
      </c>
      <c r="P917" t="str">
        <f>+IF(AD917="Sub1",C917,"")</f>
        <v/>
      </c>
      <c r="Q917" t="str">
        <f>+IF(AD917="Sub2",D917,"")</f>
        <v/>
      </c>
      <c r="R917" t="str">
        <f>+IF(AD917="Graph",SUBSTITUTE(E917,"Gráfica","G"),"")</f>
        <v/>
      </c>
      <c r="S917" t="str">
        <f>TRIM(CLEAN(_xlfn.TEXTJOIN(" ",TRUE,C917:F917)))</f>
        <v>Superficie estatal por tipo de clima</v>
      </c>
      <c r="T917" t="b">
        <f>+AND(AC917=AC918)</f>
        <v>0</v>
      </c>
      <c r="U917" t="b">
        <f t="shared" si="113"/>
        <v>0</v>
      </c>
      <c r="V917" t="b">
        <f>+AND(J917&lt;&gt;1,J918&lt;&gt;1)</f>
        <v>0</v>
      </c>
      <c r="W917" t="b">
        <f>+OR(AD917="Sub1",AD917="Sub2",AD917="Graph")</f>
        <v>0</v>
      </c>
      <c r="X917" t="str">
        <f>+IF(AND(T917,U917,V917),_xlfn.CONCAT(S917,S918),IF(AND(J917=1,AD917="Title"),S917,""))</f>
        <v>Superficie estatal por tipo de clima</v>
      </c>
      <c r="Y917" t="str">
        <f>+IF(AD918="units",S918,"")</f>
        <v>(Porcentaje)</v>
      </c>
      <c r="Z917" t="str">
        <f t="shared" si="114"/>
        <v/>
      </c>
      <c r="AB917" t="s">
        <v>149</v>
      </c>
      <c r="AC917" t="str">
        <f>+_xlfn.CONCAT(AB917,I917,AD917)</f>
        <v>2616Title</v>
      </c>
      <c r="AD917" t="str">
        <f>+_xlfn.TEXTJOIN("",TRUE,K917:M917)</f>
        <v>Title</v>
      </c>
      <c r="AE917" t="str">
        <f>+IF(B917=0,AE916,B917)</f>
        <v>1.6</v>
      </c>
      <c r="AF917" t="str">
        <f t="shared" si="117"/>
        <v>1.6</v>
      </c>
      <c r="AG917" t="str">
        <f t="shared" si="118"/>
        <v>Superficie estatal por tipo de clima</v>
      </c>
      <c r="AH917" t="str">
        <f t="shared" si="120"/>
        <v/>
      </c>
      <c r="AI917" t="str">
        <f t="shared" si="119"/>
        <v>(Porcentaje)</v>
      </c>
    </row>
    <row r="918" spans="1:35" x14ac:dyDescent="0.25">
      <c r="A918" s="1">
        <v>17</v>
      </c>
      <c r="C918" t="s">
        <v>26</v>
      </c>
      <c r="G918" t="s">
        <v>91</v>
      </c>
      <c r="H918" t="s">
        <v>117</v>
      </c>
      <c r="I918" t="str">
        <f t="shared" si="115"/>
        <v>16</v>
      </c>
      <c r="J918">
        <f>+COUNTIF($AC$2:$AC$1165,AC918)</f>
        <v>1</v>
      </c>
      <c r="K918" t="s">
        <v>173</v>
      </c>
      <c r="L918" t="s">
        <v>162</v>
      </c>
      <c r="N918" t="str">
        <f t="shared" si="116"/>
        <v/>
      </c>
      <c r="O918" t="str">
        <f>IF(B918&lt;&gt;0,B918,"")</f>
        <v/>
      </c>
      <c r="P918" t="str">
        <f>+IF(AD918="Sub1",C918,"")</f>
        <v/>
      </c>
      <c r="Q918" t="str">
        <f>+IF(AD918="Sub2",D918,"")</f>
        <v/>
      </c>
      <c r="R918" t="str">
        <f>+IF(AD918="Graph",SUBSTITUTE(E918,"Gráfica","G"),"")</f>
        <v/>
      </c>
      <c r="S918" t="str">
        <f>TRIM(CLEAN(_xlfn.TEXTJOIN(" ",TRUE,C918:F918)))</f>
        <v>(Porcentaje)</v>
      </c>
      <c r="T918" t="b">
        <f>+AND(AC918=AC919)</f>
        <v>0</v>
      </c>
      <c r="U918" t="b">
        <f t="shared" si="113"/>
        <v>0</v>
      </c>
      <c r="V918" t="b">
        <f>+AND(J918&lt;&gt;1,J919&lt;&gt;1)</f>
        <v>0</v>
      </c>
      <c r="W918" t="b">
        <f>+OR(AD918="Sub1",AD918="Sub2",AD918="Graph")</f>
        <v>0</v>
      </c>
      <c r="X918" t="str">
        <f>+IF(AND(T918,U918,V918),_xlfn.CONCAT(S918,S919),IF(AND(J918=1,AD918="Title"),S918,""))</f>
        <v/>
      </c>
      <c r="Y918" t="str">
        <f>+IF(AD919="units",S919,"")</f>
        <v/>
      </c>
      <c r="Z918" t="str">
        <f t="shared" si="114"/>
        <v/>
      </c>
      <c r="AB918" t="s">
        <v>149</v>
      </c>
      <c r="AC918" t="str">
        <f>+_xlfn.CONCAT(AB918,I918,AD918)</f>
        <v>2616units</v>
      </c>
      <c r="AD918" t="str">
        <f>+_xlfn.TEXTJOIN("",TRUE,K918:M918)</f>
        <v>units</v>
      </c>
      <c r="AE918" t="str">
        <f>+IF(B918=0,AE917,B918)</f>
        <v>1.6</v>
      </c>
      <c r="AF918" t="str">
        <f t="shared" si="117"/>
        <v>1.6</v>
      </c>
      <c r="AG918" t="str">
        <f t="shared" si="118"/>
        <v>Superficie estatal por tipo de clima</v>
      </c>
      <c r="AH918" t="str">
        <f t="shared" si="120"/>
        <v/>
      </c>
      <c r="AI918" t="str">
        <f t="shared" si="119"/>
        <v/>
      </c>
    </row>
    <row r="919" spans="1:35" x14ac:dyDescent="0.25">
      <c r="A919" s="1">
        <v>19</v>
      </c>
      <c r="C919" t="s">
        <v>30</v>
      </c>
      <c r="D919" t="s">
        <v>63</v>
      </c>
      <c r="G919" t="s">
        <v>91</v>
      </c>
      <c r="H919" t="s">
        <v>117</v>
      </c>
      <c r="I919" t="str">
        <f t="shared" si="115"/>
        <v>161</v>
      </c>
      <c r="J919">
        <f>+COUNTIF($AC$2:$AC$1165,AC919)</f>
        <v>1</v>
      </c>
      <c r="K919" t="s">
        <v>173</v>
      </c>
      <c r="M919" t="s">
        <v>178</v>
      </c>
      <c r="N919" t="str">
        <f t="shared" si="116"/>
        <v>1.6.1</v>
      </c>
      <c r="O919" t="str">
        <f>IF(B919&lt;&gt;0,B919,"")</f>
        <v/>
      </c>
      <c r="P919" t="str">
        <f>+IF(AD919="Sub1",C919,"")</f>
        <v>1.6.1</v>
      </c>
      <c r="Q919" t="str">
        <f>+IF(AD919="Sub2",D919,"")</f>
        <v/>
      </c>
      <c r="R919" t="str">
        <f>+IF(AD919="Graph",SUBSTITUTE(E919,"Gráfica","G"),"")</f>
        <v/>
      </c>
      <c r="S919" t="str">
        <f>TRIM(CLEAN(_xlfn.TEXTJOIN(" ",TRUE,C919:F919)))</f>
        <v>1.6.1 Estaciones meteorológicas</v>
      </c>
      <c r="T919" t="b">
        <f>+AND(AC919=AC920)</f>
        <v>0</v>
      </c>
      <c r="U919" t="b">
        <f t="shared" si="113"/>
        <v>0</v>
      </c>
      <c r="V919" t="b">
        <f>+AND(J919&lt;&gt;1,J920&lt;&gt;1)</f>
        <v>0</v>
      </c>
      <c r="W919" t="b">
        <f>+OR(AD919="Sub1",AD919="Sub2",AD919="Graph")</f>
        <v>1</v>
      </c>
      <c r="X919" t="str">
        <f>+IF(AND(T919,U919,V919),_xlfn.CONCAT(S919,S920),IF(AND(J919=1,AD919="Title"),S919,""))</f>
        <v/>
      </c>
      <c r="Y919" t="str">
        <f>+IF(AD920="units",S920,"")</f>
        <v/>
      </c>
      <c r="Z919" t="str">
        <f t="shared" si="114"/>
        <v>Estaciones meteorológicas</v>
      </c>
      <c r="AB919" t="s">
        <v>149</v>
      </c>
      <c r="AC919" t="str">
        <f>+_xlfn.CONCAT(AB919,I919,AD919)</f>
        <v>26161Sub1</v>
      </c>
      <c r="AD919" t="str">
        <f>+_xlfn.TEXTJOIN("",TRUE,K919:M919)</f>
        <v>Sub1</v>
      </c>
      <c r="AE919" t="str">
        <f>+IF(B919=0,AE918,B919)</f>
        <v>1.6</v>
      </c>
      <c r="AF919" t="str">
        <f t="shared" si="117"/>
        <v>1.6.1</v>
      </c>
      <c r="AG919" t="str">
        <f t="shared" si="118"/>
        <v>Superficie estatal por tipo de clima</v>
      </c>
      <c r="AH919" t="str">
        <f t="shared" si="120"/>
        <v>Estaciones meteorológicas</v>
      </c>
      <c r="AI919" t="str">
        <f t="shared" si="119"/>
        <v/>
      </c>
    </row>
    <row r="920" spans="1:35" x14ac:dyDescent="0.25">
      <c r="A920" s="1">
        <v>21</v>
      </c>
      <c r="C920" t="s">
        <v>31</v>
      </c>
      <c r="D920" t="s">
        <v>64</v>
      </c>
      <c r="G920" t="s">
        <v>91</v>
      </c>
      <c r="H920" t="s">
        <v>117</v>
      </c>
      <c r="I920" t="str">
        <f t="shared" si="115"/>
        <v>162</v>
      </c>
      <c r="J920">
        <f>+COUNTIF($AC$2:$AC$1165,AC920)</f>
        <v>1</v>
      </c>
      <c r="K920" t="s">
        <v>173</v>
      </c>
      <c r="M920" t="s">
        <v>178</v>
      </c>
      <c r="N920" t="str">
        <f t="shared" si="116"/>
        <v>1.6.2</v>
      </c>
      <c r="O920" t="str">
        <f>IF(B920&lt;&gt;0,B920,"")</f>
        <v/>
      </c>
      <c r="P920" t="str">
        <f>+IF(AD920="Sub1",C920,"")</f>
        <v>1.6.2</v>
      </c>
      <c r="Q920" t="str">
        <f>+IF(AD920="Sub2",D920,"")</f>
        <v/>
      </c>
      <c r="R920" t="str">
        <f>+IF(AD920="Graph",SUBSTITUTE(E920,"Gráfica","G"),"")</f>
        <v/>
      </c>
      <c r="S920" t="str">
        <f>TRIM(CLEAN(_xlfn.TEXTJOIN(" ",TRUE,C920:F920)))</f>
        <v>1.6.2 Temperatura media anual</v>
      </c>
      <c r="T920" t="b">
        <f>+AND(AC920=AC921)</f>
        <v>0</v>
      </c>
      <c r="U920" t="b">
        <f t="shared" si="113"/>
        <v>0</v>
      </c>
      <c r="V920" t="b">
        <f>+AND(J920&lt;&gt;1,J921&lt;&gt;1)</f>
        <v>0</v>
      </c>
      <c r="W920" t="b">
        <f>+OR(AD920="Sub1",AD920="Sub2",AD920="Graph")</f>
        <v>1</v>
      </c>
      <c r="X920" t="str">
        <f>+IF(AND(T920,U920,V920),_xlfn.CONCAT(S920,S921),IF(AND(J920=1,AD920="Title"),S920,""))</f>
        <v/>
      </c>
      <c r="Y920" t="str">
        <f>+IF(AD921="units",S921,"")</f>
        <v>(Grados Celsius)</v>
      </c>
      <c r="Z920" t="str">
        <f t="shared" si="114"/>
        <v>Temperatura media anual</v>
      </c>
      <c r="AB920" t="s">
        <v>149</v>
      </c>
      <c r="AC920" t="str">
        <f>+_xlfn.CONCAT(AB920,I920,AD920)</f>
        <v>26162Sub1</v>
      </c>
      <c r="AD920" t="str">
        <f>+_xlfn.TEXTJOIN("",TRUE,K920:M920)</f>
        <v>Sub1</v>
      </c>
      <c r="AE920" t="str">
        <f>+IF(B920=0,AE919,B920)</f>
        <v>1.6</v>
      </c>
      <c r="AF920" t="str">
        <f t="shared" si="117"/>
        <v>1.6.2</v>
      </c>
      <c r="AG920" t="str">
        <f t="shared" si="118"/>
        <v>Superficie estatal por tipo de clima</v>
      </c>
      <c r="AH920" t="str">
        <f t="shared" si="120"/>
        <v>Temperatura media anual</v>
      </c>
      <c r="AI920" t="str">
        <f t="shared" si="119"/>
        <v>(Grados Celsius)</v>
      </c>
    </row>
    <row r="921" spans="1:35" x14ac:dyDescent="0.25">
      <c r="A921" s="1">
        <v>22</v>
      </c>
      <c r="D921" t="s">
        <v>65</v>
      </c>
      <c r="G921" t="s">
        <v>91</v>
      </c>
      <c r="H921" t="s">
        <v>117</v>
      </c>
      <c r="I921" t="str">
        <f t="shared" si="115"/>
        <v>162</v>
      </c>
      <c r="J921">
        <f>+COUNTIF($AC$2:$AC$1165,AC921)</f>
        <v>1</v>
      </c>
      <c r="K921" t="s">
        <v>173</v>
      </c>
      <c r="L921" t="s">
        <v>162</v>
      </c>
      <c r="N921" t="str">
        <f t="shared" si="116"/>
        <v/>
      </c>
      <c r="O921" t="str">
        <f>IF(B921&lt;&gt;0,B921,"")</f>
        <v/>
      </c>
      <c r="P921" t="str">
        <f>+IF(AD921="Sub1",C921,"")</f>
        <v/>
      </c>
      <c r="Q921" t="str">
        <f>+IF(AD921="Sub2",D921,"")</f>
        <v/>
      </c>
      <c r="R921" t="str">
        <f>+IF(AD921="Graph",SUBSTITUTE(E921,"Gráfica","G"),"")</f>
        <v/>
      </c>
      <c r="S921" t="str">
        <f>TRIM(CLEAN(_xlfn.TEXTJOIN(" ",TRUE,C921:F921)))</f>
        <v>(Grados Celsius)</v>
      </c>
      <c r="T921" t="b">
        <f>+AND(AC921=AC922)</f>
        <v>0</v>
      </c>
      <c r="U921" t="b">
        <f t="shared" si="113"/>
        <v>0</v>
      </c>
      <c r="V921" t="b">
        <f>+AND(J921&lt;&gt;1,J922&lt;&gt;1)</f>
        <v>0</v>
      </c>
      <c r="W921" t="b">
        <f>+OR(AD921="Sub1",AD921="Sub2",AD921="Graph")</f>
        <v>0</v>
      </c>
      <c r="X921" t="str">
        <f>+IF(AND(T921,U921,V921),_xlfn.CONCAT(S921,S922),IF(AND(J921=1,AD921="Title"),S921,""))</f>
        <v/>
      </c>
      <c r="Y921" t="str">
        <f>+IF(AD922="units",S922,"")</f>
        <v/>
      </c>
      <c r="Z921" t="str">
        <f t="shared" si="114"/>
        <v/>
      </c>
      <c r="AB921" t="s">
        <v>149</v>
      </c>
      <c r="AC921" t="str">
        <f>+_xlfn.CONCAT(AB921,I921,AD921)</f>
        <v>26162units</v>
      </c>
      <c r="AD921" t="str">
        <f>+_xlfn.TEXTJOIN("",TRUE,K921:M921)</f>
        <v>units</v>
      </c>
      <c r="AE921" t="str">
        <f>+IF(B921=0,AE920,B921)</f>
        <v>1.6</v>
      </c>
      <c r="AF921" t="str">
        <f t="shared" si="117"/>
        <v>1.6.2</v>
      </c>
      <c r="AG921" t="str">
        <f t="shared" si="118"/>
        <v>Superficie estatal por tipo de clima</v>
      </c>
      <c r="AH921" t="str">
        <f t="shared" si="120"/>
        <v>Temperatura media anual</v>
      </c>
      <c r="AI921" t="str">
        <f t="shared" si="119"/>
        <v/>
      </c>
    </row>
    <row r="922" spans="1:35" x14ac:dyDescent="0.25">
      <c r="A922" s="1">
        <v>24</v>
      </c>
      <c r="D922" t="s">
        <v>66</v>
      </c>
      <c r="E922" t="s">
        <v>82</v>
      </c>
      <c r="G922" t="s">
        <v>91</v>
      </c>
      <c r="H922" t="s">
        <v>117</v>
      </c>
      <c r="I922" t="str">
        <f t="shared" si="115"/>
        <v>1621</v>
      </c>
      <c r="J922">
        <f>+COUNTIF($AC$2:$AC$1165,AC922)</f>
        <v>1</v>
      </c>
      <c r="K922" t="s">
        <v>173</v>
      </c>
      <c r="M922" t="s">
        <v>179</v>
      </c>
      <c r="N922" t="str">
        <f t="shared" si="116"/>
        <v>1.6.2.1</v>
      </c>
      <c r="O922" t="str">
        <f>IF(B922&lt;&gt;0,B922,"")</f>
        <v/>
      </c>
      <c r="P922" t="str">
        <f>+IF(AD922="Sub1",C922,"")</f>
        <v/>
      </c>
      <c r="Q922" t="str">
        <f>+IF(AD922="Sub2",D922,"")</f>
        <v>1.6.2.1</v>
      </c>
      <c r="R922" t="str">
        <f>+IF(AD922="Graph",SUBSTITUTE(E922,"Gráfica","G"),"")</f>
        <v/>
      </c>
      <c r="S922" t="str">
        <f>TRIM(CLEAN(_xlfn.TEXTJOIN(" ",TRUE,C922:F922)))</f>
        <v>1.6.2.1 Temperatura media mensual</v>
      </c>
      <c r="T922" t="b">
        <f>+AND(AC922=AC923)</f>
        <v>0</v>
      </c>
      <c r="U922" t="b">
        <f t="shared" si="113"/>
        <v>0</v>
      </c>
      <c r="V922" t="b">
        <f>+AND(J922&lt;&gt;1,J923&lt;&gt;1)</f>
        <v>0</v>
      </c>
      <c r="W922" t="b">
        <f>+OR(AD922="Sub1",AD922="Sub2",AD922="Graph")</f>
        <v>1</v>
      </c>
      <c r="X922" t="str">
        <f>+IF(AND(T922,U922,V922),_xlfn.CONCAT(S922,S923),IF(AND(J922=1,AD922="Title"),S922,""))</f>
        <v/>
      </c>
      <c r="Y922" t="str">
        <f>+IF(AD923="units",S923,"")</f>
        <v>(Grados Celsius)</v>
      </c>
      <c r="Z922" t="str">
        <f t="shared" si="114"/>
        <v>Temperatura media mensual</v>
      </c>
      <c r="AB922" t="s">
        <v>149</v>
      </c>
      <c r="AC922" t="str">
        <f>+_xlfn.CONCAT(AB922,I922,AD922)</f>
        <v>261621Sub2</v>
      </c>
      <c r="AD922" t="str">
        <f>+_xlfn.TEXTJOIN("",TRUE,K922:M922)</f>
        <v>Sub2</v>
      </c>
      <c r="AE922" t="str">
        <f>+IF(B922=0,AE921,B922)</f>
        <v>1.6</v>
      </c>
      <c r="AF922" t="str">
        <f t="shared" si="117"/>
        <v>1.6.2.1</v>
      </c>
      <c r="AG922" t="str">
        <f t="shared" si="118"/>
        <v>Superficie estatal por tipo de clima</v>
      </c>
      <c r="AH922" t="str">
        <f t="shared" si="120"/>
        <v>Temperatura media mensual</v>
      </c>
      <c r="AI922" t="str">
        <f t="shared" si="119"/>
        <v>(Grados Celsius)</v>
      </c>
    </row>
    <row r="923" spans="1:35" x14ac:dyDescent="0.25">
      <c r="A923" s="1">
        <v>25</v>
      </c>
      <c r="E923" t="s">
        <v>65</v>
      </c>
      <c r="G923" t="s">
        <v>91</v>
      </c>
      <c r="H923" t="s">
        <v>117</v>
      </c>
      <c r="I923" t="str">
        <f t="shared" si="115"/>
        <v>1621</v>
      </c>
      <c r="J923">
        <f>+COUNTIF($AC$2:$AC$1165,AC923)</f>
        <v>1</v>
      </c>
      <c r="K923" t="s">
        <v>173</v>
      </c>
      <c r="L923" t="s">
        <v>162</v>
      </c>
      <c r="N923" t="str">
        <f t="shared" si="116"/>
        <v/>
      </c>
      <c r="O923" t="str">
        <f>IF(B923&lt;&gt;0,B923,"")</f>
        <v/>
      </c>
      <c r="P923" t="str">
        <f>+IF(AD923="Sub1",C923,"")</f>
        <v/>
      </c>
      <c r="Q923" t="str">
        <f>+IF(AD923="Sub2",D923,"")</f>
        <v/>
      </c>
      <c r="R923" t="str">
        <f>+IF(AD923="Graph",SUBSTITUTE(E923,"Gráfica","G"),"")</f>
        <v/>
      </c>
      <c r="S923" t="str">
        <f>TRIM(CLEAN(_xlfn.TEXTJOIN(" ",TRUE,C923:F923)))</f>
        <v>(Grados Celsius)</v>
      </c>
      <c r="T923" t="b">
        <f>+AND(AC923=AC924)</f>
        <v>0</v>
      </c>
      <c r="U923" t="b">
        <f t="shared" si="113"/>
        <v>0</v>
      </c>
      <c r="V923" t="b">
        <f>+AND(J923&lt;&gt;1,J924&lt;&gt;1)</f>
        <v>0</v>
      </c>
      <c r="W923" t="b">
        <f>+OR(AD923="Sub1",AD923="Sub2",AD923="Graph")</f>
        <v>0</v>
      </c>
      <c r="X923" t="str">
        <f>+IF(AND(T923,U923,V923),_xlfn.CONCAT(S923,S924),IF(AND(J923=1,AD923="Title"),S923,""))</f>
        <v/>
      </c>
      <c r="Y923" t="str">
        <f>+IF(AD924="units",S924,"")</f>
        <v/>
      </c>
      <c r="Z923" t="str">
        <f t="shared" si="114"/>
        <v/>
      </c>
      <c r="AB923" t="s">
        <v>149</v>
      </c>
      <c r="AC923" t="str">
        <f>+_xlfn.CONCAT(AB923,I923,AD923)</f>
        <v>261621units</v>
      </c>
      <c r="AD923" t="str">
        <f>+_xlfn.TEXTJOIN("",TRUE,K923:M923)</f>
        <v>units</v>
      </c>
      <c r="AE923" t="str">
        <f>+IF(B923=0,AE922,B923)</f>
        <v>1.6</v>
      </c>
      <c r="AF923" t="str">
        <f t="shared" si="117"/>
        <v>1.6.2.1</v>
      </c>
      <c r="AG923" t="str">
        <f t="shared" si="118"/>
        <v>Superficie estatal por tipo de clima</v>
      </c>
      <c r="AH923" t="str">
        <f t="shared" si="120"/>
        <v>Temperatura media mensual</v>
      </c>
      <c r="AI923" t="str">
        <f t="shared" si="119"/>
        <v/>
      </c>
    </row>
    <row r="924" spans="1:35" x14ac:dyDescent="0.25">
      <c r="A924" s="1">
        <v>27</v>
      </c>
      <c r="E924" t="s">
        <v>83</v>
      </c>
      <c r="F924" t="s">
        <v>87</v>
      </c>
      <c r="G924" t="s">
        <v>91</v>
      </c>
      <c r="H924" t="s">
        <v>117</v>
      </c>
      <c r="I924" t="str">
        <f t="shared" si="115"/>
        <v>G 11</v>
      </c>
      <c r="J924">
        <f>+COUNTIF($AC$2:$AC$1165,AC924)</f>
        <v>1</v>
      </c>
      <c r="K924" t="s">
        <v>173</v>
      </c>
      <c r="M924" t="s">
        <v>167</v>
      </c>
      <c r="N924" t="str">
        <f t="shared" si="116"/>
        <v>G 1.1</v>
      </c>
      <c r="O924" t="str">
        <f>IF(B924&lt;&gt;0,B924,"")</f>
        <v/>
      </c>
      <c r="P924" t="str">
        <f>+IF(AD924="Sub1",C924,"")</f>
        <v/>
      </c>
      <c r="Q924" t="str">
        <f>+IF(AD924="Sub2",D924,"")</f>
        <v/>
      </c>
      <c r="R924" t="str">
        <f>+IF(AD924="Graph",SUBSTITUTE(E924,"Gráfica","G"),"")</f>
        <v>G 1.1</v>
      </c>
      <c r="S924" t="str">
        <f>TRIM(CLEAN(_xlfn.TEXTJOIN(" ",TRUE,C924:F924)))</f>
        <v>Gráfica 1.1 Temperatura promedio</v>
      </c>
      <c r="T924" t="b">
        <f>+AND(AC924=AC925)</f>
        <v>0</v>
      </c>
      <c r="U924" t="b">
        <f t="shared" si="113"/>
        <v>0</v>
      </c>
      <c r="V924" t="b">
        <f>+AND(J924&lt;&gt;1,J925&lt;&gt;1)</f>
        <v>0</v>
      </c>
      <c r="W924" t="b">
        <f>+OR(AD924="Sub1",AD924="Sub2",AD924="Graph")</f>
        <v>1</v>
      </c>
      <c r="X924" t="str">
        <f>+IF(AND(T924,U924,V924),_xlfn.CONCAT(S924,S925),IF(AND(J924=1,AD924="Title"),S924,""))</f>
        <v/>
      </c>
      <c r="Y924" t="str">
        <f>+IF(AD925="units",S925,"")</f>
        <v>(Grados centígrados)</v>
      </c>
      <c r="Z924" t="str">
        <f t="shared" si="114"/>
        <v>Gráfica 1.1 Temperatura promedio</v>
      </c>
      <c r="AB924" t="s">
        <v>149</v>
      </c>
      <c r="AC924" t="str">
        <f>+_xlfn.CONCAT(AB924,I924,AD924)</f>
        <v>26G 11Graph</v>
      </c>
      <c r="AD924" t="str">
        <f>+_xlfn.TEXTJOIN("",TRUE,K924:M924)</f>
        <v>Graph</v>
      </c>
      <c r="AE924" t="str">
        <f>+IF(B924=0,AE923,B924)</f>
        <v>1.6</v>
      </c>
      <c r="AF924" t="str">
        <f t="shared" si="117"/>
        <v>G 1.1</v>
      </c>
      <c r="AG924" t="str">
        <f t="shared" si="118"/>
        <v>Superficie estatal por tipo de clima</v>
      </c>
      <c r="AH924" t="str">
        <f t="shared" si="120"/>
        <v>Gráfica 1.1 Temperatura promedio</v>
      </c>
      <c r="AI924" t="str">
        <f t="shared" si="119"/>
        <v>(Grados centígrados)</v>
      </c>
    </row>
    <row r="925" spans="1:35" x14ac:dyDescent="0.25">
      <c r="A925" s="1">
        <v>28</v>
      </c>
      <c r="F925" t="s">
        <v>89</v>
      </c>
      <c r="G925" t="s">
        <v>91</v>
      </c>
      <c r="H925" t="s">
        <v>117</v>
      </c>
      <c r="I925" t="str">
        <f t="shared" si="115"/>
        <v>G 11</v>
      </c>
      <c r="J925">
        <f>+COUNTIF($AC$2:$AC$1165,AC925)</f>
        <v>1</v>
      </c>
      <c r="K925" t="s">
        <v>173</v>
      </c>
      <c r="L925" t="s">
        <v>162</v>
      </c>
      <c r="N925" t="str">
        <f t="shared" si="116"/>
        <v/>
      </c>
      <c r="O925" t="str">
        <f>IF(B925&lt;&gt;0,B925,"")</f>
        <v/>
      </c>
      <c r="P925" t="str">
        <f>+IF(AD925="Sub1",C925,"")</f>
        <v/>
      </c>
      <c r="Q925" t="str">
        <f>+IF(AD925="Sub2",D925,"")</f>
        <v/>
      </c>
      <c r="R925" t="str">
        <f>+IF(AD925="Graph",SUBSTITUTE(E925,"Gráfica","G"),"")</f>
        <v/>
      </c>
      <c r="S925" t="str">
        <f>TRIM(CLEAN(_xlfn.TEXTJOIN(" ",TRUE,C925:F925)))</f>
        <v>(Grados centígrados)</v>
      </c>
      <c r="T925" t="b">
        <f>+AND(AC925=AC926)</f>
        <v>0</v>
      </c>
      <c r="U925" t="b">
        <f t="shared" si="113"/>
        <v>0</v>
      </c>
      <c r="V925" t="b">
        <f>+AND(J925&lt;&gt;1,J926&lt;&gt;1)</f>
        <v>0</v>
      </c>
      <c r="W925" t="b">
        <f>+OR(AD925="Sub1",AD925="Sub2",AD925="Graph")</f>
        <v>0</v>
      </c>
      <c r="X925" t="str">
        <f>+IF(AND(T925,U925,V925),_xlfn.CONCAT(S925,S926),IF(AND(J925=1,AD925="Title"),S925,""))</f>
        <v/>
      </c>
      <c r="Y925" t="str">
        <f>+IF(AD926="units",S926,"")</f>
        <v/>
      </c>
      <c r="Z925" t="str">
        <f t="shared" si="114"/>
        <v/>
      </c>
      <c r="AB925" t="s">
        <v>149</v>
      </c>
      <c r="AC925" t="str">
        <f>+_xlfn.CONCAT(AB925,I925,AD925)</f>
        <v>26G 11units</v>
      </c>
      <c r="AD925" t="str">
        <f>+_xlfn.TEXTJOIN("",TRUE,K925:M925)</f>
        <v>units</v>
      </c>
      <c r="AE925" t="str">
        <f>+IF(B925=0,AE924,B925)</f>
        <v>1.6</v>
      </c>
      <c r="AF925" t="str">
        <f t="shared" si="117"/>
        <v>G 1.1</v>
      </c>
      <c r="AG925" t="str">
        <f t="shared" si="118"/>
        <v>Superficie estatal por tipo de clima</v>
      </c>
      <c r="AH925" t="str">
        <f t="shared" si="120"/>
        <v>Gráfica 1.1 Temperatura promedio</v>
      </c>
      <c r="AI925" t="str">
        <f t="shared" si="119"/>
        <v/>
      </c>
    </row>
    <row r="926" spans="1:35" x14ac:dyDescent="0.25">
      <c r="A926" s="1">
        <v>30</v>
      </c>
      <c r="D926" t="s">
        <v>67</v>
      </c>
      <c r="E926" t="s">
        <v>84</v>
      </c>
      <c r="G926" t="s">
        <v>91</v>
      </c>
      <c r="H926" t="s">
        <v>117</v>
      </c>
      <c r="I926" t="str">
        <f t="shared" si="115"/>
        <v>1622</v>
      </c>
      <c r="J926">
        <f>+COUNTIF($AC$2:$AC$1165,AC926)</f>
        <v>1</v>
      </c>
      <c r="K926" t="s">
        <v>173</v>
      </c>
      <c r="M926" t="s">
        <v>179</v>
      </c>
      <c r="N926" t="str">
        <f t="shared" si="116"/>
        <v>1.6.2.2</v>
      </c>
      <c r="O926" t="str">
        <f>IF(B926&lt;&gt;0,B926,"")</f>
        <v/>
      </c>
      <c r="P926" t="str">
        <f>+IF(AD926="Sub1",C926,"")</f>
        <v/>
      </c>
      <c r="Q926" t="str">
        <f>+IF(AD926="Sub2",D926,"")</f>
        <v>1.6.2.2</v>
      </c>
      <c r="R926" t="str">
        <f>+IF(AD926="Graph",SUBSTITUTE(E926,"Gráfica","G"),"")</f>
        <v/>
      </c>
      <c r="S926" t="str">
        <f>TRIM(CLEAN(_xlfn.TEXTJOIN(" ",TRUE,C926:F926)))</f>
        <v>1.6.2.2 Temperatura extrema en el mes</v>
      </c>
      <c r="T926" t="b">
        <f>+AND(AC926=AC927)</f>
        <v>0</v>
      </c>
      <c r="U926" t="b">
        <f t="shared" si="113"/>
        <v>0</v>
      </c>
      <c r="V926" t="b">
        <f>+AND(J926&lt;&gt;1,J927&lt;&gt;1)</f>
        <v>0</v>
      </c>
      <c r="W926" t="b">
        <f>+OR(AD926="Sub1",AD926="Sub2",AD926="Graph")</f>
        <v>1</v>
      </c>
      <c r="X926" t="str">
        <f>+IF(AND(T926,U926,V926),_xlfn.CONCAT(S926,S927),IF(AND(J926=1,AD926="Title"),S926,""))</f>
        <v/>
      </c>
      <c r="Y926" t="str">
        <f>+IF(AD927="units",S927,"")</f>
        <v>(Grados Celsius)</v>
      </c>
      <c r="Z926" t="str">
        <f t="shared" si="114"/>
        <v>Temperatura extrema en el mes</v>
      </c>
      <c r="AB926" t="s">
        <v>149</v>
      </c>
      <c r="AC926" t="str">
        <f>+_xlfn.CONCAT(AB926,I926,AD926)</f>
        <v>261622Sub2</v>
      </c>
      <c r="AD926" t="str">
        <f>+_xlfn.TEXTJOIN("",TRUE,K926:M926)</f>
        <v>Sub2</v>
      </c>
      <c r="AE926" t="str">
        <f>+IF(B926=0,AE925,B926)</f>
        <v>1.6</v>
      </c>
      <c r="AF926" t="str">
        <f t="shared" si="117"/>
        <v>1.6.2.2</v>
      </c>
      <c r="AG926" t="str">
        <f t="shared" si="118"/>
        <v>Superficie estatal por tipo de clima</v>
      </c>
      <c r="AH926" t="str">
        <f t="shared" si="120"/>
        <v>Temperatura extrema en el mes</v>
      </c>
      <c r="AI926" t="str">
        <f t="shared" si="119"/>
        <v>(Grados Celsius)</v>
      </c>
    </row>
    <row r="927" spans="1:35" x14ac:dyDescent="0.25">
      <c r="A927" s="1">
        <v>31</v>
      </c>
      <c r="E927" t="s">
        <v>65</v>
      </c>
      <c r="G927" t="s">
        <v>91</v>
      </c>
      <c r="H927" t="s">
        <v>117</v>
      </c>
      <c r="I927" t="str">
        <f t="shared" si="115"/>
        <v>1622</v>
      </c>
      <c r="J927">
        <f>+COUNTIF($AC$2:$AC$1165,AC927)</f>
        <v>1</v>
      </c>
      <c r="K927" t="s">
        <v>173</v>
      </c>
      <c r="L927" t="s">
        <v>162</v>
      </c>
      <c r="N927" t="str">
        <f t="shared" si="116"/>
        <v/>
      </c>
      <c r="O927" t="str">
        <f>IF(B927&lt;&gt;0,B927,"")</f>
        <v/>
      </c>
      <c r="P927" t="str">
        <f>+IF(AD927="Sub1",C927,"")</f>
        <v/>
      </c>
      <c r="Q927" t="str">
        <f>+IF(AD927="Sub2",D927,"")</f>
        <v/>
      </c>
      <c r="R927" t="str">
        <f>+IF(AD927="Graph",SUBSTITUTE(E927,"Gráfica","G"),"")</f>
        <v/>
      </c>
      <c r="S927" t="str">
        <f>TRIM(CLEAN(_xlfn.TEXTJOIN(" ",TRUE,C927:F927)))</f>
        <v>(Grados Celsius)</v>
      </c>
      <c r="T927" t="b">
        <f>+AND(AC927=AC928)</f>
        <v>0</v>
      </c>
      <c r="U927" t="b">
        <f t="shared" si="113"/>
        <v>0</v>
      </c>
      <c r="V927" t="b">
        <f>+AND(J927&lt;&gt;1,J928&lt;&gt;1)</f>
        <v>0</v>
      </c>
      <c r="W927" t="b">
        <f>+OR(AD927="Sub1",AD927="Sub2",AD927="Graph")</f>
        <v>0</v>
      </c>
      <c r="X927" t="str">
        <f>+IF(AND(T927,U927,V927),_xlfn.CONCAT(S927,S928),IF(AND(J927=1,AD927="Title"),S927,""))</f>
        <v/>
      </c>
      <c r="Y927" t="str">
        <f>+IF(AD928="units",S928,"")</f>
        <v/>
      </c>
      <c r="Z927" t="str">
        <f t="shared" si="114"/>
        <v/>
      </c>
      <c r="AB927" t="s">
        <v>149</v>
      </c>
      <c r="AC927" t="str">
        <f>+_xlfn.CONCAT(AB927,I927,AD927)</f>
        <v>261622units</v>
      </c>
      <c r="AD927" t="str">
        <f>+_xlfn.TEXTJOIN("",TRUE,K927:M927)</f>
        <v>units</v>
      </c>
      <c r="AE927" t="str">
        <f>+IF(B927=0,AE926,B927)</f>
        <v>1.6</v>
      </c>
      <c r="AF927" t="str">
        <f t="shared" si="117"/>
        <v>1.6.2.2</v>
      </c>
      <c r="AG927" t="str">
        <f t="shared" si="118"/>
        <v>Superficie estatal por tipo de clima</v>
      </c>
      <c r="AH927" t="str">
        <f t="shared" si="120"/>
        <v>Temperatura extrema en el mes</v>
      </c>
      <c r="AI927" t="str">
        <f t="shared" si="119"/>
        <v/>
      </c>
    </row>
    <row r="928" spans="1:35" x14ac:dyDescent="0.25">
      <c r="A928" s="1">
        <v>33</v>
      </c>
      <c r="C928" t="s">
        <v>32</v>
      </c>
      <c r="D928" t="s">
        <v>68</v>
      </c>
      <c r="G928" t="s">
        <v>91</v>
      </c>
      <c r="H928" t="s">
        <v>117</v>
      </c>
      <c r="I928" t="str">
        <f t="shared" si="115"/>
        <v>163</v>
      </c>
      <c r="J928">
        <f>+COUNTIF($AC$2:$AC$1165,AC928)</f>
        <v>1</v>
      </c>
      <c r="K928" t="s">
        <v>173</v>
      </c>
      <c r="M928" t="s">
        <v>178</v>
      </c>
      <c r="N928" t="str">
        <f t="shared" si="116"/>
        <v>1.6.3</v>
      </c>
      <c r="O928" t="str">
        <f>IF(B928&lt;&gt;0,B928,"")</f>
        <v/>
      </c>
      <c r="P928" t="str">
        <f>+IF(AD928="Sub1",C928,"")</f>
        <v>1.6.3</v>
      </c>
      <c r="Q928" t="str">
        <f>+IF(AD928="Sub2",D928,"")</f>
        <v/>
      </c>
      <c r="R928" t="str">
        <f>+IF(AD928="Graph",SUBSTITUTE(E928,"Gráfica","G"),"")</f>
        <v/>
      </c>
      <c r="S928" t="str">
        <f>TRIM(CLEAN(_xlfn.TEXTJOIN(" ",TRUE,C928:F928)))</f>
        <v>1.6.3 Precipitación total anual</v>
      </c>
      <c r="T928" t="b">
        <f>+AND(AC928=AC929)</f>
        <v>0</v>
      </c>
      <c r="U928" t="b">
        <f t="shared" si="113"/>
        <v>0</v>
      </c>
      <c r="V928" t="b">
        <f>+AND(J928&lt;&gt;1,J929&lt;&gt;1)</f>
        <v>0</v>
      </c>
      <c r="W928" t="b">
        <f>+OR(AD928="Sub1",AD928="Sub2",AD928="Graph")</f>
        <v>1</v>
      </c>
      <c r="X928" t="str">
        <f>+IF(AND(T928,U928,V928),_xlfn.CONCAT(S928,S929),IF(AND(J928=1,AD928="Title"),S928,""))</f>
        <v/>
      </c>
      <c r="Y928" t="str">
        <f>+IF(AD929="units",S929,"")</f>
        <v>(Milímetros)</v>
      </c>
      <c r="Z928" t="str">
        <f t="shared" si="114"/>
        <v>Precipitación total anual</v>
      </c>
      <c r="AB928" t="s">
        <v>149</v>
      </c>
      <c r="AC928" t="str">
        <f>+_xlfn.CONCAT(AB928,I928,AD928)</f>
        <v>26163Sub1</v>
      </c>
      <c r="AD928" t="str">
        <f>+_xlfn.TEXTJOIN("",TRUE,K928:M928)</f>
        <v>Sub1</v>
      </c>
      <c r="AE928" t="str">
        <f>+IF(B928=0,AE927,B928)</f>
        <v>1.6</v>
      </c>
      <c r="AF928" t="str">
        <f t="shared" si="117"/>
        <v>1.6.3</v>
      </c>
      <c r="AG928" t="str">
        <f t="shared" si="118"/>
        <v>Superficie estatal por tipo de clima</v>
      </c>
      <c r="AH928" t="str">
        <f t="shared" si="120"/>
        <v>Precipitación total anual</v>
      </c>
      <c r="AI928" t="str">
        <f t="shared" si="119"/>
        <v>(Milímetros)</v>
      </c>
    </row>
    <row r="929" spans="1:35" x14ac:dyDescent="0.25">
      <c r="A929" s="1">
        <v>34</v>
      </c>
      <c r="D929" t="s">
        <v>69</v>
      </c>
      <c r="G929" t="s">
        <v>91</v>
      </c>
      <c r="H929" t="s">
        <v>117</v>
      </c>
      <c r="I929" t="str">
        <f t="shared" si="115"/>
        <v>163</v>
      </c>
      <c r="J929">
        <f>+COUNTIF($AC$2:$AC$1165,AC929)</f>
        <v>1</v>
      </c>
      <c r="K929" t="s">
        <v>173</v>
      </c>
      <c r="L929" t="s">
        <v>162</v>
      </c>
      <c r="N929" t="str">
        <f t="shared" si="116"/>
        <v/>
      </c>
      <c r="O929" t="str">
        <f>IF(B929&lt;&gt;0,B929,"")</f>
        <v/>
      </c>
      <c r="P929" t="str">
        <f>+IF(AD929="Sub1",C929,"")</f>
        <v/>
      </c>
      <c r="Q929" t="str">
        <f>+IF(AD929="Sub2",D929,"")</f>
        <v/>
      </c>
      <c r="R929" t="str">
        <f>+IF(AD929="Graph",SUBSTITUTE(E929,"Gráfica","G"),"")</f>
        <v/>
      </c>
      <c r="S929" t="str">
        <f>TRIM(CLEAN(_xlfn.TEXTJOIN(" ",TRUE,C929:F929)))</f>
        <v>(Milímetros)</v>
      </c>
      <c r="T929" t="b">
        <f>+AND(AC929=AC930)</f>
        <v>0</v>
      </c>
      <c r="U929" t="b">
        <f t="shared" si="113"/>
        <v>0</v>
      </c>
      <c r="V929" t="b">
        <f>+AND(J929&lt;&gt;1,J930&lt;&gt;1)</f>
        <v>0</v>
      </c>
      <c r="W929" t="b">
        <f>+OR(AD929="Sub1",AD929="Sub2",AD929="Graph")</f>
        <v>0</v>
      </c>
      <c r="X929" t="str">
        <f>+IF(AND(T929,U929,V929),_xlfn.CONCAT(S929,S930),IF(AND(J929=1,AD929="Title"),S929,""))</f>
        <v/>
      </c>
      <c r="Y929" t="str">
        <f>+IF(AD930="units",S930,"")</f>
        <v/>
      </c>
      <c r="Z929" t="str">
        <f t="shared" si="114"/>
        <v/>
      </c>
      <c r="AB929" t="s">
        <v>149</v>
      </c>
      <c r="AC929" t="str">
        <f>+_xlfn.CONCAT(AB929,I929,AD929)</f>
        <v>26163units</v>
      </c>
      <c r="AD929" t="str">
        <f>+_xlfn.TEXTJOIN("",TRUE,K929:M929)</f>
        <v>units</v>
      </c>
      <c r="AE929" t="str">
        <f>+IF(B929=0,AE928,B929)</f>
        <v>1.6</v>
      </c>
      <c r="AF929" t="str">
        <f t="shared" si="117"/>
        <v>1.6.3</v>
      </c>
      <c r="AG929" t="str">
        <f t="shared" si="118"/>
        <v>Superficie estatal por tipo de clima</v>
      </c>
      <c r="AH929" t="str">
        <f t="shared" si="120"/>
        <v>Precipitación total anual</v>
      </c>
      <c r="AI929" t="str">
        <f t="shared" si="119"/>
        <v/>
      </c>
    </row>
    <row r="930" spans="1:35" x14ac:dyDescent="0.25">
      <c r="A930" s="1">
        <v>36</v>
      </c>
      <c r="D930" t="s">
        <v>70</v>
      </c>
      <c r="E930" t="s">
        <v>85</v>
      </c>
      <c r="G930" t="s">
        <v>91</v>
      </c>
      <c r="H930" t="s">
        <v>117</v>
      </c>
      <c r="I930" t="str">
        <f t="shared" si="115"/>
        <v>1631</v>
      </c>
      <c r="J930">
        <f>+COUNTIF($AC$2:$AC$1165,AC930)</f>
        <v>1</v>
      </c>
      <c r="K930" t="s">
        <v>173</v>
      </c>
      <c r="M930" t="s">
        <v>179</v>
      </c>
      <c r="N930" t="str">
        <f t="shared" si="116"/>
        <v>1.6.3.1</v>
      </c>
      <c r="O930" t="str">
        <f>IF(B930&lt;&gt;0,B930,"")</f>
        <v/>
      </c>
      <c r="P930" t="str">
        <f>+IF(AD930="Sub1",C930,"")</f>
        <v/>
      </c>
      <c r="Q930" t="str">
        <f>+IF(AD930="Sub2",D930,"")</f>
        <v>1.6.3.1</v>
      </c>
      <c r="R930" t="str">
        <f>+IF(AD930="Graph",SUBSTITUTE(E930,"Gráfica","G"),"")</f>
        <v/>
      </c>
      <c r="S930" t="str">
        <f>TRIM(CLEAN(_xlfn.TEXTJOIN(" ",TRUE,C930:F930)))</f>
        <v>1.6.3.1 Precipitación total mensual</v>
      </c>
      <c r="T930" t="b">
        <f>+AND(AC930=AC931)</f>
        <v>0</v>
      </c>
      <c r="U930" t="b">
        <f t="shared" si="113"/>
        <v>0</v>
      </c>
      <c r="V930" t="b">
        <f>+AND(J930&lt;&gt;1,J931&lt;&gt;1)</f>
        <v>0</v>
      </c>
      <c r="W930" t="b">
        <f>+OR(AD930="Sub1",AD930="Sub2",AD930="Graph")</f>
        <v>1</v>
      </c>
      <c r="X930" t="str">
        <f>+IF(AND(T930,U930,V930),_xlfn.CONCAT(S930,S931),IF(AND(J930=1,AD930="Title"),S930,""))</f>
        <v/>
      </c>
      <c r="Y930" t="str">
        <f>+IF(AD931="units",S931,"")</f>
        <v>(Milímetros)</v>
      </c>
      <c r="Z930" t="str">
        <f t="shared" si="114"/>
        <v>Precipitación total mensual</v>
      </c>
      <c r="AB930" t="s">
        <v>149</v>
      </c>
      <c r="AC930" t="str">
        <f>+_xlfn.CONCAT(AB930,I930,AD930)</f>
        <v>261631Sub2</v>
      </c>
      <c r="AD930" t="str">
        <f>+_xlfn.TEXTJOIN("",TRUE,K930:M930)</f>
        <v>Sub2</v>
      </c>
      <c r="AE930" t="str">
        <f>+IF(B930=0,AE929,B930)</f>
        <v>1.6</v>
      </c>
      <c r="AF930" t="str">
        <f t="shared" si="117"/>
        <v>1.6.3.1</v>
      </c>
      <c r="AG930" t="str">
        <f t="shared" si="118"/>
        <v>Superficie estatal por tipo de clima</v>
      </c>
      <c r="AH930" t="str">
        <f t="shared" si="120"/>
        <v>Precipitación total mensual</v>
      </c>
      <c r="AI930" t="str">
        <f t="shared" si="119"/>
        <v>(Milímetros)</v>
      </c>
    </row>
    <row r="931" spans="1:35" x14ac:dyDescent="0.25">
      <c r="A931" s="1">
        <v>37</v>
      </c>
      <c r="E931" t="s">
        <v>69</v>
      </c>
      <c r="G931" t="s">
        <v>91</v>
      </c>
      <c r="H931" t="s">
        <v>117</v>
      </c>
      <c r="I931" t="str">
        <f t="shared" si="115"/>
        <v>1631</v>
      </c>
      <c r="J931">
        <f>+COUNTIF($AC$2:$AC$1165,AC931)</f>
        <v>1</v>
      </c>
      <c r="K931" t="s">
        <v>173</v>
      </c>
      <c r="L931" t="s">
        <v>162</v>
      </c>
      <c r="N931" t="str">
        <f t="shared" si="116"/>
        <v/>
      </c>
      <c r="O931" t="str">
        <f>IF(B931&lt;&gt;0,B931,"")</f>
        <v/>
      </c>
      <c r="P931" t="str">
        <f>+IF(AD931="Sub1",C931,"")</f>
        <v/>
      </c>
      <c r="Q931" t="str">
        <f>+IF(AD931="Sub2",D931,"")</f>
        <v/>
      </c>
      <c r="R931" t="str">
        <f>+IF(AD931="Graph",SUBSTITUTE(E931,"Gráfica","G"),"")</f>
        <v/>
      </c>
      <c r="S931" t="str">
        <f>TRIM(CLEAN(_xlfn.TEXTJOIN(" ",TRUE,C931:F931)))</f>
        <v>(Milímetros)</v>
      </c>
      <c r="T931" t="b">
        <f>+AND(AC931=AC932)</f>
        <v>0</v>
      </c>
      <c r="U931" t="b">
        <f t="shared" si="113"/>
        <v>0</v>
      </c>
      <c r="V931" t="b">
        <f>+AND(J931&lt;&gt;1,J932&lt;&gt;1)</f>
        <v>0</v>
      </c>
      <c r="W931" t="b">
        <f>+OR(AD931="Sub1",AD931="Sub2",AD931="Graph")</f>
        <v>0</v>
      </c>
      <c r="X931" t="str">
        <f>+IF(AND(T931,U931,V931),_xlfn.CONCAT(S931,S932),IF(AND(J931=1,AD931="Title"),S931,""))</f>
        <v/>
      </c>
      <c r="Y931" t="str">
        <f>+IF(AD932="units",S932,"")</f>
        <v/>
      </c>
      <c r="Z931" t="str">
        <f t="shared" si="114"/>
        <v/>
      </c>
      <c r="AB931" t="s">
        <v>149</v>
      </c>
      <c r="AC931" t="str">
        <f>+_xlfn.CONCAT(AB931,I931,AD931)</f>
        <v>261631units</v>
      </c>
      <c r="AD931" t="str">
        <f>+_xlfn.TEXTJOIN("",TRUE,K931:M931)</f>
        <v>units</v>
      </c>
      <c r="AE931" t="str">
        <f>+IF(B931=0,AE930,B931)</f>
        <v>1.6</v>
      </c>
      <c r="AF931" t="str">
        <f t="shared" si="117"/>
        <v>1.6.3.1</v>
      </c>
      <c r="AG931" t="str">
        <f t="shared" si="118"/>
        <v>Superficie estatal por tipo de clima</v>
      </c>
      <c r="AH931" t="str">
        <f t="shared" si="120"/>
        <v>Precipitación total mensual</v>
      </c>
      <c r="AI931" t="str">
        <f t="shared" si="119"/>
        <v/>
      </c>
    </row>
    <row r="932" spans="1:35" x14ac:dyDescent="0.25">
      <c r="A932" s="1">
        <v>39</v>
      </c>
      <c r="E932" t="s">
        <v>86</v>
      </c>
      <c r="F932" t="s">
        <v>88</v>
      </c>
      <c r="G932" t="s">
        <v>91</v>
      </c>
      <c r="H932" t="s">
        <v>117</v>
      </c>
      <c r="I932" t="str">
        <f t="shared" si="115"/>
        <v>G 12</v>
      </c>
      <c r="J932">
        <f>+COUNTIF($AC$2:$AC$1165,AC932)</f>
        <v>1</v>
      </c>
      <c r="K932" t="s">
        <v>173</v>
      </c>
      <c r="M932" t="s">
        <v>167</v>
      </c>
      <c r="N932" t="str">
        <f t="shared" si="116"/>
        <v>G 1.2</v>
      </c>
      <c r="O932" t="str">
        <f>IF(B932&lt;&gt;0,B932,"")</f>
        <v/>
      </c>
      <c r="P932" t="str">
        <f>+IF(AD932="Sub1",C932,"")</f>
        <v/>
      </c>
      <c r="Q932" t="str">
        <f>+IF(AD932="Sub2",D932,"")</f>
        <v/>
      </c>
      <c r="R932" t="str">
        <f>+IF(AD932="Graph",SUBSTITUTE(E932,"Gráfica","G"),"")</f>
        <v>G 1.2</v>
      </c>
      <c r="S932" t="str">
        <f>TRIM(CLEAN(_xlfn.TEXTJOIN(" ",TRUE,C932:F932)))</f>
        <v>Gráfica 1.2 Precipitación total promedio</v>
      </c>
      <c r="T932" t="b">
        <f>+AND(AC932=AC933)</f>
        <v>0</v>
      </c>
      <c r="U932" t="b">
        <f t="shared" si="113"/>
        <v>0</v>
      </c>
      <c r="V932" t="b">
        <f>+AND(J932&lt;&gt;1,J933&lt;&gt;1)</f>
        <v>0</v>
      </c>
      <c r="W932" t="b">
        <f>+OR(AD932="Sub1",AD932="Sub2",AD932="Graph")</f>
        <v>1</v>
      </c>
      <c r="X932" t="str">
        <f>+IF(AND(T932,U932,V932),_xlfn.CONCAT(S932,S933),IF(AND(J932=1,AD932="Title"),S932,""))</f>
        <v/>
      </c>
      <c r="Y932" t="str">
        <f>+IF(AD933="units",S933,"")</f>
        <v>(Milímetros)</v>
      </c>
      <c r="Z932" t="str">
        <f t="shared" si="114"/>
        <v>Gráfica 1.2 Precipitación total promedio</v>
      </c>
      <c r="AB932" t="s">
        <v>149</v>
      </c>
      <c r="AC932" t="str">
        <f>+_xlfn.CONCAT(AB932,I932,AD932)</f>
        <v>26G 12Graph</v>
      </c>
      <c r="AD932" t="str">
        <f>+_xlfn.TEXTJOIN("",TRUE,K932:M932)</f>
        <v>Graph</v>
      </c>
      <c r="AE932" t="str">
        <f>+IF(B932=0,AE931,B932)</f>
        <v>1.6</v>
      </c>
      <c r="AF932" t="str">
        <f t="shared" si="117"/>
        <v>G 1.2</v>
      </c>
      <c r="AG932" t="str">
        <f t="shared" si="118"/>
        <v>Superficie estatal por tipo de clima</v>
      </c>
      <c r="AH932" t="str">
        <f t="shared" si="120"/>
        <v>Gráfica 1.2 Precipitación total promedio</v>
      </c>
      <c r="AI932" t="str">
        <f t="shared" si="119"/>
        <v>(Milímetros)</v>
      </c>
    </row>
    <row r="933" spans="1:35" x14ac:dyDescent="0.25">
      <c r="A933" s="1">
        <v>40</v>
      </c>
      <c r="F933" t="s">
        <v>69</v>
      </c>
      <c r="G933" t="s">
        <v>91</v>
      </c>
      <c r="H933" t="s">
        <v>117</v>
      </c>
      <c r="I933" t="str">
        <f t="shared" si="115"/>
        <v>G 12</v>
      </c>
      <c r="J933">
        <f>+COUNTIF($AC$2:$AC$1165,AC933)</f>
        <v>1</v>
      </c>
      <c r="K933" t="s">
        <v>173</v>
      </c>
      <c r="L933" t="s">
        <v>162</v>
      </c>
      <c r="N933" t="str">
        <f t="shared" si="116"/>
        <v/>
      </c>
      <c r="O933" t="str">
        <f>IF(B933&lt;&gt;0,B933,"")</f>
        <v/>
      </c>
      <c r="P933" t="str">
        <f>+IF(AD933="Sub1",C933,"")</f>
        <v/>
      </c>
      <c r="Q933" t="str">
        <f>+IF(AD933="Sub2",D933,"")</f>
        <v/>
      </c>
      <c r="R933" t="str">
        <f>+IF(AD933="Graph",SUBSTITUTE(E933,"Gráfica","G"),"")</f>
        <v/>
      </c>
      <c r="S933" t="str">
        <f>TRIM(CLEAN(_xlfn.TEXTJOIN(" ",TRUE,C933:F933)))</f>
        <v>(Milímetros)</v>
      </c>
      <c r="T933" t="b">
        <f>+AND(AC933=AC934)</f>
        <v>0</v>
      </c>
      <c r="U933" t="b">
        <f t="shared" si="113"/>
        <v>0</v>
      </c>
      <c r="V933" t="b">
        <f>+AND(J933&lt;&gt;1,J934&lt;&gt;1)</f>
        <v>0</v>
      </c>
      <c r="W933" t="b">
        <f>+OR(AD933="Sub1",AD933="Sub2",AD933="Graph")</f>
        <v>0</v>
      </c>
      <c r="X933" t="str">
        <f>+IF(AND(T933,U933,V933),_xlfn.CONCAT(S933,S934),IF(AND(J933=1,AD933="Title"),S933,""))</f>
        <v/>
      </c>
      <c r="Y933" t="str">
        <f>+IF(AD934="units",S934,"")</f>
        <v/>
      </c>
      <c r="Z933" t="str">
        <f t="shared" si="114"/>
        <v/>
      </c>
      <c r="AB933" t="s">
        <v>149</v>
      </c>
      <c r="AC933" t="str">
        <f>+_xlfn.CONCAT(AB933,I933,AD933)</f>
        <v>26G 12units</v>
      </c>
      <c r="AD933" t="str">
        <f>+_xlfn.TEXTJOIN("",TRUE,K933:M933)</f>
        <v>units</v>
      </c>
      <c r="AE933" t="str">
        <f>+IF(B933=0,AE932,B933)</f>
        <v>1.6</v>
      </c>
      <c r="AF933" t="str">
        <f t="shared" si="117"/>
        <v>G 1.2</v>
      </c>
      <c r="AG933" t="str">
        <f t="shared" si="118"/>
        <v>Superficie estatal por tipo de clima</v>
      </c>
      <c r="AH933" t="str">
        <f t="shared" si="120"/>
        <v>Gráfica 1.2 Precipitación total promedio</v>
      </c>
      <c r="AI933" t="str">
        <f t="shared" si="119"/>
        <v/>
      </c>
    </row>
    <row r="934" spans="1:35" x14ac:dyDescent="0.25">
      <c r="A934" s="1">
        <v>42</v>
      </c>
      <c r="C934" t="s">
        <v>33</v>
      </c>
      <c r="D934" t="s">
        <v>71</v>
      </c>
      <c r="G934" t="s">
        <v>91</v>
      </c>
      <c r="H934" t="s">
        <v>117</v>
      </c>
      <c r="I934" t="str">
        <f t="shared" si="115"/>
        <v>164</v>
      </c>
      <c r="J934">
        <f>+COUNTIF($AC$2:$AC$1165,AC934)</f>
        <v>1</v>
      </c>
      <c r="K934" t="s">
        <v>173</v>
      </c>
      <c r="M934" t="s">
        <v>178</v>
      </c>
      <c r="N934" t="str">
        <f t="shared" si="116"/>
        <v>1.6.4</v>
      </c>
      <c r="O934" t="str">
        <f>IF(B934&lt;&gt;0,B934,"")</f>
        <v/>
      </c>
      <c r="P934" t="str">
        <f>+IF(AD934="Sub1",C934,"")</f>
        <v>1.6.4</v>
      </c>
      <c r="Q934" t="str">
        <f>+IF(AD934="Sub2",D934,"")</f>
        <v/>
      </c>
      <c r="R934" t="str">
        <f>+IF(AD934="Graph",SUBSTITUTE(E934,"Gráfica","G"),"")</f>
        <v/>
      </c>
      <c r="S934" t="str">
        <f>TRIM(CLEAN(_xlfn.TEXTJOIN(" ",TRUE,C934:F934)))</f>
        <v>1.6.4 Días con heladas</v>
      </c>
      <c r="T934" t="b">
        <f>+AND(AC934=AC935)</f>
        <v>0</v>
      </c>
      <c r="U934" t="b">
        <f t="shared" si="113"/>
        <v>0</v>
      </c>
      <c r="V934" t="b">
        <f>+AND(J934&lt;&gt;1,J935&lt;&gt;1)</f>
        <v>0</v>
      </c>
      <c r="W934" t="b">
        <f>+OR(AD934="Sub1",AD934="Sub2",AD934="Graph")</f>
        <v>1</v>
      </c>
      <c r="X934" t="str">
        <f>+IF(AND(T934,U934,V934),_xlfn.CONCAT(S934,S935),IF(AND(J934=1,AD934="Title"),S934,""))</f>
        <v/>
      </c>
      <c r="Y934" t="str">
        <f>+IF(AD935="units",S935,"")</f>
        <v/>
      </c>
      <c r="Z934" t="str">
        <f t="shared" si="114"/>
        <v>Días con heladas</v>
      </c>
      <c r="AB934" t="s">
        <v>149</v>
      </c>
      <c r="AC934" t="str">
        <f>+_xlfn.CONCAT(AB934,I934,AD934)</f>
        <v>26164Sub1</v>
      </c>
      <c r="AD934" t="str">
        <f>+_xlfn.TEXTJOIN("",TRUE,K934:M934)</f>
        <v>Sub1</v>
      </c>
      <c r="AE934" t="str">
        <f>+IF(B934=0,AE933,B934)</f>
        <v>1.6</v>
      </c>
      <c r="AF934" t="str">
        <f t="shared" si="117"/>
        <v>1.6.4</v>
      </c>
      <c r="AG934" t="str">
        <f t="shared" si="118"/>
        <v>Superficie estatal por tipo de clima</v>
      </c>
      <c r="AH934" t="str">
        <f t="shared" si="120"/>
        <v>Días con heladas</v>
      </c>
      <c r="AI934" t="str">
        <f t="shared" si="119"/>
        <v/>
      </c>
    </row>
    <row r="935" spans="1:35" x14ac:dyDescent="0.25">
      <c r="A935" s="1">
        <v>44</v>
      </c>
      <c r="B935" t="s">
        <v>14</v>
      </c>
      <c r="C935" t="s">
        <v>34</v>
      </c>
      <c r="G935" t="s">
        <v>91</v>
      </c>
      <c r="H935" t="s">
        <v>117</v>
      </c>
      <c r="I935" t="str">
        <f t="shared" si="115"/>
        <v>17</v>
      </c>
      <c r="J935">
        <f>+COUNTIF($AC$2:$AC$1165,AC935)</f>
        <v>1</v>
      </c>
      <c r="K935" t="s">
        <v>166</v>
      </c>
      <c r="N935" t="str">
        <f t="shared" si="116"/>
        <v>1.7</v>
      </c>
      <c r="O935" t="str">
        <f>IF(B935&lt;&gt;0,B935,"")</f>
        <v>1.7</v>
      </c>
      <c r="P935" t="str">
        <f>+IF(AD935="Sub1",C935,"")</f>
        <v/>
      </c>
      <c r="Q935" t="str">
        <f>+IF(AD935="Sub2",D935,"")</f>
        <v/>
      </c>
      <c r="R935" t="str">
        <f>+IF(AD935="Graph",SUBSTITUTE(E935,"Gráfica","G"),"")</f>
        <v/>
      </c>
      <c r="S935" t="str">
        <f>TRIM(CLEAN(_xlfn.TEXTJOIN(" ",TRUE,C935:F935)))</f>
        <v>Superficie estatal por región, cuenca y subcuenca hidrológica</v>
      </c>
      <c r="T935" t="b">
        <f>+AND(AC935=AC936)</f>
        <v>0</v>
      </c>
      <c r="U935" t="b">
        <f t="shared" si="113"/>
        <v>0</v>
      </c>
      <c r="V935" t="b">
        <f>+AND(J935&lt;&gt;1,J936&lt;&gt;1)</f>
        <v>0</v>
      </c>
      <c r="W935" t="b">
        <f>+OR(AD935="Sub1",AD935="Sub2",AD935="Graph")</f>
        <v>0</v>
      </c>
      <c r="X935" t="str">
        <f>+IF(AND(T935,U935,V935),_xlfn.CONCAT(S935,S936),IF(AND(J935=1,AD935="Title"),S935,""))</f>
        <v>Superficie estatal por región, cuenca y subcuenca hidrológica</v>
      </c>
      <c r="Y935" t="str">
        <f>+IF(AD936="units",S936,"")</f>
        <v>(Porcentaje)</v>
      </c>
      <c r="Z935" t="str">
        <f t="shared" si="114"/>
        <v/>
      </c>
      <c r="AB935" t="s">
        <v>149</v>
      </c>
      <c r="AC935" t="str">
        <f>+_xlfn.CONCAT(AB935,I935,AD935)</f>
        <v>2617Title</v>
      </c>
      <c r="AD935" t="str">
        <f>+_xlfn.TEXTJOIN("",TRUE,K935:M935)</f>
        <v>Title</v>
      </c>
      <c r="AE935" t="str">
        <f>+IF(B935=0,AE934,B935)</f>
        <v>1.7</v>
      </c>
      <c r="AF935" t="str">
        <f t="shared" si="117"/>
        <v>1.7</v>
      </c>
      <c r="AG935" t="str">
        <f t="shared" si="118"/>
        <v>Superficie estatal por región, cuenca y subcuenca hidrológica</v>
      </c>
      <c r="AH935" t="str">
        <f t="shared" si="120"/>
        <v/>
      </c>
      <c r="AI935" t="str">
        <f t="shared" si="119"/>
        <v>(Porcentaje)</v>
      </c>
    </row>
    <row r="936" spans="1:35" x14ac:dyDescent="0.25">
      <c r="A936" s="1">
        <v>45</v>
      </c>
      <c r="C936" t="s">
        <v>26</v>
      </c>
      <c r="G936" t="s">
        <v>91</v>
      </c>
      <c r="H936" t="s">
        <v>117</v>
      </c>
      <c r="I936" t="str">
        <f t="shared" si="115"/>
        <v>17</v>
      </c>
      <c r="J936">
        <f>+COUNTIF($AC$2:$AC$1165,AC936)</f>
        <v>1</v>
      </c>
      <c r="K936" t="s">
        <v>173</v>
      </c>
      <c r="L936" t="s">
        <v>162</v>
      </c>
      <c r="N936" t="str">
        <f t="shared" si="116"/>
        <v/>
      </c>
      <c r="O936" t="str">
        <f>IF(B936&lt;&gt;0,B936,"")</f>
        <v/>
      </c>
      <c r="P936" t="str">
        <f>+IF(AD936="Sub1",C936,"")</f>
        <v/>
      </c>
      <c r="Q936" t="str">
        <f>+IF(AD936="Sub2",D936,"")</f>
        <v/>
      </c>
      <c r="R936" t="str">
        <f>+IF(AD936="Graph",SUBSTITUTE(E936,"Gráfica","G"),"")</f>
        <v/>
      </c>
      <c r="S936" t="str">
        <f>TRIM(CLEAN(_xlfn.TEXTJOIN(" ",TRUE,C936:F936)))</f>
        <v>(Porcentaje)</v>
      </c>
      <c r="T936" t="b">
        <f>+AND(AC936=AC937)</f>
        <v>0</v>
      </c>
      <c r="U936" t="b">
        <f t="shared" si="113"/>
        <v>0</v>
      </c>
      <c r="V936" t="b">
        <f>+AND(J936&lt;&gt;1,J937&lt;&gt;1)</f>
        <v>0</v>
      </c>
      <c r="W936" t="b">
        <f>+OR(AD936="Sub1",AD936="Sub2",AD936="Graph")</f>
        <v>0</v>
      </c>
      <c r="X936" t="str">
        <f>+IF(AND(T936,U936,V936),_xlfn.CONCAT(S936,S937),IF(AND(J936=1,AD936="Title"),S936,""))</f>
        <v/>
      </c>
      <c r="Y936" t="str">
        <f>+IF(AD937="units",S937,"")</f>
        <v/>
      </c>
      <c r="Z936" t="str">
        <f t="shared" si="114"/>
        <v/>
      </c>
      <c r="AB936" t="s">
        <v>149</v>
      </c>
      <c r="AC936" t="str">
        <f>+_xlfn.CONCAT(AB936,I936,AD936)</f>
        <v>2617units</v>
      </c>
      <c r="AD936" t="str">
        <f>+_xlfn.TEXTJOIN("",TRUE,K936:M936)</f>
        <v>units</v>
      </c>
      <c r="AE936" t="str">
        <f>+IF(B936=0,AE935,B936)</f>
        <v>1.7</v>
      </c>
      <c r="AF936" t="str">
        <f t="shared" si="117"/>
        <v>1.7</v>
      </c>
      <c r="AG936" t="str">
        <f t="shared" si="118"/>
        <v>Superficie estatal por región, cuenca y subcuenca hidrológica</v>
      </c>
      <c r="AH936" t="str">
        <f t="shared" si="120"/>
        <v/>
      </c>
      <c r="AI936" t="str">
        <f t="shared" si="119"/>
        <v/>
      </c>
    </row>
    <row r="937" spans="1:35" x14ac:dyDescent="0.25">
      <c r="A937" s="1">
        <v>47</v>
      </c>
      <c r="C937" t="s">
        <v>35</v>
      </c>
      <c r="D937" t="s">
        <v>75</v>
      </c>
      <c r="G937" t="s">
        <v>91</v>
      </c>
      <c r="H937" t="s">
        <v>117</v>
      </c>
      <c r="I937" t="str">
        <f t="shared" si="115"/>
        <v>171</v>
      </c>
      <c r="J937">
        <f>+COUNTIF($AC$2:$AC$1165,AC937)</f>
        <v>1</v>
      </c>
      <c r="K937" t="s">
        <v>173</v>
      </c>
      <c r="M937" t="s">
        <v>178</v>
      </c>
      <c r="N937" t="str">
        <f t="shared" si="116"/>
        <v>1.7.1</v>
      </c>
      <c r="O937" t="str">
        <f>IF(B937&lt;&gt;0,B937,"")</f>
        <v/>
      </c>
      <c r="P937" t="str">
        <f>+IF(AD937="Sub1",C937,"")</f>
        <v>1.7.1</v>
      </c>
      <c r="Q937" t="str">
        <f>+IF(AD937="Sub2",D937,"")</f>
        <v/>
      </c>
      <c r="R937" t="str">
        <f>+IF(AD937="Graph",SUBSTITUTE(E937,"Gráfica","G"),"")</f>
        <v/>
      </c>
      <c r="S937" t="str">
        <f>TRIM(CLEAN(_xlfn.TEXTJOIN(" ",TRUE,C937:F937)))</f>
        <v>1.7.1 Principales corrientes y cuerpos de agua R/</v>
      </c>
      <c r="T937" t="b">
        <f>+AND(AC937=AC938)</f>
        <v>0</v>
      </c>
      <c r="U937" t="b">
        <f t="shared" si="113"/>
        <v>0</v>
      </c>
      <c r="V937" t="b">
        <f>+AND(J937&lt;&gt;1,J938&lt;&gt;1)</f>
        <v>0</v>
      </c>
      <c r="W937" t="b">
        <f>+OR(AD937="Sub1",AD937="Sub2",AD937="Graph")</f>
        <v>1</v>
      </c>
      <c r="X937" t="str">
        <f>+IF(AND(T937,U937,V937),_xlfn.CONCAT(S937,S938),IF(AND(J937=1,AD937="Title"),S937,""))</f>
        <v/>
      </c>
      <c r="Y937" t="str">
        <f>+IF(AD938="units",S938,"")</f>
        <v/>
      </c>
      <c r="Z937" t="str">
        <f t="shared" si="114"/>
        <v>Principales corrientes y cuerpos de agua R/</v>
      </c>
      <c r="AB937" t="s">
        <v>149</v>
      </c>
      <c r="AC937" t="str">
        <f>+_xlfn.CONCAT(AB937,I937,AD937)</f>
        <v>26171Sub1</v>
      </c>
      <c r="AD937" t="str">
        <f>+_xlfn.TEXTJOIN("",TRUE,K937:M937)</f>
        <v>Sub1</v>
      </c>
      <c r="AE937" t="str">
        <f>+IF(B937=0,AE936,B937)</f>
        <v>1.7</v>
      </c>
      <c r="AF937" t="str">
        <f t="shared" si="117"/>
        <v>1.7.1</v>
      </c>
      <c r="AG937" t="str">
        <f t="shared" si="118"/>
        <v>Superficie estatal por región, cuenca y subcuenca hidrológica</v>
      </c>
      <c r="AH937" t="str">
        <f t="shared" si="120"/>
        <v>Principales corrientes y cuerpos de agua R/</v>
      </c>
      <c r="AI937" t="str">
        <f t="shared" si="119"/>
        <v/>
      </c>
    </row>
    <row r="938" spans="1:35" x14ac:dyDescent="0.25">
      <c r="A938" s="1">
        <v>49</v>
      </c>
      <c r="B938" t="s">
        <v>15</v>
      </c>
      <c r="C938" t="s">
        <v>36</v>
      </c>
      <c r="G938" t="s">
        <v>91</v>
      </c>
      <c r="H938" t="s">
        <v>117</v>
      </c>
      <c r="I938" t="str">
        <f t="shared" si="115"/>
        <v>18</v>
      </c>
      <c r="J938">
        <f>+COUNTIF($AC$2:$AC$1165,AC938)</f>
        <v>1</v>
      </c>
      <c r="K938" t="s">
        <v>166</v>
      </c>
      <c r="N938" t="str">
        <f t="shared" si="116"/>
        <v>1.8</v>
      </c>
      <c r="O938" t="str">
        <f>IF(B938&lt;&gt;0,B938,"")</f>
        <v>1.8</v>
      </c>
      <c r="P938" t="str">
        <f>+IF(AD938="Sub1",C938,"")</f>
        <v/>
      </c>
      <c r="Q938" t="str">
        <f>+IF(AD938="Sub2",D938,"")</f>
        <v/>
      </c>
      <c r="R938" t="str">
        <f>+IF(AD938="Graph",SUBSTITUTE(E938,"Gráfica","G"),"")</f>
        <v/>
      </c>
      <c r="S938" t="str">
        <f>TRIM(CLEAN(_xlfn.TEXTJOIN(" ",TRUE,C938:F938)))</f>
        <v>Superficie estatal por tipo de suelo dominante</v>
      </c>
      <c r="T938" t="b">
        <f>+AND(AC938=AC939)</f>
        <v>0</v>
      </c>
      <c r="U938" t="b">
        <f t="shared" si="113"/>
        <v>0</v>
      </c>
      <c r="V938" t="b">
        <f>+AND(J938&lt;&gt;1,J939&lt;&gt;1)</f>
        <v>0</v>
      </c>
      <c r="W938" t="b">
        <f>+OR(AD938="Sub1",AD938="Sub2",AD938="Graph")</f>
        <v>0</v>
      </c>
      <c r="X938" t="str">
        <f>+IF(AND(T938,U938,V938),_xlfn.CONCAT(S938,S939),IF(AND(J938=1,AD938="Title"),S938,""))</f>
        <v>Superficie estatal por tipo de suelo dominante</v>
      </c>
      <c r="Y938" t="str">
        <f>+IF(AD939="units",S939,"")</f>
        <v>(Porcentaje)</v>
      </c>
      <c r="Z938" t="str">
        <f t="shared" si="114"/>
        <v/>
      </c>
      <c r="AB938" t="s">
        <v>149</v>
      </c>
      <c r="AC938" t="str">
        <f>+_xlfn.CONCAT(AB938,I938,AD938)</f>
        <v>2618Title</v>
      </c>
      <c r="AD938" t="str">
        <f>+_xlfn.TEXTJOIN("",TRUE,K938:M938)</f>
        <v>Title</v>
      </c>
      <c r="AE938" t="str">
        <f>+IF(B938=0,AE937,B938)</f>
        <v>1.8</v>
      </c>
      <c r="AF938" t="str">
        <f t="shared" si="117"/>
        <v>1.8</v>
      </c>
      <c r="AG938" t="str">
        <f t="shared" si="118"/>
        <v>Superficie estatal por tipo de suelo dominante</v>
      </c>
      <c r="AH938" t="str">
        <f t="shared" si="120"/>
        <v/>
      </c>
      <c r="AI938" t="str">
        <f t="shared" si="119"/>
        <v>(Porcentaje)</v>
      </c>
    </row>
    <row r="939" spans="1:35" x14ac:dyDescent="0.25">
      <c r="A939" s="1">
        <v>50</v>
      </c>
      <c r="C939" t="s">
        <v>26</v>
      </c>
      <c r="G939" t="s">
        <v>91</v>
      </c>
      <c r="H939" t="s">
        <v>117</v>
      </c>
      <c r="I939" t="str">
        <f t="shared" si="115"/>
        <v>18</v>
      </c>
      <c r="J939">
        <f>+COUNTIF($AC$2:$AC$1165,AC939)</f>
        <v>1</v>
      </c>
      <c r="K939" t="s">
        <v>173</v>
      </c>
      <c r="L939" t="s">
        <v>162</v>
      </c>
      <c r="N939" t="str">
        <f t="shared" si="116"/>
        <v/>
      </c>
      <c r="O939" t="str">
        <f>IF(B939&lt;&gt;0,B939,"")</f>
        <v/>
      </c>
      <c r="P939" t="str">
        <f>+IF(AD939="Sub1",C939,"")</f>
        <v/>
      </c>
      <c r="Q939" t="str">
        <f>+IF(AD939="Sub2",D939,"")</f>
        <v/>
      </c>
      <c r="R939" t="str">
        <f>+IF(AD939="Graph",SUBSTITUTE(E939,"Gráfica","G"),"")</f>
        <v/>
      </c>
      <c r="S939" t="str">
        <f>TRIM(CLEAN(_xlfn.TEXTJOIN(" ",TRUE,C939:F939)))</f>
        <v>(Porcentaje)</v>
      </c>
      <c r="T939" t="b">
        <f>+AND(AC939=AC940)</f>
        <v>0</v>
      </c>
      <c r="U939" t="b">
        <f t="shared" si="113"/>
        <v>0</v>
      </c>
      <c r="V939" t="b">
        <f>+AND(J939&lt;&gt;1,J940&lt;&gt;1)</f>
        <v>0</v>
      </c>
      <c r="W939" t="b">
        <f>+OR(AD939="Sub1",AD939="Sub2",AD939="Graph")</f>
        <v>0</v>
      </c>
      <c r="X939" t="str">
        <f>+IF(AND(T939,U939,V939),_xlfn.CONCAT(S939,S940),IF(AND(J939=1,AD939="Title"),S939,""))</f>
        <v/>
      </c>
      <c r="Y939" t="str">
        <f>+IF(AD940="units",S940,"")</f>
        <v/>
      </c>
      <c r="Z939" t="str">
        <f t="shared" si="114"/>
        <v/>
      </c>
      <c r="AB939" t="s">
        <v>149</v>
      </c>
      <c r="AC939" t="str">
        <f>+_xlfn.CONCAT(AB939,I939,AD939)</f>
        <v>2618units</v>
      </c>
      <c r="AD939" t="str">
        <f>+_xlfn.TEXTJOIN("",TRUE,K939:M939)</f>
        <v>units</v>
      </c>
      <c r="AE939" t="str">
        <f>+IF(B939=0,AE938,B939)</f>
        <v>1.8</v>
      </c>
      <c r="AF939" t="str">
        <f t="shared" si="117"/>
        <v>1.8</v>
      </c>
      <c r="AG939" t="str">
        <f t="shared" si="118"/>
        <v>Superficie estatal por tipo de suelo dominante</v>
      </c>
      <c r="AH939" t="str">
        <f t="shared" si="120"/>
        <v/>
      </c>
      <c r="AI939" t="str">
        <f t="shared" si="119"/>
        <v/>
      </c>
    </row>
    <row r="940" spans="1:35" x14ac:dyDescent="0.25">
      <c r="A940" s="1">
        <v>52</v>
      </c>
      <c r="B940" t="s">
        <v>16</v>
      </c>
      <c r="C940" t="s">
        <v>37</v>
      </c>
      <c r="G940" t="s">
        <v>91</v>
      </c>
      <c r="H940" t="s">
        <v>117</v>
      </c>
      <c r="I940" t="str">
        <f t="shared" si="115"/>
        <v>19</v>
      </c>
      <c r="J940">
        <f>+COUNTIF($AC$2:$AC$1165,AC940)</f>
        <v>1</v>
      </c>
      <c r="K940" t="s">
        <v>166</v>
      </c>
      <c r="N940" t="str">
        <f t="shared" si="116"/>
        <v>1.9</v>
      </c>
      <c r="O940" t="str">
        <f>IF(B940&lt;&gt;0,B940,"")</f>
        <v>1.9</v>
      </c>
      <c r="P940" t="str">
        <f>+IF(AD940="Sub1",C940,"")</f>
        <v/>
      </c>
      <c r="Q940" t="str">
        <f>+IF(AD940="Sub2",D940,"")</f>
        <v/>
      </c>
      <c r="R940" t="str">
        <f>+IF(AD940="Graph",SUBSTITUTE(E940,"Gráfica","G"),"")</f>
        <v/>
      </c>
      <c r="S940" t="str">
        <f>TRIM(CLEAN(_xlfn.TEXTJOIN(" ",TRUE,C940:F940)))</f>
        <v>Principales especies vegetales por grupo de vegetación</v>
      </c>
      <c r="T940" t="b">
        <f>+AND(AC940=AC941)</f>
        <v>0</v>
      </c>
      <c r="U940" t="b">
        <f t="shared" si="113"/>
        <v>1</v>
      </c>
      <c r="V940" t="b">
        <f>+AND(J940&lt;&gt;1,J941&lt;&gt;1)</f>
        <v>0</v>
      </c>
      <c r="W940" t="b">
        <f>+OR(AD940="Sub1",AD940="Sub2",AD940="Graph")</f>
        <v>0</v>
      </c>
      <c r="X940" t="str">
        <f>+IF(AND(T940,U940,V940),_xlfn.CONCAT(S940,S941),IF(AND(J940=1,AD940="Title"),S940,""))</f>
        <v>Principales especies vegetales por grupo de vegetación</v>
      </c>
      <c r="Y940" t="str">
        <f>+IF(AD941="units",S941,"")</f>
        <v/>
      </c>
      <c r="Z940" t="str">
        <f t="shared" si="114"/>
        <v/>
      </c>
      <c r="AB940" t="s">
        <v>149</v>
      </c>
      <c r="AC940" t="str">
        <f>+_xlfn.CONCAT(AB940,I940,AD940)</f>
        <v>2619Title</v>
      </c>
      <c r="AD940" t="str">
        <f>+_xlfn.TEXTJOIN("",TRUE,K940:M940)</f>
        <v>Title</v>
      </c>
      <c r="AE940" t="str">
        <f>+IF(B940=0,AE939,B940)</f>
        <v>1.9</v>
      </c>
      <c r="AF940" t="str">
        <f t="shared" si="117"/>
        <v>1.9</v>
      </c>
      <c r="AG940" t="str">
        <f t="shared" si="118"/>
        <v>Principales especies vegetales por grupo de vegetación</v>
      </c>
      <c r="AH940" t="str">
        <f t="shared" si="120"/>
        <v/>
      </c>
      <c r="AI940" t="str">
        <f t="shared" si="119"/>
        <v/>
      </c>
    </row>
    <row r="941" spans="1:35" x14ac:dyDescent="0.25">
      <c r="A941" s="1">
        <v>54</v>
      </c>
      <c r="B941" t="s">
        <v>17</v>
      </c>
      <c r="C941" t="s">
        <v>38</v>
      </c>
      <c r="G941" t="s">
        <v>91</v>
      </c>
      <c r="H941" t="s">
        <v>117</v>
      </c>
      <c r="I941" t="str">
        <f t="shared" si="115"/>
        <v>110</v>
      </c>
      <c r="J941">
        <f>+COUNTIF($AC$2:$AC$1165,AC941)</f>
        <v>1</v>
      </c>
      <c r="K941" t="s">
        <v>166</v>
      </c>
      <c r="N941" t="str">
        <f t="shared" si="116"/>
        <v>1.10</v>
      </c>
      <c r="O941" t="str">
        <f>IF(B941&lt;&gt;0,B941,"")</f>
        <v>1.10</v>
      </c>
      <c r="P941" t="str">
        <f>+IF(AD941="Sub1",C941,"")</f>
        <v/>
      </c>
      <c r="Q941" t="str">
        <f>+IF(AD941="Sub2",D941,"")</f>
        <v/>
      </c>
      <c r="R941" t="str">
        <f>+IF(AD941="Graph",SUBSTITUTE(E941,"Gráfica","G"),"")</f>
        <v/>
      </c>
      <c r="S941" t="str">
        <f>TRIM(CLEAN(_xlfn.TEXTJOIN(" ",TRUE,C941:F941)))</f>
        <v>Superficie estatal de uso potencial agrícola y pecuario</v>
      </c>
      <c r="T941" t="b">
        <f>+AND(AC941=AC942)</f>
        <v>0</v>
      </c>
      <c r="U941" t="b">
        <f t="shared" si="113"/>
        <v>0</v>
      </c>
      <c r="V941" t="b">
        <f>+AND(J941&lt;&gt;1,J942&lt;&gt;1)</f>
        <v>0</v>
      </c>
      <c r="W941" t="b">
        <f>+OR(AD941="Sub1",AD941="Sub2",AD941="Graph")</f>
        <v>0</v>
      </c>
      <c r="X941" t="str">
        <f>+IF(AND(T941,U941,V941),_xlfn.CONCAT(S941,S942),IF(AND(J941=1,AD941="Title"),S941,""))</f>
        <v>Superficie estatal de uso potencial agrícola y pecuario</v>
      </c>
      <c r="Y941" t="str">
        <f>+IF(AD942="units",S942,"")</f>
        <v>(Porcentaje)</v>
      </c>
      <c r="Z941" t="str">
        <f t="shared" si="114"/>
        <v/>
      </c>
      <c r="AB941" t="s">
        <v>149</v>
      </c>
      <c r="AC941" t="str">
        <f>+_xlfn.CONCAT(AB941,I941,AD941)</f>
        <v>26110Title</v>
      </c>
      <c r="AD941" t="str">
        <f>+_xlfn.TEXTJOIN("",TRUE,K941:M941)</f>
        <v>Title</v>
      </c>
      <c r="AE941" t="str">
        <f>+IF(B941=0,AE940,B941)</f>
        <v>1.10</v>
      </c>
      <c r="AF941" t="str">
        <f t="shared" si="117"/>
        <v>1.10</v>
      </c>
      <c r="AG941" t="str">
        <f t="shared" si="118"/>
        <v>Superficie estatal de uso potencial agrícola y pecuario</v>
      </c>
      <c r="AH941" t="str">
        <f t="shared" si="120"/>
        <v/>
      </c>
      <c r="AI941" t="str">
        <f t="shared" si="119"/>
        <v>(Porcentaje)</v>
      </c>
    </row>
    <row r="942" spans="1:35" x14ac:dyDescent="0.25">
      <c r="A942" s="1">
        <v>55</v>
      </c>
      <c r="C942" t="s">
        <v>26</v>
      </c>
      <c r="G942" t="s">
        <v>91</v>
      </c>
      <c r="H942" t="s">
        <v>117</v>
      </c>
      <c r="I942" t="str">
        <f t="shared" si="115"/>
        <v>110</v>
      </c>
      <c r="J942">
        <f>+COUNTIF($AC$2:$AC$1165,AC942)</f>
        <v>1</v>
      </c>
      <c r="K942" t="s">
        <v>173</v>
      </c>
      <c r="L942" t="s">
        <v>162</v>
      </c>
      <c r="N942" t="str">
        <f t="shared" si="116"/>
        <v/>
      </c>
      <c r="O942" t="str">
        <f>IF(B942&lt;&gt;0,B942,"")</f>
        <v/>
      </c>
      <c r="P942" t="str">
        <f>+IF(AD942="Sub1",C942,"")</f>
        <v/>
      </c>
      <c r="Q942" t="str">
        <f>+IF(AD942="Sub2",D942,"")</f>
        <v/>
      </c>
      <c r="R942" t="str">
        <f>+IF(AD942="Graph",SUBSTITUTE(E942,"Gráfica","G"),"")</f>
        <v/>
      </c>
      <c r="S942" t="str">
        <f>TRIM(CLEAN(_xlfn.TEXTJOIN(" ",TRUE,C942:F942)))</f>
        <v>(Porcentaje)</v>
      </c>
      <c r="T942" t="b">
        <f>+AND(AC942=AC943)</f>
        <v>0</v>
      </c>
      <c r="U942" t="b">
        <f t="shared" si="113"/>
        <v>0</v>
      </c>
      <c r="V942" t="b">
        <f>+AND(J942&lt;&gt;1,J943&lt;&gt;1)</f>
        <v>0</v>
      </c>
      <c r="W942" t="b">
        <f>+OR(AD942="Sub1",AD942="Sub2",AD942="Graph")</f>
        <v>0</v>
      </c>
      <c r="X942" t="str">
        <f>+IF(AND(T942,U942,V942),_xlfn.CONCAT(S942,S943),IF(AND(J942=1,AD942="Title"),S942,""))</f>
        <v/>
      </c>
      <c r="Y942" t="str">
        <f>+IF(AD943="units",S943,"")</f>
        <v/>
      </c>
      <c r="Z942" t="str">
        <f t="shared" si="114"/>
        <v/>
      </c>
      <c r="AB942" t="s">
        <v>149</v>
      </c>
      <c r="AC942" t="str">
        <f>+_xlfn.CONCAT(AB942,I942,AD942)</f>
        <v>26110units</v>
      </c>
      <c r="AD942" t="str">
        <f>+_xlfn.TEXTJOIN("",TRUE,K942:M942)</f>
        <v>units</v>
      </c>
      <c r="AE942" t="str">
        <f>+IF(B942=0,AE941,B942)</f>
        <v>1.10</v>
      </c>
      <c r="AF942" t="str">
        <f t="shared" si="117"/>
        <v>1.10</v>
      </c>
      <c r="AG942" t="str">
        <f t="shared" si="118"/>
        <v>Superficie estatal de uso potencial agrícola y pecuario</v>
      </c>
      <c r="AH942" t="str">
        <f t="shared" si="120"/>
        <v/>
      </c>
      <c r="AI942" t="str">
        <f t="shared" si="119"/>
        <v/>
      </c>
    </row>
    <row r="943" spans="1:35" x14ac:dyDescent="0.25">
      <c r="A943" s="1">
        <v>57</v>
      </c>
      <c r="B943" t="s">
        <v>18</v>
      </c>
      <c r="C943" t="s">
        <v>39</v>
      </c>
      <c r="G943" t="s">
        <v>91</v>
      </c>
      <c r="H943" t="s">
        <v>117</v>
      </c>
      <c r="I943" t="str">
        <f t="shared" si="115"/>
        <v>111</v>
      </c>
      <c r="J943">
        <f>+COUNTIF($AC$2:$AC$1165,AC943)</f>
        <v>1</v>
      </c>
      <c r="K943" t="s">
        <v>166</v>
      </c>
      <c r="N943" t="str">
        <f t="shared" si="116"/>
        <v>1.11</v>
      </c>
      <c r="O943" t="str">
        <f>IF(B943&lt;&gt;0,B943,"")</f>
        <v>1.11</v>
      </c>
      <c r="P943" t="str">
        <f>+IF(AD943="Sub1",C943,"")</f>
        <v/>
      </c>
      <c r="Q943" t="str">
        <f>+IF(AD943="Sub2",D943,"")</f>
        <v/>
      </c>
      <c r="R943" t="str">
        <f>+IF(AD943="Graph",SUBSTITUTE(E943,"Gráfica","G"),"")</f>
        <v/>
      </c>
      <c r="S943" t="str">
        <f>TRIM(CLEAN(_xlfn.TEXTJOIN(" ",TRUE,C943:F943)))</f>
        <v>Sitios Ramsar</v>
      </c>
      <c r="T943" t="b">
        <f>+AND(AC943=AC944)</f>
        <v>0</v>
      </c>
      <c r="U943" t="b">
        <f t="shared" si="113"/>
        <v>0</v>
      </c>
      <c r="V943" t="b">
        <f>+AND(J943&lt;&gt;1,J944&lt;&gt;1)</f>
        <v>0</v>
      </c>
      <c r="W943" t="b">
        <f>+OR(AD943="Sub1",AD943="Sub2",AD943="Graph")</f>
        <v>0</v>
      </c>
      <c r="X943" t="str">
        <f>+IF(AND(T943,U943,V943),_xlfn.CONCAT(S943,S944),IF(AND(J943=1,AD943="Title"),S943,""))</f>
        <v>Sitios Ramsar</v>
      </c>
      <c r="Y943" t="str">
        <f>+IF(AD944="units",S944,"")</f>
        <v/>
      </c>
      <c r="Z943" t="str">
        <f t="shared" si="114"/>
        <v/>
      </c>
      <c r="AB943" t="s">
        <v>149</v>
      </c>
      <c r="AC943" t="str">
        <f>+_xlfn.CONCAT(AB943,I943,AD943)</f>
        <v>26111Title</v>
      </c>
      <c r="AD943" t="str">
        <f>+_xlfn.TEXTJOIN("",TRUE,K943:M943)</f>
        <v>Title</v>
      </c>
      <c r="AE943" t="str">
        <f>+IF(B943=0,AE942,B943)</f>
        <v>1.11</v>
      </c>
      <c r="AF943" t="str">
        <f t="shared" si="117"/>
        <v>1.11</v>
      </c>
      <c r="AG943" t="str">
        <f t="shared" si="118"/>
        <v>Sitios Ramsar</v>
      </c>
      <c r="AH943" t="str">
        <f t="shared" si="120"/>
        <v/>
      </c>
      <c r="AI943" t="str">
        <f t="shared" si="119"/>
        <v/>
      </c>
    </row>
    <row r="944" spans="1:35" x14ac:dyDescent="0.25">
      <c r="A944" s="1">
        <v>58</v>
      </c>
      <c r="C944" t="s">
        <v>40</v>
      </c>
      <c r="G944" t="s">
        <v>91</v>
      </c>
      <c r="H944" t="s">
        <v>117</v>
      </c>
      <c r="I944" t="str">
        <f t="shared" si="115"/>
        <v>111</v>
      </c>
      <c r="J944">
        <f>+COUNTIF($AC$2:$AC$1165,AC944)</f>
        <v>1</v>
      </c>
      <c r="K944" t="s">
        <v>168</v>
      </c>
      <c r="N944" t="str">
        <f t="shared" si="116"/>
        <v/>
      </c>
      <c r="O944" t="str">
        <f>IF(B944&lt;&gt;0,B944,"")</f>
        <v/>
      </c>
      <c r="P944" t="str">
        <f>+IF(AD944="Sub1",C944,"")</f>
        <v/>
      </c>
      <c r="Q944" t="str">
        <f>+IF(AD944="Sub2",D944,"")</f>
        <v/>
      </c>
      <c r="R944" t="str">
        <f>+IF(AD944="Graph",SUBSTITUTE(E944,"Gráfica","G"),"")</f>
        <v/>
      </c>
      <c r="S944" t="str">
        <f>TRIM(CLEAN(_xlfn.TEXTJOIN(" ",TRUE,C944:F944)))</f>
        <v>Al 31 de diciembre de 2016</v>
      </c>
      <c r="T944" t="b">
        <f>+AND(AC944=AC945)</f>
        <v>0</v>
      </c>
      <c r="U944" t="b">
        <f t="shared" si="113"/>
        <v>0</v>
      </c>
      <c r="V944" t="b">
        <f>+AND(J944&lt;&gt;1,J945&lt;&gt;1)</f>
        <v>0</v>
      </c>
      <c r="W944" t="b">
        <f>+OR(AD944="Sub1",AD944="Sub2",AD944="Graph")</f>
        <v>0</v>
      </c>
      <c r="X944" t="str">
        <f>+IF(AND(T944,U944,V944),_xlfn.CONCAT(S944,S945),IF(AND(J944=1,AD944="Title"),S944,""))</f>
        <v/>
      </c>
      <c r="Y944" t="str">
        <f>+IF(AD945="units",S945,"")</f>
        <v/>
      </c>
      <c r="Z944" t="str">
        <f t="shared" si="114"/>
        <v/>
      </c>
      <c r="AB944" t="s">
        <v>149</v>
      </c>
      <c r="AC944" t="str">
        <f>+_xlfn.CONCAT(AB944,I944,AD944)</f>
        <v>26111date</v>
      </c>
      <c r="AD944" t="str">
        <f>+_xlfn.TEXTJOIN("",TRUE,K944:M944)</f>
        <v>date</v>
      </c>
      <c r="AE944" t="str">
        <f>+IF(B944=0,AE943,B944)</f>
        <v>1.11</v>
      </c>
      <c r="AF944" t="str">
        <f t="shared" si="117"/>
        <v>1.11</v>
      </c>
      <c r="AG944" t="str">
        <f t="shared" si="118"/>
        <v>Sitios Ramsar</v>
      </c>
      <c r="AH944" t="str">
        <f t="shared" si="120"/>
        <v/>
      </c>
      <c r="AI944" t="str">
        <f t="shared" si="119"/>
        <v/>
      </c>
    </row>
    <row r="945" spans="1:35" x14ac:dyDescent="0.25">
      <c r="A945" s="1">
        <v>1</v>
      </c>
      <c r="B945" t="s">
        <v>8</v>
      </c>
      <c r="C945" t="s">
        <v>21</v>
      </c>
      <c r="G945" t="s">
        <v>91</v>
      </c>
      <c r="H945" t="s">
        <v>118</v>
      </c>
      <c r="I945" t="str">
        <f t="shared" si="115"/>
        <v>11</v>
      </c>
      <c r="J945">
        <f>+COUNTIF($AC$2:$AC$1165,AC945)</f>
        <v>1</v>
      </c>
      <c r="K945" t="s">
        <v>166</v>
      </c>
      <c r="N945" t="str">
        <f t="shared" si="116"/>
        <v>1.1</v>
      </c>
      <c r="O945" t="str">
        <f>IF(B945&lt;&gt;0,B945,"")</f>
        <v>1.1</v>
      </c>
      <c r="P945" t="str">
        <f>+IF(AD945="Sub1",C945,"")</f>
        <v/>
      </c>
      <c r="Q945" t="str">
        <f>+IF(AD945="Sub2",D945,"")</f>
        <v/>
      </c>
      <c r="R945" t="str">
        <f>+IF(AD945="Graph",SUBSTITUTE(E945,"Gráfica","G"),"")</f>
        <v/>
      </c>
      <c r="S945" t="str">
        <f>TRIM(CLEAN(_xlfn.TEXTJOIN(" ",TRUE,C945:F945)))</f>
        <v>Ubicación geográfica</v>
      </c>
      <c r="T945" t="b">
        <f>+AND(AC945=AC946)</f>
        <v>0</v>
      </c>
      <c r="U945" t="b">
        <f t="shared" si="113"/>
        <v>1</v>
      </c>
      <c r="V945" t="b">
        <f>+AND(J945&lt;&gt;1,J946&lt;&gt;1)</f>
        <v>0</v>
      </c>
      <c r="W945" t="b">
        <f>+OR(AD945="Sub1",AD945="Sub2",AD945="Graph")</f>
        <v>0</v>
      </c>
      <c r="X945" t="str">
        <f>+IF(AND(T945,U945,V945),_xlfn.CONCAT(S945,S946),IF(AND(J945=1,AD945="Title"),S945,""))</f>
        <v>Ubicación geográfica</v>
      </c>
      <c r="Y945" t="str">
        <f>+IF(AD946="units",S946,"")</f>
        <v/>
      </c>
      <c r="Z945" t="str">
        <f t="shared" si="114"/>
        <v/>
      </c>
      <c r="AB945" t="s">
        <v>150</v>
      </c>
      <c r="AC945" t="str">
        <f>+_xlfn.CONCAT(AB945,I945,AD945)</f>
        <v>2711Title</v>
      </c>
      <c r="AD945" t="str">
        <f>+_xlfn.TEXTJOIN("",TRUE,K945:M945)</f>
        <v>Title</v>
      </c>
      <c r="AE945" t="str">
        <f>+IF(B945=0,AE944,B945)</f>
        <v>1.1</v>
      </c>
      <c r="AF945" t="str">
        <f t="shared" si="117"/>
        <v>1.1</v>
      </c>
      <c r="AG945" t="str">
        <f t="shared" si="118"/>
        <v>Ubicación geográfica</v>
      </c>
      <c r="AH945" t="str">
        <f t="shared" si="120"/>
        <v/>
      </c>
      <c r="AI945" t="str">
        <f t="shared" si="119"/>
        <v/>
      </c>
    </row>
    <row r="946" spans="1:35" x14ac:dyDescent="0.25">
      <c r="A946" s="1">
        <v>3</v>
      </c>
      <c r="B946" t="s">
        <v>9</v>
      </c>
      <c r="C946" t="s">
        <v>22</v>
      </c>
      <c r="G946" t="s">
        <v>91</v>
      </c>
      <c r="H946" t="s">
        <v>118</v>
      </c>
      <c r="I946" t="str">
        <f t="shared" si="115"/>
        <v>12</v>
      </c>
      <c r="J946">
        <f>+COUNTIF($AC$2:$AC$1165,AC946)</f>
        <v>2</v>
      </c>
      <c r="K946" t="s">
        <v>166</v>
      </c>
      <c r="N946" t="str">
        <f t="shared" si="116"/>
        <v>1.2</v>
      </c>
      <c r="O946" t="str">
        <f>IF(B946&lt;&gt;0,B946,"")</f>
        <v>1.2</v>
      </c>
      <c r="P946" t="str">
        <f>+IF(AD946="Sub1",C946,"")</f>
        <v/>
      </c>
      <c r="Q946" t="str">
        <f>+IF(AD946="Sub2",D946,"")</f>
        <v/>
      </c>
      <c r="R946" t="str">
        <f>+IF(AD946="Graph",SUBSTITUTE(E946,"Gráfica","G"),"")</f>
        <v/>
      </c>
      <c r="S946" t="str">
        <f>TRIM(CLEAN(_xlfn.TEXTJOIN(" ",TRUE,C946:F946)))</f>
        <v>División geoestadística municipal, coordenadas geográficas</v>
      </c>
      <c r="T946" t="b">
        <f>+AND(AC946=AC947)</f>
        <v>1</v>
      </c>
      <c r="U946" t="b">
        <f t="shared" si="113"/>
        <v>1</v>
      </c>
      <c r="V946" t="b">
        <f>+AND(J946&lt;&gt;1,J947&lt;&gt;1)</f>
        <v>1</v>
      </c>
      <c r="W946" t="b">
        <f>+OR(AD946="Sub1",AD946="Sub2",AD946="Graph")</f>
        <v>0</v>
      </c>
      <c r="X946" t="str">
        <f>+IF(AND(T946,U946,V946),_xlfn.CONCAT(S946,S947),IF(AND(J946=1,AD946="Title"),S946,""))</f>
        <v>División geoestadística municipal, coordenadas geográficasy altitud de las cabeceras municipales</v>
      </c>
      <c r="Y946" t="str">
        <f>+IF(AD947="units",S947,"")</f>
        <v/>
      </c>
      <c r="Z946" t="str">
        <f t="shared" si="114"/>
        <v/>
      </c>
      <c r="AB946" t="s">
        <v>150</v>
      </c>
      <c r="AC946" t="str">
        <f>+_xlfn.CONCAT(AB946,I946,AD946)</f>
        <v>2712Title</v>
      </c>
      <c r="AD946" t="str">
        <f>+_xlfn.TEXTJOIN("",TRUE,K946:M946)</f>
        <v>Title</v>
      </c>
      <c r="AE946" t="str">
        <f>+IF(B946=0,AE945,B946)</f>
        <v>1.2</v>
      </c>
      <c r="AF946" t="str">
        <f t="shared" si="117"/>
        <v>1.2</v>
      </c>
      <c r="AG946" t="str">
        <f t="shared" si="118"/>
        <v>División geoestadística municipal, coordenadas geográficasy altitud de las cabeceras municipales</v>
      </c>
      <c r="AH946" t="str">
        <f t="shared" si="120"/>
        <v/>
      </c>
      <c r="AI946" t="str">
        <f t="shared" si="119"/>
        <v/>
      </c>
    </row>
    <row r="947" spans="1:35" x14ac:dyDescent="0.25">
      <c r="A947" s="1">
        <v>4</v>
      </c>
      <c r="C947" t="s">
        <v>23</v>
      </c>
      <c r="G947" t="s">
        <v>91</v>
      </c>
      <c r="H947" t="s">
        <v>118</v>
      </c>
      <c r="I947" t="str">
        <f t="shared" si="115"/>
        <v>12</v>
      </c>
      <c r="J947">
        <f>+COUNTIF($AC$2:$AC$1165,AC947)</f>
        <v>2</v>
      </c>
      <c r="K947" t="s">
        <v>166</v>
      </c>
      <c r="N947" t="str">
        <f t="shared" si="116"/>
        <v/>
      </c>
      <c r="O947" t="str">
        <f>IF(B947&lt;&gt;0,B947,"")</f>
        <v/>
      </c>
      <c r="P947" t="str">
        <f>+IF(AD947="Sub1",C947,"")</f>
        <v/>
      </c>
      <c r="Q947" t="str">
        <f>+IF(AD947="Sub2",D947,"")</f>
        <v/>
      </c>
      <c r="R947" t="str">
        <f>+IF(AD947="Graph",SUBSTITUTE(E947,"Gráfica","G"),"")</f>
        <v/>
      </c>
      <c r="S947" t="str">
        <f>TRIM(CLEAN(_xlfn.TEXTJOIN(" ",TRUE,C947:F947)))</f>
        <v>y altitud de las cabeceras municipales</v>
      </c>
      <c r="T947" t="b">
        <f>+AND(AC947=AC948)</f>
        <v>0</v>
      </c>
      <c r="U947" t="b">
        <f t="shared" si="113"/>
        <v>1</v>
      </c>
      <c r="V947" t="b">
        <f>+AND(J947&lt;&gt;1,J948&lt;&gt;1)</f>
        <v>0</v>
      </c>
      <c r="W947" t="b">
        <f>+OR(AD947="Sub1",AD947="Sub2",AD947="Graph")</f>
        <v>0</v>
      </c>
      <c r="X947" t="str">
        <f>+IF(AND(T947,U947,V947),_xlfn.CONCAT(S947,S948),IF(AND(J947=1,AD947="Title"),S947,""))</f>
        <v/>
      </c>
      <c r="Y947" t="str">
        <f>+IF(AD948="units",S948,"")</f>
        <v/>
      </c>
      <c r="Z947" t="str">
        <f t="shared" si="114"/>
        <v/>
      </c>
      <c r="AB947" t="s">
        <v>150</v>
      </c>
      <c r="AC947" t="str">
        <f>+_xlfn.CONCAT(AB947,I947,AD947)</f>
        <v>2712Title</v>
      </c>
      <c r="AD947" t="str">
        <f>+_xlfn.TEXTJOIN("",TRUE,K947:M947)</f>
        <v>Title</v>
      </c>
      <c r="AE947" t="str">
        <f>+IF(B947=0,AE946,B947)</f>
        <v>1.2</v>
      </c>
      <c r="AF947" t="str">
        <f t="shared" si="117"/>
        <v>1.2</v>
      </c>
      <c r="AG947" t="str">
        <f t="shared" si="118"/>
        <v>División geoestadística municipal, coordenadas geográficasy altitud de las cabeceras municipales</v>
      </c>
      <c r="AH947" t="str">
        <f t="shared" si="120"/>
        <v/>
      </c>
      <c r="AI947" t="str">
        <f t="shared" si="119"/>
        <v/>
      </c>
    </row>
    <row r="948" spans="1:35" x14ac:dyDescent="0.25">
      <c r="A948" s="1">
        <v>6</v>
      </c>
      <c r="B948" t="s">
        <v>10</v>
      </c>
      <c r="C948" t="s">
        <v>24</v>
      </c>
      <c r="G948" t="s">
        <v>91</v>
      </c>
      <c r="H948" t="s">
        <v>118</v>
      </c>
      <c r="I948" t="str">
        <f t="shared" si="115"/>
        <v>13</v>
      </c>
      <c r="J948">
        <f>+COUNTIF($AC$2:$AC$1165,AC948)</f>
        <v>1</v>
      </c>
      <c r="K948" t="s">
        <v>166</v>
      </c>
      <c r="N948" t="str">
        <f t="shared" si="116"/>
        <v>1.3</v>
      </c>
      <c r="O948" t="str">
        <f>IF(B948&lt;&gt;0,B948,"")</f>
        <v>1.3</v>
      </c>
      <c r="P948" t="str">
        <f>+IF(AD948="Sub1",C948,"")</f>
        <v/>
      </c>
      <c r="Q948" t="str">
        <f>+IF(AD948="Sub2",D948,"")</f>
        <v/>
      </c>
      <c r="R948" t="str">
        <f>+IF(AD948="Graph",SUBSTITUTE(E948,"Gráfica","G"),"")</f>
        <v/>
      </c>
      <c r="S948" t="str">
        <f>TRIM(CLEAN(_xlfn.TEXTJOIN(" ",TRUE,C948:F948)))</f>
        <v>Elevaciones principales</v>
      </c>
      <c r="T948" t="b">
        <f>+AND(AC948=AC949)</f>
        <v>0</v>
      </c>
      <c r="U948" t="b">
        <f t="shared" si="113"/>
        <v>1</v>
      </c>
      <c r="V948" t="b">
        <f>+AND(J948&lt;&gt;1,J949&lt;&gt;1)</f>
        <v>0</v>
      </c>
      <c r="W948" t="b">
        <f>+OR(AD948="Sub1",AD948="Sub2",AD948="Graph")</f>
        <v>0</v>
      </c>
      <c r="X948" t="str">
        <f>+IF(AND(T948,U948,V948),_xlfn.CONCAT(S948,S949),IF(AND(J948=1,AD948="Title"),S948,""))</f>
        <v>Elevaciones principales</v>
      </c>
      <c r="Y948" t="str">
        <f>+IF(AD949="units",S949,"")</f>
        <v/>
      </c>
      <c r="Z948" t="str">
        <f t="shared" si="114"/>
        <v/>
      </c>
      <c r="AB948" t="s">
        <v>150</v>
      </c>
      <c r="AC948" t="str">
        <f>+_xlfn.CONCAT(AB948,I948,AD948)</f>
        <v>2713Title</v>
      </c>
      <c r="AD948" t="str">
        <f>+_xlfn.TEXTJOIN("",TRUE,K948:M948)</f>
        <v>Title</v>
      </c>
      <c r="AE948" t="str">
        <f>+IF(B948=0,AE947,B948)</f>
        <v>1.3</v>
      </c>
      <c r="AF948" t="str">
        <f t="shared" si="117"/>
        <v>1.3</v>
      </c>
      <c r="AG948" t="str">
        <f t="shared" si="118"/>
        <v>Elevaciones principales</v>
      </c>
      <c r="AH948" t="str">
        <f t="shared" si="120"/>
        <v/>
      </c>
      <c r="AI948" t="str">
        <f t="shared" si="119"/>
        <v/>
      </c>
    </row>
    <row r="949" spans="1:35" x14ac:dyDescent="0.25">
      <c r="A949" s="1">
        <v>8</v>
      </c>
      <c r="B949" t="s">
        <v>11</v>
      </c>
      <c r="C949" t="s">
        <v>25</v>
      </c>
      <c r="G949" t="s">
        <v>91</v>
      </c>
      <c r="H949" t="s">
        <v>118</v>
      </c>
      <c r="I949" t="str">
        <f t="shared" si="115"/>
        <v>14</v>
      </c>
      <c r="J949">
        <f>+COUNTIF($AC$2:$AC$1165,AC949)</f>
        <v>1</v>
      </c>
      <c r="K949" t="s">
        <v>166</v>
      </c>
      <c r="N949" t="str">
        <f t="shared" si="116"/>
        <v>1.4</v>
      </c>
      <c r="O949" t="str">
        <f>IF(B949&lt;&gt;0,B949,"")</f>
        <v>1.4</v>
      </c>
      <c r="P949" t="str">
        <f>+IF(AD949="Sub1",C949,"")</f>
        <v/>
      </c>
      <c r="Q949" t="str">
        <f>+IF(AD949="Sub2",D949,"")</f>
        <v/>
      </c>
      <c r="R949" t="str">
        <f>+IF(AD949="Graph",SUBSTITUTE(E949,"Gráfica","G"),"")</f>
        <v/>
      </c>
      <c r="S949" t="str">
        <f>TRIM(CLEAN(_xlfn.TEXTJOIN(" ",TRUE,C949:F949)))</f>
        <v>Superficie estatal por tipo de fisiografía</v>
      </c>
      <c r="T949" t="b">
        <f>+AND(AC949=AC950)</f>
        <v>0</v>
      </c>
      <c r="U949" t="b">
        <f t="shared" si="113"/>
        <v>0</v>
      </c>
      <c r="V949" t="b">
        <f>+AND(J949&lt;&gt;1,J950&lt;&gt;1)</f>
        <v>0</v>
      </c>
      <c r="W949" t="b">
        <f>+OR(AD949="Sub1",AD949="Sub2",AD949="Graph")</f>
        <v>0</v>
      </c>
      <c r="X949" t="str">
        <f>+IF(AND(T949,U949,V949),_xlfn.CONCAT(S949,S950),IF(AND(J949=1,AD949="Title"),S949,""))</f>
        <v>Superficie estatal por tipo de fisiografía</v>
      </c>
      <c r="Y949" t="str">
        <f>+IF(AD950="units",S950,"")</f>
        <v>(Porcentaje)</v>
      </c>
      <c r="Z949" t="str">
        <f t="shared" si="114"/>
        <v/>
      </c>
      <c r="AB949" t="s">
        <v>150</v>
      </c>
      <c r="AC949" t="str">
        <f>+_xlfn.CONCAT(AB949,I949,AD949)</f>
        <v>2714Title</v>
      </c>
      <c r="AD949" t="str">
        <f>+_xlfn.TEXTJOIN("",TRUE,K949:M949)</f>
        <v>Title</v>
      </c>
      <c r="AE949" t="str">
        <f>+IF(B949=0,AE948,B949)</f>
        <v>1.4</v>
      </c>
      <c r="AF949" t="str">
        <f t="shared" si="117"/>
        <v>1.4</v>
      </c>
      <c r="AG949" t="str">
        <f t="shared" si="118"/>
        <v>Superficie estatal por tipo de fisiografía</v>
      </c>
      <c r="AH949" t="str">
        <f t="shared" si="120"/>
        <v/>
      </c>
      <c r="AI949" t="str">
        <f t="shared" si="119"/>
        <v>(Porcentaje)</v>
      </c>
    </row>
    <row r="950" spans="1:35" x14ac:dyDescent="0.25">
      <c r="A950" s="1">
        <v>9</v>
      </c>
      <c r="C950" t="s">
        <v>26</v>
      </c>
      <c r="G950" t="s">
        <v>91</v>
      </c>
      <c r="H950" t="s">
        <v>118</v>
      </c>
      <c r="I950" t="str">
        <f t="shared" si="115"/>
        <v>14</v>
      </c>
      <c r="J950">
        <f>+COUNTIF($AC$2:$AC$1165,AC950)</f>
        <v>1</v>
      </c>
      <c r="K950" t="s">
        <v>173</v>
      </c>
      <c r="L950" t="s">
        <v>162</v>
      </c>
      <c r="N950" t="str">
        <f t="shared" si="116"/>
        <v/>
      </c>
      <c r="O950" t="str">
        <f>IF(B950&lt;&gt;0,B950,"")</f>
        <v/>
      </c>
      <c r="P950" t="str">
        <f>+IF(AD950="Sub1",C950,"")</f>
        <v/>
      </c>
      <c r="Q950" t="str">
        <f>+IF(AD950="Sub2",D950,"")</f>
        <v/>
      </c>
      <c r="R950" t="str">
        <f>+IF(AD950="Graph",SUBSTITUTE(E950,"Gráfica","G"),"")</f>
        <v/>
      </c>
      <c r="S950" t="str">
        <f>TRIM(CLEAN(_xlfn.TEXTJOIN(" ",TRUE,C950:F950)))</f>
        <v>(Porcentaje)</v>
      </c>
      <c r="T950" t="b">
        <f>+AND(AC950=AC951)</f>
        <v>0</v>
      </c>
      <c r="U950" t="b">
        <f t="shared" si="113"/>
        <v>0</v>
      </c>
      <c r="V950" t="b">
        <f>+AND(J950&lt;&gt;1,J951&lt;&gt;1)</f>
        <v>0</v>
      </c>
      <c r="W950" t="b">
        <f>+OR(AD950="Sub1",AD950="Sub2",AD950="Graph")</f>
        <v>0</v>
      </c>
      <c r="X950" t="str">
        <f>+IF(AND(T950,U950,V950),_xlfn.CONCAT(S950,S951),IF(AND(J950=1,AD950="Title"),S950,""))</f>
        <v/>
      </c>
      <c r="Y950" t="str">
        <f>+IF(AD951="units",S951,"")</f>
        <v/>
      </c>
      <c r="Z950" t="str">
        <f t="shared" si="114"/>
        <v/>
      </c>
      <c r="AB950" t="s">
        <v>150</v>
      </c>
      <c r="AC950" t="str">
        <f>+_xlfn.CONCAT(AB950,I950,AD950)</f>
        <v>2714units</v>
      </c>
      <c r="AD950" t="str">
        <f>+_xlfn.TEXTJOIN("",TRUE,K950:M950)</f>
        <v>units</v>
      </c>
      <c r="AE950" t="str">
        <f>+IF(B950=0,AE949,B950)</f>
        <v>1.4</v>
      </c>
      <c r="AF950" t="str">
        <f t="shared" si="117"/>
        <v>1.4</v>
      </c>
      <c r="AG950" t="str">
        <f t="shared" si="118"/>
        <v>Superficie estatal por tipo de fisiografía</v>
      </c>
      <c r="AH950" t="str">
        <f t="shared" si="120"/>
        <v/>
      </c>
      <c r="AI950" t="str">
        <f t="shared" si="119"/>
        <v/>
      </c>
    </row>
    <row r="951" spans="1:35" x14ac:dyDescent="0.25">
      <c r="A951" s="1">
        <v>11</v>
      </c>
      <c r="B951" t="s">
        <v>12</v>
      </c>
      <c r="C951" t="s">
        <v>27</v>
      </c>
      <c r="G951" t="s">
        <v>91</v>
      </c>
      <c r="H951" t="s">
        <v>118</v>
      </c>
      <c r="I951" t="str">
        <f t="shared" si="115"/>
        <v>15</v>
      </c>
      <c r="J951">
        <f>+COUNTIF($AC$2:$AC$1165,AC951)</f>
        <v>1</v>
      </c>
      <c r="K951" t="s">
        <v>166</v>
      </c>
      <c r="N951" t="str">
        <f t="shared" si="116"/>
        <v>1.5</v>
      </c>
      <c r="O951" t="str">
        <f>IF(B951&lt;&gt;0,B951,"")</f>
        <v>1.5</v>
      </c>
      <c r="P951" t="str">
        <f>+IF(AD951="Sub1",C951,"")</f>
        <v/>
      </c>
      <c r="Q951" t="str">
        <f>+IF(AD951="Sub2",D951,"")</f>
        <v/>
      </c>
      <c r="R951" t="str">
        <f>+IF(AD951="Graph",SUBSTITUTE(E951,"Gráfica","G"),"")</f>
        <v/>
      </c>
      <c r="S951" t="str">
        <f>TRIM(CLEAN(_xlfn.TEXTJOIN(" ",TRUE,C951:F951)))</f>
        <v>Superficie estatal por tipo de geología</v>
      </c>
      <c r="T951" t="b">
        <f>+AND(AC951=AC952)</f>
        <v>0</v>
      </c>
      <c r="U951" t="b">
        <f t="shared" si="113"/>
        <v>0</v>
      </c>
      <c r="V951" t="b">
        <f>+AND(J951&lt;&gt;1,J952&lt;&gt;1)</f>
        <v>0</v>
      </c>
      <c r="W951" t="b">
        <f>+OR(AD951="Sub1",AD951="Sub2",AD951="Graph")</f>
        <v>0</v>
      </c>
      <c r="X951" t="str">
        <f>+IF(AND(T951,U951,V951),_xlfn.CONCAT(S951,S952),IF(AND(J951=1,AD951="Title"),S951,""))</f>
        <v>Superficie estatal por tipo de geología</v>
      </c>
      <c r="Y951" t="str">
        <f>+IF(AD952="units",S952,"")</f>
        <v>(Porcentaje)</v>
      </c>
      <c r="Z951" t="str">
        <f t="shared" si="114"/>
        <v/>
      </c>
      <c r="AB951" t="s">
        <v>150</v>
      </c>
      <c r="AC951" t="str">
        <f>+_xlfn.CONCAT(AB951,I951,AD951)</f>
        <v>2715Title</v>
      </c>
      <c r="AD951" t="str">
        <f>+_xlfn.TEXTJOIN("",TRUE,K951:M951)</f>
        <v>Title</v>
      </c>
      <c r="AE951" t="str">
        <f>+IF(B951=0,AE950,B951)</f>
        <v>1.5</v>
      </c>
      <c r="AF951" t="str">
        <f t="shared" si="117"/>
        <v>1.5</v>
      </c>
      <c r="AG951" t="str">
        <f t="shared" si="118"/>
        <v>Superficie estatal por tipo de geología</v>
      </c>
      <c r="AH951" t="str">
        <f t="shared" si="120"/>
        <v/>
      </c>
      <c r="AI951" t="str">
        <f t="shared" si="119"/>
        <v>(Porcentaje)</v>
      </c>
    </row>
    <row r="952" spans="1:35" x14ac:dyDescent="0.25">
      <c r="A952" s="1">
        <v>12</v>
      </c>
      <c r="C952" t="s">
        <v>26</v>
      </c>
      <c r="G952" t="s">
        <v>91</v>
      </c>
      <c r="H952" t="s">
        <v>118</v>
      </c>
      <c r="I952" t="str">
        <f t="shared" si="115"/>
        <v>15</v>
      </c>
      <c r="J952">
        <f>+COUNTIF($AC$2:$AC$1165,AC952)</f>
        <v>1</v>
      </c>
      <c r="K952" t="s">
        <v>173</v>
      </c>
      <c r="L952" t="s">
        <v>162</v>
      </c>
      <c r="N952" t="str">
        <f t="shared" si="116"/>
        <v/>
      </c>
      <c r="O952" t="str">
        <f>IF(B952&lt;&gt;0,B952,"")</f>
        <v/>
      </c>
      <c r="P952" t="str">
        <f>+IF(AD952="Sub1",C952,"")</f>
        <v/>
      </c>
      <c r="Q952" t="str">
        <f>+IF(AD952="Sub2",D952,"")</f>
        <v/>
      </c>
      <c r="R952" t="str">
        <f>+IF(AD952="Graph",SUBSTITUTE(E952,"Gráfica","G"),"")</f>
        <v/>
      </c>
      <c r="S952" t="str">
        <f>TRIM(CLEAN(_xlfn.TEXTJOIN(" ",TRUE,C952:F952)))</f>
        <v>(Porcentaje)</v>
      </c>
      <c r="T952" t="b">
        <f>+AND(AC952=AC953)</f>
        <v>0</v>
      </c>
      <c r="U952" t="b">
        <f t="shared" si="113"/>
        <v>0</v>
      </c>
      <c r="V952" t="b">
        <f>+AND(J952&lt;&gt;1,J953&lt;&gt;1)</f>
        <v>0</v>
      </c>
      <c r="W952" t="b">
        <f>+OR(AD952="Sub1",AD952="Sub2",AD952="Graph")</f>
        <v>0</v>
      </c>
      <c r="X952" t="str">
        <f>+IF(AND(T952,U952,V952),_xlfn.CONCAT(S952,S953),IF(AND(J952=1,AD952="Title"),S952,""))</f>
        <v/>
      </c>
      <c r="Y952" t="str">
        <f>+IF(AD953="units",S953,"")</f>
        <v/>
      </c>
      <c r="Z952" t="str">
        <f t="shared" si="114"/>
        <v/>
      </c>
      <c r="AB952" t="s">
        <v>150</v>
      </c>
      <c r="AC952" t="str">
        <f>+_xlfn.CONCAT(AB952,I952,AD952)</f>
        <v>2715units</v>
      </c>
      <c r="AD952" t="str">
        <f>+_xlfn.TEXTJOIN("",TRUE,K952:M952)</f>
        <v>units</v>
      </c>
      <c r="AE952" t="str">
        <f>+IF(B952=0,AE951,B952)</f>
        <v>1.5</v>
      </c>
      <c r="AF952" t="str">
        <f t="shared" si="117"/>
        <v>1.5</v>
      </c>
      <c r="AG952" t="str">
        <f t="shared" si="118"/>
        <v>Superficie estatal por tipo de geología</v>
      </c>
      <c r="AH952" t="str">
        <f t="shared" si="120"/>
        <v/>
      </c>
      <c r="AI952" t="str">
        <f t="shared" si="119"/>
        <v/>
      </c>
    </row>
    <row r="953" spans="1:35" x14ac:dyDescent="0.25">
      <c r="A953" s="1">
        <v>14</v>
      </c>
      <c r="C953" t="s">
        <v>28</v>
      </c>
      <c r="D953" t="s">
        <v>62</v>
      </c>
      <c r="G953" t="s">
        <v>91</v>
      </c>
      <c r="H953" t="s">
        <v>118</v>
      </c>
      <c r="I953" t="str">
        <f t="shared" si="115"/>
        <v>151</v>
      </c>
      <c r="J953">
        <f>+COUNTIF($AC$2:$AC$1165,AC953)</f>
        <v>1</v>
      </c>
      <c r="K953" t="s">
        <v>173</v>
      </c>
      <c r="M953" t="s">
        <v>178</v>
      </c>
      <c r="N953" t="str">
        <f t="shared" si="116"/>
        <v>1.5.1</v>
      </c>
      <c r="O953" t="str">
        <f>IF(B953&lt;&gt;0,B953,"")</f>
        <v/>
      </c>
      <c r="P953" t="str">
        <f>+IF(AD953="Sub1",C953,"")</f>
        <v>1.5.1</v>
      </c>
      <c r="Q953" t="str">
        <f>+IF(AD953="Sub2",D953,"")</f>
        <v/>
      </c>
      <c r="R953" t="str">
        <f>+IF(AD953="Graph",SUBSTITUTE(E953,"Gráfica","G"),"")</f>
        <v/>
      </c>
      <c r="S953" t="str">
        <f>TRIM(CLEAN(_xlfn.TEXTJOIN(" ",TRUE,C953:F953)))</f>
        <v>1.5.1 Sitios de interés geológico</v>
      </c>
      <c r="T953" t="b">
        <f>+AND(AC953=AC954)</f>
        <v>0</v>
      </c>
      <c r="U953" t="b">
        <f t="shared" si="113"/>
        <v>0</v>
      </c>
      <c r="V953" t="b">
        <f>+AND(J953&lt;&gt;1,J954&lt;&gt;1)</f>
        <v>0</v>
      </c>
      <c r="W953" t="b">
        <f>+OR(AD953="Sub1",AD953="Sub2",AD953="Graph")</f>
        <v>1</v>
      </c>
      <c r="X953" t="str">
        <f>+IF(AND(T953,U953,V953),_xlfn.CONCAT(S953,S954),IF(AND(J953=1,AD953="Title"),S953,""))</f>
        <v/>
      </c>
      <c r="Y953" t="str">
        <f>+IF(AD954="units",S954,"")</f>
        <v/>
      </c>
      <c r="Z953" t="str">
        <f t="shared" si="114"/>
        <v>Sitios de interés geológico</v>
      </c>
      <c r="AB953" t="s">
        <v>150</v>
      </c>
      <c r="AC953" t="str">
        <f>+_xlfn.CONCAT(AB953,I953,AD953)</f>
        <v>27151Sub1</v>
      </c>
      <c r="AD953" t="str">
        <f>+_xlfn.TEXTJOIN("",TRUE,K953:M953)</f>
        <v>Sub1</v>
      </c>
      <c r="AE953" t="str">
        <f>+IF(B953=0,AE952,B953)</f>
        <v>1.5</v>
      </c>
      <c r="AF953" t="str">
        <f t="shared" si="117"/>
        <v>1.5.1</v>
      </c>
      <c r="AG953" t="str">
        <f t="shared" si="118"/>
        <v>Superficie estatal por tipo de geología</v>
      </c>
      <c r="AH953" t="str">
        <f t="shared" si="120"/>
        <v>Sitios de interés geológico</v>
      </c>
      <c r="AI953" t="str">
        <f t="shared" si="119"/>
        <v/>
      </c>
    </row>
    <row r="954" spans="1:35" x14ac:dyDescent="0.25">
      <c r="A954" s="1">
        <v>16</v>
      </c>
      <c r="B954" t="s">
        <v>13</v>
      </c>
      <c r="C954" t="s">
        <v>29</v>
      </c>
      <c r="G954" t="s">
        <v>91</v>
      </c>
      <c r="H954" t="s">
        <v>118</v>
      </c>
      <c r="I954" t="str">
        <f t="shared" si="115"/>
        <v>16</v>
      </c>
      <c r="J954">
        <f>+COUNTIF($AC$2:$AC$1165,AC954)</f>
        <v>1</v>
      </c>
      <c r="K954" t="s">
        <v>166</v>
      </c>
      <c r="N954" t="str">
        <f t="shared" si="116"/>
        <v>1.6</v>
      </c>
      <c r="O954" t="str">
        <f>IF(B954&lt;&gt;0,B954,"")</f>
        <v>1.6</v>
      </c>
      <c r="P954" t="str">
        <f>+IF(AD954="Sub1",C954,"")</f>
        <v/>
      </c>
      <c r="Q954" t="str">
        <f>+IF(AD954="Sub2",D954,"")</f>
        <v/>
      </c>
      <c r="R954" t="str">
        <f>+IF(AD954="Graph",SUBSTITUTE(E954,"Gráfica","G"),"")</f>
        <v/>
      </c>
      <c r="S954" t="str">
        <f>TRIM(CLEAN(_xlfn.TEXTJOIN(" ",TRUE,C954:F954)))</f>
        <v>Superficie estatal por tipo de clima</v>
      </c>
      <c r="T954" t="b">
        <f>+AND(AC954=AC955)</f>
        <v>0</v>
      </c>
      <c r="U954" t="b">
        <f t="shared" si="113"/>
        <v>0</v>
      </c>
      <c r="V954" t="b">
        <f>+AND(J954&lt;&gt;1,J955&lt;&gt;1)</f>
        <v>0</v>
      </c>
      <c r="W954" t="b">
        <f>+OR(AD954="Sub1",AD954="Sub2",AD954="Graph")</f>
        <v>0</v>
      </c>
      <c r="X954" t="str">
        <f>+IF(AND(T954,U954,V954),_xlfn.CONCAT(S954,S955),IF(AND(J954=1,AD954="Title"),S954,""))</f>
        <v>Superficie estatal por tipo de clima</v>
      </c>
      <c r="Y954" t="str">
        <f>+IF(AD955="units",S955,"")</f>
        <v>(Porcentaje)</v>
      </c>
      <c r="Z954" t="str">
        <f t="shared" si="114"/>
        <v/>
      </c>
      <c r="AB954" t="s">
        <v>150</v>
      </c>
      <c r="AC954" t="str">
        <f>+_xlfn.CONCAT(AB954,I954,AD954)</f>
        <v>2716Title</v>
      </c>
      <c r="AD954" t="str">
        <f>+_xlfn.TEXTJOIN("",TRUE,K954:M954)</f>
        <v>Title</v>
      </c>
      <c r="AE954" t="str">
        <f>+IF(B954=0,AE953,B954)</f>
        <v>1.6</v>
      </c>
      <c r="AF954" t="str">
        <f t="shared" si="117"/>
        <v>1.6</v>
      </c>
      <c r="AG954" t="str">
        <f t="shared" si="118"/>
        <v>Superficie estatal por tipo de clima</v>
      </c>
      <c r="AH954" t="str">
        <f t="shared" si="120"/>
        <v/>
      </c>
      <c r="AI954" t="str">
        <f t="shared" si="119"/>
        <v>(Porcentaje)</v>
      </c>
    </row>
    <row r="955" spans="1:35" x14ac:dyDescent="0.25">
      <c r="A955" s="1">
        <v>17</v>
      </c>
      <c r="C955" t="s">
        <v>26</v>
      </c>
      <c r="G955" t="s">
        <v>91</v>
      </c>
      <c r="H955" t="s">
        <v>118</v>
      </c>
      <c r="I955" t="str">
        <f t="shared" si="115"/>
        <v>16</v>
      </c>
      <c r="J955">
        <f>+COUNTIF($AC$2:$AC$1165,AC955)</f>
        <v>1</v>
      </c>
      <c r="K955" t="s">
        <v>173</v>
      </c>
      <c r="L955" t="s">
        <v>162</v>
      </c>
      <c r="N955" t="str">
        <f t="shared" si="116"/>
        <v/>
      </c>
      <c r="O955" t="str">
        <f>IF(B955&lt;&gt;0,B955,"")</f>
        <v/>
      </c>
      <c r="P955" t="str">
        <f>+IF(AD955="Sub1",C955,"")</f>
        <v/>
      </c>
      <c r="Q955" t="str">
        <f>+IF(AD955="Sub2",D955,"")</f>
        <v/>
      </c>
      <c r="R955" t="str">
        <f>+IF(AD955="Graph",SUBSTITUTE(E955,"Gráfica","G"),"")</f>
        <v/>
      </c>
      <c r="S955" t="str">
        <f>TRIM(CLEAN(_xlfn.TEXTJOIN(" ",TRUE,C955:F955)))</f>
        <v>(Porcentaje)</v>
      </c>
      <c r="T955" t="b">
        <f>+AND(AC955=AC956)</f>
        <v>0</v>
      </c>
      <c r="U955" t="b">
        <f t="shared" si="113"/>
        <v>0</v>
      </c>
      <c r="V955" t="b">
        <f>+AND(J955&lt;&gt;1,J956&lt;&gt;1)</f>
        <v>0</v>
      </c>
      <c r="W955" t="b">
        <f>+OR(AD955="Sub1",AD955="Sub2",AD955="Graph")</f>
        <v>0</v>
      </c>
      <c r="X955" t="str">
        <f>+IF(AND(T955,U955,V955),_xlfn.CONCAT(S955,S956),IF(AND(J955=1,AD955="Title"),S955,""))</f>
        <v/>
      </c>
      <c r="Y955" t="str">
        <f>+IF(AD956="units",S956,"")</f>
        <v/>
      </c>
      <c r="Z955" t="str">
        <f t="shared" si="114"/>
        <v/>
      </c>
      <c r="AB955" t="s">
        <v>150</v>
      </c>
      <c r="AC955" t="str">
        <f>+_xlfn.CONCAT(AB955,I955,AD955)</f>
        <v>2716units</v>
      </c>
      <c r="AD955" t="str">
        <f>+_xlfn.TEXTJOIN("",TRUE,K955:M955)</f>
        <v>units</v>
      </c>
      <c r="AE955" t="str">
        <f>+IF(B955=0,AE954,B955)</f>
        <v>1.6</v>
      </c>
      <c r="AF955" t="str">
        <f t="shared" si="117"/>
        <v>1.6</v>
      </c>
      <c r="AG955" t="str">
        <f t="shared" si="118"/>
        <v>Superficie estatal por tipo de clima</v>
      </c>
      <c r="AH955" t="str">
        <f t="shared" si="120"/>
        <v/>
      </c>
      <c r="AI955" t="str">
        <f t="shared" si="119"/>
        <v/>
      </c>
    </row>
    <row r="956" spans="1:35" x14ac:dyDescent="0.25">
      <c r="A956" s="1">
        <v>19</v>
      </c>
      <c r="C956" t="s">
        <v>30</v>
      </c>
      <c r="D956" t="s">
        <v>63</v>
      </c>
      <c r="G956" t="s">
        <v>91</v>
      </c>
      <c r="H956" t="s">
        <v>118</v>
      </c>
      <c r="I956" t="str">
        <f t="shared" si="115"/>
        <v>161</v>
      </c>
      <c r="J956">
        <f>+COUNTIF($AC$2:$AC$1165,AC956)</f>
        <v>1</v>
      </c>
      <c r="K956" t="s">
        <v>173</v>
      </c>
      <c r="M956" t="s">
        <v>178</v>
      </c>
      <c r="N956" t="str">
        <f t="shared" si="116"/>
        <v>1.6.1</v>
      </c>
      <c r="O956" t="str">
        <f>IF(B956&lt;&gt;0,B956,"")</f>
        <v/>
      </c>
      <c r="P956" t="str">
        <f>+IF(AD956="Sub1",C956,"")</f>
        <v>1.6.1</v>
      </c>
      <c r="Q956" t="str">
        <f>+IF(AD956="Sub2",D956,"")</f>
        <v/>
      </c>
      <c r="R956" t="str">
        <f>+IF(AD956="Graph",SUBSTITUTE(E956,"Gráfica","G"),"")</f>
        <v/>
      </c>
      <c r="S956" t="str">
        <f>TRIM(CLEAN(_xlfn.TEXTJOIN(" ",TRUE,C956:F956)))</f>
        <v>1.6.1 Estaciones meteorológicas</v>
      </c>
      <c r="T956" t="b">
        <f>+AND(AC956=AC957)</f>
        <v>0</v>
      </c>
      <c r="U956" t="b">
        <f t="shared" si="113"/>
        <v>0</v>
      </c>
      <c r="V956" t="b">
        <f>+AND(J956&lt;&gt;1,J957&lt;&gt;1)</f>
        <v>0</v>
      </c>
      <c r="W956" t="b">
        <f>+OR(AD956="Sub1",AD956="Sub2",AD956="Graph")</f>
        <v>1</v>
      </c>
      <c r="X956" t="str">
        <f>+IF(AND(T956,U956,V956),_xlfn.CONCAT(S956,S957),IF(AND(J956=1,AD956="Title"),S956,""))</f>
        <v/>
      </c>
      <c r="Y956" t="str">
        <f>+IF(AD957="units",S957,"")</f>
        <v/>
      </c>
      <c r="Z956" t="str">
        <f t="shared" si="114"/>
        <v>Estaciones meteorológicas</v>
      </c>
      <c r="AB956" t="s">
        <v>150</v>
      </c>
      <c r="AC956" t="str">
        <f>+_xlfn.CONCAT(AB956,I956,AD956)</f>
        <v>27161Sub1</v>
      </c>
      <c r="AD956" t="str">
        <f>+_xlfn.TEXTJOIN("",TRUE,K956:M956)</f>
        <v>Sub1</v>
      </c>
      <c r="AE956" t="str">
        <f>+IF(B956=0,AE955,B956)</f>
        <v>1.6</v>
      </c>
      <c r="AF956" t="str">
        <f t="shared" si="117"/>
        <v>1.6.1</v>
      </c>
      <c r="AG956" t="str">
        <f t="shared" si="118"/>
        <v>Superficie estatal por tipo de clima</v>
      </c>
      <c r="AH956" t="str">
        <f t="shared" si="120"/>
        <v>Estaciones meteorológicas</v>
      </c>
      <c r="AI956" t="str">
        <f t="shared" si="119"/>
        <v/>
      </c>
    </row>
    <row r="957" spans="1:35" x14ac:dyDescent="0.25">
      <c r="A957" s="1">
        <v>21</v>
      </c>
      <c r="C957" t="s">
        <v>31</v>
      </c>
      <c r="D957" t="s">
        <v>64</v>
      </c>
      <c r="G957" t="s">
        <v>91</v>
      </c>
      <c r="H957" t="s">
        <v>118</v>
      </c>
      <c r="I957" t="str">
        <f t="shared" si="115"/>
        <v>162</v>
      </c>
      <c r="J957">
        <f>+COUNTIF($AC$2:$AC$1165,AC957)</f>
        <v>1</v>
      </c>
      <c r="K957" t="s">
        <v>173</v>
      </c>
      <c r="M957" t="s">
        <v>178</v>
      </c>
      <c r="N957" t="str">
        <f t="shared" si="116"/>
        <v>1.6.2</v>
      </c>
      <c r="O957" t="str">
        <f>IF(B957&lt;&gt;0,B957,"")</f>
        <v/>
      </c>
      <c r="P957" t="str">
        <f>+IF(AD957="Sub1",C957,"")</f>
        <v>1.6.2</v>
      </c>
      <c r="Q957" t="str">
        <f>+IF(AD957="Sub2",D957,"")</f>
        <v/>
      </c>
      <c r="R957" t="str">
        <f>+IF(AD957="Graph",SUBSTITUTE(E957,"Gráfica","G"),"")</f>
        <v/>
      </c>
      <c r="S957" t="str">
        <f>TRIM(CLEAN(_xlfn.TEXTJOIN(" ",TRUE,C957:F957)))</f>
        <v>1.6.2 Temperatura media anual</v>
      </c>
      <c r="T957" t="b">
        <f>+AND(AC957=AC958)</f>
        <v>0</v>
      </c>
      <c r="U957" t="b">
        <f t="shared" si="113"/>
        <v>0</v>
      </c>
      <c r="V957" t="b">
        <f>+AND(J957&lt;&gt;1,J958&lt;&gt;1)</f>
        <v>0</v>
      </c>
      <c r="W957" t="b">
        <f>+OR(AD957="Sub1",AD957="Sub2",AD957="Graph")</f>
        <v>1</v>
      </c>
      <c r="X957" t="str">
        <f>+IF(AND(T957,U957,V957),_xlfn.CONCAT(S957,S958),IF(AND(J957=1,AD957="Title"),S957,""))</f>
        <v/>
      </c>
      <c r="Y957" t="str">
        <f>+IF(AD958="units",S958,"")</f>
        <v>(Grados Celsius)</v>
      </c>
      <c r="Z957" t="str">
        <f t="shared" si="114"/>
        <v>Temperatura media anual</v>
      </c>
      <c r="AB957" t="s">
        <v>150</v>
      </c>
      <c r="AC957" t="str">
        <f>+_xlfn.CONCAT(AB957,I957,AD957)</f>
        <v>27162Sub1</v>
      </c>
      <c r="AD957" t="str">
        <f>+_xlfn.TEXTJOIN("",TRUE,K957:M957)</f>
        <v>Sub1</v>
      </c>
      <c r="AE957" t="str">
        <f>+IF(B957=0,AE956,B957)</f>
        <v>1.6</v>
      </c>
      <c r="AF957" t="str">
        <f t="shared" si="117"/>
        <v>1.6.2</v>
      </c>
      <c r="AG957" t="str">
        <f t="shared" si="118"/>
        <v>Superficie estatal por tipo de clima</v>
      </c>
      <c r="AH957" t="str">
        <f t="shared" si="120"/>
        <v>Temperatura media anual</v>
      </c>
      <c r="AI957" t="str">
        <f t="shared" si="119"/>
        <v>(Grados Celsius)</v>
      </c>
    </row>
    <row r="958" spans="1:35" x14ac:dyDescent="0.25">
      <c r="A958" s="1">
        <v>22</v>
      </c>
      <c r="D958" t="s">
        <v>65</v>
      </c>
      <c r="G958" t="s">
        <v>91</v>
      </c>
      <c r="H958" t="s">
        <v>118</v>
      </c>
      <c r="I958" t="str">
        <f t="shared" si="115"/>
        <v>162</v>
      </c>
      <c r="J958">
        <f>+COUNTIF($AC$2:$AC$1165,AC958)</f>
        <v>1</v>
      </c>
      <c r="K958" t="s">
        <v>173</v>
      </c>
      <c r="L958" t="s">
        <v>162</v>
      </c>
      <c r="N958" t="str">
        <f t="shared" si="116"/>
        <v/>
      </c>
      <c r="O958" t="str">
        <f>IF(B958&lt;&gt;0,B958,"")</f>
        <v/>
      </c>
      <c r="P958" t="str">
        <f>+IF(AD958="Sub1",C958,"")</f>
        <v/>
      </c>
      <c r="Q958" t="str">
        <f>+IF(AD958="Sub2",D958,"")</f>
        <v/>
      </c>
      <c r="R958" t="str">
        <f>+IF(AD958="Graph",SUBSTITUTE(E958,"Gráfica","G"),"")</f>
        <v/>
      </c>
      <c r="S958" t="str">
        <f>TRIM(CLEAN(_xlfn.TEXTJOIN(" ",TRUE,C958:F958)))</f>
        <v>(Grados Celsius)</v>
      </c>
      <c r="T958" t="b">
        <f>+AND(AC958=AC959)</f>
        <v>0</v>
      </c>
      <c r="U958" t="b">
        <f t="shared" si="113"/>
        <v>0</v>
      </c>
      <c r="V958" t="b">
        <f>+AND(J958&lt;&gt;1,J959&lt;&gt;1)</f>
        <v>0</v>
      </c>
      <c r="W958" t="b">
        <f>+OR(AD958="Sub1",AD958="Sub2",AD958="Graph")</f>
        <v>0</v>
      </c>
      <c r="X958" t="str">
        <f>+IF(AND(T958,U958,V958),_xlfn.CONCAT(S958,S959),IF(AND(J958=1,AD958="Title"),S958,""))</f>
        <v/>
      </c>
      <c r="Y958" t="str">
        <f>+IF(AD959="units",S959,"")</f>
        <v/>
      </c>
      <c r="Z958" t="str">
        <f t="shared" si="114"/>
        <v/>
      </c>
      <c r="AB958" t="s">
        <v>150</v>
      </c>
      <c r="AC958" t="str">
        <f>+_xlfn.CONCAT(AB958,I958,AD958)</f>
        <v>27162units</v>
      </c>
      <c r="AD958" t="str">
        <f>+_xlfn.TEXTJOIN("",TRUE,K958:M958)</f>
        <v>units</v>
      </c>
      <c r="AE958" t="str">
        <f>+IF(B958=0,AE957,B958)</f>
        <v>1.6</v>
      </c>
      <c r="AF958" t="str">
        <f t="shared" si="117"/>
        <v>1.6.2</v>
      </c>
      <c r="AG958" t="str">
        <f t="shared" si="118"/>
        <v>Superficie estatal por tipo de clima</v>
      </c>
      <c r="AH958" t="str">
        <f t="shared" si="120"/>
        <v>Temperatura media anual</v>
      </c>
      <c r="AI958" t="str">
        <f t="shared" si="119"/>
        <v/>
      </c>
    </row>
    <row r="959" spans="1:35" x14ac:dyDescent="0.25">
      <c r="A959" s="1">
        <v>24</v>
      </c>
      <c r="D959" t="s">
        <v>66</v>
      </c>
      <c r="E959" t="s">
        <v>82</v>
      </c>
      <c r="G959" t="s">
        <v>91</v>
      </c>
      <c r="H959" t="s">
        <v>118</v>
      </c>
      <c r="I959" t="str">
        <f t="shared" si="115"/>
        <v>1621</v>
      </c>
      <c r="J959">
        <f>+COUNTIF($AC$2:$AC$1165,AC959)</f>
        <v>1</v>
      </c>
      <c r="K959" t="s">
        <v>173</v>
      </c>
      <c r="M959" t="s">
        <v>179</v>
      </c>
      <c r="N959" t="str">
        <f t="shared" si="116"/>
        <v>1.6.2.1</v>
      </c>
      <c r="O959" t="str">
        <f>IF(B959&lt;&gt;0,B959,"")</f>
        <v/>
      </c>
      <c r="P959" t="str">
        <f>+IF(AD959="Sub1",C959,"")</f>
        <v/>
      </c>
      <c r="Q959" t="str">
        <f>+IF(AD959="Sub2",D959,"")</f>
        <v>1.6.2.1</v>
      </c>
      <c r="R959" t="str">
        <f>+IF(AD959="Graph",SUBSTITUTE(E959,"Gráfica","G"),"")</f>
        <v/>
      </c>
      <c r="S959" t="str">
        <f>TRIM(CLEAN(_xlfn.TEXTJOIN(" ",TRUE,C959:F959)))</f>
        <v>1.6.2.1 Temperatura media mensual</v>
      </c>
      <c r="T959" t="b">
        <f>+AND(AC959=AC960)</f>
        <v>0</v>
      </c>
      <c r="U959" t="b">
        <f t="shared" si="113"/>
        <v>0</v>
      </c>
      <c r="V959" t="b">
        <f>+AND(J959&lt;&gt;1,J960&lt;&gt;1)</f>
        <v>0</v>
      </c>
      <c r="W959" t="b">
        <f>+OR(AD959="Sub1",AD959="Sub2",AD959="Graph")</f>
        <v>1</v>
      </c>
      <c r="X959" t="str">
        <f>+IF(AND(T959,U959,V959),_xlfn.CONCAT(S959,S960),IF(AND(J959=1,AD959="Title"),S959,""))</f>
        <v/>
      </c>
      <c r="Y959" t="str">
        <f>+IF(AD960="units",S960,"")</f>
        <v>(Grados Celsius)</v>
      </c>
      <c r="Z959" t="str">
        <f t="shared" si="114"/>
        <v>Temperatura media mensual</v>
      </c>
      <c r="AB959" t="s">
        <v>150</v>
      </c>
      <c r="AC959" t="str">
        <f>+_xlfn.CONCAT(AB959,I959,AD959)</f>
        <v>271621Sub2</v>
      </c>
      <c r="AD959" t="str">
        <f>+_xlfn.TEXTJOIN("",TRUE,K959:M959)</f>
        <v>Sub2</v>
      </c>
      <c r="AE959" t="str">
        <f>+IF(B959=0,AE958,B959)</f>
        <v>1.6</v>
      </c>
      <c r="AF959" t="str">
        <f t="shared" si="117"/>
        <v>1.6.2.1</v>
      </c>
      <c r="AG959" t="str">
        <f t="shared" si="118"/>
        <v>Superficie estatal por tipo de clima</v>
      </c>
      <c r="AH959" t="str">
        <f t="shared" si="120"/>
        <v>Temperatura media mensual</v>
      </c>
      <c r="AI959" t="str">
        <f t="shared" si="119"/>
        <v>(Grados Celsius)</v>
      </c>
    </row>
    <row r="960" spans="1:35" x14ac:dyDescent="0.25">
      <c r="A960" s="1">
        <v>25</v>
      </c>
      <c r="E960" t="s">
        <v>65</v>
      </c>
      <c r="G960" t="s">
        <v>91</v>
      </c>
      <c r="H960" t="s">
        <v>118</v>
      </c>
      <c r="I960" t="str">
        <f t="shared" si="115"/>
        <v>1621</v>
      </c>
      <c r="J960">
        <f>+COUNTIF($AC$2:$AC$1165,AC960)</f>
        <v>1</v>
      </c>
      <c r="K960" t="s">
        <v>173</v>
      </c>
      <c r="L960" t="s">
        <v>162</v>
      </c>
      <c r="N960" t="str">
        <f t="shared" si="116"/>
        <v/>
      </c>
      <c r="O960" t="str">
        <f>IF(B960&lt;&gt;0,B960,"")</f>
        <v/>
      </c>
      <c r="P960" t="str">
        <f>+IF(AD960="Sub1",C960,"")</f>
        <v/>
      </c>
      <c r="Q960" t="str">
        <f>+IF(AD960="Sub2",D960,"")</f>
        <v/>
      </c>
      <c r="R960" t="str">
        <f>+IF(AD960="Graph",SUBSTITUTE(E960,"Gráfica","G"),"")</f>
        <v/>
      </c>
      <c r="S960" t="str">
        <f>TRIM(CLEAN(_xlfn.TEXTJOIN(" ",TRUE,C960:F960)))</f>
        <v>(Grados Celsius)</v>
      </c>
      <c r="T960" t="b">
        <f>+AND(AC960=AC961)</f>
        <v>0</v>
      </c>
      <c r="U960" t="b">
        <f t="shared" si="113"/>
        <v>0</v>
      </c>
      <c r="V960" t="b">
        <f>+AND(J960&lt;&gt;1,J961&lt;&gt;1)</f>
        <v>0</v>
      </c>
      <c r="W960" t="b">
        <f>+OR(AD960="Sub1",AD960="Sub2",AD960="Graph")</f>
        <v>0</v>
      </c>
      <c r="X960" t="str">
        <f>+IF(AND(T960,U960,V960),_xlfn.CONCAT(S960,S961),IF(AND(J960=1,AD960="Title"),S960,""))</f>
        <v/>
      </c>
      <c r="Y960" t="str">
        <f>+IF(AD961="units",S961,"")</f>
        <v/>
      </c>
      <c r="Z960" t="str">
        <f t="shared" si="114"/>
        <v/>
      </c>
      <c r="AB960" t="s">
        <v>150</v>
      </c>
      <c r="AC960" t="str">
        <f>+_xlfn.CONCAT(AB960,I960,AD960)</f>
        <v>271621units</v>
      </c>
      <c r="AD960" t="str">
        <f>+_xlfn.TEXTJOIN("",TRUE,K960:M960)</f>
        <v>units</v>
      </c>
      <c r="AE960" t="str">
        <f>+IF(B960=0,AE959,B960)</f>
        <v>1.6</v>
      </c>
      <c r="AF960" t="str">
        <f t="shared" si="117"/>
        <v>1.6.2.1</v>
      </c>
      <c r="AG960" t="str">
        <f t="shared" si="118"/>
        <v>Superficie estatal por tipo de clima</v>
      </c>
      <c r="AH960" t="str">
        <f t="shared" si="120"/>
        <v>Temperatura media mensual</v>
      </c>
      <c r="AI960" t="str">
        <f t="shared" si="119"/>
        <v/>
      </c>
    </row>
    <row r="961" spans="1:35" x14ac:dyDescent="0.25">
      <c r="A961" s="1">
        <v>27</v>
      </c>
      <c r="E961" t="s">
        <v>83</v>
      </c>
      <c r="F961" t="s">
        <v>87</v>
      </c>
      <c r="G961" t="s">
        <v>91</v>
      </c>
      <c r="H961" t="s">
        <v>118</v>
      </c>
      <c r="I961" t="str">
        <f t="shared" si="115"/>
        <v>G 11</v>
      </c>
      <c r="J961">
        <f>+COUNTIF($AC$2:$AC$1165,AC961)</f>
        <v>1</v>
      </c>
      <c r="K961" t="s">
        <v>173</v>
      </c>
      <c r="M961" t="s">
        <v>167</v>
      </c>
      <c r="N961" t="str">
        <f t="shared" si="116"/>
        <v>G 1.1</v>
      </c>
      <c r="O961" t="str">
        <f>IF(B961&lt;&gt;0,B961,"")</f>
        <v/>
      </c>
      <c r="P961" t="str">
        <f>+IF(AD961="Sub1",C961,"")</f>
        <v/>
      </c>
      <c r="Q961" t="str">
        <f>+IF(AD961="Sub2",D961,"")</f>
        <v/>
      </c>
      <c r="R961" t="str">
        <f>+IF(AD961="Graph",SUBSTITUTE(E961,"Gráfica","G"),"")</f>
        <v>G 1.1</v>
      </c>
      <c r="S961" t="str">
        <f>TRIM(CLEAN(_xlfn.TEXTJOIN(" ",TRUE,C961:F961)))</f>
        <v>Gráfica 1.1 Temperatura promedio</v>
      </c>
      <c r="T961" t="b">
        <f>+AND(AC961=AC962)</f>
        <v>0</v>
      </c>
      <c r="U961" t="b">
        <f t="shared" si="113"/>
        <v>0</v>
      </c>
      <c r="V961" t="b">
        <f>+AND(J961&lt;&gt;1,J962&lt;&gt;1)</f>
        <v>0</v>
      </c>
      <c r="W961" t="b">
        <f>+OR(AD961="Sub1",AD961="Sub2",AD961="Graph")</f>
        <v>1</v>
      </c>
      <c r="X961" t="str">
        <f>+IF(AND(T961,U961,V961),_xlfn.CONCAT(S961,S962),IF(AND(J961=1,AD961="Title"),S961,""))</f>
        <v/>
      </c>
      <c r="Y961" t="str">
        <f>+IF(AD962="units",S962,"")</f>
        <v>(Grados centígrados)</v>
      </c>
      <c r="Z961" t="str">
        <f t="shared" si="114"/>
        <v>Gráfica 1.1 Temperatura promedio</v>
      </c>
      <c r="AB961" t="s">
        <v>150</v>
      </c>
      <c r="AC961" t="str">
        <f>+_xlfn.CONCAT(AB961,I961,AD961)</f>
        <v>27G 11Graph</v>
      </c>
      <c r="AD961" t="str">
        <f>+_xlfn.TEXTJOIN("",TRUE,K961:M961)</f>
        <v>Graph</v>
      </c>
      <c r="AE961" t="str">
        <f>+IF(B961=0,AE960,B961)</f>
        <v>1.6</v>
      </c>
      <c r="AF961" t="str">
        <f t="shared" si="117"/>
        <v>G 1.1</v>
      </c>
      <c r="AG961" t="str">
        <f t="shared" si="118"/>
        <v>Superficie estatal por tipo de clima</v>
      </c>
      <c r="AH961" t="str">
        <f t="shared" si="120"/>
        <v>Gráfica 1.1 Temperatura promedio</v>
      </c>
      <c r="AI961" t="str">
        <f t="shared" si="119"/>
        <v>(Grados centígrados)</v>
      </c>
    </row>
    <row r="962" spans="1:35" x14ac:dyDescent="0.25">
      <c r="A962" s="1">
        <v>28</v>
      </c>
      <c r="F962" t="s">
        <v>89</v>
      </c>
      <c r="G962" t="s">
        <v>91</v>
      </c>
      <c r="H962" t="s">
        <v>118</v>
      </c>
      <c r="I962" t="str">
        <f t="shared" si="115"/>
        <v>G 11</v>
      </c>
      <c r="J962">
        <f>+COUNTIF($AC$2:$AC$1165,AC962)</f>
        <v>1</v>
      </c>
      <c r="K962" t="s">
        <v>173</v>
      </c>
      <c r="L962" t="s">
        <v>162</v>
      </c>
      <c r="N962" t="str">
        <f t="shared" si="116"/>
        <v/>
      </c>
      <c r="O962" t="str">
        <f>IF(B962&lt;&gt;0,B962,"")</f>
        <v/>
      </c>
      <c r="P962" t="str">
        <f>+IF(AD962="Sub1",C962,"")</f>
        <v/>
      </c>
      <c r="Q962" t="str">
        <f>+IF(AD962="Sub2",D962,"")</f>
        <v/>
      </c>
      <c r="R962" t="str">
        <f>+IF(AD962="Graph",SUBSTITUTE(E962,"Gráfica","G"),"")</f>
        <v/>
      </c>
      <c r="S962" t="str">
        <f>TRIM(CLEAN(_xlfn.TEXTJOIN(" ",TRUE,C962:F962)))</f>
        <v>(Grados centígrados)</v>
      </c>
      <c r="T962" t="b">
        <f>+AND(AC962=AC963)</f>
        <v>0</v>
      </c>
      <c r="U962" t="b">
        <f t="shared" ref="U962:U1025" si="121">+AND(K962="Title",K963="Title")</f>
        <v>0</v>
      </c>
      <c r="V962" t="b">
        <f>+AND(J962&lt;&gt;1,J963&lt;&gt;1)</f>
        <v>0</v>
      </c>
      <c r="W962" t="b">
        <f>+OR(AD962="Sub1",AD962="Sub2",AD962="Graph")</f>
        <v>0</v>
      </c>
      <c r="X962" t="str">
        <f>+IF(AND(T962,U962,V962),_xlfn.CONCAT(S962,S963),IF(AND(J962=1,AD962="Title"),S962,""))</f>
        <v/>
      </c>
      <c r="Y962" t="str">
        <f>+IF(AD963="units",S963,"")</f>
        <v/>
      </c>
      <c r="Z962" t="str">
        <f t="shared" ref="Z962:Z1025" si="122">IF(W962,TRIM(CLEAN(SUBSTITUTE(S962,AF962,""))),"")</f>
        <v/>
      </c>
      <c r="AB962" t="s">
        <v>150</v>
      </c>
      <c r="AC962" t="str">
        <f>+_xlfn.CONCAT(AB962,I962,AD962)</f>
        <v>27G 11units</v>
      </c>
      <c r="AD962" t="str">
        <f>+_xlfn.TEXTJOIN("",TRUE,K962:M962)</f>
        <v>units</v>
      </c>
      <c r="AE962" t="str">
        <f>+IF(B962=0,AE961,B962)</f>
        <v>1.6</v>
      </c>
      <c r="AF962" t="str">
        <f t="shared" si="117"/>
        <v>G 1.1</v>
      </c>
      <c r="AG962" t="str">
        <f t="shared" si="118"/>
        <v>Superficie estatal por tipo de clima</v>
      </c>
      <c r="AH962" t="str">
        <f t="shared" si="120"/>
        <v>Gráfica 1.1 Temperatura promedio</v>
      </c>
      <c r="AI962" t="str">
        <f t="shared" si="119"/>
        <v/>
      </c>
    </row>
    <row r="963" spans="1:35" x14ac:dyDescent="0.25">
      <c r="A963" s="1">
        <v>30</v>
      </c>
      <c r="D963" t="s">
        <v>67</v>
      </c>
      <c r="E963" t="s">
        <v>84</v>
      </c>
      <c r="G963" t="s">
        <v>91</v>
      </c>
      <c r="H963" t="s">
        <v>118</v>
      </c>
      <c r="I963" t="str">
        <f t="shared" ref="I963:I1026" si="123">+SUBSTITUTE(AF963,".","")</f>
        <v>1622</v>
      </c>
      <c r="J963">
        <f>+COUNTIF($AC$2:$AC$1165,AC963)</f>
        <v>1</v>
      </c>
      <c r="K963" t="s">
        <v>173</v>
      </c>
      <c r="M963" t="s">
        <v>179</v>
      </c>
      <c r="N963" t="str">
        <f t="shared" ref="N963:N1026" si="124">+_xlfn.TEXTJOIN("",TRUE,O963:R963)</f>
        <v>1.6.2.2</v>
      </c>
      <c r="O963" t="str">
        <f>IF(B963&lt;&gt;0,B963,"")</f>
        <v/>
      </c>
      <c r="P963" t="str">
        <f>+IF(AD963="Sub1",C963,"")</f>
        <v/>
      </c>
      <c r="Q963" t="str">
        <f>+IF(AD963="Sub2",D963,"")</f>
        <v>1.6.2.2</v>
      </c>
      <c r="R963" t="str">
        <f>+IF(AD963="Graph",SUBSTITUTE(E963,"Gráfica","G"),"")</f>
        <v/>
      </c>
      <c r="S963" t="str">
        <f>TRIM(CLEAN(_xlfn.TEXTJOIN(" ",TRUE,C963:F963)))</f>
        <v>1.6.2.2 Temperatura extrema en el mes</v>
      </c>
      <c r="T963" t="b">
        <f>+AND(AC963=AC964)</f>
        <v>0</v>
      </c>
      <c r="U963" t="b">
        <f t="shared" si="121"/>
        <v>0</v>
      </c>
      <c r="V963" t="b">
        <f>+AND(J963&lt;&gt;1,J964&lt;&gt;1)</f>
        <v>0</v>
      </c>
      <c r="W963" t="b">
        <f>+OR(AD963="Sub1",AD963="Sub2",AD963="Graph")</f>
        <v>1</v>
      </c>
      <c r="X963" t="str">
        <f>+IF(AND(T963,U963,V963),_xlfn.CONCAT(S963,S964),IF(AND(J963=1,AD963="Title"),S963,""))</f>
        <v/>
      </c>
      <c r="Y963" t="str">
        <f>+IF(AD964="units",S964,"")</f>
        <v>(Grados Celsius)</v>
      </c>
      <c r="Z963" t="str">
        <f t="shared" si="122"/>
        <v>Temperatura extrema en el mes</v>
      </c>
      <c r="AB963" t="s">
        <v>150</v>
      </c>
      <c r="AC963" t="str">
        <f>+_xlfn.CONCAT(AB963,I963,AD963)</f>
        <v>271622Sub2</v>
      </c>
      <c r="AD963" t="str">
        <f>+_xlfn.TEXTJOIN("",TRUE,K963:M963)</f>
        <v>Sub2</v>
      </c>
      <c r="AE963" t="str">
        <f>+IF(B963=0,AE962,B963)</f>
        <v>1.6</v>
      </c>
      <c r="AF963" t="str">
        <f t="shared" ref="AF963:AF1026" si="125">+IF(N963="",AF962,N963)</f>
        <v>1.6.2.2</v>
      </c>
      <c r="AG963" t="str">
        <f t="shared" ref="AG963:AG1026" si="126">+IF(X963="",AG962,X963)</f>
        <v>Superficie estatal por tipo de clima</v>
      </c>
      <c r="AH963" t="str">
        <f t="shared" si="120"/>
        <v>Temperatura extrema en el mes</v>
      </c>
      <c r="AI963" t="str">
        <f t="shared" ref="AI963:AI1026" si="127">+IF(AD964="Units",S964,"")</f>
        <v>(Grados Celsius)</v>
      </c>
    </row>
    <row r="964" spans="1:35" x14ac:dyDescent="0.25">
      <c r="A964" s="1">
        <v>31</v>
      </c>
      <c r="E964" t="s">
        <v>65</v>
      </c>
      <c r="G964" t="s">
        <v>91</v>
      </c>
      <c r="H964" t="s">
        <v>118</v>
      </c>
      <c r="I964" t="str">
        <f t="shared" si="123"/>
        <v>1622</v>
      </c>
      <c r="J964">
        <f>+COUNTIF($AC$2:$AC$1165,AC964)</f>
        <v>1</v>
      </c>
      <c r="K964" t="s">
        <v>173</v>
      </c>
      <c r="L964" t="s">
        <v>162</v>
      </c>
      <c r="N964" t="str">
        <f t="shared" si="124"/>
        <v/>
      </c>
      <c r="O964" t="str">
        <f>IF(B964&lt;&gt;0,B964,"")</f>
        <v/>
      </c>
      <c r="P964" t="str">
        <f>+IF(AD964="Sub1",C964,"")</f>
        <v/>
      </c>
      <c r="Q964" t="str">
        <f>+IF(AD964="Sub2",D964,"")</f>
        <v/>
      </c>
      <c r="R964" t="str">
        <f>+IF(AD964="Graph",SUBSTITUTE(E964,"Gráfica","G"),"")</f>
        <v/>
      </c>
      <c r="S964" t="str">
        <f>TRIM(CLEAN(_xlfn.TEXTJOIN(" ",TRUE,C964:F964)))</f>
        <v>(Grados Celsius)</v>
      </c>
      <c r="T964" t="b">
        <f>+AND(AC964=AC965)</f>
        <v>0</v>
      </c>
      <c r="U964" t="b">
        <f t="shared" si="121"/>
        <v>0</v>
      </c>
      <c r="V964" t="b">
        <f>+AND(J964&lt;&gt;1,J965&lt;&gt;1)</f>
        <v>0</v>
      </c>
      <c r="W964" t="b">
        <f>+OR(AD964="Sub1",AD964="Sub2",AD964="Graph")</f>
        <v>0</v>
      </c>
      <c r="X964" t="str">
        <f>+IF(AND(T964,U964,V964),_xlfn.CONCAT(S964,S965),IF(AND(J964=1,AD964="Title"),S964,""))</f>
        <v/>
      </c>
      <c r="Y964" t="str">
        <f>+IF(AD965="units",S965,"")</f>
        <v/>
      </c>
      <c r="Z964" t="str">
        <f t="shared" si="122"/>
        <v/>
      </c>
      <c r="AB964" t="s">
        <v>150</v>
      </c>
      <c r="AC964" t="str">
        <f>+_xlfn.CONCAT(AB964,I964,AD964)</f>
        <v>271622units</v>
      </c>
      <c r="AD964" t="str">
        <f>+_xlfn.TEXTJOIN("",TRUE,K964:M964)</f>
        <v>units</v>
      </c>
      <c r="AE964" t="str">
        <f>+IF(B964=0,AE963,B964)</f>
        <v>1.6</v>
      </c>
      <c r="AF964" t="str">
        <f t="shared" si="125"/>
        <v>1.6.2.2</v>
      </c>
      <c r="AG964" t="str">
        <f t="shared" si="126"/>
        <v>Superficie estatal por tipo de clima</v>
      </c>
      <c r="AH964" t="str">
        <f t="shared" si="120"/>
        <v>Temperatura extrema en el mes</v>
      </c>
      <c r="AI964" t="str">
        <f t="shared" si="127"/>
        <v/>
      </c>
    </row>
    <row r="965" spans="1:35" x14ac:dyDescent="0.25">
      <c r="A965" s="1">
        <v>33</v>
      </c>
      <c r="C965" t="s">
        <v>32</v>
      </c>
      <c r="D965" t="s">
        <v>68</v>
      </c>
      <c r="G965" t="s">
        <v>91</v>
      </c>
      <c r="H965" t="s">
        <v>118</v>
      </c>
      <c r="I965" t="str">
        <f t="shared" si="123"/>
        <v>163</v>
      </c>
      <c r="J965">
        <f>+COUNTIF($AC$2:$AC$1165,AC965)</f>
        <v>1</v>
      </c>
      <c r="K965" t="s">
        <v>173</v>
      </c>
      <c r="M965" t="s">
        <v>178</v>
      </c>
      <c r="N965" t="str">
        <f t="shared" si="124"/>
        <v>1.6.3</v>
      </c>
      <c r="O965" t="str">
        <f>IF(B965&lt;&gt;0,B965,"")</f>
        <v/>
      </c>
      <c r="P965" t="str">
        <f>+IF(AD965="Sub1",C965,"")</f>
        <v>1.6.3</v>
      </c>
      <c r="Q965" t="str">
        <f>+IF(AD965="Sub2",D965,"")</f>
        <v/>
      </c>
      <c r="R965" t="str">
        <f>+IF(AD965="Graph",SUBSTITUTE(E965,"Gráfica","G"),"")</f>
        <v/>
      </c>
      <c r="S965" t="str">
        <f>TRIM(CLEAN(_xlfn.TEXTJOIN(" ",TRUE,C965:F965)))</f>
        <v>1.6.3 Precipitación total anual</v>
      </c>
      <c r="T965" t="b">
        <f>+AND(AC965=AC966)</f>
        <v>0</v>
      </c>
      <c r="U965" t="b">
        <f t="shared" si="121"/>
        <v>0</v>
      </c>
      <c r="V965" t="b">
        <f>+AND(J965&lt;&gt;1,J966&lt;&gt;1)</f>
        <v>0</v>
      </c>
      <c r="W965" t="b">
        <f>+OR(AD965="Sub1",AD965="Sub2",AD965="Graph")</f>
        <v>1</v>
      </c>
      <c r="X965" t="str">
        <f>+IF(AND(T965,U965,V965),_xlfn.CONCAT(S965,S966),IF(AND(J965=1,AD965="Title"),S965,""))</f>
        <v/>
      </c>
      <c r="Y965" t="str">
        <f>+IF(AD966="units",S966,"")</f>
        <v>(Milímetros)</v>
      </c>
      <c r="Z965" t="str">
        <f t="shared" si="122"/>
        <v>Precipitación total anual</v>
      </c>
      <c r="AB965" t="s">
        <v>150</v>
      </c>
      <c r="AC965" t="str">
        <f>+_xlfn.CONCAT(AB965,I965,AD965)</f>
        <v>27163Sub1</v>
      </c>
      <c r="AD965" t="str">
        <f>+_xlfn.TEXTJOIN("",TRUE,K965:M965)</f>
        <v>Sub1</v>
      </c>
      <c r="AE965" t="str">
        <f>+IF(B965=0,AE964,B965)</f>
        <v>1.6</v>
      </c>
      <c r="AF965" t="str">
        <f t="shared" si="125"/>
        <v>1.6.3</v>
      </c>
      <c r="AG965" t="str">
        <f t="shared" si="126"/>
        <v>Superficie estatal por tipo de clima</v>
      </c>
      <c r="AH965" t="str">
        <f t="shared" si="120"/>
        <v>Precipitación total anual</v>
      </c>
      <c r="AI965" t="str">
        <f t="shared" si="127"/>
        <v>(Milímetros)</v>
      </c>
    </row>
    <row r="966" spans="1:35" x14ac:dyDescent="0.25">
      <c r="A966" s="1">
        <v>34</v>
      </c>
      <c r="D966" t="s">
        <v>69</v>
      </c>
      <c r="G966" t="s">
        <v>91</v>
      </c>
      <c r="H966" t="s">
        <v>118</v>
      </c>
      <c r="I966" t="str">
        <f t="shared" si="123"/>
        <v>163</v>
      </c>
      <c r="J966">
        <f>+COUNTIF($AC$2:$AC$1165,AC966)</f>
        <v>1</v>
      </c>
      <c r="K966" t="s">
        <v>173</v>
      </c>
      <c r="L966" t="s">
        <v>162</v>
      </c>
      <c r="N966" t="str">
        <f t="shared" si="124"/>
        <v/>
      </c>
      <c r="O966" t="str">
        <f>IF(B966&lt;&gt;0,B966,"")</f>
        <v/>
      </c>
      <c r="P966" t="str">
        <f>+IF(AD966="Sub1",C966,"")</f>
        <v/>
      </c>
      <c r="Q966" t="str">
        <f>+IF(AD966="Sub2",D966,"")</f>
        <v/>
      </c>
      <c r="R966" t="str">
        <f>+IF(AD966="Graph",SUBSTITUTE(E966,"Gráfica","G"),"")</f>
        <v/>
      </c>
      <c r="S966" t="str">
        <f>TRIM(CLEAN(_xlfn.TEXTJOIN(" ",TRUE,C966:F966)))</f>
        <v>(Milímetros)</v>
      </c>
      <c r="T966" t="b">
        <f>+AND(AC966=AC967)</f>
        <v>0</v>
      </c>
      <c r="U966" t="b">
        <f t="shared" si="121"/>
        <v>0</v>
      </c>
      <c r="V966" t="b">
        <f>+AND(J966&lt;&gt;1,J967&lt;&gt;1)</f>
        <v>0</v>
      </c>
      <c r="W966" t="b">
        <f>+OR(AD966="Sub1",AD966="Sub2",AD966="Graph")</f>
        <v>0</v>
      </c>
      <c r="X966" t="str">
        <f>+IF(AND(T966,U966,V966),_xlfn.CONCAT(S966,S967),IF(AND(J966=1,AD966="Title"),S966,""))</f>
        <v/>
      </c>
      <c r="Y966" t="str">
        <f>+IF(AD967="units",S967,"")</f>
        <v/>
      </c>
      <c r="Z966" t="str">
        <f t="shared" si="122"/>
        <v/>
      </c>
      <c r="AB966" t="s">
        <v>150</v>
      </c>
      <c r="AC966" t="str">
        <f>+_xlfn.CONCAT(AB966,I966,AD966)</f>
        <v>27163units</v>
      </c>
      <c r="AD966" t="str">
        <f>+_xlfn.TEXTJOIN("",TRUE,K966:M966)</f>
        <v>units</v>
      </c>
      <c r="AE966" t="str">
        <f>+IF(B966=0,AE965,B966)</f>
        <v>1.6</v>
      </c>
      <c r="AF966" t="str">
        <f t="shared" si="125"/>
        <v>1.6.3</v>
      </c>
      <c r="AG966" t="str">
        <f t="shared" si="126"/>
        <v>Superficie estatal por tipo de clima</v>
      </c>
      <c r="AH966" t="str">
        <f t="shared" si="120"/>
        <v>Precipitación total anual</v>
      </c>
      <c r="AI966" t="str">
        <f t="shared" si="127"/>
        <v/>
      </c>
    </row>
    <row r="967" spans="1:35" x14ac:dyDescent="0.25">
      <c r="A967" s="1">
        <v>36</v>
      </c>
      <c r="D967" t="s">
        <v>70</v>
      </c>
      <c r="E967" t="s">
        <v>85</v>
      </c>
      <c r="G967" t="s">
        <v>91</v>
      </c>
      <c r="H967" t="s">
        <v>118</v>
      </c>
      <c r="I967" t="str">
        <f t="shared" si="123"/>
        <v>1631</v>
      </c>
      <c r="J967">
        <f>+COUNTIF($AC$2:$AC$1165,AC967)</f>
        <v>1</v>
      </c>
      <c r="K967" t="s">
        <v>173</v>
      </c>
      <c r="M967" t="s">
        <v>179</v>
      </c>
      <c r="N967" t="str">
        <f t="shared" si="124"/>
        <v>1.6.3.1</v>
      </c>
      <c r="O967" t="str">
        <f>IF(B967&lt;&gt;0,B967,"")</f>
        <v/>
      </c>
      <c r="P967" t="str">
        <f>+IF(AD967="Sub1",C967,"")</f>
        <v/>
      </c>
      <c r="Q967" t="str">
        <f>+IF(AD967="Sub2",D967,"")</f>
        <v>1.6.3.1</v>
      </c>
      <c r="R967" t="str">
        <f>+IF(AD967="Graph",SUBSTITUTE(E967,"Gráfica","G"),"")</f>
        <v/>
      </c>
      <c r="S967" t="str">
        <f>TRIM(CLEAN(_xlfn.TEXTJOIN(" ",TRUE,C967:F967)))</f>
        <v>1.6.3.1 Precipitación total mensual</v>
      </c>
      <c r="T967" t="b">
        <f>+AND(AC967=AC968)</f>
        <v>0</v>
      </c>
      <c r="U967" t="b">
        <f t="shared" si="121"/>
        <v>0</v>
      </c>
      <c r="V967" t="b">
        <f>+AND(J967&lt;&gt;1,J968&lt;&gt;1)</f>
        <v>0</v>
      </c>
      <c r="W967" t="b">
        <f>+OR(AD967="Sub1",AD967="Sub2",AD967="Graph")</f>
        <v>1</v>
      </c>
      <c r="X967" t="str">
        <f>+IF(AND(T967,U967,V967),_xlfn.CONCAT(S967,S968),IF(AND(J967=1,AD967="Title"),S967,""))</f>
        <v/>
      </c>
      <c r="Y967" t="str">
        <f>+IF(AD968="units",S968,"")</f>
        <v>(Milímetros)</v>
      </c>
      <c r="Z967" t="str">
        <f t="shared" si="122"/>
        <v>Precipitación total mensual</v>
      </c>
      <c r="AB967" t="s">
        <v>150</v>
      </c>
      <c r="AC967" t="str">
        <f>+_xlfn.CONCAT(AB967,I967,AD967)</f>
        <v>271631Sub2</v>
      </c>
      <c r="AD967" t="str">
        <f>+_xlfn.TEXTJOIN("",TRUE,K967:M967)</f>
        <v>Sub2</v>
      </c>
      <c r="AE967" t="str">
        <f>+IF(B967=0,AE966,B967)</f>
        <v>1.6</v>
      </c>
      <c r="AF967" t="str">
        <f t="shared" si="125"/>
        <v>1.6.3.1</v>
      </c>
      <c r="AG967" t="str">
        <f t="shared" si="126"/>
        <v>Superficie estatal por tipo de clima</v>
      </c>
      <c r="AH967" t="str">
        <f t="shared" si="120"/>
        <v>Precipitación total mensual</v>
      </c>
      <c r="AI967" t="str">
        <f t="shared" si="127"/>
        <v>(Milímetros)</v>
      </c>
    </row>
    <row r="968" spans="1:35" x14ac:dyDescent="0.25">
      <c r="A968" s="1">
        <v>37</v>
      </c>
      <c r="E968" t="s">
        <v>69</v>
      </c>
      <c r="G968" t="s">
        <v>91</v>
      </c>
      <c r="H968" t="s">
        <v>118</v>
      </c>
      <c r="I968" t="str">
        <f t="shared" si="123"/>
        <v>1631</v>
      </c>
      <c r="J968">
        <f>+COUNTIF($AC$2:$AC$1165,AC968)</f>
        <v>1</v>
      </c>
      <c r="K968" t="s">
        <v>173</v>
      </c>
      <c r="L968" t="s">
        <v>162</v>
      </c>
      <c r="N968" t="str">
        <f t="shared" si="124"/>
        <v/>
      </c>
      <c r="O968" t="str">
        <f>IF(B968&lt;&gt;0,B968,"")</f>
        <v/>
      </c>
      <c r="P968" t="str">
        <f>+IF(AD968="Sub1",C968,"")</f>
        <v/>
      </c>
      <c r="Q968" t="str">
        <f>+IF(AD968="Sub2",D968,"")</f>
        <v/>
      </c>
      <c r="R968" t="str">
        <f>+IF(AD968="Graph",SUBSTITUTE(E968,"Gráfica","G"),"")</f>
        <v/>
      </c>
      <c r="S968" t="str">
        <f>TRIM(CLEAN(_xlfn.TEXTJOIN(" ",TRUE,C968:F968)))</f>
        <v>(Milímetros)</v>
      </c>
      <c r="T968" t="b">
        <f>+AND(AC968=AC969)</f>
        <v>0</v>
      </c>
      <c r="U968" t="b">
        <f t="shared" si="121"/>
        <v>0</v>
      </c>
      <c r="V968" t="b">
        <f>+AND(J968&lt;&gt;1,J969&lt;&gt;1)</f>
        <v>0</v>
      </c>
      <c r="W968" t="b">
        <f>+OR(AD968="Sub1",AD968="Sub2",AD968="Graph")</f>
        <v>0</v>
      </c>
      <c r="X968" t="str">
        <f>+IF(AND(T968,U968,V968),_xlfn.CONCAT(S968,S969),IF(AND(J968=1,AD968="Title"),S968,""))</f>
        <v/>
      </c>
      <c r="Y968" t="str">
        <f>+IF(AD969="units",S969,"")</f>
        <v/>
      </c>
      <c r="Z968" t="str">
        <f t="shared" si="122"/>
        <v/>
      </c>
      <c r="AB968" t="s">
        <v>150</v>
      </c>
      <c r="AC968" t="str">
        <f>+_xlfn.CONCAT(AB968,I968,AD968)</f>
        <v>271631units</v>
      </c>
      <c r="AD968" t="str">
        <f>+_xlfn.TEXTJOIN("",TRUE,K968:M968)</f>
        <v>units</v>
      </c>
      <c r="AE968" t="str">
        <f>+IF(B968=0,AE967,B968)</f>
        <v>1.6</v>
      </c>
      <c r="AF968" t="str">
        <f t="shared" si="125"/>
        <v>1.6.3.1</v>
      </c>
      <c r="AG968" t="str">
        <f t="shared" si="126"/>
        <v>Superficie estatal por tipo de clima</v>
      </c>
      <c r="AH968" t="str">
        <f t="shared" si="120"/>
        <v>Precipitación total mensual</v>
      </c>
      <c r="AI968" t="str">
        <f t="shared" si="127"/>
        <v/>
      </c>
    </row>
    <row r="969" spans="1:35" x14ac:dyDescent="0.25">
      <c r="A969" s="1">
        <v>39</v>
      </c>
      <c r="E969" t="s">
        <v>86</v>
      </c>
      <c r="F969" t="s">
        <v>88</v>
      </c>
      <c r="G969" t="s">
        <v>91</v>
      </c>
      <c r="H969" t="s">
        <v>118</v>
      </c>
      <c r="I969" t="str">
        <f t="shared" si="123"/>
        <v>G 12</v>
      </c>
      <c r="J969">
        <f>+COUNTIF($AC$2:$AC$1165,AC969)</f>
        <v>1</v>
      </c>
      <c r="K969" t="s">
        <v>173</v>
      </c>
      <c r="M969" t="s">
        <v>167</v>
      </c>
      <c r="N969" t="str">
        <f t="shared" si="124"/>
        <v>G 1.2</v>
      </c>
      <c r="O969" t="str">
        <f>IF(B969&lt;&gt;0,B969,"")</f>
        <v/>
      </c>
      <c r="P969" t="str">
        <f>+IF(AD969="Sub1",C969,"")</f>
        <v/>
      </c>
      <c r="Q969" t="str">
        <f>+IF(AD969="Sub2",D969,"")</f>
        <v/>
      </c>
      <c r="R969" t="str">
        <f>+IF(AD969="Graph",SUBSTITUTE(E969,"Gráfica","G"),"")</f>
        <v>G 1.2</v>
      </c>
      <c r="S969" t="str">
        <f>TRIM(CLEAN(_xlfn.TEXTJOIN(" ",TRUE,C969:F969)))</f>
        <v>Gráfica 1.2 Precipitación total promedio</v>
      </c>
      <c r="T969" t="b">
        <f>+AND(AC969=AC970)</f>
        <v>0</v>
      </c>
      <c r="U969" t="b">
        <f t="shared" si="121"/>
        <v>0</v>
      </c>
      <c r="V969" t="b">
        <f>+AND(J969&lt;&gt;1,J970&lt;&gt;1)</f>
        <v>0</v>
      </c>
      <c r="W969" t="b">
        <f>+OR(AD969="Sub1",AD969="Sub2",AD969="Graph")</f>
        <v>1</v>
      </c>
      <c r="X969" t="str">
        <f>+IF(AND(T969,U969,V969),_xlfn.CONCAT(S969,S970),IF(AND(J969=1,AD969="Title"),S969,""))</f>
        <v/>
      </c>
      <c r="Y969" t="str">
        <f>+IF(AD970="units",S970,"")</f>
        <v>(Milímetros)</v>
      </c>
      <c r="Z969" t="str">
        <f t="shared" si="122"/>
        <v>Gráfica 1.2 Precipitación total promedio</v>
      </c>
      <c r="AB969" t="s">
        <v>150</v>
      </c>
      <c r="AC969" t="str">
        <f>+_xlfn.CONCAT(AB969,I969,AD969)</f>
        <v>27G 12Graph</v>
      </c>
      <c r="AD969" t="str">
        <f>+_xlfn.TEXTJOIN("",TRUE,K969:M969)</f>
        <v>Graph</v>
      </c>
      <c r="AE969" t="str">
        <f>+IF(B969=0,AE968,B969)</f>
        <v>1.6</v>
      </c>
      <c r="AF969" t="str">
        <f t="shared" si="125"/>
        <v>G 1.2</v>
      </c>
      <c r="AG969" t="str">
        <f t="shared" si="126"/>
        <v>Superficie estatal por tipo de clima</v>
      </c>
      <c r="AH969" t="str">
        <f t="shared" si="120"/>
        <v>Gráfica 1.2 Precipitación total promedio</v>
      </c>
      <c r="AI969" t="str">
        <f t="shared" si="127"/>
        <v>(Milímetros)</v>
      </c>
    </row>
    <row r="970" spans="1:35" x14ac:dyDescent="0.25">
      <c r="A970" s="1">
        <v>40</v>
      </c>
      <c r="F970" t="s">
        <v>69</v>
      </c>
      <c r="G970" t="s">
        <v>91</v>
      </c>
      <c r="H970" t="s">
        <v>118</v>
      </c>
      <c r="I970" t="str">
        <f t="shared" si="123"/>
        <v>G 12</v>
      </c>
      <c r="J970">
        <f>+COUNTIF($AC$2:$AC$1165,AC970)</f>
        <v>1</v>
      </c>
      <c r="K970" t="s">
        <v>173</v>
      </c>
      <c r="L970" t="s">
        <v>162</v>
      </c>
      <c r="N970" t="str">
        <f t="shared" si="124"/>
        <v/>
      </c>
      <c r="O970" t="str">
        <f>IF(B970&lt;&gt;0,B970,"")</f>
        <v/>
      </c>
      <c r="P970" t="str">
        <f>+IF(AD970="Sub1",C970,"")</f>
        <v/>
      </c>
      <c r="Q970" t="str">
        <f>+IF(AD970="Sub2",D970,"")</f>
        <v/>
      </c>
      <c r="R970" t="str">
        <f>+IF(AD970="Graph",SUBSTITUTE(E970,"Gráfica","G"),"")</f>
        <v/>
      </c>
      <c r="S970" t="str">
        <f>TRIM(CLEAN(_xlfn.TEXTJOIN(" ",TRUE,C970:F970)))</f>
        <v>(Milímetros)</v>
      </c>
      <c r="T970" t="b">
        <f>+AND(AC970=AC971)</f>
        <v>0</v>
      </c>
      <c r="U970" t="b">
        <f t="shared" si="121"/>
        <v>0</v>
      </c>
      <c r="V970" t="b">
        <f>+AND(J970&lt;&gt;1,J971&lt;&gt;1)</f>
        <v>0</v>
      </c>
      <c r="W970" t="b">
        <f>+OR(AD970="Sub1",AD970="Sub2",AD970="Graph")</f>
        <v>0</v>
      </c>
      <c r="X970" t="str">
        <f>+IF(AND(T970,U970,V970),_xlfn.CONCAT(S970,S971),IF(AND(J970=1,AD970="Title"),S970,""))</f>
        <v/>
      </c>
      <c r="Y970" t="str">
        <f>+IF(AD971="units",S971,"")</f>
        <v/>
      </c>
      <c r="Z970" t="str">
        <f t="shared" si="122"/>
        <v/>
      </c>
      <c r="AB970" t="s">
        <v>150</v>
      </c>
      <c r="AC970" t="str">
        <f>+_xlfn.CONCAT(AB970,I970,AD970)</f>
        <v>27G 12units</v>
      </c>
      <c r="AD970" t="str">
        <f>+_xlfn.TEXTJOIN("",TRUE,K970:M970)</f>
        <v>units</v>
      </c>
      <c r="AE970" t="str">
        <f>+IF(B970=0,AE969,B970)</f>
        <v>1.6</v>
      </c>
      <c r="AF970" t="str">
        <f t="shared" si="125"/>
        <v>G 1.2</v>
      </c>
      <c r="AG970" t="str">
        <f t="shared" si="126"/>
        <v>Superficie estatal por tipo de clima</v>
      </c>
      <c r="AH970" t="str">
        <f t="shared" si="120"/>
        <v>Gráfica 1.2 Precipitación total promedio</v>
      </c>
      <c r="AI970" t="str">
        <f t="shared" si="127"/>
        <v/>
      </c>
    </row>
    <row r="971" spans="1:35" x14ac:dyDescent="0.25">
      <c r="A971" s="1">
        <v>42</v>
      </c>
      <c r="B971" t="s">
        <v>14</v>
      </c>
      <c r="C971" t="s">
        <v>34</v>
      </c>
      <c r="G971" t="s">
        <v>91</v>
      </c>
      <c r="H971" t="s">
        <v>118</v>
      </c>
      <c r="I971" t="str">
        <f t="shared" si="123"/>
        <v>17</v>
      </c>
      <c r="J971">
        <f>+COUNTIF($AC$2:$AC$1165,AC971)</f>
        <v>1</v>
      </c>
      <c r="K971" t="s">
        <v>166</v>
      </c>
      <c r="N971" t="str">
        <f t="shared" si="124"/>
        <v>1.7</v>
      </c>
      <c r="O971" t="str">
        <f>IF(B971&lt;&gt;0,B971,"")</f>
        <v>1.7</v>
      </c>
      <c r="P971" t="str">
        <f>+IF(AD971="Sub1",C971,"")</f>
        <v/>
      </c>
      <c r="Q971" t="str">
        <f>+IF(AD971="Sub2",D971,"")</f>
        <v/>
      </c>
      <c r="R971" t="str">
        <f>+IF(AD971="Graph",SUBSTITUTE(E971,"Gráfica","G"),"")</f>
        <v/>
      </c>
      <c r="S971" t="str">
        <f>TRIM(CLEAN(_xlfn.TEXTJOIN(" ",TRUE,C971:F971)))</f>
        <v>Superficie estatal por región, cuenca y subcuenca hidrológica</v>
      </c>
      <c r="T971" t="b">
        <f>+AND(AC971=AC972)</f>
        <v>0</v>
      </c>
      <c r="U971" t="b">
        <f t="shared" si="121"/>
        <v>0</v>
      </c>
      <c r="V971" t="b">
        <f>+AND(J971&lt;&gt;1,J972&lt;&gt;1)</f>
        <v>0</v>
      </c>
      <c r="W971" t="b">
        <f>+OR(AD971="Sub1",AD971="Sub2",AD971="Graph")</f>
        <v>0</v>
      </c>
      <c r="X971" t="str">
        <f>+IF(AND(T971,U971,V971),_xlfn.CONCAT(S971,S972),IF(AND(J971=1,AD971="Title"),S971,""))</f>
        <v>Superficie estatal por región, cuenca y subcuenca hidrológica</v>
      </c>
      <c r="Y971" t="str">
        <f>+IF(AD972="units",S972,"")</f>
        <v>(Porcentaje)</v>
      </c>
      <c r="Z971" t="str">
        <f t="shared" si="122"/>
        <v/>
      </c>
      <c r="AB971" t="s">
        <v>150</v>
      </c>
      <c r="AC971" t="str">
        <f>+_xlfn.CONCAT(AB971,I971,AD971)</f>
        <v>2717Title</v>
      </c>
      <c r="AD971" t="str">
        <f>+_xlfn.TEXTJOIN("",TRUE,K971:M971)</f>
        <v>Title</v>
      </c>
      <c r="AE971" t="str">
        <f>+IF(B971=0,AE970,B971)</f>
        <v>1.7</v>
      </c>
      <c r="AF971" t="str">
        <f t="shared" si="125"/>
        <v>1.7</v>
      </c>
      <c r="AG971" t="str">
        <f t="shared" si="126"/>
        <v>Superficie estatal por región, cuenca y subcuenca hidrológica</v>
      </c>
      <c r="AH971" t="str">
        <f t="shared" ref="AH971:AH1034" si="128">+IF(AD971="Title","",IF(Z971="",AH970,Z971))</f>
        <v/>
      </c>
      <c r="AI971" t="str">
        <f t="shared" si="127"/>
        <v>(Porcentaje)</v>
      </c>
    </row>
    <row r="972" spans="1:35" x14ac:dyDescent="0.25">
      <c r="A972" s="1">
        <v>43</v>
      </c>
      <c r="C972" t="s">
        <v>26</v>
      </c>
      <c r="G972" t="s">
        <v>91</v>
      </c>
      <c r="H972" t="s">
        <v>118</v>
      </c>
      <c r="I972" t="str">
        <f t="shared" si="123"/>
        <v>17</v>
      </c>
      <c r="J972">
        <f>+COUNTIF($AC$2:$AC$1165,AC972)</f>
        <v>1</v>
      </c>
      <c r="K972" t="s">
        <v>173</v>
      </c>
      <c r="L972" t="s">
        <v>162</v>
      </c>
      <c r="N972" t="str">
        <f t="shared" si="124"/>
        <v/>
      </c>
      <c r="O972" t="str">
        <f>IF(B972&lt;&gt;0,B972,"")</f>
        <v/>
      </c>
      <c r="P972" t="str">
        <f>+IF(AD972="Sub1",C972,"")</f>
        <v/>
      </c>
      <c r="Q972" t="str">
        <f>+IF(AD972="Sub2",D972,"")</f>
        <v/>
      </c>
      <c r="R972" t="str">
        <f>+IF(AD972="Graph",SUBSTITUTE(E972,"Gráfica","G"),"")</f>
        <v/>
      </c>
      <c r="S972" t="str">
        <f>TRIM(CLEAN(_xlfn.TEXTJOIN(" ",TRUE,C972:F972)))</f>
        <v>(Porcentaje)</v>
      </c>
      <c r="T972" t="b">
        <f>+AND(AC972=AC973)</f>
        <v>0</v>
      </c>
      <c r="U972" t="b">
        <f t="shared" si="121"/>
        <v>0</v>
      </c>
      <c r="V972" t="b">
        <f>+AND(J972&lt;&gt;1,J973&lt;&gt;1)</f>
        <v>0</v>
      </c>
      <c r="W972" t="b">
        <f>+OR(AD972="Sub1",AD972="Sub2",AD972="Graph")</f>
        <v>0</v>
      </c>
      <c r="X972" t="str">
        <f>+IF(AND(T972,U972,V972),_xlfn.CONCAT(S972,S973),IF(AND(J972=1,AD972="Title"),S972,""))</f>
        <v/>
      </c>
      <c r="Y972" t="str">
        <f>+IF(AD973="units",S973,"")</f>
        <v/>
      </c>
      <c r="Z972" t="str">
        <f t="shared" si="122"/>
        <v/>
      </c>
      <c r="AB972" t="s">
        <v>150</v>
      </c>
      <c r="AC972" t="str">
        <f>+_xlfn.CONCAT(AB972,I972,AD972)</f>
        <v>2717units</v>
      </c>
      <c r="AD972" t="str">
        <f>+_xlfn.TEXTJOIN("",TRUE,K972:M972)</f>
        <v>units</v>
      </c>
      <c r="AE972" t="str">
        <f>+IF(B972=0,AE971,B972)</f>
        <v>1.7</v>
      </c>
      <c r="AF972" t="str">
        <f t="shared" si="125"/>
        <v>1.7</v>
      </c>
      <c r="AG972" t="str">
        <f t="shared" si="126"/>
        <v>Superficie estatal por región, cuenca y subcuenca hidrológica</v>
      </c>
      <c r="AH972" t="str">
        <f t="shared" si="128"/>
        <v/>
      </c>
      <c r="AI972" t="str">
        <f t="shared" si="127"/>
        <v/>
      </c>
    </row>
    <row r="973" spans="1:35" x14ac:dyDescent="0.25">
      <c r="A973" s="1">
        <v>45</v>
      </c>
      <c r="C973" t="s">
        <v>35</v>
      </c>
      <c r="D973" t="s">
        <v>72</v>
      </c>
      <c r="G973" t="s">
        <v>91</v>
      </c>
      <c r="H973" t="s">
        <v>118</v>
      </c>
      <c r="I973" t="str">
        <f t="shared" si="123"/>
        <v>171</v>
      </c>
      <c r="J973">
        <f>+COUNTIF($AC$2:$AC$1165,AC973)</f>
        <v>1</v>
      </c>
      <c r="K973" t="s">
        <v>173</v>
      </c>
      <c r="M973" t="s">
        <v>178</v>
      </c>
      <c r="N973" t="str">
        <f t="shared" si="124"/>
        <v>1.7.1</v>
      </c>
      <c r="O973" t="str">
        <f>IF(B973&lt;&gt;0,B973,"")</f>
        <v/>
      </c>
      <c r="P973" t="str">
        <f>+IF(AD973="Sub1",C973,"")</f>
        <v>1.7.1</v>
      </c>
      <c r="Q973" t="str">
        <f>+IF(AD973="Sub2",D973,"")</f>
        <v/>
      </c>
      <c r="R973" t="str">
        <f>+IF(AD973="Graph",SUBSTITUTE(E973,"Gráfica","G"),"")</f>
        <v/>
      </c>
      <c r="S973" t="str">
        <f>TRIM(CLEAN(_xlfn.TEXTJOIN(" ",TRUE,C973:F973)))</f>
        <v>1.7.1 Principales corrientes y cuerpos de agua</v>
      </c>
      <c r="T973" t="b">
        <f>+AND(AC973=AC974)</f>
        <v>0</v>
      </c>
      <c r="U973" t="b">
        <f t="shared" si="121"/>
        <v>0</v>
      </c>
      <c r="V973" t="b">
        <f>+AND(J973&lt;&gt;1,J974&lt;&gt;1)</f>
        <v>0</v>
      </c>
      <c r="W973" t="b">
        <f>+OR(AD973="Sub1",AD973="Sub2",AD973="Graph")</f>
        <v>1</v>
      </c>
      <c r="X973" t="str">
        <f>+IF(AND(T973,U973,V973),_xlfn.CONCAT(S973,S974),IF(AND(J973=1,AD973="Title"),S973,""))</f>
        <v/>
      </c>
      <c r="Y973" t="str">
        <f>+IF(AD974="units",S974,"")</f>
        <v/>
      </c>
      <c r="Z973" t="str">
        <f t="shared" si="122"/>
        <v>Principales corrientes y cuerpos de agua</v>
      </c>
      <c r="AB973" t="s">
        <v>150</v>
      </c>
      <c r="AC973" t="str">
        <f>+_xlfn.CONCAT(AB973,I973,AD973)</f>
        <v>27171Sub1</v>
      </c>
      <c r="AD973" t="str">
        <f>+_xlfn.TEXTJOIN("",TRUE,K973:M973)</f>
        <v>Sub1</v>
      </c>
      <c r="AE973" t="str">
        <f>+IF(B973=0,AE972,B973)</f>
        <v>1.7</v>
      </c>
      <c r="AF973" t="str">
        <f t="shared" si="125"/>
        <v>1.7.1</v>
      </c>
      <c r="AG973" t="str">
        <f t="shared" si="126"/>
        <v>Superficie estatal por región, cuenca y subcuenca hidrológica</v>
      </c>
      <c r="AH973" t="str">
        <f t="shared" si="128"/>
        <v>Principales corrientes y cuerpos de agua</v>
      </c>
      <c r="AI973" t="str">
        <f t="shared" si="127"/>
        <v/>
      </c>
    </row>
    <row r="974" spans="1:35" x14ac:dyDescent="0.25">
      <c r="A974" s="1">
        <v>47</v>
      </c>
      <c r="B974" t="s">
        <v>15</v>
      </c>
      <c r="C974" t="s">
        <v>36</v>
      </c>
      <c r="G974" t="s">
        <v>91</v>
      </c>
      <c r="H974" t="s">
        <v>118</v>
      </c>
      <c r="I974" t="str">
        <f t="shared" si="123"/>
        <v>18</v>
      </c>
      <c r="J974">
        <f>+COUNTIF($AC$2:$AC$1165,AC974)</f>
        <v>1</v>
      </c>
      <c r="K974" t="s">
        <v>166</v>
      </c>
      <c r="N974" t="str">
        <f t="shared" si="124"/>
        <v>1.8</v>
      </c>
      <c r="O974" t="str">
        <f>IF(B974&lt;&gt;0,B974,"")</f>
        <v>1.8</v>
      </c>
      <c r="P974" t="str">
        <f>+IF(AD974="Sub1",C974,"")</f>
        <v/>
      </c>
      <c r="Q974" t="str">
        <f>+IF(AD974="Sub2",D974,"")</f>
        <v/>
      </c>
      <c r="R974" t="str">
        <f>+IF(AD974="Graph",SUBSTITUTE(E974,"Gráfica","G"),"")</f>
        <v/>
      </c>
      <c r="S974" t="str">
        <f>TRIM(CLEAN(_xlfn.TEXTJOIN(" ",TRUE,C974:F974)))</f>
        <v>Superficie estatal por tipo de suelo dominante</v>
      </c>
      <c r="T974" t="b">
        <f>+AND(AC974=AC975)</f>
        <v>0</v>
      </c>
      <c r="U974" t="b">
        <f t="shared" si="121"/>
        <v>0</v>
      </c>
      <c r="V974" t="b">
        <f>+AND(J974&lt;&gt;1,J975&lt;&gt;1)</f>
        <v>0</v>
      </c>
      <c r="W974" t="b">
        <f>+OR(AD974="Sub1",AD974="Sub2",AD974="Graph")</f>
        <v>0</v>
      </c>
      <c r="X974" t="str">
        <f>+IF(AND(T974,U974,V974),_xlfn.CONCAT(S974,S975),IF(AND(J974=1,AD974="Title"),S974,""))</f>
        <v>Superficie estatal por tipo de suelo dominante</v>
      </c>
      <c r="Y974" t="str">
        <f>+IF(AD975="units",S975,"")</f>
        <v>(Porcentaje)</v>
      </c>
      <c r="Z974" t="str">
        <f t="shared" si="122"/>
        <v/>
      </c>
      <c r="AB974" t="s">
        <v>150</v>
      </c>
      <c r="AC974" t="str">
        <f>+_xlfn.CONCAT(AB974,I974,AD974)</f>
        <v>2718Title</v>
      </c>
      <c r="AD974" t="str">
        <f>+_xlfn.TEXTJOIN("",TRUE,K974:M974)</f>
        <v>Title</v>
      </c>
      <c r="AE974" t="str">
        <f>+IF(B974=0,AE973,B974)</f>
        <v>1.8</v>
      </c>
      <c r="AF974" t="str">
        <f t="shared" si="125"/>
        <v>1.8</v>
      </c>
      <c r="AG974" t="str">
        <f t="shared" si="126"/>
        <v>Superficie estatal por tipo de suelo dominante</v>
      </c>
      <c r="AH974" t="str">
        <f t="shared" si="128"/>
        <v/>
      </c>
      <c r="AI974" t="str">
        <f t="shared" si="127"/>
        <v>(Porcentaje)</v>
      </c>
    </row>
    <row r="975" spans="1:35" x14ac:dyDescent="0.25">
      <c r="A975" s="1">
        <v>48</v>
      </c>
      <c r="C975" t="s">
        <v>26</v>
      </c>
      <c r="G975" t="s">
        <v>91</v>
      </c>
      <c r="H975" t="s">
        <v>118</v>
      </c>
      <c r="I975" t="str">
        <f t="shared" si="123"/>
        <v>18</v>
      </c>
      <c r="J975">
        <f>+COUNTIF($AC$2:$AC$1165,AC975)</f>
        <v>1</v>
      </c>
      <c r="K975" t="s">
        <v>173</v>
      </c>
      <c r="L975" t="s">
        <v>162</v>
      </c>
      <c r="N975" t="str">
        <f t="shared" si="124"/>
        <v/>
      </c>
      <c r="O975" t="str">
        <f>IF(B975&lt;&gt;0,B975,"")</f>
        <v/>
      </c>
      <c r="P975" t="str">
        <f>+IF(AD975="Sub1",C975,"")</f>
        <v/>
      </c>
      <c r="Q975" t="str">
        <f>+IF(AD975="Sub2",D975,"")</f>
        <v/>
      </c>
      <c r="R975" t="str">
        <f>+IF(AD975="Graph",SUBSTITUTE(E975,"Gráfica","G"),"")</f>
        <v/>
      </c>
      <c r="S975" t="str">
        <f>TRIM(CLEAN(_xlfn.TEXTJOIN(" ",TRUE,C975:F975)))</f>
        <v>(Porcentaje)</v>
      </c>
      <c r="T975" t="b">
        <f>+AND(AC975=AC976)</f>
        <v>0</v>
      </c>
      <c r="U975" t="b">
        <f t="shared" si="121"/>
        <v>0</v>
      </c>
      <c r="V975" t="b">
        <f>+AND(J975&lt;&gt;1,J976&lt;&gt;1)</f>
        <v>0</v>
      </c>
      <c r="W975" t="b">
        <f>+OR(AD975="Sub1",AD975="Sub2",AD975="Graph")</f>
        <v>0</v>
      </c>
      <c r="X975" t="str">
        <f>+IF(AND(T975,U975,V975),_xlfn.CONCAT(S975,S976),IF(AND(J975=1,AD975="Title"),S975,""))</f>
        <v/>
      </c>
      <c r="Y975" t="str">
        <f>+IF(AD976="units",S976,"")</f>
        <v/>
      </c>
      <c r="Z975" t="str">
        <f t="shared" si="122"/>
        <v/>
      </c>
      <c r="AB975" t="s">
        <v>150</v>
      </c>
      <c r="AC975" t="str">
        <f>+_xlfn.CONCAT(AB975,I975,AD975)</f>
        <v>2718units</v>
      </c>
      <c r="AD975" t="str">
        <f>+_xlfn.TEXTJOIN("",TRUE,K975:M975)</f>
        <v>units</v>
      </c>
      <c r="AE975" t="str">
        <f>+IF(B975=0,AE974,B975)</f>
        <v>1.8</v>
      </c>
      <c r="AF975" t="str">
        <f t="shared" si="125"/>
        <v>1.8</v>
      </c>
      <c r="AG975" t="str">
        <f t="shared" si="126"/>
        <v>Superficie estatal por tipo de suelo dominante</v>
      </c>
      <c r="AH975" t="str">
        <f t="shared" si="128"/>
        <v/>
      </c>
      <c r="AI975" t="str">
        <f t="shared" si="127"/>
        <v/>
      </c>
    </row>
    <row r="976" spans="1:35" x14ac:dyDescent="0.25">
      <c r="A976" s="1">
        <v>50</v>
      </c>
      <c r="B976" t="s">
        <v>16</v>
      </c>
      <c r="C976" t="s">
        <v>37</v>
      </c>
      <c r="G976" t="s">
        <v>91</v>
      </c>
      <c r="H976" t="s">
        <v>118</v>
      </c>
      <c r="I976" t="str">
        <f t="shared" si="123"/>
        <v>19</v>
      </c>
      <c r="J976">
        <f>+COUNTIF($AC$2:$AC$1165,AC976)</f>
        <v>1</v>
      </c>
      <c r="K976" t="s">
        <v>166</v>
      </c>
      <c r="N976" t="str">
        <f t="shared" si="124"/>
        <v>1.9</v>
      </c>
      <c r="O976" t="str">
        <f>IF(B976&lt;&gt;0,B976,"")</f>
        <v>1.9</v>
      </c>
      <c r="P976" t="str">
        <f>+IF(AD976="Sub1",C976,"")</f>
        <v/>
      </c>
      <c r="Q976" t="str">
        <f>+IF(AD976="Sub2",D976,"")</f>
        <v/>
      </c>
      <c r="R976" t="str">
        <f>+IF(AD976="Graph",SUBSTITUTE(E976,"Gráfica","G"),"")</f>
        <v/>
      </c>
      <c r="S976" t="str">
        <f>TRIM(CLEAN(_xlfn.TEXTJOIN(" ",TRUE,C976:F976)))</f>
        <v>Principales especies vegetales por grupo de vegetación</v>
      </c>
      <c r="T976" t="b">
        <f>+AND(AC976=AC977)</f>
        <v>0</v>
      </c>
      <c r="U976" t="b">
        <f t="shared" si="121"/>
        <v>1</v>
      </c>
      <c r="V976" t="b">
        <f>+AND(J976&lt;&gt;1,J977&lt;&gt;1)</f>
        <v>0</v>
      </c>
      <c r="W976" t="b">
        <f>+OR(AD976="Sub1",AD976="Sub2",AD976="Graph")</f>
        <v>0</v>
      </c>
      <c r="X976" t="str">
        <f>+IF(AND(T976,U976,V976),_xlfn.CONCAT(S976,S977),IF(AND(J976=1,AD976="Title"),S976,""))</f>
        <v>Principales especies vegetales por grupo de vegetación</v>
      </c>
      <c r="Y976" t="str">
        <f>+IF(AD977="units",S977,"")</f>
        <v/>
      </c>
      <c r="Z976" t="str">
        <f t="shared" si="122"/>
        <v/>
      </c>
      <c r="AB976" t="s">
        <v>150</v>
      </c>
      <c r="AC976" t="str">
        <f>+_xlfn.CONCAT(AB976,I976,AD976)</f>
        <v>2719Title</v>
      </c>
      <c r="AD976" t="str">
        <f>+_xlfn.TEXTJOIN("",TRUE,K976:M976)</f>
        <v>Title</v>
      </c>
      <c r="AE976" t="str">
        <f>+IF(B976=0,AE975,B976)</f>
        <v>1.9</v>
      </c>
      <c r="AF976" t="str">
        <f t="shared" si="125"/>
        <v>1.9</v>
      </c>
      <c r="AG976" t="str">
        <f t="shared" si="126"/>
        <v>Principales especies vegetales por grupo de vegetación</v>
      </c>
      <c r="AH976" t="str">
        <f t="shared" si="128"/>
        <v/>
      </c>
      <c r="AI976" t="str">
        <f t="shared" si="127"/>
        <v/>
      </c>
    </row>
    <row r="977" spans="1:35" x14ac:dyDescent="0.25">
      <c r="A977" s="1">
        <v>52</v>
      </c>
      <c r="B977" t="s">
        <v>17</v>
      </c>
      <c r="C977" t="s">
        <v>38</v>
      </c>
      <c r="G977" t="s">
        <v>91</v>
      </c>
      <c r="H977" t="s">
        <v>118</v>
      </c>
      <c r="I977" t="str">
        <f t="shared" si="123"/>
        <v>110</v>
      </c>
      <c r="J977">
        <f>+COUNTIF($AC$2:$AC$1165,AC977)</f>
        <v>1</v>
      </c>
      <c r="K977" t="s">
        <v>166</v>
      </c>
      <c r="N977" t="str">
        <f t="shared" si="124"/>
        <v>1.10</v>
      </c>
      <c r="O977" t="str">
        <f>IF(B977&lt;&gt;0,B977,"")</f>
        <v>1.10</v>
      </c>
      <c r="P977" t="str">
        <f>+IF(AD977="Sub1",C977,"")</f>
        <v/>
      </c>
      <c r="Q977" t="str">
        <f>+IF(AD977="Sub2",D977,"")</f>
        <v/>
      </c>
      <c r="R977" t="str">
        <f>+IF(AD977="Graph",SUBSTITUTE(E977,"Gráfica","G"),"")</f>
        <v/>
      </c>
      <c r="S977" t="str">
        <f>TRIM(CLEAN(_xlfn.TEXTJOIN(" ",TRUE,C977:F977)))</f>
        <v>Superficie estatal de uso potencial agrícola y pecuario</v>
      </c>
      <c r="T977" t="b">
        <f>+AND(AC977=AC978)</f>
        <v>0</v>
      </c>
      <c r="U977" t="b">
        <f t="shared" si="121"/>
        <v>0</v>
      </c>
      <c r="V977" t="b">
        <f>+AND(J977&lt;&gt;1,J978&lt;&gt;1)</f>
        <v>0</v>
      </c>
      <c r="W977" t="b">
        <f>+OR(AD977="Sub1",AD977="Sub2",AD977="Graph")</f>
        <v>0</v>
      </c>
      <c r="X977" t="str">
        <f>+IF(AND(T977,U977,V977),_xlfn.CONCAT(S977,S978),IF(AND(J977=1,AD977="Title"),S977,""))</f>
        <v>Superficie estatal de uso potencial agrícola y pecuario</v>
      </c>
      <c r="Y977" t="str">
        <f>+IF(AD978="units",S978,"")</f>
        <v>(Porcentaje)</v>
      </c>
      <c r="Z977" t="str">
        <f t="shared" si="122"/>
        <v/>
      </c>
      <c r="AB977" t="s">
        <v>150</v>
      </c>
      <c r="AC977" t="str">
        <f>+_xlfn.CONCAT(AB977,I977,AD977)</f>
        <v>27110Title</v>
      </c>
      <c r="AD977" t="str">
        <f>+_xlfn.TEXTJOIN("",TRUE,K977:M977)</f>
        <v>Title</v>
      </c>
      <c r="AE977" t="str">
        <f>+IF(B977=0,AE976,B977)</f>
        <v>1.10</v>
      </c>
      <c r="AF977" t="str">
        <f t="shared" si="125"/>
        <v>1.10</v>
      </c>
      <c r="AG977" t="str">
        <f t="shared" si="126"/>
        <v>Superficie estatal de uso potencial agrícola y pecuario</v>
      </c>
      <c r="AH977" t="str">
        <f t="shared" si="128"/>
        <v/>
      </c>
      <c r="AI977" t="str">
        <f t="shared" si="127"/>
        <v>(Porcentaje)</v>
      </c>
    </row>
    <row r="978" spans="1:35" x14ac:dyDescent="0.25">
      <c r="A978" s="1">
        <v>53</v>
      </c>
      <c r="C978" t="s">
        <v>26</v>
      </c>
      <c r="G978" t="s">
        <v>91</v>
      </c>
      <c r="H978" t="s">
        <v>118</v>
      </c>
      <c r="I978" t="str">
        <f t="shared" si="123"/>
        <v>110</v>
      </c>
      <c r="J978">
        <f>+COUNTIF($AC$2:$AC$1165,AC978)</f>
        <v>1</v>
      </c>
      <c r="K978" t="s">
        <v>173</v>
      </c>
      <c r="L978" t="s">
        <v>162</v>
      </c>
      <c r="N978" t="str">
        <f t="shared" si="124"/>
        <v/>
      </c>
      <c r="O978" t="str">
        <f>IF(B978&lt;&gt;0,B978,"")</f>
        <v/>
      </c>
      <c r="P978" t="str">
        <f>+IF(AD978="Sub1",C978,"")</f>
        <v/>
      </c>
      <c r="Q978" t="str">
        <f>+IF(AD978="Sub2",D978,"")</f>
        <v/>
      </c>
      <c r="R978" t="str">
        <f>+IF(AD978="Graph",SUBSTITUTE(E978,"Gráfica","G"),"")</f>
        <v/>
      </c>
      <c r="S978" t="str">
        <f>TRIM(CLEAN(_xlfn.TEXTJOIN(" ",TRUE,C978:F978)))</f>
        <v>(Porcentaje)</v>
      </c>
      <c r="T978" t="b">
        <f>+AND(AC978=AC979)</f>
        <v>0</v>
      </c>
      <c r="U978" t="b">
        <f t="shared" si="121"/>
        <v>0</v>
      </c>
      <c r="V978" t="b">
        <f>+AND(J978&lt;&gt;1,J979&lt;&gt;1)</f>
        <v>0</v>
      </c>
      <c r="W978" t="b">
        <f>+OR(AD978="Sub1",AD978="Sub2",AD978="Graph")</f>
        <v>0</v>
      </c>
      <c r="X978" t="str">
        <f>+IF(AND(T978,U978,V978),_xlfn.CONCAT(S978,S979),IF(AND(J978=1,AD978="Title"),S978,""))</f>
        <v/>
      </c>
      <c r="Y978" t="str">
        <f>+IF(AD979="units",S979,"")</f>
        <v/>
      </c>
      <c r="Z978" t="str">
        <f t="shared" si="122"/>
        <v/>
      </c>
      <c r="AB978" t="s">
        <v>150</v>
      </c>
      <c r="AC978" t="str">
        <f>+_xlfn.CONCAT(AB978,I978,AD978)</f>
        <v>27110units</v>
      </c>
      <c r="AD978" t="str">
        <f>+_xlfn.TEXTJOIN("",TRUE,K978:M978)</f>
        <v>units</v>
      </c>
      <c r="AE978" t="str">
        <f>+IF(B978=0,AE977,B978)</f>
        <v>1.10</v>
      </c>
      <c r="AF978" t="str">
        <f t="shared" si="125"/>
        <v>1.10</v>
      </c>
      <c r="AG978" t="str">
        <f t="shared" si="126"/>
        <v>Superficie estatal de uso potencial agrícola y pecuario</v>
      </c>
      <c r="AH978" t="str">
        <f t="shared" si="128"/>
        <v/>
      </c>
      <c r="AI978" t="str">
        <f t="shared" si="127"/>
        <v/>
      </c>
    </row>
    <row r="979" spans="1:35" x14ac:dyDescent="0.25">
      <c r="A979" s="1">
        <v>55</v>
      </c>
      <c r="B979" t="s">
        <v>18</v>
      </c>
      <c r="C979" t="s">
        <v>39</v>
      </c>
      <c r="G979" t="s">
        <v>91</v>
      </c>
      <c r="H979" t="s">
        <v>118</v>
      </c>
      <c r="I979" t="str">
        <f t="shared" si="123"/>
        <v>111</v>
      </c>
      <c r="J979">
        <f>+COUNTIF($AC$2:$AC$1165,AC979)</f>
        <v>1</v>
      </c>
      <c r="K979" t="s">
        <v>166</v>
      </c>
      <c r="N979" t="str">
        <f t="shared" si="124"/>
        <v>1.11</v>
      </c>
      <c r="O979" t="str">
        <f>IF(B979&lt;&gt;0,B979,"")</f>
        <v>1.11</v>
      </c>
      <c r="P979" t="str">
        <f>+IF(AD979="Sub1",C979,"")</f>
        <v/>
      </c>
      <c r="Q979" t="str">
        <f>+IF(AD979="Sub2",D979,"")</f>
        <v/>
      </c>
      <c r="R979" t="str">
        <f>+IF(AD979="Graph",SUBSTITUTE(E979,"Gráfica","G"),"")</f>
        <v/>
      </c>
      <c r="S979" t="str">
        <f>TRIM(CLEAN(_xlfn.TEXTJOIN(" ",TRUE,C979:F979)))</f>
        <v>Sitios Ramsar</v>
      </c>
      <c r="T979" t="b">
        <f>+AND(AC979=AC980)</f>
        <v>0</v>
      </c>
      <c r="U979" t="b">
        <f t="shared" si="121"/>
        <v>0</v>
      </c>
      <c r="V979" t="b">
        <f>+AND(J979&lt;&gt;1,J980&lt;&gt;1)</f>
        <v>0</v>
      </c>
      <c r="W979" t="b">
        <f>+OR(AD979="Sub1",AD979="Sub2",AD979="Graph")</f>
        <v>0</v>
      </c>
      <c r="X979" t="str">
        <f>+IF(AND(T979,U979,V979),_xlfn.CONCAT(S979,S980),IF(AND(J979=1,AD979="Title"),S979,""))</f>
        <v>Sitios Ramsar</v>
      </c>
      <c r="Y979" t="str">
        <f>+IF(AD980="units",S980,"")</f>
        <v/>
      </c>
      <c r="Z979" t="str">
        <f t="shared" si="122"/>
        <v/>
      </c>
      <c r="AB979" t="s">
        <v>150</v>
      </c>
      <c r="AC979" t="str">
        <f>+_xlfn.CONCAT(AB979,I979,AD979)</f>
        <v>27111Title</v>
      </c>
      <c r="AD979" t="str">
        <f>+_xlfn.TEXTJOIN("",TRUE,K979:M979)</f>
        <v>Title</v>
      </c>
      <c r="AE979" t="str">
        <f>+IF(B979=0,AE978,B979)</f>
        <v>1.11</v>
      </c>
      <c r="AF979" t="str">
        <f t="shared" si="125"/>
        <v>1.11</v>
      </c>
      <c r="AG979" t="str">
        <f t="shared" si="126"/>
        <v>Sitios Ramsar</v>
      </c>
      <c r="AH979" t="str">
        <f t="shared" si="128"/>
        <v/>
      </c>
      <c r="AI979" t="str">
        <f t="shared" si="127"/>
        <v/>
      </c>
    </row>
    <row r="980" spans="1:35" x14ac:dyDescent="0.25">
      <c r="A980" s="1">
        <v>56</v>
      </c>
      <c r="C980" t="s">
        <v>40</v>
      </c>
      <c r="G980" t="s">
        <v>91</v>
      </c>
      <c r="H980" t="s">
        <v>118</v>
      </c>
      <c r="I980" t="str">
        <f t="shared" si="123"/>
        <v>111</v>
      </c>
      <c r="J980">
        <f>+COUNTIF($AC$2:$AC$1165,AC980)</f>
        <v>1</v>
      </c>
      <c r="K980" t="s">
        <v>168</v>
      </c>
      <c r="N980" t="str">
        <f t="shared" si="124"/>
        <v/>
      </c>
      <c r="O980" t="str">
        <f>IF(B980&lt;&gt;0,B980,"")</f>
        <v/>
      </c>
      <c r="P980" t="str">
        <f>+IF(AD980="Sub1",C980,"")</f>
        <v/>
      </c>
      <c r="Q980" t="str">
        <f>+IF(AD980="Sub2",D980,"")</f>
        <v/>
      </c>
      <c r="R980" t="str">
        <f>+IF(AD980="Graph",SUBSTITUTE(E980,"Gráfica","G"),"")</f>
        <v/>
      </c>
      <c r="S980" t="str">
        <f>TRIM(CLEAN(_xlfn.TEXTJOIN(" ",TRUE,C980:F980)))</f>
        <v>Al 31 de diciembre de 2016</v>
      </c>
      <c r="T980" t="b">
        <f>+AND(AC980=AC981)</f>
        <v>0</v>
      </c>
      <c r="U980" t="b">
        <f t="shared" si="121"/>
        <v>0</v>
      </c>
      <c r="V980" t="b">
        <f>+AND(J980&lt;&gt;1,J981&lt;&gt;1)</f>
        <v>0</v>
      </c>
      <c r="W980" t="b">
        <f>+OR(AD980="Sub1",AD980="Sub2",AD980="Graph")</f>
        <v>0</v>
      </c>
      <c r="X980" t="str">
        <f>+IF(AND(T980,U980,V980),_xlfn.CONCAT(S980,S981),IF(AND(J980=1,AD980="Title"),S980,""))</f>
        <v/>
      </c>
      <c r="Y980" t="str">
        <f>+IF(AD981="units",S981,"")</f>
        <v/>
      </c>
      <c r="Z980" t="str">
        <f t="shared" si="122"/>
        <v/>
      </c>
      <c r="AB980" t="s">
        <v>150</v>
      </c>
      <c r="AC980" t="str">
        <f>+_xlfn.CONCAT(AB980,I980,AD980)</f>
        <v>27111date</v>
      </c>
      <c r="AD980" t="str">
        <f>+_xlfn.TEXTJOIN("",TRUE,K980:M980)</f>
        <v>date</v>
      </c>
      <c r="AE980" t="str">
        <f>+IF(B980=0,AE979,B980)</f>
        <v>1.11</v>
      </c>
      <c r="AF980" t="str">
        <f t="shared" si="125"/>
        <v>1.11</v>
      </c>
      <c r="AG980" t="str">
        <f t="shared" si="126"/>
        <v>Sitios Ramsar</v>
      </c>
      <c r="AH980" t="str">
        <f t="shared" si="128"/>
        <v/>
      </c>
      <c r="AI980" t="str">
        <f t="shared" si="127"/>
        <v/>
      </c>
    </row>
    <row r="981" spans="1:35" x14ac:dyDescent="0.25">
      <c r="A981" s="1">
        <v>1</v>
      </c>
      <c r="B981" t="s">
        <v>8</v>
      </c>
      <c r="C981" t="s">
        <v>21</v>
      </c>
      <c r="G981" t="s">
        <v>91</v>
      </c>
      <c r="H981" t="s">
        <v>119</v>
      </c>
      <c r="I981" t="str">
        <f t="shared" si="123"/>
        <v>11</v>
      </c>
      <c r="J981">
        <f>+COUNTIF($AC$2:$AC$1165,AC981)</f>
        <v>1</v>
      </c>
      <c r="K981" t="s">
        <v>166</v>
      </c>
      <c r="N981" t="str">
        <f t="shared" si="124"/>
        <v>1.1</v>
      </c>
      <c r="O981" t="str">
        <f>IF(B981&lt;&gt;0,B981,"")</f>
        <v>1.1</v>
      </c>
      <c r="P981" t="str">
        <f>+IF(AD981="Sub1",C981,"")</f>
        <v/>
      </c>
      <c r="Q981" t="str">
        <f>+IF(AD981="Sub2",D981,"")</f>
        <v/>
      </c>
      <c r="R981" t="str">
        <f>+IF(AD981="Graph",SUBSTITUTE(E981,"Gráfica","G"),"")</f>
        <v/>
      </c>
      <c r="S981" t="str">
        <f>TRIM(CLEAN(_xlfn.TEXTJOIN(" ",TRUE,C981:F981)))</f>
        <v>Ubicación geográfica</v>
      </c>
      <c r="T981" t="b">
        <f>+AND(AC981=AC982)</f>
        <v>0</v>
      </c>
      <c r="U981" t="b">
        <f t="shared" si="121"/>
        <v>1</v>
      </c>
      <c r="V981" t="b">
        <f>+AND(J981&lt;&gt;1,J982&lt;&gt;1)</f>
        <v>0</v>
      </c>
      <c r="W981" t="b">
        <f>+OR(AD981="Sub1",AD981="Sub2",AD981="Graph")</f>
        <v>0</v>
      </c>
      <c r="X981" t="str">
        <f>+IF(AND(T981,U981,V981),_xlfn.CONCAT(S981,S982),IF(AND(J981=1,AD981="Title"),S981,""))</f>
        <v>Ubicación geográfica</v>
      </c>
      <c r="Y981" t="str">
        <f>+IF(AD982="units",S982,"")</f>
        <v/>
      </c>
      <c r="Z981" t="str">
        <f t="shared" si="122"/>
        <v/>
      </c>
      <c r="AB981" t="s">
        <v>151</v>
      </c>
      <c r="AC981" s="6" t="str">
        <f>+_xlfn.CONCAT(AB981,I981,AD981)</f>
        <v>2811Title</v>
      </c>
      <c r="AD981" t="str">
        <f>+_xlfn.TEXTJOIN("",TRUE,K981:M981)</f>
        <v>Title</v>
      </c>
      <c r="AE981" t="str">
        <f>+IF(B981=0,AE980,B981)</f>
        <v>1.1</v>
      </c>
      <c r="AF981" t="str">
        <f t="shared" si="125"/>
        <v>1.1</v>
      </c>
      <c r="AG981" t="str">
        <f t="shared" si="126"/>
        <v>Ubicación geográfica</v>
      </c>
      <c r="AH981" t="str">
        <f t="shared" si="128"/>
        <v/>
      </c>
      <c r="AI981" t="str">
        <f t="shared" si="127"/>
        <v/>
      </c>
    </row>
    <row r="982" spans="1:35" x14ac:dyDescent="0.25">
      <c r="A982" s="1">
        <v>3</v>
      </c>
      <c r="B982" t="s">
        <v>9</v>
      </c>
      <c r="C982" t="s">
        <v>22</v>
      </c>
      <c r="G982" t="s">
        <v>91</v>
      </c>
      <c r="H982" t="s">
        <v>119</v>
      </c>
      <c r="I982" t="str">
        <f t="shared" si="123"/>
        <v>12</v>
      </c>
      <c r="J982">
        <f>+COUNTIF($AC$2:$AC$1165,AC982)</f>
        <v>2</v>
      </c>
      <c r="K982" t="s">
        <v>166</v>
      </c>
      <c r="N982" t="str">
        <f t="shared" si="124"/>
        <v>1.2</v>
      </c>
      <c r="O982" t="str">
        <f>IF(B982&lt;&gt;0,B982,"")</f>
        <v>1.2</v>
      </c>
      <c r="P982" t="str">
        <f>+IF(AD982="Sub1",C982,"")</f>
        <v/>
      </c>
      <c r="Q982" t="str">
        <f>+IF(AD982="Sub2",D982,"")</f>
        <v/>
      </c>
      <c r="R982" t="str">
        <f>+IF(AD982="Graph",SUBSTITUTE(E982,"Gráfica","G"),"")</f>
        <v/>
      </c>
      <c r="S982" t="str">
        <f>TRIM(CLEAN(_xlfn.TEXTJOIN(" ",TRUE,C982:F982)))</f>
        <v>División geoestadística municipal, coordenadas geográficas</v>
      </c>
      <c r="T982" t="b">
        <f>+AND(AC982=AC983)</f>
        <v>1</v>
      </c>
      <c r="U982" t="b">
        <f t="shared" si="121"/>
        <v>1</v>
      </c>
      <c r="V982" t="b">
        <f>+AND(J982&lt;&gt;1,J983&lt;&gt;1)</f>
        <v>1</v>
      </c>
      <c r="W982" t="b">
        <f>+OR(AD982="Sub1",AD982="Sub2",AD982="Graph")</f>
        <v>0</v>
      </c>
      <c r="X982" t="str">
        <f>+IF(AND(T982,U982,V982),_xlfn.CONCAT(S982,S983),IF(AND(J982=1,AD982="Title"),S982,""))</f>
        <v>División geoestadística municipal, coordenadas geográficasy altitud de las cabeceras municipales</v>
      </c>
      <c r="Y982" t="str">
        <f>+IF(AD983="units",S983,"")</f>
        <v/>
      </c>
      <c r="Z982" t="str">
        <f t="shared" si="122"/>
        <v/>
      </c>
      <c r="AB982" t="s">
        <v>151</v>
      </c>
      <c r="AC982" t="str">
        <f>+_xlfn.CONCAT(AB982,I982,AD982)</f>
        <v>2812Title</v>
      </c>
      <c r="AD982" t="str">
        <f>+_xlfn.TEXTJOIN("",TRUE,K982:M982)</f>
        <v>Title</v>
      </c>
      <c r="AE982" t="str">
        <f>+IF(B982=0,AE981,B982)</f>
        <v>1.2</v>
      </c>
      <c r="AF982" t="str">
        <f t="shared" si="125"/>
        <v>1.2</v>
      </c>
      <c r="AG982" t="str">
        <f t="shared" si="126"/>
        <v>División geoestadística municipal, coordenadas geográficasy altitud de las cabeceras municipales</v>
      </c>
      <c r="AH982" t="str">
        <f t="shared" si="128"/>
        <v/>
      </c>
      <c r="AI982" t="str">
        <f t="shared" si="127"/>
        <v/>
      </c>
    </row>
    <row r="983" spans="1:35" x14ac:dyDescent="0.25">
      <c r="A983" s="1">
        <v>4</v>
      </c>
      <c r="C983" t="s">
        <v>45</v>
      </c>
      <c r="G983" t="s">
        <v>91</v>
      </c>
      <c r="H983" t="s">
        <v>119</v>
      </c>
      <c r="I983" t="str">
        <f t="shared" si="123"/>
        <v>12</v>
      </c>
      <c r="J983">
        <f>+COUNTIF($AC$2:$AC$1165,AC983)</f>
        <v>2</v>
      </c>
      <c r="K983" t="s">
        <v>166</v>
      </c>
      <c r="N983" t="str">
        <f t="shared" si="124"/>
        <v/>
      </c>
      <c r="O983" t="str">
        <f>IF(B983&lt;&gt;0,B983,"")</f>
        <v/>
      </c>
      <c r="P983" t="str">
        <f>+IF(AD983="Sub1",C983,"")</f>
        <v/>
      </c>
      <c r="Q983" t="str">
        <f>+IF(AD983="Sub2",D983,"")</f>
        <v/>
      </c>
      <c r="R983" t="str">
        <f>+IF(AD983="Graph",SUBSTITUTE(E983,"Gráfica","G"),"")</f>
        <v/>
      </c>
      <c r="S983" t="str">
        <f>TRIM(CLEAN(_xlfn.TEXTJOIN(" ",TRUE,C983:F983)))</f>
        <v>y altitud de las cabeceras municipales</v>
      </c>
      <c r="T983" t="b">
        <f>+AND(AC983=AC984)</f>
        <v>0</v>
      </c>
      <c r="U983" t="b">
        <f t="shared" si="121"/>
        <v>1</v>
      </c>
      <c r="V983" t="b">
        <f>+AND(J983&lt;&gt;1,J984&lt;&gt;1)</f>
        <v>0</v>
      </c>
      <c r="W983" t="b">
        <f>+OR(AD983="Sub1",AD983="Sub2",AD983="Graph")</f>
        <v>0</v>
      </c>
      <c r="X983" t="str">
        <f>+IF(AND(T983,U983,V983),_xlfn.CONCAT(S983,S984),IF(AND(J983=1,AD983="Title"),S983,""))</f>
        <v/>
      </c>
      <c r="Y983" t="str">
        <f>+IF(AD984="units",S984,"")</f>
        <v/>
      </c>
      <c r="Z983" t="str">
        <f t="shared" si="122"/>
        <v/>
      </c>
      <c r="AB983" t="s">
        <v>151</v>
      </c>
      <c r="AC983" t="str">
        <f>+_xlfn.CONCAT(AB983,I983,AD983)</f>
        <v>2812Title</v>
      </c>
      <c r="AD983" t="str">
        <f>+_xlfn.TEXTJOIN("",TRUE,K983:M983)</f>
        <v>Title</v>
      </c>
      <c r="AE983" t="str">
        <f>+IF(B983=0,AE982,B983)</f>
        <v>1.2</v>
      </c>
      <c r="AF983" t="str">
        <f t="shared" si="125"/>
        <v>1.2</v>
      </c>
      <c r="AG983" t="str">
        <f t="shared" si="126"/>
        <v>División geoestadística municipal, coordenadas geográficasy altitud de las cabeceras municipales</v>
      </c>
      <c r="AH983" t="str">
        <f t="shared" si="128"/>
        <v/>
      </c>
      <c r="AI983" t="str">
        <f t="shared" si="127"/>
        <v/>
      </c>
    </row>
    <row r="984" spans="1:35" x14ac:dyDescent="0.25">
      <c r="A984" s="1">
        <v>6</v>
      </c>
      <c r="B984" t="s">
        <v>10</v>
      </c>
      <c r="C984" t="s">
        <v>55</v>
      </c>
      <c r="G984" t="s">
        <v>91</v>
      </c>
      <c r="H984" t="s">
        <v>119</v>
      </c>
      <c r="I984" t="str">
        <f t="shared" si="123"/>
        <v>13</v>
      </c>
      <c r="J984">
        <f>+COUNTIF($AC$2:$AC$1165,AC984)</f>
        <v>1</v>
      </c>
      <c r="K984" t="s">
        <v>166</v>
      </c>
      <c r="N984" t="str">
        <f t="shared" si="124"/>
        <v>1.3</v>
      </c>
      <c r="O984" t="str">
        <f>IF(B984&lt;&gt;0,B984,"")</f>
        <v>1.3</v>
      </c>
      <c r="P984" t="str">
        <f>+IF(AD984="Sub1",C984,"")</f>
        <v/>
      </c>
      <c r="Q984" t="str">
        <f>+IF(AD984="Sub2",D984,"")</f>
        <v/>
      </c>
      <c r="R984" t="str">
        <f>+IF(AD984="Graph",SUBSTITUTE(E984,"Gráfica","G"),"")</f>
        <v/>
      </c>
      <c r="S984" t="str">
        <f>TRIM(CLEAN(_xlfn.TEXTJOIN(" ",TRUE,C984:F984)))</f>
        <v>Elevaciones principales</v>
      </c>
      <c r="T984" t="b">
        <f>+AND(AC984=AC985)</f>
        <v>0</v>
      </c>
      <c r="U984" t="b">
        <f t="shared" si="121"/>
        <v>1</v>
      </c>
      <c r="V984" t="b">
        <f>+AND(J984&lt;&gt;1,J985&lt;&gt;1)</f>
        <v>0</v>
      </c>
      <c r="W984" t="b">
        <f>+OR(AD984="Sub1",AD984="Sub2",AD984="Graph")</f>
        <v>0</v>
      </c>
      <c r="X984" t="str">
        <f>+IF(AND(T984,U984,V984),_xlfn.CONCAT(S984,S985),IF(AND(J984=1,AD984="Title"),S984,""))</f>
        <v>Elevaciones principales</v>
      </c>
      <c r="Y984" t="str">
        <f>+IF(AD985="units",S985,"")</f>
        <v/>
      </c>
      <c r="Z984" t="str">
        <f t="shared" si="122"/>
        <v/>
      </c>
      <c r="AB984" t="s">
        <v>151</v>
      </c>
      <c r="AC984" t="str">
        <f>+_xlfn.CONCAT(AB984,I984,AD984)</f>
        <v>2813Title</v>
      </c>
      <c r="AD984" t="str">
        <f>+_xlfn.TEXTJOIN("",TRUE,K984:M984)</f>
        <v>Title</v>
      </c>
      <c r="AE984" t="str">
        <f>+IF(B984=0,AE983,B984)</f>
        <v>1.3</v>
      </c>
      <c r="AF984" t="str">
        <f t="shared" si="125"/>
        <v>1.3</v>
      </c>
      <c r="AG984" t="str">
        <f t="shared" si="126"/>
        <v>Elevaciones principales</v>
      </c>
      <c r="AH984" t="str">
        <f t="shared" si="128"/>
        <v/>
      </c>
      <c r="AI984" t="str">
        <f t="shared" si="127"/>
        <v/>
      </c>
    </row>
    <row r="985" spans="1:35" x14ac:dyDescent="0.25">
      <c r="A985" s="1">
        <v>8</v>
      </c>
      <c r="B985" t="s">
        <v>11</v>
      </c>
      <c r="C985" t="s">
        <v>46</v>
      </c>
      <c r="G985" t="s">
        <v>91</v>
      </c>
      <c r="H985" t="s">
        <v>119</v>
      </c>
      <c r="I985" t="str">
        <f t="shared" si="123"/>
        <v>14</v>
      </c>
      <c r="J985">
        <f>+COUNTIF($AC$2:$AC$1165,AC985)</f>
        <v>1</v>
      </c>
      <c r="K985" t="s">
        <v>166</v>
      </c>
      <c r="N985" t="str">
        <f t="shared" si="124"/>
        <v>1.4</v>
      </c>
      <c r="O985" t="str">
        <f>IF(B985&lt;&gt;0,B985,"")</f>
        <v>1.4</v>
      </c>
      <c r="P985" t="str">
        <f>+IF(AD985="Sub1",C985,"")</f>
        <v/>
      </c>
      <c r="Q985" t="str">
        <f>+IF(AD985="Sub2",D985,"")</f>
        <v/>
      </c>
      <c r="R985" t="str">
        <f>+IF(AD985="Graph",SUBSTITUTE(E985,"Gráfica","G"),"")</f>
        <v/>
      </c>
      <c r="S985" t="str">
        <f>TRIM(CLEAN(_xlfn.TEXTJOIN(" ",TRUE,C985:F985)))</f>
        <v>Superficie estatal por tipo de fisiografía R/</v>
      </c>
      <c r="T985" t="b">
        <f>+AND(AC985=AC986)</f>
        <v>0</v>
      </c>
      <c r="U985" t="b">
        <f t="shared" si="121"/>
        <v>0</v>
      </c>
      <c r="V985" t="b">
        <f>+AND(J985&lt;&gt;1,J986&lt;&gt;1)</f>
        <v>0</v>
      </c>
      <c r="W985" t="b">
        <f>+OR(AD985="Sub1",AD985="Sub2",AD985="Graph")</f>
        <v>0</v>
      </c>
      <c r="X985" t="str">
        <f>+IF(AND(T985,U985,V985),_xlfn.CONCAT(S985,S986),IF(AND(J985=1,AD985="Title"),S985,""))</f>
        <v>Superficie estatal por tipo de fisiografía R/</v>
      </c>
      <c r="Y985" t="str">
        <f>+IF(AD986="units",S986,"")</f>
        <v>(Porcentaje)</v>
      </c>
      <c r="Z985" t="str">
        <f t="shared" si="122"/>
        <v/>
      </c>
      <c r="AB985" t="s">
        <v>151</v>
      </c>
      <c r="AC985" t="str">
        <f>+_xlfn.CONCAT(AB985,I985,AD985)</f>
        <v>2814Title</v>
      </c>
      <c r="AD985" t="str">
        <f>+_xlfn.TEXTJOIN("",TRUE,K985:M985)</f>
        <v>Title</v>
      </c>
      <c r="AE985" t="str">
        <f>+IF(B985=0,AE984,B985)</f>
        <v>1.4</v>
      </c>
      <c r="AF985" t="str">
        <f t="shared" si="125"/>
        <v>1.4</v>
      </c>
      <c r="AG985" t="str">
        <f t="shared" si="126"/>
        <v>Superficie estatal por tipo de fisiografía R/</v>
      </c>
      <c r="AH985" t="str">
        <f t="shared" si="128"/>
        <v/>
      </c>
      <c r="AI985" t="str">
        <f t="shared" si="127"/>
        <v>(Porcentaje)</v>
      </c>
    </row>
    <row r="986" spans="1:35" x14ac:dyDescent="0.25">
      <c r="A986" s="1">
        <v>9</v>
      </c>
      <c r="C986" t="s">
        <v>26</v>
      </c>
      <c r="G986" t="s">
        <v>91</v>
      </c>
      <c r="H986" t="s">
        <v>119</v>
      </c>
      <c r="I986" t="str">
        <f t="shared" si="123"/>
        <v>14</v>
      </c>
      <c r="J986">
        <f>+COUNTIF($AC$2:$AC$1165,AC986)</f>
        <v>1</v>
      </c>
      <c r="K986" t="s">
        <v>173</v>
      </c>
      <c r="L986" t="s">
        <v>162</v>
      </c>
      <c r="N986" t="str">
        <f t="shared" si="124"/>
        <v/>
      </c>
      <c r="O986" t="str">
        <f>IF(B986&lt;&gt;0,B986,"")</f>
        <v/>
      </c>
      <c r="P986" t="str">
        <f>+IF(AD986="Sub1",C986,"")</f>
        <v/>
      </c>
      <c r="Q986" t="str">
        <f>+IF(AD986="Sub2",D986,"")</f>
        <v/>
      </c>
      <c r="R986" t="str">
        <f>+IF(AD986="Graph",SUBSTITUTE(E986,"Gráfica","G"),"")</f>
        <v/>
      </c>
      <c r="S986" t="str">
        <f>TRIM(CLEAN(_xlfn.TEXTJOIN(" ",TRUE,C986:F986)))</f>
        <v>(Porcentaje)</v>
      </c>
      <c r="T986" t="b">
        <f>+AND(AC986=AC987)</f>
        <v>0</v>
      </c>
      <c r="U986" t="b">
        <f t="shared" si="121"/>
        <v>0</v>
      </c>
      <c r="V986" t="b">
        <f>+AND(J986&lt;&gt;1,J987&lt;&gt;1)</f>
        <v>0</v>
      </c>
      <c r="W986" t="b">
        <f>+OR(AD986="Sub1",AD986="Sub2",AD986="Graph")</f>
        <v>0</v>
      </c>
      <c r="X986" t="str">
        <f>+IF(AND(T986,U986,V986),_xlfn.CONCAT(S986,S987),IF(AND(J986=1,AD986="Title"),S986,""))</f>
        <v/>
      </c>
      <c r="Y986" t="str">
        <f>+IF(AD987="units",S987,"")</f>
        <v/>
      </c>
      <c r="Z986" t="str">
        <f t="shared" si="122"/>
        <v/>
      </c>
      <c r="AB986" t="s">
        <v>151</v>
      </c>
      <c r="AC986" t="str">
        <f>+_xlfn.CONCAT(AB986,I986,AD986)</f>
        <v>2814units</v>
      </c>
      <c r="AD986" t="str">
        <f>+_xlfn.TEXTJOIN("",TRUE,K986:M986)</f>
        <v>units</v>
      </c>
      <c r="AE986" t="str">
        <f>+IF(B986=0,AE985,B986)</f>
        <v>1.4</v>
      </c>
      <c r="AF986" t="str">
        <f t="shared" si="125"/>
        <v>1.4</v>
      </c>
      <c r="AG986" t="str">
        <f t="shared" si="126"/>
        <v>Superficie estatal por tipo de fisiografía R/</v>
      </c>
      <c r="AH986" t="str">
        <f t="shared" si="128"/>
        <v/>
      </c>
      <c r="AI986" t="str">
        <f t="shared" si="127"/>
        <v/>
      </c>
    </row>
    <row r="987" spans="1:35" x14ac:dyDescent="0.25">
      <c r="A987" s="1">
        <v>11</v>
      </c>
      <c r="B987" t="s">
        <v>12</v>
      </c>
      <c r="C987" t="s">
        <v>27</v>
      </c>
      <c r="G987" t="s">
        <v>91</v>
      </c>
      <c r="H987" t="s">
        <v>119</v>
      </c>
      <c r="I987" t="str">
        <f t="shared" si="123"/>
        <v>15</v>
      </c>
      <c r="J987">
        <f>+COUNTIF($AC$2:$AC$1165,AC987)</f>
        <v>1</v>
      </c>
      <c r="K987" t="s">
        <v>166</v>
      </c>
      <c r="N987" t="str">
        <f t="shared" si="124"/>
        <v>1.5</v>
      </c>
      <c r="O987" t="str">
        <f>IF(B987&lt;&gt;0,B987,"")</f>
        <v>1.5</v>
      </c>
      <c r="P987" t="str">
        <f>+IF(AD987="Sub1",C987,"")</f>
        <v/>
      </c>
      <c r="Q987" t="str">
        <f>+IF(AD987="Sub2",D987,"")</f>
        <v/>
      </c>
      <c r="R987" t="str">
        <f>+IF(AD987="Graph",SUBSTITUTE(E987,"Gráfica","G"),"")</f>
        <v/>
      </c>
      <c r="S987" t="str">
        <f>TRIM(CLEAN(_xlfn.TEXTJOIN(" ",TRUE,C987:F987)))</f>
        <v>Superficie estatal por tipo de geología</v>
      </c>
      <c r="T987" t="b">
        <f>+AND(AC987=AC988)</f>
        <v>0</v>
      </c>
      <c r="U987" t="b">
        <f t="shared" si="121"/>
        <v>0</v>
      </c>
      <c r="V987" t="b">
        <f>+AND(J987&lt;&gt;1,J988&lt;&gt;1)</f>
        <v>0</v>
      </c>
      <c r="W987" t="b">
        <f>+OR(AD987="Sub1",AD987="Sub2",AD987="Graph")</f>
        <v>0</v>
      </c>
      <c r="X987" t="str">
        <f>+IF(AND(T987,U987,V987),_xlfn.CONCAT(S987,S988),IF(AND(J987=1,AD987="Title"),S987,""))</f>
        <v>Superficie estatal por tipo de geología</v>
      </c>
      <c r="Y987" t="str">
        <f>+IF(AD988="units",S988,"")</f>
        <v>(Porcentaje)</v>
      </c>
      <c r="Z987" t="str">
        <f t="shared" si="122"/>
        <v/>
      </c>
      <c r="AB987" t="s">
        <v>151</v>
      </c>
      <c r="AC987" t="str">
        <f>+_xlfn.CONCAT(AB987,I987,AD987)</f>
        <v>2815Title</v>
      </c>
      <c r="AD987" t="str">
        <f>+_xlfn.TEXTJOIN("",TRUE,K987:M987)</f>
        <v>Title</v>
      </c>
      <c r="AE987" t="str">
        <f>+IF(B987=0,AE986,B987)</f>
        <v>1.5</v>
      </c>
      <c r="AF987" t="str">
        <f t="shared" si="125"/>
        <v>1.5</v>
      </c>
      <c r="AG987" t="str">
        <f t="shared" si="126"/>
        <v>Superficie estatal por tipo de geología</v>
      </c>
      <c r="AH987" t="str">
        <f t="shared" si="128"/>
        <v/>
      </c>
      <c r="AI987" t="str">
        <f t="shared" si="127"/>
        <v>(Porcentaje)</v>
      </c>
    </row>
    <row r="988" spans="1:35" x14ac:dyDescent="0.25">
      <c r="A988" s="1">
        <v>12</v>
      </c>
      <c r="C988" t="s">
        <v>26</v>
      </c>
      <c r="G988" t="s">
        <v>91</v>
      </c>
      <c r="H988" t="s">
        <v>119</v>
      </c>
      <c r="I988" t="str">
        <f t="shared" si="123"/>
        <v>15</v>
      </c>
      <c r="J988">
        <f>+COUNTIF($AC$2:$AC$1165,AC988)</f>
        <v>1</v>
      </c>
      <c r="K988" t="s">
        <v>173</v>
      </c>
      <c r="L988" t="s">
        <v>162</v>
      </c>
      <c r="N988" t="str">
        <f t="shared" si="124"/>
        <v/>
      </c>
      <c r="O988" t="str">
        <f>IF(B988&lt;&gt;0,B988,"")</f>
        <v/>
      </c>
      <c r="P988" t="str">
        <f>+IF(AD988="Sub1",C988,"")</f>
        <v/>
      </c>
      <c r="Q988" t="str">
        <f>+IF(AD988="Sub2",D988,"")</f>
        <v/>
      </c>
      <c r="R988" t="str">
        <f>+IF(AD988="Graph",SUBSTITUTE(E988,"Gráfica","G"),"")</f>
        <v/>
      </c>
      <c r="S988" t="str">
        <f>TRIM(CLEAN(_xlfn.TEXTJOIN(" ",TRUE,C988:F988)))</f>
        <v>(Porcentaje)</v>
      </c>
      <c r="T988" t="b">
        <f>+AND(AC988=AC989)</f>
        <v>0</v>
      </c>
      <c r="U988" t="b">
        <f t="shared" si="121"/>
        <v>0</v>
      </c>
      <c r="V988" t="b">
        <f>+AND(J988&lt;&gt;1,J989&lt;&gt;1)</f>
        <v>0</v>
      </c>
      <c r="W988" t="b">
        <f>+OR(AD988="Sub1",AD988="Sub2",AD988="Graph")</f>
        <v>0</v>
      </c>
      <c r="X988" t="str">
        <f>+IF(AND(T988,U988,V988),_xlfn.CONCAT(S988,S989),IF(AND(J988=1,AD988="Title"),S988,""))</f>
        <v/>
      </c>
      <c r="Y988" t="str">
        <f>+IF(AD989="units",S989,"")</f>
        <v/>
      </c>
      <c r="Z988" t="str">
        <f t="shared" si="122"/>
        <v/>
      </c>
      <c r="AB988" t="s">
        <v>151</v>
      </c>
      <c r="AC988" t="str">
        <f>+_xlfn.CONCAT(AB988,I988,AD988)</f>
        <v>2815units</v>
      </c>
      <c r="AD988" t="str">
        <f>+_xlfn.TEXTJOIN("",TRUE,K988:M988)</f>
        <v>units</v>
      </c>
      <c r="AE988" t="str">
        <f>+IF(B988=0,AE987,B988)</f>
        <v>1.5</v>
      </c>
      <c r="AF988" t="str">
        <f t="shared" si="125"/>
        <v>1.5</v>
      </c>
      <c r="AG988" t="str">
        <f t="shared" si="126"/>
        <v>Superficie estatal por tipo de geología</v>
      </c>
      <c r="AH988" t="str">
        <f t="shared" si="128"/>
        <v/>
      </c>
      <c r="AI988" t="str">
        <f t="shared" si="127"/>
        <v/>
      </c>
    </row>
    <row r="989" spans="1:35" x14ac:dyDescent="0.25">
      <c r="A989" s="1">
        <v>14</v>
      </c>
      <c r="C989" t="s">
        <v>28</v>
      </c>
      <c r="D989" t="s">
        <v>76</v>
      </c>
      <c r="G989" t="s">
        <v>91</v>
      </c>
      <c r="H989" t="s">
        <v>119</v>
      </c>
      <c r="I989" t="str">
        <f t="shared" si="123"/>
        <v>151</v>
      </c>
      <c r="J989">
        <f>+COUNTIF($AC$2:$AC$1165,AC989)</f>
        <v>1</v>
      </c>
      <c r="K989" t="s">
        <v>173</v>
      </c>
      <c r="M989" t="s">
        <v>178</v>
      </c>
      <c r="N989" t="str">
        <f t="shared" si="124"/>
        <v>1.5.1</v>
      </c>
      <c r="O989" t="str">
        <f>IF(B989&lt;&gt;0,B989,"")</f>
        <v/>
      </c>
      <c r="P989" t="str">
        <f>+IF(AD989="Sub1",C989,"")</f>
        <v>1.5.1</v>
      </c>
      <c r="Q989" t="str">
        <f>+IF(AD989="Sub2",D989,"")</f>
        <v/>
      </c>
      <c r="R989" t="str">
        <f>+IF(AD989="Graph",SUBSTITUTE(E989,"Gráfica","G"),"")</f>
        <v/>
      </c>
      <c r="S989" t="str">
        <f>TRIM(CLEAN(_xlfn.TEXTJOIN(" ",TRUE,C989:F989)))</f>
        <v>1.5.1 Sitios de interés geológico</v>
      </c>
      <c r="T989" t="b">
        <f>+AND(AC989=AC990)</f>
        <v>0</v>
      </c>
      <c r="U989" t="b">
        <f t="shared" si="121"/>
        <v>0</v>
      </c>
      <c r="V989" t="b">
        <f>+AND(J989&lt;&gt;1,J990&lt;&gt;1)</f>
        <v>0</v>
      </c>
      <c r="W989" t="b">
        <f>+OR(AD989="Sub1",AD989="Sub2",AD989="Graph")</f>
        <v>1</v>
      </c>
      <c r="X989" t="str">
        <f>+IF(AND(T989,U989,V989),_xlfn.CONCAT(S989,S990),IF(AND(J989=1,AD989="Title"),S989,""))</f>
        <v/>
      </c>
      <c r="Y989" t="str">
        <f>+IF(AD990="units",S990,"")</f>
        <v/>
      </c>
      <c r="Z989" t="str">
        <f t="shared" si="122"/>
        <v>Sitios de interés geológico</v>
      </c>
      <c r="AB989" t="s">
        <v>151</v>
      </c>
      <c r="AC989" t="str">
        <f>+_xlfn.CONCAT(AB989,I989,AD989)</f>
        <v>28151Sub1</v>
      </c>
      <c r="AD989" t="str">
        <f>+_xlfn.TEXTJOIN("",TRUE,K989:M989)</f>
        <v>Sub1</v>
      </c>
      <c r="AE989" t="str">
        <f>+IF(B989=0,AE988,B989)</f>
        <v>1.5</v>
      </c>
      <c r="AF989" t="str">
        <f t="shared" si="125"/>
        <v>1.5.1</v>
      </c>
      <c r="AG989" t="str">
        <f t="shared" si="126"/>
        <v>Superficie estatal por tipo de geología</v>
      </c>
      <c r="AH989" t="str">
        <f t="shared" si="128"/>
        <v>Sitios de interés geológico</v>
      </c>
      <c r="AI989" t="str">
        <f t="shared" si="127"/>
        <v/>
      </c>
    </row>
    <row r="990" spans="1:35" x14ac:dyDescent="0.25">
      <c r="A990" s="1">
        <v>16</v>
      </c>
      <c r="B990" t="s">
        <v>13</v>
      </c>
      <c r="C990" t="s">
        <v>47</v>
      </c>
      <c r="G990" t="s">
        <v>91</v>
      </c>
      <c r="H990" t="s">
        <v>119</v>
      </c>
      <c r="I990" t="str">
        <f t="shared" si="123"/>
        <v>16</v>
      </c>
      <c r="J990">
        <f>+COUNTIF($AC$2:$AC$1165,AC990)</f>
        <v>1</v>
      </c>
      <c r="K990" t="s">
        <v>166</v>
      </c>
      <c r="N990" t="str">
        <f t="shared" si="124"/>
        <v>1.6</v>
      </c>
      <c r="O990" t="str">
        <f>IF(B990&lt;&gt;0,B990,"")</f>
        <v>1.6</v>
      </c>
      <c r="P990" t="str">
        <f>+IF(AD990="Sub1",C990,"")</f>
        <v/>
      </c>
      <c r="Q990" t="str">
        <f>+IF(AD990="Sub2",D990,"")</f>
        <v/>
      </c>
      <c r="R990" t="str">
        <f>+IF(AD990="Graph",SUBSTITUTE(E990,"Gráfica","G"),"")</f>
        <v/>
      </c>
      <c r="S990" t="str">
        <f>TRIM(CLEAN(_xlfn.TEXTJOIN(" ",TRUE,C990:F990)))</f>
        <v>Superficie estatal por tipo de clima R/</v>
      </c>
      <c r="T990" t="b">
        <f>+AND(AC990=AC991)</f>
        <v>0</v>
      </c>
      <c r="U990" t="b">
        <f t="shared" si="121"/>
        <v>0</v>
      </c>
      <c r="V990" t="b">
        <f>+AND(J990&lt;&gt;1,J991&lt;&gt;1)</f>
        <v>0</v>
      </c>
      <c r="W990" t="b">
        <f>+OR(AD990="Sub1",AD990="Sub2",AD990="Graph")</f>
        <v>0</v>
      </c>
      <c r="X990" t="str">
        <f>+IF(AND(T990,U990,V990),_xlfn.CONCAT(S990,S991),IF(AND(J990=1,AD990="Title"),S990,""))</f>
        <v>Superficie estatal por tipo de clima R/</v>
      </c>
      <c r="Y990" t="str">
        <f>+IF(AD991="units",S991,"")</f>
        <v>(Porcentaje)</v>
      </c>
      <c r="Z990" t="str">
        <f t="shared" si="122"/>
        <v/>
      </c>
      <c r="AB990" t="s">
        <v>151</v>
      </c>
      <c r="AC990" t="str">
        <f>+_xlfn.CONCAT(AB990,I990,AD990)</f>
        <v>2816Title</v>
      </c>
      <c r="AD990" t="str">
        <f>+_xlfn.TEXTJOIN("",TRUE,K990:M990)</f>
        <v>Title</v>
      </c>
      <c r="AE990" t="str">
        <f>+IF(B990=0,AE989,B990)</f>
        <v>1.6</v>
      </c>
      <c r="AF990" t="str">
        <f t="shared" si="125"/>
        <v>1.6</v>
      </c>
      <c r="AG990" t="str">
        <f t="shared" si="126"/>
        <v>Superficie estatal por tipo de clima R/</v>
      </c>
      <c r="AH990" t="str">
        <f t="shared" si="128"/>
        <v/>
      </c>
      <c r="AI990" t="str">
        <f t="shared" si="127"/>
        <v>(Porcentaje)</v>
      </c>
    </row>
    <row r="991" spans="1:35" x14ac:dyDescent="0.25">
      <c r="A991" s="1">
        <v>17</v>
      </c>
      <c r="C991" t="s">
        <v>26</v>
      </c>
      <c r="G991" t="s">
        <v>91</v>
      </c>
      <c r="H991" t="s">
        <v>119</v>
      </c>
      <c r="I991" t="str">
        <f t="shared" si="123"/>
        <v>16</v>
      </c>
      <c r="J991">
        <f>+COUNTIF($AC$2:$AC$1165,AC991)</f>
        <v>1</v>
      </c>
      <c r="K991" t="s">
        <v>173</v>
      </c>
      <c r="L991" t="s">
        <v>162</v>
      </c>
      <c r="N991" t="str">
        <f t="shared" si="124"/>
        <v/>
      </c>
      <c r="O991" t="str">
        <f>IF(B991&lt;&gt;0,B991,"")</f>
        <v/>
      </c>
      <c r="P991" t="str">
        <f>+IF(AD991="Sub1",C991,"")</f>
        <v/>
      </c>
      <c r="Q991" t="str">
        <f>+IF(AD991="Sub2",D991,"")</f>
        <v/>
      </c>
      <c r="R991" t="str">
        <f>+IF(AD991="Graph",SUBSTITUTE(E991,"Gráfica","G"),"")</f>
        <v/>
      </c>
      <c r="S991" t="str">
        <f>TRIM(CLEAN(_xlfn.TEXTJOIN(" ",TRUE,C991:F991)))</f>
        <v>(Porcentaje)</v>
      </c>
      <c r="T991" t="b">
        <f>+AND(AC991=AC992)</f>
        <v>0</v>
      </c>
      <c r="U991" t="b">
        <f t="shared" si="121"/>
        <v>0</v>
      </c>
      <c r="V991" t="b">
        <f>+AND(J991&lt;&gt;1,J992&lt;&gt;1)</f>
        <v>0</v>
      </c>
      <c r="W991" t="b">
        <f>+OR(AD991="Sub1",AD991="Sub2",AD991="Graph")</f>
        <v>0</v>
      </c>
      <c r="X991" t="str">
        <f>+IF(AND(T991,U991,V991),_xlfn.CONCAT(S991,S992),IF(AND(J991=1,AD991="Title"),S991,""))</f>
        <v/>
      </c>
      <c r="Y991" t="str">
        <f>+IF(AD992="units",S992,"")</f>
        <v/>
      </c>
      <c r="Z991" t="str">
        <f t="shared" si="122"/>
        <v/>
      </c>
      <c r="AB991" t="s">
        <v>151</v>
      </c>
      <c r="AC991" t="str">
        <f>+_xlfn.CONCAT(AB991,I991,AD991)</f>
        <v>2816units</v>
      </c>
      <c r="AD991" t="str">
        <f>+_xlfn.TEXTJOIN("",TRUE,K991:M991)</f>
        <v>units</v>
      </c>
      <c r="AE991" t="str">
        <f>+IF(B991=0,AE990,B991)</f>
        <v>1.6</v>
      </c>
      <c r="AF991" t="str">
        <f t="shared" si="125"/>
        <v>1.6</v>
      </c>
      <c r="AG991" t="str">
        <f t="shared" si="126"/>
        <v>Superficie estatal por tipo de clima R/</v>
      </c>
      <c r="AH991" t="str">
        <f t="shared" si="128"/>
        <v/>
      </c>
      <c r="AI991" t="str">
        <f t="shared" si="127"/>
        <v/>
      </c>
    </row>
    <row r="992" spans="1:35" x14ac:dyDescent="0.25">
      <c r="A992" s="1">
        <v>19</v>
      </c>
      <c r="C992" t="s">
        <v>30</v>
      </c>
      <c r="D992" t="s">
        <v>77</v>
      </c>
      <c r="G992" t="s">
        <v>91</v>
      </c>
      <c r="H992" t="s">
        <v>119</v>
      </c>
      <c r="I992" t="str">
        <f t="shared" si="123"/>
        <v>161</v>
      </c>
      <c r="J992">
        <f>+COUNTIF($AC$2:$AC$1165,AC992)</f>
        <v>1</v>
      </c>
      <c r="K992" t="s">
        <v>173</v>
      </c>
      <c r="M992" t="s">
        <v>178</v>
      </c>
      <c r="N992" t="str">
        <f t="shared" si="124"/>
        <v>1.6.1</v>
      </c>
      <c r="O992" t="str">
        <f>IF(B992&lt;&gt;0,B992,"")</f>
        <v/>
      </c>
      <c r="P992" t="str">
        <f>+IF(AD992="Sub1",C992,"")</f>
        <v>1.6.1</v>
      </c>
      <c r="Q992" t="str">
        <f>+IF(AD992="Sub2",D992,"")</f>
        <v/>
      </c>
      <c r="R992" t="str">
        <f>+IF(AD992="Graph",SUBSTITUTE(E992,"Gráfica","G"),"")</f>
        <v/>
      </c>
      <c r="S992" t="str">
        <f>TRIM(CLEAN(_xlfn.TEXTJOIN(" ",TRUE,C992:F992)))</f>
        <v>1.6.1 Estaciones meteorológicas</v>
      </c>
      <c r="T992" t="b">
        <f>+AND(AC992=AC993)</f>
        <v>0</v>
      </c>
      <c r="U992" t="b">
        <f t="shared" si="121"/>
        <v>0</v>
      </c>
      <c r="V992" t="b">
        <f>+AND(J992&lt;&gt;1,J993&lt;&gt;1)</f>
        <v>0</v>
      </c>
      <c r="W992" t="b">
        <f>+OR(AD992="Sub1",AD992="Sub2",AD992="Graph")</f>
        <v>1</v>
      </c>
      <c r="X992" t="str">
        <f>+IF(AND(T992,U992,V992),_xlfn.CONCAT(S992,S993),IF(AND(J992=1,AD992="Title"),S992,""))</f>
        <v/>
      </c>
      <c r="Y992" t="str">
        <f>+IF(AD993="units",S993,"")</f>
        <v/>
      </c>
      <c r="Z992" t="str">
        <f t="shared" si="122"/>
        <v>Estaciones meteorológicas</v>
      </c>
      <c r="AB992" t="s">
        <v>151</v>
      </c>
      <c r="AC992" t="str">
        <f>+_xlfn.CONCAT(AB992,I992,AD992)</f>
        <v>28161Sub1</v>
      </c>
      <c r="AD992" t="str">
        <f>+_xlfn.TEXTJOIN("",TRUE,K992:M992)</f>
        <v>Sub1</v>
      </c>
      <c r="AE992" t="str">
        <f>+IF(B992=0,AE991,B992)</f>
        <v>1.6</v>
      </c>
      <c r="AF992" t="str">
        <f t="shared" si="125"/>
        <v>1.6.1</v>
      </c>
      <c r="AG992" t="str">
        <f t="shared" si="126"/>
        <v>Superficie estatal por tipo de clima R/</v>
      </c>
      <c r="AH992" t="str">
        <f t="shared" si="128"/>
        <v>Estaciones meteorológicas</v>
      </c>
      <c r="AI992" t="str">
        <f t="shared" si="127"/>
        <v/>
      </c>
    </row>
    <row r="993" spans="1:35" x14ac:dyDescent="0.25">
      <c r="A993" s="1">
        <v>21</v>
      </c>
      <c r="C993" t="s">
        <v>31</v>
      </c>
      <c r="D993" t="s">
        <v>64</v>
      </c>
      <c r="G993" t="s">
        <v>91</v>
      </c>
      <c r="H993" t="s">
        <v>119</v>
      </c>
      <c r="I993" t="str">
        <f t="shared" si="123"/>
        <v>162</v>
      </c>
      <c r="J993">
        <f>+COUNTIF($AC$2:$AC$1165,AC993)</f>
        <v>1</v>
      </c>
      <c r="K993" t="s">
        <v>173</v>
      </c>
      <c r="M993" t="s">
        <v>178</v>
      </c>
      <c r="N993" t="str">
        <f t="shared" si="124"/>
        <v>1.6.2</v>
      </c>
      <c r="O993" t="str">
        <f>IF(B993&lt;&gt;0,B993,"")</f>
        <v/>
      </c>
      <c r="P993" t="str">
        <f>+IF(AD993="Sub1",C993,"")</f>
        <v>1.6.2</v>
      </c>
      <c r="Q993" t="str">
        <f>+IF(AD993="Sub2",D993,"")</f>
        <v/>
      </c>
      <c r="R993" t="str">
        <f>+IF(AD993="Graph",SUBSTITUTE(E993,"Gráfica","G"),"")</f>
        <v/>
      </c>
      <c r="S993" t="str">
        <f>TRIM(CLEAN(_xlfn.TEXTJOIN(" ",TRUE,C993:F993)))</f>
        <v>1.6.2 Temperatura media anual</v>
      </c>
      <c r="T993" t="b">
        <f>+AND(AC993=AC994)</f>
        <v>0</v>
      </c>
      <c r="U993" t="b">
        <f t="shared" si="121"/>
        <v>0</v>
      </c>
      <c r="V993" t="b">
        <f>+AND(J993&lt;&gt;1,J994&lt;&gt;1)</f>
        <v>0</v>
      </c>
      <c r="W993" t="b">
        <f>+OR(AD993="Sub1",AD993="Sub2",AD993="Graph")</f>
        <v>1</v>
      </c>
      <c r="X993" t="str">
        <f>+IF(AND(T993,U993,V993),_xlfn.CONCAT(S993,S994),IF(AND(J993=1,AD993="Title"),S993,""))</f>
        <v/>
      </c>
      <c r="Y993" t="str">
        <f>+IF(AD994="units",S994,"")</f>
        <v>(Grados Celsius)</v>
      </c>
      <c r="Z993" t="str">
        <f t="shared" si="122"/>
        <v>Temperatura media anual</v>
      </c>
      <c r="AB993" t="s">
        <v>151</v>
      </c>
      <c r="AC993" t="str">
        <f>+_xlfn.CONCAT(AB993,I993,AD993)</f>
        <v>28162Sub1</v>
      </c>
      <c r="AD993" t="str">
        <f>+_xlfn.TEXTJOIN("",TRUE,K993:M993)</f>
        <v>Sub1</v>
      </c>
      <c r="AE993" t="str">
        <f>+IF(B993=0,AE992,B993)</f>
        <v>1.6</v>
      </c>
      <c r="AF993" t="str">
        <f t="shared" si="125"/>
        <v>1.6.2</v>
      </c>
      <c r="AG993" t="str">
        <f t="shared" si="126"/>
        <v>Superficie estatal por tipo de clima R/</v>
      </c>
      <c r="AH993" t="str">
        <f t="shared" si="128"/>
        <v>Temperatura media anual</v>
      </c>
      <c r="AI993" t="str">
        <f t="shared" si="127"/>
        <v>(Grados Celsius)</v>
      </c>
    </row>
    <row r="994" spans="1:35" x14ac:dyDescent="0.25">
      <c r="A994" s="1">
        <v>22</v>
      </c>
      <c r="D994" t="s">
        <v>65</v>
      </c>
      <c r="G994" t="s">
        <v>91</v>
      </c>
      <c r="H994" t="s">
        <v>119</v>
      </c>
      <c r="I994" t="str">
        <f t="shared" si="123"/>
        <v>162</v>
      </c>
      <c r="J994">
        <f>+COUNTIF($AC$2:$AC$1165,AC994)</f>
        <v>1</v>
      </c>
      <c r="K994" t="s">
        <v>173</v>
      </c>
      <c r="L994" t="s">
        <v>162</v>
      </c>
      <c r="N994" t="str">
        <f t="shared" si="124"/>
        <v/>
      </c>
      <c r="O994" t="str">
        <f>IF(B994&lt;&gt;0,B994,"")</f>
        <v/>
      </c>
      <c r="P994" t="str">
        <f>+IF(AD994="Sub1",C994,"")</f>
        <v/>
      </c>
      <c r="Q994" t="str">
        <f>+IF(AD994="Sub2",D994,"")</f>
        <v/>
      </c>
      <c r="R994" t="str">
        <f>+IF(AD994="Graph",SUBSTITUTE(E994,"Gráfica","G"),"")</f>
        <v/>
      </c>
      <c r="S994" t="str">
        <f>TRIM(CLEAN(_xlfn.TEXTJOIN(" ",TRUE,C994:F994)))</f>
        <v>(Grados Celsius)</v>
      </c>
      <c r="T994" t="b">
        <f>+AND(AC994=AC995)</f>
        <v>0</v>
      </c>
      <c r="U994" t="b">
        <f t="shared" si="121"/>
        <v>0</v>
      </c>
      <c r="V994" t="b">
        <f>+AND(J994&lt;&gt;1,J995&lt;&gt;1)</f>
        <v>0</v>
      </c>
      <c r="W994" t="b">
        <f>+OR(AD994="Sub1",AD994="Sub2",AD994="Graph")</f>
        <v>0</v>
      </c>
      <c r="X994" t="str">
        <f>+IF(AND(T994,U994,V994),_xlfn.CONCAT(S994,S995),IF(AND(J994=1,AD994="Title"),S994,""))</f>
        <v/>
      </c>
      <c r="Y994" t="str">
        <f>+IF(AD995="units",S995,"")</f>
        <v/>
      </c>
      <c r="Z994" t="str">
        <f t="shared" si="122"/>
        <v/>
      </c>
      <c r="AB994" t="s">
        <v>151</v>
      </c>
      <c r="AC994" t="str">
        <f>+_xlfn.CONCAT(AB994,I994,AD994)</f>
        <v>28162units</v>
      </c>
      <c r="AD994" t="str">
        <f>+_xlfn.TEXTJOIN("",TRUE,K994:M994)</f>
        <v>units</v>
      </c>
      <c r="AE994" t="str">
        <f>+IF(B994=0,AE993,B994)</f>
        <v>1.6</v>
      </c>
      <c r="AF994" t="str">
        <f t="shared" si="125"/>
        <v>1.6.2</v>
      </c>
      <c r="AG994" t="str">
        <f t="shared" si="126"/>
        <v>Superficie estatal por tipo de clima R/</v>
      </c>
      <c r="AH994" t="str">
        <f t="shared" si="128"/>
        <v>Temperatura media anual</v>
      </c>
      <c r="AI994" t="str">
        <f t="shared" si="127"/>
        <v/>
      </c>
    </row>
    <row r="995" spans="1:35" x14ac:dyDescent="0.25">
      <c r="A995" s="1">
        <v>24</v>
      </c>
      <c r="D995" t="s">
        <v>66</v>
      </c>
      <c r="E995" t="s">
        <v>82</v>
      </c>
      <c r="G995" t="s">
        <v>91</v>
      </c>
      <c r="H995" t="s">
        <v>119</v>
      </c>
      <c r="I995" t="str">
        <f t="shared" si="123"/>
        <v>1621</v>
      </c>
      <c r="J995">
        <f>+COUNTIF($AC$2:$AC$1165,AC995)</f>
        <v>1</v>
      </c>
      <c r="K995" t="s">
        <v>173</v>
      </c>
      <c r="M995" t="s">
        <v>179</v>
      </c>
      <c r="N995" t="str">
        <f t="shared" si="124"/>
        <v>1.6.2.1</v>
      </c>
      <c r="O995" t="str">
        <f>IF(B995&lt;&gt;0,B995,"")</f>
        <v/>
      </c>
      <c r="P995" t="str">
        <f>+IF(AD995="Sub1",C995,"")</f>
        <v/>
      </c>
      <c r="Q995" t="str">
        <f>+IF(AD995="Sub2",D995,"")</f>
        <v>1.6.2.1</v>
      </c>
      <c r="R995" t="str">
        <f>+IF(AD995="Graph",SUBSTITUTE(E995,"Gráfica","G"),"")</f>
        <v/>
      </c>
      <c r="S995" t="str">
        <f>TRIM(CLEAN(_xlfn.TEXTJOIN(" ",TRUE,C995:F995)))</f>
        <v>1.6.2.1 Temperatura media mensual</v>
      </c>
      <c r="T995" t="b">
        <f>+AND(AC995=AC996)</f>
        <v>0</v>
      </c>
      <c r="U995" t="b">
        <f t="shared" si="121"/>
        <v>0</v>
      </c>
      <c r="V995" t="b">
        <f>+AND(J995&lt;&gt;1,J996&lt;&gt;1)</f>
        <v>0</v>
      </c>
      <c r="W995" t="b">
        <f>+OR(AD995="Sub1",AD995="Sub2",AD995="Graph")</f>
        <v>1</v>
      </c>
      <c r="X995" t="str">
        <f>+IF(AND(T995,U995,V995),_xlfn.CONCAT(S995,S996),IF(AND(J995=1,AD995="Title"),S995,""))</f>
        <v/>
      </c>
      <c r="Y995" t="str">
        <f>+IF(AD996="units",S996,"")</f>
        <v>(Grados Celsius)</v>
      </c>
      <c r="Z995" t="str">
        <f t="shared" si="122"/>
        <v>Temperatura media mensual</v>
      </c>
      <c r="AB995" t="s">
        <v>151</v>
      </c>
      <c r="AC995" t="str">
        <f>+_xlfn.CONCAT(AB995,I995,AD995)</f>
        <v>281621Sub2</v>
      </c>
      <c r="AD995" t="str">
        <f>+_xlfn.TEXTJOIN("",TRUE,K995:M995)</f>
        <v>Sub2</v>
      </c>
      <c r="AE995" t="str">
        <f>+IF(B995=0,AE994,B995)</f>
        <v>1.6</v>
      </c>
      <c r="AF995" t="str">
        <f t="shared" si="125"/>
        <v>1.6.2.1</v>
      </c>
      <c r="AG995" t="str">
        <f t="shared" si="126"/>
        <v>Superficie estatal por tipo de clima R/</v>
      </c>
      <c r="AH995" t="str">
        <f t="shared" si="128"/>
        <v>Temperatura media mensual</v>
      </c>
      <c r="AI995" t="str">
        <f t="shared" si="127"/>
        <v>(Grados Celsius)</v>
      </c>
    </row>
    <row r="996" spans="1:35" x14ac:dyDescent="0.25">
      <c r="A996" s="1">
        <v>25</v>
      </c>
      <c r="E996" t="s">
        <v>65</v>
      </c>
      <c r="G996" t="s">
        <v>91</v>
      </c>
      <c r="H996" t="s">
        <v>119</v>
      </c>
      <c r="I996" t="str">
        <f t="shared" si="123"/>
        <v>1621</v>
      </c>
      <c r="J996">
        <f>+COUNTIF($AC$2:$AC$1165,AC996)</f>
        <v>1</v>
      </c>
      <c r="K996" t="s">
        <v>173</v>
      </c>
      <c r="L996" t="s">
        <v>162</v>
      </c>
      <c r="N996" t="str">
        <f t="shared" si="124"/>
        <v/>
      </c>
      <c r="O996" t="str">
        <f>IF(B996&lt;&gt;0,B996,"")</f>
        <v/>
      </c>
      <c r="P996" t="str">
        <f>+IF(AD996="Sub1",C996,"")</f>
        <v/>
      </c>
      <c r="Q996" t="str">
        <f>+IF(AD996="Sub2",D996,"")</f>
        <v/>
      </c>
      <c r="R996" t="str">
        <f>+IF(AD996="Graph",SUBSTITUTE(E996,"Gráfica","G"),"")</f>
        <v/>
      </c>
      <c r="S996" t="str">
        <f>TRIM(CLEAN(_xlfn.TEXTJOIN(" ",TRUE,C996:F996)))</f>
        <v>(Grados Celsius)</v>
      </c>
      <c r="T996" t="b">
        <f>+AND(AC996=AC997)</f>
        <v>0</v>
      </c>
      <c r="U996" t="b">
        <f t="shared" si="121"/>
        <v>0</v>
      </c>
      <c r="V996" t="b">
        <f>+AND(J996&lt;&gt;1,J997&lt;&gt;1)</f>
        <v>0</v>
      </c>
      <c r="W996" t="b">
        <f>+OR(AD996="Sub1",AD996="Sub2",AD996="Graph")</f>
        <v>0</v>
      </c>
      <c r="X996" t="str">
        <f>+IF(AND(T996,U996,V996),_xlfn.CONCAT(S996,S997),IF(AND(J996=1,AD996="Title"),S996,""))</f>
        <v/>
      </c>
      <c r="Y996" t="str">
        <f>+IF(AD997="units",S997,"")</f>
        <v/>
      </c>
      <c r="Z996" t="str">
        <f t="shared" si="122"/>
        <v/>
      </c>
      <c r="AB996" t="s">
        <v>151</v>
      </c>
      <c r="AC996" t="str">
        <f>+_xlfn.CONCAT(AB996,I996,AD996)</f>
        <v>281621units</v>
      </c>
      <c r="AD996" t="str">
        <f>+_xlfn.TEXTJOIN("",TRUE,K996:M996)</f>
        <v>units</v>
      </c>
      <c r="AE996" t="str">
        <f>+IF(B996=0,AE995,B996)</f>
        <v>1.6</v>
      </c>
      <c r="AF996" t="str">
        <f t="shared" si="125"/>
        <v>1.6.2.1</v>
      </c>
      <c r="AG996" t="str">
        <f t="shared" si="126"/>
        <v>Superficie estatal por tipo de clima R/</v>
      </c>
      <c r="AH996" t="str">
        <f t="shared" si="128"/>
        <v>Temperatura media mensual</v>
      </c>
      <c r="AI996" t="str">
        <f t="shared" si="127"/>
        <v/>
      </c>
    </row>
    <row r="997" spans="1:35" x14ac:dyDescent="0.25">
      <c r="A997" s="1">
        <v>27</v>
      </c>
      <c r="E997" t="s">
        <v>83</v>
      </c>
      <c r="F997" t="s">
        <v>87</v>
      </c>
      <c r="G997" t="s">
        <v>91</v>
      </c>
      <c r="H997" t="s">
        <v>119</v>
      </c>
      <c r="I997" t="str">
        <f t="shared" si="123"/>
        <v>G 11</v>
      </c>
      <c r="J997">
        <f>+COUNTIF($AC$2:$AC$1165,AC997)</f>
        <v>1</v>
      </c>
      <c r="K997" t="s">
        <v>173</v>
      </c>
      <c r="M997" t="s">
        <v>167</v>
      </c>
      <c r="N997" t="str">
        <f t="shared" si="124"/>
        <v>G 1.1</v>
      </c>
      <c r="O997" t="str">
        <f>IF(B997&lt;&gt;0,B997,"")</f>
        <v/>
      </c>
      <c r="P997" t="str">
        <f>+IF(AD997="Sub1",C997,"")</f>
        <v/>
      </c>
      <c r="Q997" t="str">
        <f>+IF(AD997="Sub2",D997,"")</f>
        <v/>
      </c>
      <c r="R997" t="str">
        <f>+IF(AD997="Graph",SUBSTITUTE(E997,"Gráfica","G"),"")</f>
        <v>G 1.1</v>
      </c>
      <c r="S997" t="str">
        <f>TRIM(CLEAN(_xlfn.TEXTJOIN(" ",TRUE,C997:F997)))</f>
        <v>Gráfica 1.1 Temperatura promedio</v>
      </c>
      <c r="T997" t="b">
        <f>+AND(AC997=AC998)</f>
        <v>0</v>
      </c>
      <c r="U997" t="b">
        <f t="shared" si="121"/>
        <v>0</v>
      </c>
      <c r="V997" t="b">
        <f>+AND(J997&lt;&gt;1,J998&lt;&gt;1)</f>
        <v>0</v>
      </c>
      <c r="W997" t="b">
        <f>+OR(AD997="Sub1",AD997="Sub2",AD997="Graph")</f>
        <v>1</v>
      </c>
      <c r="X997" t="str">
        <f>+IF(AND(T997,U997,V997),_xlfn.CONCAT(S997,S998),IF(AND(J997=1,AD997="Title"),S997,""))</f>
        <v/>
      </c>
      <c r="Y997" t="str">
        <f>+IF(AD998="units",S998,"")</f>
        <v>(Grados centígrados)</v>
      </c>
      <c r="Z997" t="str">
        <f t="shared" si="122"/>
        <v>Gráfica 1.1 Temperatura promedio</v>
      </c>
      <c r="AB997" t="s">
        <v>151</v>
      </c>
      <c r="AC997" t="str">
        <f>+_xlfn.CONCAT(AB997,I997,AD997)</f>
        <v>28G 11Graph</v>
      </c>
      <c r="AD997" t="str">
        <f>+_xlfn.TEXTJOIN("",TRUE,K997:M997)</f>
        <v>Graph</v>
      </c>
      <c r="AE997" t="str">
        <f>+IF(B997=0,AE996,B997)</f>
        <v>1.6</v>
      </c>
      <c r="AF997" t="str">
        <f t="shared" si="125"/>
        <v>G 1.1</v>
      </c>
      <c r="AG997" t="str">
        <f t="shared" si="126"/>
        <v>Superficie estatal por tipo de clima R/</v>
      </c>
      <c r="AH997" t="str">
        <f t="shared" si="128"/>
        <v>Gráfica 1.1 Temperatura promedio</v>
      </c>
      <c r="AI997" t="str">
        <f t="shared" si="127"/>
        <v>(Grados centígrados)</v>
      </c>
    </row>
    <row r="998" spans="1:35" x14ac:dyDescent="0.25">
      <c r="A998" s="1">
        <v>28</v>
      </c>
      <c r="F998" t="s">
        <v>89</v>
      </c>
      <c r="G998" t="s">
        <v>91</v>
      </c>
      <c r="H998" t="s">
        <v>119</v>
      </c>
      <c r="I998" t="str">
        <f t="shared" si="123"/>
        <v>G 11</v>
      </c>
      <c r="J998">
        <f>+COUNTIF($AC$2:$AC$1165,AC998)</f>
        <v>1</v>
      </c>
      <c r="K998" t="s">
        <v>173</v>
      </c>
      <c r="L998" t="s">
        <v>162</v>
      </c>
      <c r="N998" t="str">
        <f t="shared" si="124"/>
        <v/>
      </c>
      <c r="O998" t="str">
        <f>IF(B998&lt;&gt;0,B998,"")</f>
        <v/>
      </c>
      <c r="P998" t="str">
        <f>+IF(AD998="Sub1",C998,"")</f>
        <v/>
      </c>
      <c r="Q998" t="str">
        <f>+IF(AD998="Sub2",D998,"")</f>
        <v/>
      </c>
      <c r="R998" t="str">
        <f>+IF(AD998="Graph",SUBSTITUTE(E998,"Gráfica","G"),"")</f>
        <v/>
      </c>
      <c r="S998" t="str">
        <f>TRIM(CLEAN(_xlfn.TEXTJOIN(" ",TRUE,C998:F998)))</f>
        <v>(Grados centígrados)</v>
      </c>
      <c r="T998" t="b">
        <f>+AND(AC998=AC999)</f>
        <v>0</v>
      </c>
      <c r="U998" t="b">
        <f t="shared" si="121"/>
        <v>0</v>
      </c>
      <c r="V998" t="b">
        <f>+AND(J998&lt;&gt;1,J999&lt;&gt;1)</f>
        <v>0</v>
      </c>
      <c r="W998" t="b">
        <f>+OR(AD998="Sub1",AD998="Sub2",AD998="Graph")</f>
        <v>0</v>
      </c>
      <c r="X998" t="str">
        <f>+IF(AND(T998,U998,V998),_xlfn.CONCAT(S998,S999),IF(AND(J998=1,AD998="Title"),S998,""))</f>
        <v/>
      </c>
      <c r="Y998" t="str">
        <f>+IF(AD999="units",S999,"")</f>
        <v/>
      </c>
      <c r="Z998" t="str">
        <f t="shared" si="122"/>
        <v/>
      </c>
      <c r="AB998" t="s">
        <v>151</v>
      </c>
      <c r="AC998" t="str">
        <f>+_xlfn.CONCAT(AB998,I998,AD998)</f>
        <v>28G 11units</v>
      </c>
      <c r="AD998" t="str">
        <f>+_xlfn.TEXTJOIN("",TRUE,K998:M998)</f>
        <v>units</v>
      </c>
      <c r="AE998" t="str">
        <f>+IF(B998=0,AE997,B998)</f>
        <v>1.6</v>
      </c>
      <c r="AF998" t="str">
        <f t="shared" si="125"/>
        <v>G 1.1</v>
      </c>
      <c r="AG998" t="str">
        <f t="shared" si="126"/>
        <v>Superficie estatal por tipo de clima R/</v>
      </c>
      <c r="AH998" t="str">
        <f t="shared" si="128"/>
        <v>Gráfica 1.1 Temperatura promedio</v>
      </c>
      <c r="AI998" t="str">
        <f t="shared" si="127"/>
        <v/>
      </c>
    </row>
    <row r="999" spans="1:35" x14ac:dyDescent="0.25">
      <c r="A999" s="1">
        <v>30</v>
      </c>
      <c r="D999" t="s">
        <v>67</v>
      </c>
      <c r="E999" t="s">
        <v>84</v>
      </c>
      <c r="G999" t="s">
        <v>91</v>
      </c>
      <c r="H999" t="s">
        <v>119</v>
      </c>
      <c r="I999" t="str">
        <f t="shared" si="123"/>
        <v>1622</v>
      </c>
      <c r="J999">
        <f>+COUNTIF($AC$2:$AC$1165,AC999)</f>
        <v>1</v>
      </c>
      <c r="K999" t="s">
        <v>173</v>
      </c>
      <c r="M999" t="s">
        <v>179</v>
      </c>
      <c r="N999" t="str">
        <f t="shared" si="124"/>
        <v>1.6.2.2</v>
      </c>
      <c r="O999" t="str">
        <f>IF(B999&lt;&gt;0,B999,"")</f>
        <v/>
      </c>
      <c r="P999" t="str">
        <f>+IF(AD999="Sub1",C999,"")</f>
        <v/>
      </c>
      <c r="Q999" t="str">
        <f>+IF(AD999="Sub2",D999,"")</f>
        <v>1.6.2.2</v>
      </c>
      <c r="R999" t="str">
        <f>+IF(AD999="Graph",SUBSTITUTE(E999,"Gráfica","G"),"")</f>
        <v/>
      </c>
      <c r="S999" t="str">
        <f>TRIM(CLEAN(_xlfn.TEXTJOIN(" ",TRUE,C999:F999)))</f>
        <v>1.6.2.2 Temperatura extrema en el mes</v>
      </c>
      <c r="T999" t="b">
        <f>+AND(AC999=AC1000)</f>
        <v>0</v>
      </c>
      <c r="U999" t="b">
        <f t="shared" si="121"/>
        <v>0</v>
      </c>
      <c r="V999" t="b">
        <f>+AND(J999&lt;&gt;1,J1000&lt;&gt;1)</f>
        <v>0</v>
      </c>
      <c r="W999" t="b">
        <f>+OR(AD999="Sub1",AD999="Sub2",AD999="Graph")</f>
        <v>1</v>
      </c>
      <c r="X999" t="str">
        <f>+IF(AND(T999,U999,V999),_xlfn.CONCAT(S999,S1000),IF(AND(J999=1,AD999="Title"),S999,""))</f>
        <v/>
      </c>
      <c r="Y999" t="str">
        <f>+IF(AD1000="units",S1000,"")</f>
        <v>(Grados Celsius)</v>
      </c>
      <c r="Z999" t="str">
        <f t="shared" si="122"/>
        <v>Temperatura extrema en el mes</v>
      </c>
      <c r="AB999" t="s">
        <v>151</v>
      </c>
      <c r="AC999" t="str">
        <f>+_xlfn.CONCAT(AB999,I999,AD999)</f>
        <v>281622Sub2</v>
      </c>
      <c r="AD999" t="str">
        <f>+_xlfn.TEXTJOIN("",TRUE,K999:M999)</f>
        <v>Sub2</v>
      </c>
      <c r="AE999" t="str">
        <f>+IF(B999=0,AE998,B999)</f>
        <v>1.6</v>
      </c>
      <c r="AF999" t="str">
        <f t="shared" si="125"/>
        <v>1.6.2.2</v>
      </c>
      <c r="AG999" t="str">
        <f t="shared" si="126"/>
        <v>Superficie estatal por tipo de clima R/</v>
      </c>
      <c r="AH999" t="str">
        <f t="shared" si="128"/>
        <v>Temperatura extrema en el mes</v>
      </c>
      <c r="AI999" t="str">
        <f t="shared" si="127"/>
        <v>(Grados Celsius)</v>
      </c>
    </row>
    <row r="1000" spans="1:35" x14ac:dyDescent="0.25">
      <c r="A1000" s="1">
        <v>31</v>
      </c>
      <c r="E1000" t="s">
        <v>65</v>
      </c>
      <c r="G1000" t="s">
        <v>91</v>
      </c>
      <c r="H1000" t="s">
        <v>119</v>
      </c>
      <c r="I1000" t="str">
        <f t="shared" si="123"/>
        <v>1622</v>
      </c>
      <c r="J1000">
        <f>+COUNTIF($AC$2:$AC$1165,AC1000)</f>
        <v>1</v>
      </c>
      <c r="K1000" t="s">
        <v>173</v>
      </c>
      <c r="L1000" t="s">
        <v>162</v>
      </c>
      <c r="N1000" t="str">
        <f t="shared" si="124"/>
        <v/>
      </c>
      <c r="O1000" t="str">
        <f>IF(B1000&lt;&gt;0,B1000,"")</f>
        <v/>
      </c>
      <c r="P1000" t="str">
        <f>+IF(AD1000="Sub1",C1000,"")</f>
        <v/>
      </c>
      <c r="Q1000" t="str">
        <f>+IF(AD1000="Sub2",D1000,"")</f>
        <v/>
      </c>
      <c r="R1000" t="str">
        <f>+IF(AD1000="Graph",SUBSTITUTE(E1000,"Gráfica","G"),"")</f>
        <v/>
      </c>
      <c r="S1000" t="str">
        <f>TRIM(CLEAN(_xlfn.TEXTJOIN(" ",TRUE,C1000:F1000)))</f>
        <v>(Grados Celsius)</v>
      </c>
      <c r="T1000" t="b">
        <f>+AND(AC1000=AC1001)</f>
        <v>0</v>
      </c>
      <c r="U1000" t="b">
        <f t="shared" si="121"/>
        <v>0</v>
      </c>
      <c r="V1000" t="b">
        <f>+AND(J1000&lt;&gt;1,J1001&lt;&gt;1)</f>
        <v>0</v>
      </c>
      <c r="W1000" t="b">
        <f>+OR(AD1000="Sub1",AD1000="Sub2",AD1000="Graph")</f>
        <v>0</v>
      </c>
      <c r="X1000" t="str">
        <f>+IF(AND(T1000,U1000,V1000),_xlfn.CONCAT(S1000,S1001),IF(AND(J1000=1,AD1000="Title"),S1000,""))</f>
        <v/>
      </c>
      <c r="Y1000" t="str">
        <f>+IF(AD1001="units",S1001,"")</f>
        <v/>
      </c>
      <c r="Z1000" t="str">
        <f t="shared" si="122"/>
        <v/>
      </c>
      <c r="AB1000" t="s">
        <v>151</v>
      </c>
      <c r="AC1000" t="str">
        <f>+_xlfn.CONCAT(AB1000,I1000,AD1000)</f>
        <v>281622units</v>
      </c>
      <c r="AD1000" t="str">
        <f>+_xlfn.TEXTJOIN("",TRUE,K1000:M1000)</f>
        <v>units</v>
      </c>
      <c r="AE1000" t="str">
        <f>+IF(B1000=0,AE999,B1000)</f>
        <v>1.6</v>
      </c>
      <c r="AF1000" t="str">
        <f t="shared" si="125"/>
        <v>1.6.2.2</v>
      </c>
      <c r="AG1000" t="str">
        <f t="shared" si="126"/>
        <v>Superficie estatal por tipo de clima R/</v>
      </c>
      <c r="AH1000" t="str">
        <f t="shared" si="128"/>
        <v>Temperatura extrema en el mes</v>
      </c>
      <c r="AI1000" t="str">
        <f t="shared" si="127"/>
        <v/>
      </c>
    </row>
    <row r="1001" spans="1:35" x14ac:dyDescent="0.25">
      <c r="A1001" s="1">
        <v>33</v>
      </c>
      <c r="C1001" t="s">
        <v>32</v>
      </c>
      <c r="D1001" t="s">
        <v>68</v>
      </c>
      <c r="G1001" t="s">
        <v>91</v>
      </c>
      <c r="H1001" t="s">
        <v>119</v>
      </c>
      <c r="I1001" t="str">
        <f t="shared" si="123"/>
        <v>163</v>
      </c>
      <c r="J1001">
        <f>+COUNTIF($AC$2:$AC$1165,AC1001)</f>
        <v>1</v>
      </c>
      <c r="K1001" t="s">
        <v>173</v>
      </c>
      <c r="M1001" t="s">
        <v>178</v>
      </c>
      <c r="N1001" t="str">
        <f t="shared" si="124"/>
        <v>1.6.3</v>
      </c>
      <c r="O1001" t="str">
        <f>IF(B1001&lt;&gt;0,B1001,"")</f>
        <v/>
      </c>
      <c r="P1001" t="str">
        <f>+IF(AD1001="Sub1",C1001,"")</f>
        <v>1.6.3</v>
      </c>
      <c r="Q1001" t="str">
        <f>+IF(AD1001="Sub2",D1001,"")</f>
        <v/>
      </c>
      <c r="R1001" t="str">
        <f>+IF(AD1001="Graph",SUBSTITUTE(E1001,"Gráfica","G"),"")</f>
        <v/>
      </c>
      <c r="S1001" t="str">
        <f>TRIM(CLEAN(_xlfn.TEXTJOIN(" ",TRUE,C1001:F1001)))</f>
        <v>1.6.3 Precipitación total anual</v>
      </c>
      <c r="T1001" t="b">
        <f>+AND(AC1001=AC1002)</f>
        <v>0</v>
      </c>
      <c r="U1001" t="b">
        <f t="shared" si="121"/>
        <v>0</v>
      </c>
      <c r="V1001" t="b">
        <f>+AND(J1001&lt;&gt;1,J1002&lt;&gt;1)</f>
        <v>0</v>
      </c>
      <c r="W1001" t="b">
        <f>+OR(AD1001="Sub1",AD1001="Sub2",AD1001="Graph")</f>
        <v>1</v>
      </c>
      <c r="X1001" t="str">
        <f>+IF(AND(T1001,U1001,V1001),_xlfn.CONCAT(S1001,S1002),IF(AND(J1001=1,AD1001="Title"),S1001,""))</f>
        <v/>
      </c>
      <c r="Y1001" t="str">
        <f>+IF(AD1002="units",S1002,"")</f>
        <v>(Milímetros)</v>
      </c>
      <c r="Z1001" t="str">
        <f t="shared" si="122"/>
        <v>Precipitación total anual</v>
      </c>
      <c r="AB1001" t="s">
        <v>151</v>
      </c>
      <c r="AC1001" t="str">
        <f>+_xlfn.CONCAT(AB1001,I1001,AD1001)</f>
        <v>28163Sub1</v>
      </c>
      <c r="AD1001" t="str">
        <f>+_xlfn.TEXTJOIN("",TRUE,K1001:M1001)</f>
        <v>Sub1</v>
      </c>
      <c r="AE1001" t="str">
        <f>+IF(B1001=0,AE1000,B1001)</f>
        <v>1.6</v>
      </c>
      <c r="AF1001" t="str">
        <f t="shared" si="125"/>
        <v>1.6.3</v>
      </c>
      <c r="AG1001" t="str">
        <f t="shared" si="126"/>
        <v>Superficie estatal por tipo de clima R/</v>
      </c>
      <c r="AH1001" t="str">
        <f t="shared" si="128"/>
        <v>Precipitación total anual</v>
      </c>
      <c r="AI1001" t="str">
        <f t="shared" si="127"/>
        <v>(Milímetros)</v>
      </c>
    </row>
    <row r="1002" spans="1:35" x14ac:dyDescent="0.25">
      <c r="A1002" s="1">
        <v>34</v>
      </c>
      <c r="D1002" t="s">
        <v>69</v>
      </c>
      <c r="G1002" t="s">
        <v>91</v>
      </c>
      <c r="H1002" t="s">
        <v>119</v>
      </c>
      <c r="I1002" t="str">
        <f t="shared" si="123"/>
        <v>163</v>
      </c>
      <c r="J1002">
        <f>+COUNTIF($AC$2:$AC$1165,AC1002)</f>
        <v>1</v>
      </c>
      <c r="K1002" t="s">
        <v>173</v>
      </c>
      <c r="L1002" t="s">
        <v>162</v>
      </c>
      <c r="N1002" t="str">
        <f t="shared" si="124"/>
        <v/>
      </c>
      <c r="O1002" t="str">
        <f>IF(B1002&lt;&gt;0,B1002,"")</f>
        <v/>
      </c>
      <c r="P1002" t="str">
        <f>+IF(AD1002="Sub1",C1002,"")</f>
        <v/>
      </c>
      <c r="Q1002" t="str">
        <f>+IF(AD1002="Sub2",D1002,"")</f>
        <v/>
      </c>
      <c r="R1002" t="str">
        <f>+IF(AD1002="Graph",SUBSTITUTE(E1002,"Gráfica","G"),"")</f>
        <v/>
      </c>
      <c r="S1002" t="str">
        <f>TRIM(CLEAN(_xlfn.TEXTJOIN(" ",TRUE,C1002:F1002)))</f>
        <v>(Milímetros)</v>
      </c>
      <c r="T1002" t="b">
        <f>+AND(AC1002=AC1003)</f>
        <v>0</v>
      </c>
      <c r="U1002" t="b">
        <f t="shared" si="121"/>
        <v>0</v>
      </c>
      <c r="V1002" t="b">
        <f>+AND(J1002&lt;&gt;1,J1003&lt;&gt;1)</f>
        <v>0</v>
      </c>
      <c r="W1002" t="b">
        <f>+OR(AD1002="Sub1",AD1002="Sub2",AD1002="Graph")</f>
        <v>0</v>
      </c>
      <c r="X1002" t="str">
        <f>+IF(AND(T1002,U1002,V1002),_xlfn.CONCAT(S1002,S1003),IF(AND(J1002=1,AD1002="Title"),S1002,""))</f>
        <v/>
      </c>
      <c r="Y1002" t="str">
        <f>+IF(AD1003="units",S1003,"")</f>
        <v/>
      </c>
      <c r="Z1002" t="str">
        <f t="shared" si="122"/>
        <v/>
      </c>
      <c r="AB1002" t="s">
        <v>151</v>
      </c>
      <c r="AC1002" t="str">
        <f>+_xlfn.CONCAT(AB1002,I1002,AD1002)</f>
        <v>28163units</v>
      </c>
      <c r="AD1002" t="str">
        <f>+_xlfn.TEXTJOIN("",TRUE,K1002:M1002)</f>
        <v>units</v>
      </c>
      <c r="AE1002" t="str">
        <f>+IF(B1002=0,AE1001,B1002)</f>
        <v>1.6</v>
      </c>
      <c r="AF1002" t="str">
        <f t="shared" si="125"/>
        <v>1.6.3</v>
      </c>
      <c r="AG1002" t="str">
        <f t="shared" si="126"/>
        <v>Superficie estatal por tipo de clima R/</v>
      </c>
      <c r="AH1002" t="str">
        <f t="shared" si="128"/>
        <v>Precipitación total anual</v>
      </c>
      <c r="AI1002" t="str">
        <f t="shared" si="127"/>
        <v/>
      </c>
    </row>
    <row r="1003" spans="1:35" x14ac:dyDescent="0.25">
      <c r="A1003" s="1">
        <v>36</v>
      </c>
      <c r="D1003" t="s">
        <v>70</v>
      </c>
      <c r="E1003" t="s">
        <v>85</v>
      </c>
      <c r="G1003" t="s">
        <v>91</v>
      </c>
      <c r="H1003" t="s">
        <v>119</v>
      </c>
      <c r="I1003" t="str">
        <f t="shared" si="123"/>
        <v>1631</v>
      </c>
      <c r="J1003">
        <f>+COUNTIF($AC$2:$AC$1165,AC1003)</f>
        <v>1</v>
      </c>
      <c r="K1003" t="s">
        <v>173</v>
      </c>
      <c r="M1003" t="s">
        <v>179</v>
      </c>
      <c r="N1003" t="str">
        <f t="shared" si="124"/>
        <v>1.6.3.1</v>
      </c>
      <c r="O1003" t="str">
        <f>IF(B1003&lt;&gt;0,B1003,"")</f>
        <v/>
      </c>
      <c r="P1003" t="str">
        <f>+IF(AD1003="Sub1",C1003,"")</f>
        <v/>
      </c>
      <c r="Q1003" t="str">
        <f>+IF(AD1003="Sub2",D1003,"")</f>
        <v>1.6.3.1</v>
      </c>
      <c r="R1003" t="str">
        <f>+IF(AD1003="Graph",SUBSTITUTE(E1003,"Gráfica","G"),"")</f>
        <v/>
      </c>
      <c r="S1003" t="str">
        <f>TRIM(CLEAN(_xlfn.TEXTJOIN(" ",TRUE,C1003:F1003)))</f>
        <v>1.6.3.1 Precipitación total mensual</v>
      </c>
      <c r="T1003" t="b">
        <f>+AND(AC1003=AC1004)</f>
        <v>0</v>
      </c>
      <c r="U1003" t="b">
        <f t="shared" si="121"/>
        <v>0</v>
      </c>
      <c r="V1003" t="b">
        <f>+AND(J1003&lt;&gt;1,J1004&lt;&gt;1)</f>
        <v>0</v>
      </c>
      <c r="W1003" t="b">
        <f>+OR(AD1003="Sub1",AD1003="Sub2",AD1003="Graph")</f>
        <v>1</v>
      </c>
      <c r="X1003" t="str">
        <f>+IF(AND(T1003,U1003,V1003),_xlfn.CONCAT(S1003,S1004),IF(AND(J1003=1,AD1003="Title"),S1003,""))</f>
        <v/>
      </c>
      <c r="Y1003" t="str">
        <f>+IF(AD1004="units",S1004,"")</f>
        <v>(Milímetros)</v>
      </c>
      <c r="Z1003" t="str">
        <f t="shared" si="122"/>
        <v>Precipitación total mensual</v>
      </c>
      <c r="AB1003" t="s">
        <v>151</v>
      </c>
      <c r="AC1003" t="str">
        <f>+_xlfn.CONCAT(AB1003,I1003,AD1003)</f>
        <v>281631Sub2</v>
      </c>
      <c r="AD1003" t="str">
        <f>+_xlfn.TEXTJOIN("",TRUE,K1003:M1003)</f>
        <v>Sub2</v>
      </c>
      <c r="AE1003" t="str">
        <f>+IF(B1003=0,AE1002,B1003)</f>
        <v>1.6</v>
      </c>
      <c r="AF1003" t="str">
        <f t="shared" si="125"/>
        <v>1.6.3.1</v>
      </c>
      <c r="AG1003" t="str">
        <f t="shared" si="126"/>
        <v>Superficie estatal por tipo de clima R/</v>
      </c>
      <c r="AH1003" t="str">
        <f t="shared" si="128"/>
        <v>Precipitación total mensual</v>
      </c>
      <c r="AI1003" t="str">
        <f t="shared" si="127"/>
        <v>(Milímetros)</v>
      </c>
    </row>
    <row r="1004" spans="1:35" x14ac:dyDescent="0.25">
      <c r="A1004" s="1">
        <v>37</v>
      </c>
      <c r="E1004" t="s">
        <v>69</v>
      </c>
      <c r="G1004" t="s">
        <v>91</v>
      </c>
      <c r="H1004" t="s">
        <v>119</v>
      </c>
      <c r="I1004" t="str">
        <f t="shared" si="123"/>
        <v>1631</v>
      </c>
      <c r="J1004">
        <f>+COUNTIF($AC$2:$AC$1165,AC1004)</f>
        <v>1</v>
      </c>
      <c r="K1004" t="s">
        <v>173</v>
      </c>
      <c r="L1004" t="s">
        <v>162</v>
      </c>
      <c r="N1004" t="str">
        <f t="shared" si="124"/>
        <v/>
      </c>
      <c r="O1004" t="str">
        <f>IF(B1004&lt;&gt;0,B1004,"")</f>
        <v/>
      </c>
      <c r="P1004" t="str">
        <f>+IF(AD1004="Sub1",C1004,"")</f>
        <v/>
      </c>
      <c r="Q1004" t="str">
        <f>+IF(AD1004="Sub2",D1004,"")</f>
        <v/>
      </c>
      <c r="R1004" t="str">
        <f>+IF(AD1004="Graph",SUBSTITUTE(E1004,"Gráfica","G"),"")</f>
        <v/>
      </c>
      <c r="S1004" t="str">
        <f>TRIM(CLEAN(_xlfn.TEXTJOIN(" ",TRUE,C1004:F1004)))</f>
        <v>(Milímetros)</v>
      </c>
      <c r="T1004" t="b">
        <f>+AND(AC1004=AC1005)</f>
        <v>0</v>
      </c>
      <c r="U1004" t="b">
        <f t="shared" si="121"/>
        <v>0</v>
      </c>
      <c r="V1004" t="b">
        <f>+AND(J1004&lt;&gt;1,J1005&lt;&gt;1)</f>
        <v>0</v>
      </c>
      <c r="W1004" t="b">
        <f>+OR(AD1004="Sub1",AD1004="Sub2",AD1004="Graph")</f>
        <v>0</v>
      </c>
      <c r="X1004" t="str">
        <f>+IF(AND(T1004,U1004,V1004),_xlfn.CONCAT(S1004,S1005),IF(AND(J1004=1,AD1004="Title"),S1004,""))</f>
        <v/>
      </c>
      <c r="Y1004" t="str">
        <f>+IF(AD1005="units",S1005,"")</f>
        <v/>
      </c>
      <c r="Z1004" t="str">
        <f t="shared" si="122"/>
        <v/>
      </c>
      <c r="AB1004" t="s">
        <v>151</v>
      </c>
      <c r="AC1004" t="str">
        <f>+_xlfn.CONCAT(AB1004,I1004,AD1004)</f>
        <v>281631units</v>
      </c>
      <c r="AD1004" t="str">
        <f>+_xlfn.TEXTJOIN("",TRUE,K1004:M1004)</f>
        <v>units</v>
      </c>
      <c r="AE1004" t="str">
        <f>+IF(B1004=0,AE1003,B1004)</f>
        <v>1.6</v>
      </c>
      <c r="AF1004" t="str">
        <f t="shared" si="125"/>
        <v>1.6.3.1</v>
      </c>
      <c r="AG1004" t="str">
        <f t="shared" si="126"/>
        <v>Superficie estatal por tipo de clima R/</v>
      </c>
      <c r="AH1004" t="str">
        <f t="shared" si="128"/>
        <v>Precipitación total mensual</v>
      </c>
      <c r="AI1004" t="str">
        <f t="shared" si="127"/>
        <v/>
      </c>
    </row>
    <row r="1005" spans="1:35" x14ac:dyDescent="0.25">
      <c r="A1005" s="1">
        <v>39</v>
      </c>
      <c r="E1005" t="s">
        <v>86</v>
      </c>
      <c r="F1005" t="s">
        <v>88</v>
      </c>
      <c r="G1005" t="s">
        <v>91</v>
      </c>
      <c r="H1005" t="s">
        <v>119</v>
      </c>
      <c r="I1005" t="str">
        <f t="shared" si="123"/>
        <v>G 12</v>
      </c>
      <c r="J1005">
        <f>+COUNTIF($AC$2:$AC$1165,AC1005)</f>
        <v>1</v>
      </c>
      <c r="K1005" t="s">
        <v>173</v>
      </c>
      <c r="M1005" t="s">
        <v>167</v>
      </c>
      <c r="N1005" t="str">
        <f t="shared" si="124"/>
        <v>G 1.2</v>
      </c>
      <c r="O1005" t="str">
        <f>IF(B1005&lt;&gt;0,B1005,"")</f>
        <v/>
      </c>
      <c r="P1005" t="str">
        <f>+IF(AD1005="Sub1",C1005,"")</f>
        <v/>
      </c>
      <c r="Q1005" t="str">
        <f>+IF(AD1005="Sub2",D1005,"")</f>
        <v/>
      </c>
      <c r="R1005" t="str">
        <f>+IF(AD1005="Graph",SUBSTITUTE(E1005,"Gráfica","G"),"")</f>
        <v>G 1.2</v>
      </c>
      <c r="S1005" t="str">
        <f>TRIM(CLEAN(_xlfn.TEXTJOIN(" ",TRUE,C1005:F1005)))</f>
        <v>Gráfica 1.2 Precipitación total promedio</v>
      </c>
      <c r="T1005" t="b">
        <f>+AND(AC1005=AC1006)</f>
        <v>0</v>
      </c>
      <c r="U1005" t="b">
        <f t="shared" si="121"/>
        <v>0</v>
      </c>
      <c r="V1005" t="b">
        <f>+AND(J1005&lt;&gt;1,J1006&lt;&gt;1)</f>
        <v>0</v>
      </c>
      <c r="W1005" t="b">
        <f>+OR(AD1005="Sub1",AD1005="Sub2",AD1005="Graph")</f>
        <v>1</v>
      </c>
      <c r="X1005" t="str">
        <f>+IF(AND(T1005,U1005,V1005),_xlfn.CONCAT(S1005,S1006),IF(AND(J1005=1,AD1005="Title"),S1005,""))</f>
        <v/>
      </c>
      <c r="Y1005" t="str">
        <f>+IF(AD1006="units",S1006,"")</f>
        <v>(Milímetros)</v>
      </c>
      <c r="Z1005" t="str">
        <f t="shared" si="122"/>
        <v>Gráfica 1.2 Precipitación total promedio</v>
      </c>
      <c r="AB1005" t="s">
        <v>151</v>
      </c>
      <c r="AC1005" t="str">
        <f>+_xlfn.CONCAT(AB1005,I1005,AD1005)</f>
        <v>28G 12Graph</v>
      </c>
      <c r="AD1005" t="str">
        <f>+_xlfn.TEXTJOIN("",TRUE,K1005:M1005)</f>
        <v>Graph</v>
      </c>
      <c r="AE1005" t="str">
        <f>+IF(B1005=0,AE1004,B1005)</f>
        <v>1.6</v>
      </c>
      <c r="AF1005" t="str">
        <f t="shared" si="125"/>
        <v>G 1.2</v>
      </c>
      <c r="AG1005" t="str">
        <f t="shared" si="126"/>
        <v>Superficie estatal por tipo de clima R/</v>
      </c>
      <c r="AH1005" t="str">
        <f t="shared" si="128"/>
        <v>Gráfica 1.2 Precipitación total promedio</v>
      </c>
      <c r="AI1005" t="str">
        <f t="shared" si="127"/>
        <v>(Milímetros)</v>
      </c>
    </row>
    <row r="1006" spans="1:35" x14ac:dyDescent="0.25">
      <c r="A1006" s="1">
        <v>40</v>
      </c>
      <c r="F1006" t="s">
        <v>69</v>
      </c>
      <c r="G1006" t="s">
        <v>91</v>
      </c>
      <c r="H1006" t="s">
        <v>119</v>
      </c>
      <c r="I1006" t="str">
        <f t="shared" si="123"/>
        <v>G 12</v>
      </c>
      <c r="J1006">
        <f>+COUNTIF($AC$2:$AC$1165,AC1006)</f>
        <v>1</v>
      </c>
      <c r="K1006" t="s">
        <v>173</v>
      </c>
      <c r="L1006" t="s">
        <v>162</v>
      </c>
      <c r="N1006" t="str">
        <f t="shared" si="124"/>
        <v/>
      </c>
      <c r="O1006" t="str">
        <f>IF(B1006&lt;&gt;0,B1006,"")</f>
        <v/>
      </c>
      <c r="P1006" t="str">
        <f>+IF(AD1006="Sub1",C1006,"")</f>
        <v/>
      </c>
      <c r="Q1006" t="str">
        <f>+IF(AD1006="Sub2",D1006,"")</f>
        <v/>
      </c>
      <c r="R1006" t="str">
        <f>+IF(AD1006="Graph",SUBSTITUTE(E1006,"Gráfica","G"),"")</f>
        <v/>
      </c>
      <c r="S1006" t="str">
        <f>TRIM(CLEAN(_xlfn.TEXTJOIN(" ",TRUE,C1006:F1006)))</f>
        <v>(Milímetros)</v>
      </c>
      <c r="T1006" t="b">
        <f>+AND(AC1006=AC1007)</f>
        <v>0</v>
      </c>
      <c r="U1006" t="b">
        <f t="shared" si="121"/>
        <v>0</v>
      </c>
      <c r="V1006" t="b">
        <f>+AND(J1006&lt;&gt;1,J1007&lt;&gt;1)</f>
        <v>0</v>
      </c>
      <c r="W1006" t="b">
        <f>+OR(AD1006="Sub1",AD1006="Sub2",AD1006="Graph")</f>
        <v>0</v>
      </c>
      <c r="X1006" t="str">
        <f>+IF(AND(T1006,U1006,V1006),_xlfn.CONCAT(S1006,S1007),IF(AND(J1006=1,AD1006="Title"),S1006,""))</f>
        <v/>
      </c>
      <c r="Y1006" t="str">
        <f>+IF(AD1007="units",S1007,"")</f>
        <v/>
      </c>
      <c r="Z1006" t="str">
        <f t="shared" si="122"/>
        <v/>
      </c>
      <c r="AB1006" t="s">
        <v>151</v>
      </c>
      <c r="AC1006" t="str">
        <f>+_xlfn.CONCAT(AB1006,I1006,AD1006)</f>
        <v>28G 12units</v>
      </c>
      <c r="AD1006" t="str">
        <f>+_xlfn.TEXTJOIN("",TRUE,K1006:M1006)</f>
        <v>units</v>
      </c>
      <c r="AE1006" t="str">
        <f>+IF(B1006=0,AE1005,B1006)</f>
        <v>1.6</v>
      </c>
      <c r="AF1006" t="str">
        <f t="shared" si="125"/>
        <v>G 1.2</v>
      </c>
      <c r="AG1006" t="str">
        <f t="shared" si="126"/>
        <v>Superficie estatal por tipo de clima R/</v>
      </c>
      <c r="AH1006" t="str">
        <f t="shared" si="128"/>
        <v>Gráfica 1.2 Precipitación total promedio</v>
      </c>
      <c r="AI1006" t="str">
        <f t="shared" si="127"/>
        <v/>
      </c>
    </row>
    <row r="1007" spans="1:35" x14ac:dyDescent="0.25">
      <c r="A1007" s="1">
        <v>42</v>
      </c>
      <c r="C1007" t="s">
        <v>33</v>
      </c>
      <c r="D1007" t="s">
        <v>71</v>
      </c>
      <c r="G1007" t="s">
        <v>91</v>
      </c>
      <c r="H1007" t="s">
        <v>119</v>
      </c>
      <c r="I1007" t="str">
        <f t="shared" si="123"/>
        <v>164</v>
      </c>
      <c r="J1007">
        <f>+COUNTIF($AC$2:$AC$1165,AC1007)</f>
        <v>1</v>
      </c>
      <c r="K1007" t="s">
        <v>173</v>
      </c>
      <c r="M1007" t="s">
        <v>178</v>
      </c>
      <c r="N1007" t="str">
        <f t="shared" si="124"/>
        <v>1.6.4</v>
      </c>
      <c r="O1007" t="str">
        <f>IF(B1007&lt;&gt;0,B1007,"")</f>
        <v/>
      </c>
      <c r="P1007" t="str">
        <f>+IF(AD1007="Sub1",C1007,"")</f>
        <v>1.6.4</v>
      </c>
      <c r="Q1007" t="str">
        <f>+IF(AD1007="Sub2",D1007,"")</f>
        <v/>
      </c>
      <c r="R1007" t="str">
        <f>+IF(AD1007="Graph",SUBSTITUTE(E1007,"Gráfica","G"),"")</f>
        <v/>
      </c>
      <c r="S1007" t="str">
        <f>TRIM(CLEAN(_xlfn.TEXTJOIN(" ",TRUE,C1007:F1007)))</f>
        <v>1.6.4 Días con heladas</v>
      </c>
      <c r="T1007" t="b">
        <f>+AND(AC1007=AC1008)</f>
        <v>0</v>
      </c>
      <c r="U1007" t="b">
        <f t="shared" si="121"/>
        <v>0</v>
      </c>
      <c r="V1007" t="b">
        <f>+AND(J1007&lt;&gt;1,J1008&lt;&gt;1)</f>
        <v>0</v>
      </c>
      <c r="W1007" t="b">
        <f>+OR(AD1007="Sub1",AD1007="Sub2",AD1007="Graph")</f>
        <v>1</v>
      </c>
      <c r="X1007" t="str">
        <f>+IF(AND(T1007,U1007,V1007),_xlfn.CONCAT(S1007,S1008),IF(AND(J1007=1,AD1007="Title"),S1007,""))</f>
        <v/>
      </c>
      <c r="Y1007" t="str">
        <f>+IF(AD1008="units",S1008,"")</f>
        <v/>
      </c>
      <c r="Z1007" t="str">
        <f t="shared" si="122"/>
        <v>Días con heladas</v>
      </c>
      <c r="AB1007" t="s">
        <v>151</v>
      </c>
      <c r="AC1007" t="str">
        <f>+_xlfn.CONCAT(AB1007,I1007,AD1007)</f>
        <v>28164Sub1</v>
      </c>
      <c r="AD1007" t="str">
        <f>+_xlfn.TEXTJOIN("",TRUE,K1007:M1007)</f>
        <v>Sub1</v>
      </c>
      <c r="AE1007" t="str">
        <f>+IF(B1007=0,AE1006,B1007)</f>
        <v>1.6</v>
      </c>
      <c r="AF1007" t="str">
        <f t="shared" si="125"/>
        <v>1.6.4</v>
      </c>
      <c r="AG1007" t="str">
        <f t="shared" si="126"/>
        <v>Superficie estatal por tipo de clima R/</v>
      </c>
      <c r="AH1007" t="str">
        <f t="shared" si="128"/>
        <v>Días con heladas</v>
      </c>
      <c r="AI1007" t="str">
        <f t="shared" si="127"/>
        <v/>
      </c>
    </row>
    <row r="1008" spans="1:35" x14ac:dyDescent="0.25">
      <c r="A1008" s="1">
        <v>44</v>
      </c>
      <c r="B1008" t="s">
        <v>14</v>
      </c>
      <c r="C1008" t="s">
        <v>48</v>
      </c>
      <c r="G1008" t="s">
        <v>91</v>
      </c>
      <c r="H1008" t="s">
        <v>119</v>
      </c>
      <c r="I1008" t="str">
        <f t="shared" si="123"/>
        <v>17</v>
      </c>
      <c r="J1008">
        <f>+COUNTIF($AC$2:$AC$1165,AC1008)</f>
        <v>1</v>
      </c>
      <c r="K1008" t="s">
        <v>166</v>
      </c>
      <c r="N1008" t="str">
        <f t="shared" si="124"/>
        <v>1.7</v>
      </c>
      <c r="O1008" t="str">
        <f>IF(B1008&lt;&gt;0,B1008,"")</f>
        <v>1.7</v>
      </c>
      <c r="P1008" t="str">
        <f>+IF(AD1008="Sub1",C1008,"")</f>
        <v/>
      </c>
      <c r="Q1008" t="str">
        <f>+IF(AD1008="Sub2",D1008,"")</f>
        <v/>
      </c>
      <c r="R1008" t="str">
        <f>+IF(AD1008="Graph",SUBSTITUTE(E1008,"Gráfica","G"),"")</f>
        <v/>
      </c>
      <c r="S1008" t="str">
        <f>TRIM(CLEAN(_xlfn.TEXTJOIN(" ",TRUE,C1008:F1008)))</f>
        <v>Superficie estatal por región, cuenca y subcuenca hidrológica R/</v>
      </c>
      <c r="T1008" t="b">
        <f>+AND(AC1008=AC1009)</f>
        <v>0</v>
      </c>
      <c r="U1008" t="b">
        <f t="shared" si="121"/>
        <v>0</v>
      </c>
      <c r="V1008" t="b">
        <f>+AND(J1008&lt;&gt;1,J1009&lt;&gt;1)</f>
        <v>0</v>
      </c>
      <c r="W1008" t="b">
        <f>+OR(AD1008="Sub1",AD1008="Sub2",AD1008="Graph")</f>
        <v>0</v>
      </c>
      <c r="X1008" t="str">
        <f>+IF(AND(T1008,U1008,V1008),_xlfn.CONCAT(S1008,S1009),IF(AND(J1008=1,AD1008="Title"),S1008,""))</f>
        <v>Superficie estatal por región, cuenca y subcuenca hidrológica R/</v>
      </c>
      <c r="Y1008" t="str">
        <f>+IF(AD1009="units",S1009,"")</f>
        <v>(Porcentaje)</v>
      </c>
      <c r="Z1008" t="str">
        <f t="shared" si="122"/>
        <v/>
      </c>
      <c r="AB1008" t="s">
        <v>151</v>
      </c>
      <c r="AC1008" t="str">
        <f>+_xlfn.CONCAT(AB1008,I1008,AD1008)</f>
        <v>2817Title</v>
      </c>
      <c r="AD1008" t="str">
        <f>+_xlfn.TEXTJOIN("",TRUE,K1008:M1008)</f>
        <v>Title</v>
      </c>
      <c r="AE1008" t="str">
        <f>+IF(B1008=0,AE1007,B1008)</f>
        <v>1.7</v>
      </c>
      <c r="AF1008" t="str">
        <f t="shared" si="125"/>
        <v>1.7</v>
      </c>
      <c r="AG1008" t="str">
        <f t="shared" si="126"/>
        <v>Superficie estatal por región, cuenca y subcuenca hidrológica R/</v>
      </c>
      <c r="AH1008" t="str">
        <f t="shared" si="128"/>
        <v/>
      </c>
      <c r="AI1008" t="str">
        <f t="shared" si="127"/>
        <v>(Porcentaje)</v>
      </c>
    </row>
    <row r="1009" spans="1:35" x14ac:dyDescent="0.25">
      <c r="A1009" s="1">
        <v>45</v>
      </c>
      <c r="C1009" t="s">
        <v>26</v>
      </c>
      <c r="G1009" t="s">
        <v>91</v>
      </c>
      <c r="H1009" t="s">
        <v>119</v>
      </c>
      <c r="I1009" t="str">
        <f t="shared" si="123"/>
        <v>17</v>
      </c>
      <c r="J1009">
        <f>+COUNTIF($AC$2:$AC$1165,AC1009)</f>
        <v>1</v>
      </c>
      <c r="K1009" t="s">
        <v>173</v>
      </c>
      <c r="L1009" t="s">
        <v>162</v>
      </c>
      <c r="N1009" t="str">
        <f t="shared" si="124"/>
        <v/>
      </c>
      <c r="O1009" t="str">
        <f>IF(B1009&lt;&gt;0,B1009,"")</f>
        <v/>
      </c>
      <c r="P1009" t="str">
        <f>+IF(AD1009="Sub1",C1009,"")</f>
        <v/>
      </c>
      <c r="Q1009" t="str">
        <f>+IF(AD1009="Sub2",D1009,"")</f>
        <v/>
      </c>
      <c r="R1009" t="str">
        <f>+IF(AD1009="Graph",SUBSTITUTE(E1009,"Gráfica","G"),"")</f>
        <v/>
      </c>
      <c r="S1009" t="str">
        <f>TRIM(CLEAN(_xlfn.TEXTJOIN(" ",TRUE,C1009:F1009)))</f>
        <v>(Porcentaje)</v>
      </c>
      <c r="T1009" t="b">
        <f>+AND(AC1009=AC1010)</f>
        <v>0</v>
      </c>
      <c r="U1009" t="b">
        <f t="shared" si="121"/>
        <v>0</v>
      </c>
      <c r="V1009" t="b">
        <f>+AND(J1009&lt;&gt;1,J1010&lt;&gt;1)</f>
        <v>0</v>
      </c>
      <c r="W1009" t="b">
        <f>+OR(AD1009="Sub1",AD1009="Sub2",AD1009="Graph")</f>
        <v>0</v>
      </c>
      <c r="X1009" t="str">
        <f>+IF(AND(T1009,U1009,V1009),_xlfn.CONCAT(S1009,S1010),IF(AND(J1009=1,AD1009="Title"),S1009,""))</f>
        <v/>
      </c>
      <c r="Y1009" t="str">
        <f>+IF(AD1010="units",S1010,"")</f>
        <v/>
      </c>
      <c r="Z1009" t="str">
        <f t="shared" si="122"/>
        <v/>
      </c>
      <c r="AB1009" t="s">
        <v>151</v>
      </c>
      <c r="AC1009" t="str">
        <f>+_xlfn.CONCAT(AB1009,I1009,AD1009)</f>
        <v>2817units</v>
      </c>
      <c r="AD1009" t="str">
        <f>+_xlfn.TEXTJOIN("",TRUE,K1009:M1009)</f>
        <v>units</v>
      </c>
      <c r="AE1009" t="str">
        <f>+IF(B1009=0,AE1008,B1009)</f>
        <v>1.7</v>
      </c>
      <c r="AF1009" t="str">
        <f t="shared" si="125"/>
        <v>1.7</v>
      </c>
      <c r="AG1009" t="str">
        <f t="shared" si="126"/>
        <v>Superficie estatal por región, cuenca y subcuenca hidrológica R/</v>
      </c>
      <c r="AH1009" t="str">
        <f t="shared" si="128"/>
        <v/>
      </c>
      <c r="AI1009" t="str">
        <f t="shared" si="127"/>
        <v/>
      </c>
    </row>
    <row r="1010" spans="1:35" x14ac:dyDescent="0.25">
      <c r="A1010" s="1">
        <v>47</v>
      </c>
      <c r="C1010" t="s">
        <v>35</v>
      </c>
      <c r="D1010" t="s">
        <v>72</v>
      </c>
      <c r="G1010" t="s">
        <v>91</v>
      </c>
      <c r="H1010" t="s">
        <v>119</v>
      </c>
      <c r="I1010" t="str">
        <f t="shared" si="123"/>
        <v>171</v>
      </c>
      <c r="J1010">
        <f>+COUNTIF($AC$2:$AC$1165,AC1010)</f>
        <v>1</v>
      </c>
      <c r="K1010" t="s">
        <v>173</v>
      </c>
      <c r="M1010" t="s">
        <v>178</v>
      </c>
      <c r="N1010" t="str">
        <f t="shared" si="124"/>
        <v>1.7.1</v>
      </c>
      <c r="O1010" t="str">
        <f>IF(B1010&lt;&gt;0,B1010,"")</f>
        <v/>
      </c>
      <c r="P1010" t="str">
        <f>+IF(AD1010="Sub1",C1010,"")</f>
        <v>1.7.1</v>
      </c>
      <c r="Q1010" t="str">
        <f>+IF(AD1010="Sub2",D1010,"")</f>
        <v/>
      </c>
      <c r="R1010" t="str">
        <f>+IF(AD1010="Graph",SUBSTITUTE(E1010,"Gráfica","G"),"")</f>
        <v/>
      </c>
      <c r="S1010" t="str">
        <f>TRIM(CLEAN(_xlfn.TEXTJOIN(" ",TRUE,C1010:F1010)))</f>
        <v>1.7.1 Principales corrientes y cuerpos de agua</v>
      </c>
      <c r="T1010" t="b">
        <f>+AND(AC1010=AC1011)</f>
        <v>0</v>
      </c>
      <c r="U1010" t="b">
        <f t="shared" si="121"/>
        <v>0</v>
      </c>
      <c r="V1010" t="b">
        <f>+AND(J1010&lt;&gt;1,J1011&lt;&gt;1)</f>
        <v>0</v>
      </c>
      <c r="W1010" t="b">
        <f>+OR(AD1010="Sub1",AD1010="Sub2",AD1010="Graph")</f>
        <v>1</v>
      </c>
      <c r="X1010" t="str">
        <f>+IF(AND(T1010,U1010,V1010),_xlfn.CONCAT(S1010,S1011),IF(AND(J1010=1,AD1010="Title"),S1010,""))</f>
        <v/>
      </c>
      <c r="Y1010" t="str">
        <f>+IF(AD1011="units",S1011,"")</f>
        <v/>
      </c>
      <c r="Z1010" t="str">
        <f t="shared" si="122"/>
        <v>Principales corrientes y cuerpos de agua</v>
      </c>
      <c r="AB1010" t="s">
        <v>151</v>
      </c>
      <c r="AC1010" t="str">
        <f>+_xlfn.CONCAT(AB1010,I1010,AD1010)</f>
        <v>28171Sub1</v>
      </c>
      <c r="AD1010" t="str">
        <f>+_xlfn.TEXTJOIN("",TRUE,K1010:M1010)</f>
        <v>Sub1</v>
      </c>
      <c r="AE1010" t="str">
        <f>+IF(B1010=0,AE1009,B1010)</f>
        <v>1.7</v>
      </c>
      <c r="AF1010" t="str">
        <f t="shared" si="125"/>
        <v>1.7.1</v>
      </c>
      <c r="AG1010" t="str">
        <f t="shared" si="126"/>
        <v>Superficie estatal por región, cuenca y subcuenca hidrológica R/</v>
      </c>
      <c r="AH1010" t="str">
        <f t="shared" si="128"/>
        <v>Principales corrientes y cuerpos de agua</v>
      </c>
      <c r="AI1010" t="str">
        <f t="shared" si="127"/>
        <v/>
      </c>
    </row>
    <row r="1011" spans="1:35" x14ac:dyDescent="0.25">
      <c r="A1011" s="1">
        <v>49</v>
      </c>
      <c r="B1011" t="s">
        <v>15</v>
      </c>
      <c r="C1011" t="s">
        <v>36</v>
      </c>
      <c r="G1011" t="s">
        <v>91</v>
      </c>
      <c r="H1011" t="s">
        <v>119</v>
      </c>
      <c r="I1011" t="str">
        <f t="shared" si="123"/>
        <v>18</v>
      </c>
      <c r="J1011">
        <f>+COUNTIF($AC$2:$AC$1165,AC1011)</f>
        <v>1</v>
      </c>
      <c r="K1011" t="s">
        <v>166</v>
      </c>
      <c r="N1011" t="str">
        <f t="shared" si="124"/>
        <v>1.8</v>
      </c>
      <c r="O1011" t="str">
        <f>IF(B1011&lt;&gt;0,B1011,"")</f>
        <v>1.8</v>
      </c>
      <c r="P1011" t="str">
        <f>+IF(AD1011="Sub1",C1011,"")</f>
        <v/>
      </c>
      <c r="Q1011" t="str">
        <f>+IF(AD1011="Sub2",D1011,"")</f>
        <v/>
      </c>
      <c r="R1011" t="str">
        <f>+IF(AD1011="Graph",SUBSTITUTE(E1011,"Gráfica","G"),"")</f>
        <v/>
      </c>
      <c r="S1011" t="str">
        <f>TRIM(CLEAN(_xlfn.TEXTJOIN(" ",TRUE,C1011:F1011)))</f>
        <v>Superficie estatal por tipo de suelo dominante</v>
      </c>
      <c r="T1011" t="b">
        <f>+AND(AC1011=AC1012)</f>
        <v>0</v>
      </c>
      <c r="U1011" t="b">
        <f t="shared" si="121"/>
        <v>0</v>
      </c>
      <c r="V1011" t="b">
        <f>+AND(J1011&lt;&gt;1,J1012&lt;&gt;1)</f>
        <v>0</v>
      </c>
      <c r="W1011" t="b">
        <f>+OR(AD1011="Sub1",AD1011="Sub2",AD1011="Graph")</f>
        <v>0</v>
      </c>
      <c r="X1011" t="str">
        <f>+IF(AND(T1011,U1011,V1011),_xlfn.CONCAT(S1011,S1012),IF(AND(J1011=1,AD1011="Title"),S1011,""))</f>
        <v>Superficie estatal por tipo de suelo dominante</v>
      </c>
      <c r="Y1011" t="str">
        <f>+IF(AD1012="units",S1012,"")</f>
        <v>(Porcentaje)</v>
      </c>
      <c r="Z1011" t="str">
        <f t="shared" si="122"/>
        <v/>
      </c>
      <c r="AB1011" t="s">
        <v>151</v>
      </c>
      <c r="AC1011" t="str">
        <f>+_xlfn.CONCAT(AB1011,I1011,AD1011)</f>
        <v>2818Title</v>
      </c>
      <c r="AD1011" t="str">
        <f>+_xlfn.TEXTJOIN("",TRUE,K1011:M1011)</f>
        <v>Title</v>
      </c>
      <c r="AE1011" t="str">
        <f>+IF(B1011=0,AE1010,B1011)</f>
        <v>1.8</v>
      </c>
      <c r="AF1011" t="str">
        <f t="shared" si="125"/>
        <v>1.8</v>
      </c>
      <c r="AG1011" t="str">
        <f t="shared" si="126"/>
        <v>Superficie estatal por tipo de suelo dominante</v>
      </c>
      <c r="AH1011" t="str">
        <f t="shared" si="128"/>
        <v/>
      </c>
      <c r="AI1011" t="str">
        <f t="shared" si="127"/>
        <v>(Porcentaje)</v>
      </c>
    </row>
    <row r="1012" spans="1:35" x14ac:dyDescent="0.25">
      <c r="A1012" s="1">
        <v>50</v>
      </c>
      <c r="C1012" t="s">
        <v>26</v>
      </c>
      <c r="G1012" t="s">
        <v>91</v>
      </c>
      <c r="H1012" t="s">
        <v>119</v>
      </c>
      <c r="I1012" t="str">
        <f t="shared" si="123"/>
        <v>18</v>
      </c>
      <c r="J1012">
        <f>+COUNTIF($AC$2:$AC$1165,AC1012)</f>
        <v>1</v>
      </c>
      <c r="K1012" t="s">
        <v>173</v>
      </c>
      <c r="L1012" t="s">
        <v>162</v>
      </c>
      <c r="N1012" t="str">
        <f t="shared" si="124"/>
        <v/>
      </c>
      <c r="O1012" t="str">
        <f>IF(B1012&lt;&gt;0,B1012,"")</f>
        <v/>
      </c>
      <c r="P1012" t="str">
        <f>+IF(AD1012="Sub1",C1012,"")</f>
        <v/>
      </c>
      <c r="Q1012" t="str">
        <f>+IF(AD1012="Sub2",D1012,"")</f>
        <v/>
      </c>
      <c r="R1012" t="str">
        <f>+IF(AD1012="Graph",SUBSTITUTE(E1012,"Gráfica","G"),"")</f>
        <v/>
      </c>
      <c r="S1012" t="str">
        <f>TRIM(CLEAN(_xlfn.TEXTJOIN(" ",TRUE,C1012:F1012)))</f>
        <v>(Porcentaje)</v>
      </c>
      <c r="T1012" t="b">
        <f>+AND(AC1012=AC1013)</f>
        <v>0</v>
      </c>
      <c r="U1012" t="b">
        <f t="shared" si="121"/>
        <v>0</v>
      </c>
      <c r="V1012" t="b">
        <f>+AND(J1012&lt;&gt;1,J1013&lt;&gt;1)</f>
        <v>0</v>
      </c>
      <c r="W1012" t="b">
        <f>+OR(AD1012="Sub1",AD1012="Sub2",AD1012="Graph")</f>
        <v>0</v>
      </c>
      <c r="X1012" t="str">
        <f>+IF(AND(T1012,U1012,V1012),_xlfn.CONCAT(S1012,S1013),IF(AND(J1012=1,AD1012="Title"),S1012,""))</f>
        <v/>
      </c>
      <c r="Y1012" t="str">
        <f>+IF(AD1013="units",S1013,"")</f>
        <v/>
      </c>
      <c r="Z1012" t="str">
        <f t="shared" si="122"/>
        <v/>
      </c>
      <c r="AB1012" t="s">
        <v>151</v>
      </c>
      <c r="AC1012" t="str">
        <f>+_xlfn.CONCAT(AB1012,I1012,AD1012)</f>
        <v>2818units</v>
      </c>
      <c r="AD1012" t="str">
        <f>+_xlfn.TEXTJOIN("",TRUE,K1012:M1012)</f>
        <v>units</v>
      </c>
      <c r="AE1012" t="str">
        <f>+IF(B1012=0,AE1011,B1012)</f>
        <v>1.8</v>
      </c>
      <c r="AF1012" t="str">
        <f t="shared" si="125"/>
        <v>1.8</v>
      </c>
      <c r="AG1012" t="str">
        <f t="shared" si="126"/>
        <v>Superficie estatal por tipo de suelo dominante</v>
      </c>
      <c r="AH1012" t="str">
        <f t="shared" si="128"/>
        <v/>
      </c>
      <c r="AI1012" t="str">
        <f t="shared" si="127"/>
        <v/>
      </c>
    </row>
    <row r="1013" spans="1:35" x14ac:dyDescent="0.25">
      <c r="A1013" s="1">
        <v>52</v>
      </c>
      <c r="B1013" t="s">
        <v>16</v>
      </c>
      <c r="C1013" t="s">
        <v>50</v>
      </c>
      <c r="G1013" t="s">
        <v>91</v>
      </c>
      <c r="H1013" t="s">
        <v>119</v>
      </c>
      <c r="I1013" t="str">
        <f t="shared" si="123"/>
        <v>19</v>
      </c>
      <c r="J1013">
        <f>+COUNTIF($AC$2:$AC$1165,AC1013)</f>
        <v>1</v>
      </c>
      <c r="K1013" t="s">
        <v>166</v>
      </c>
      <c r="N1013" t="str">
        <f t="shared" si="124"/>
        <v>1.9</v>
      </c>
      <c r="O1013" t="str">
        <f>IF(B1013&lt;&gt;0,B1013,"")</f>
        <v>1.9</v>
      </c>
      <c r="P1013" t="str">
        <f>+IF(AD1013="Sub1",C1013,"")</f>
        <v/>
      </c>
      <c r="Q1013" t="str">
        <f>+IF(AD1013="Sub2",D1013,"")</f>
        <v/>
      </c>
      <c r="R1013" t="str">
        <f>+IF(AD1013="Graph",SUBSTITUTE(E1013,"Gráfica","G"),"")</f>
        <v/>
      </c>
      <c r="S1013" t="str">
        <f>TRIM(CLEAN(_xlfn.TEXTJOIN(" ",TRUE,C1013:F1013)))</f>
        <v>Principales especies vegetales por grupo de vegetación R/</v>
      </c>
      <c r="T1013" t="b">
        <f>+AND(AC1013=AC1014)</f>
        <v>0</v>
      </c>
      <c r="U1013" t="b">
        <f t="shared" si="121"/>
        <v>1</v>
      </c>
      <c r="V1013" t="b">
        <f>+AND(J1013&lt;&gt;1,J1014&lt;&gt;1)</f>
        <v>0</v>
      </c>
      <c r="W1013" t="b">
        <f>+OR(AD1013="Sub1",AD1013="Sub2",AD1013="Graph")</f>
        <v>0</v>
      </c>
      <c r="X1013" t="str">
        <f>+IF(AND(T1013,U1013,V1013),_xlfn.CONCAT(S1013,S1014),IF(AND(J1013=1,AD1013="Title"),S1013,""))</f>
        <v>Principales especies vegetales por grupo de vegetación R/</v>
      </c>
      <c r="Y1013" t="str">
        <f>+IF(AD1014="units",S1014,"")</f>
        <v/>
      </c>
      <c r="Z1013" t="str">
        <f t="shared" si="122"/>
        <v/>
      </c>
      <c r="AB1013" t="s">
        <v>151</v>
      </c>
      <c r="AC1013" t="str">
        <f>+_xlfn.CONCAT(AB1013,I1013,AD1013)</f>
        <v>2819Title</v>
      </c>
      <c r="AD1013" t="str">
        <f>+_xlfn.TEXTJOIN("",TRUE,K1013:M1013)</f>
        <v>Title</v>
      </c>
      <c r="AE1013" t="str">
        <f>+IF(B1013=0,AE1012,B1013)</f>
        <v>1.9</v>
      </c>
      <c r="AF1013" t="str">
        <f t="shared" si="125"/>
        <v>1.9</v>
      </c>
      <c r="AG1013" t="str">
        <f t="shared" si="126"/>
        <v>Principales especies vegetales por grupo de vegetación R/</v>
      </c>
      <c r="AH1013" t="str">
        <f t="shared" si="128"/>
        <v/>
      </c>
      <c r="AI1013" t="str">
        <f t="shared" si="127"/>
        <v/>
      </c>
    </row>
    <row r="1014" spans="1:35" x14ac:dyDescent="0.25">
      <c r="A1014" s="1">
        <v>54</v>
      </c>
      <c r="B1014" s="9" t="s">
        <v>17</v>
      </c>
      <c r="C1014" t="s">
        <v>38</v>
      </c>
      <c r="G1014" t="s">
        <v>91</v>
      </c>
      <c r="H1014" t="s">
        <v>119</v>
      </c>
      <c r="I1014" t="str">
        <f t="shared" si="123"/>
        <v>110</v>
      </c>
      <c r="J1014">
        <f>+COUNTIF($AC$2:$AC$1165,AC1014)</f>
        <v>1</v>
      </c>
      <c r="K1014" t="s">
        <v>166</v>
      </c>
      <c r="N1014" t="str">
        <f t="shared" si="124"/>
        <v>1.10</v>
      </c>
      <c r="O1014" t="str">
        <f>IF(B1014&lt;&gt;0,B1014,"")</f>
        <v>1.10</v>
      </c>
      <c r="P1014" t="str">
        <f>+IF(AD1014="Sub1",C1014,"")</f>
        <v/>
      </c>
      <c r="Q1014" t="str">
        <f>+IF(AD1014="Sub2",D1014,"")</f>
        <v/>
      </c>
      <c r="R1014" t="str">
        <f>+IF(AD1014="Graph",SUBSTITUTE(E1014,"Gráfica","G"),"")</f>
        <v/>
      </c>
      <c r="S1014" t="str">
        <f>TRIM(CLEAN(_xlfn.TEXTJOIN(" ",TRUE,C1014:F1014)))</f>
        <v>Superficie estatal de uso potencial agrícola y pecuario</v>
      </c>
      <c r="T1014" t="b">
        <f>+AND(AC1014=AC1015)</f>
        <v>0</v>
      </c>
      <c r="U1014" t="b">
        <f t="shared" si="121"/>
        <v>0</v>
      </c>
      <c r="V1014" t="b">
        <f>+AND(J1014&lt;&gt;1,J1015&lt;&gt;1)</f>
        <v>0</v>
      </c>
      <c r="W1014" t="b">
        <f>+OR(AD1014="Sub1",AD1014="Sub2",AD1014="Graph")</f>
        <v>0</v>
      </c>
      <c r="X1014" t="str">
        <f>+IF(AND(T1014,U1014,V1014),_xlfn.CONCAT(S1014,S1015),IF(AND(J1014=1,AD1014="Title"),S1014,""))</f>
        <v>Superficie estatal de uso potencial agrícola y pecuario</v>
      </c>
      <c r="Y1014" t="str">
        <f>+IF(AD1015="units",S1015,"")</f>
        <v>(Porcentaje)</v>
      </c>
      <c r="Z1014" t="str">
        <f t="shared" si="122"/>
        <v/>
      </c>
      <c r="AB1014" t="s">
        <v>151</v>
      </c>
      <c r="AC1014" s="6" t="str">
        <f>+_xlfn.CONCAT(AB1014,I1014,AD1014)</f>
        <v>28110Title</v>
      </c>
      <c r="AD1014" t="str">
        <f>+_xlfn.TEXTJOIN("",TRUE,K1014:M1014)</f>
        <v>Title</v>
      </c>
      <c r="AE1014" t="str">
        <f>+IF(B1014=0,AE1013,B1014)</f>
        <v>1.10</v>
      </c>
      <c r="AF1014" t="str">
        <f t="shared" si="125"/>
        <v>1.10</v>
      </c>
      <c r="AG1014" t="str">
        <f t="shared" si="126"/>
        <v>Superficie estatal de uso potencial agrícola y pecuario</v>
      </c>
      <c r="AH1014" t="str">
        <f t="shared" si="128"/>
        <v/>
      </c>
      <c r="AI1014" t="str">
        <f t="shared" si="127"/>
        <v>(Porcentaje)</v>
      </c>
    </row>
    <row r="1015" spans="1:35" x14ac:dyDescent="0.25">
      <c r="A1015" s="1">
        <v>55</v>
      </c>
      <c r="C1015" t="s">
        <v>26</v>
      </c>
      <c r="G1015" t="s">
        <v>91</v>
      </c>
      <c r="H1015" t="s">
        <v>119</v>
      </c>
      <c r="I1015" t="str">
        <f t="shared" si="123"/>
        <v>110</v>
      </c>
      <c r="J1015">
        <f>+COUNTIF($AC$2:$AC$1165,AC1015)</f>
        <v>1</v>
      </c>
      <c r="K1015" t="s">
        <v>173</v>
      </c>
      <c r="L1015" t="s">
        <v>162</v>
      </c>
      <c r="N1015" t="str">
        <f t="shared" si="124"/>
        <v/>
      </c>
      <c r="O1015" t="str">
        <f>IF(B1015&lt;&gt;0,B1015,"")</f>
        <v/>
      </c>
      <c r="P1015" t="str">
        <f>+IF(AD1015="Sub1",C1015,"")</f>
        <v/>
      </c>
      <c r="Q1015" t="str">
        <f>+IF(AD1015="Sub2",D1015,"")</f>
        <v/>
      </c>
      <c r="R1015" t="str">
        <f>+IF(AD1015="Graph",SUBSTITUTE(E1015,"Gráfica","G"),"")</f>
        <v/>
      </c>
      <c r="S1015" t="str">
        <f>TRIM(CLEAN(_xlfn.TEXTJOIN(" ",TRUE,C1015:F1015)))</f>
        <v>(Porcentaje)</v>
      </c>
      <c r="T1015" t="b">
        <f>+AND(AC1015=AC1016)</f>
        <v>0</v>
      </c>
      <c r="U1015" t="b">
        <f t="shared" si="121"/>
        <v>0</v>
      </c>
      <c r="V1015" t="b">
        <f>+AND(J1015&lt;&gt;1,J1016&lt;&gt;1)</f>
        <v>0</v>
      </c>
      <c r="W1015" t="b">
        <f>+OR(AD1015="Sub1",AD1015="Sub2",AD1015="Graph")</f>
        <v>0</v>
      </c>
      <c r="X1015" t="str">
        <f>+IF(AND(T1015,U1015,V1015),_xlfn.CONCAT(S1015,S1016),IF(AND(J1015=1,AD1015="Title"),S1015,""))</f>
        <v/>
      </c>
      <c r="Y1015" t="str">
        <f>+IF(AD1016="units",S1016,"")</f>
        <v/>
      </c>
      <c r="Z1015" t="str">
        <f t="shared" si="122"/>
        <v/>
      </c>
      <c r="AB1015" t="s">
        <v>151</v>
      </c>
      <c r="AC1015" t="str">
        <f>+_xlfn.CONCAT(AB1015,I1015,AD1015)</f>
        <v>28110units</v>
      </c>
      <c r="AD1015" t="str">
        <f>+_xlfn.TEXTJOIN("",TRUE,K1015:M1015)</f>
        <v>units</v>
      </c>
      <c r="AE1015" t="str">
        <f>+IF(B1015=0,AE1014,B1015)</f>
        <v>1.10</v>
      </c>
      <c r="AF1015" t="str">
        <f t="shared" si="125"/>
        <v>1.10</v>
      </c>
      <c r="AG1015" t="str">
        <f t="shared" si="126"/>
        <v>Superficie estatal de uso potencial agrícola y pecuario</v>
      </c>
      <c r="AH1015" t="str">
        <f t="shared" si="128"/>
        <v/>
      </c>
      <c r="AI1015" t="str">
        <f t="shared" si="127"/>
        <v/>
      </c>
    </row>
    <row r="1016" spans="1:35" x14ac:dyDescent="0.25">
      <c r="A1016" s="1">
        <v>57</v>
      </c>
      <c r="B1016" t="s">
        <v>18</v>
      </c>
      <c r="C1016" t="s">
        <v>39</v>
      </c>
      <c r="G1016" t="s">
        <v>91</v>
      </c>
      <c r="H1016" t="s">
        <v>119</v>
      </c>
      <c r="I1016" t="str">
        <f t="shared" si="123"/>
        <v>111</v>
      </c>
      <c r="J1016">
        <f>+COUNTIF($AC$2:$AC$1165,AC1016)</f>
        <v>1</v>
      </c>
      <c r="K1016" t="s">
        <v>166</v>
      </c>
      <c r="N1016" t="str">
        <f t="shared" si="124"/>
        <v>1.11</v>
      </c>
      <c r="O1016" t="str">
        <f>IF(B1016&lt;&gt;0,B1016,"")</f>
        <v>1.11</v>
      </c>
      <c r="P1016" t="str">
        <f>+IF(AD1016="Sub1",C1016,"")</f>
        <v/>
      </c>
      <c r="Q1016" t="str">
        <f>+IF(AD1016="Sub2",D1016,"")</f>
        <v/>
      </c>
      <c r="R1016" t="str">
        <f>+IF(AD1016="Graph",SUBSTITUTE(E1016,"Gráfica","G"),"")</f>
        <v/>
      </c>
      <c r="S1016" t="str">
        <f>TRIM(CLEAN(_xlfn.TEXTJOIN(" ",TRUE,C1016:F1016)))</f>
        <v>Sitios Ramsar</v>
      </c>
      <c r="T1016" t="b">
        <f>+AND(AC1016=AC1017)</f>
        <v>0</v>
      </c>
      <c r="U1016" t="b">
        <f t="shared" si="121"/>
        <v>0</v>
      </c>
      <c r="V1016" t="b">
        <f>+AND(J1016&lt;&gt;1,J1017&lt;&gt;1)</f>
        <v>0</v>
      </c>
      <c r="W1016" t="b">
        <f>+OR(AD1016="Sub1",AD1016="Sub2",AD1016="Graph")</f>
        <v>0</v>
      </c>
      <c r="X1016" t="str">
        <f>+IF(AND(T1016,U1016,V1016),_xlfn.CONCAT(S1016,S1017),IF(AND(J1016=1,AD1016="Title"),S1016,""))</f>
        <v>Sitios Ramsar</v>
      </c>
      <c r="Y1016" t="str">
        <f>+IF(AD1017="units",S1017,"")</f>
        <v/>
      </c>
      <c r="Z1016" t="str">
        <f t="shared" si="122"/>
        <v/>
      </c>
      <c r="AB1016" t="s">
        <v>151</v>
      </c>
      <c r="AC1016" t="str">
        <f>+_xlfn.CONCAT(AB1016,I1016,AD1016)</f>
        <v>28111Title</v>
      </c>
      <c r="AD1016" t="str">
        <f>+_xlfn.TEXTJOIN("",TRUE,K1016:M1016)</f>
        <v>Title</v>
      </c>
      <c r="AE1016" t="str">
        <f>+IF(B1016=0,AE1015,B1016)</f>
        <v>1.11</v>
      </c>
      <c r="AF1016" t="str">
        <f t="shared" si="125"/>
        <v>1.11</v>
      </c>
      <c r="AG1016" t="str">
        <f t="shared" si="126"/>
        <v>Sitios Ramsar</v>
      </c>
      <c r="AH1016" t="str">
        <f t="shared" si="128"/>
        <v/>
      </c>
      <c r="AI1016" t="str">
        <f t="shared" si="127"/>
        <v/>
      </c>
    </row>
    <row r="1017" spans="1:35" x14ac:dyDescent="0.25">
      <c r="A1017" s="1">
        <v>58</v>
      </c>
      <c r="C1017" t="s">
        <v>40</v>
      </c>
      <c r="G1017" t="s">
        <v>91</v>
      </c>
      <c r="H1017" t="s">
        <v>119</v>
      </c>
      <c r="I1017" t="str">
        <f t="shared" si="123"/>
        <v>111</v>
      </c>
      <c r="J1017">
        <f>+COUNTIF($AC$2:$AC$1165,AC1017)</f>
        <v>1</v>
      </c>
      <c r="K1017" t="s">
        <v>168</v>
      </c>
      <c r="N1017" t="str">
        <f t="shared" si="124"/>
        <v/>
      </c>
      <c r="O1017" t="str">
        <f>IF(B1017&lt;&gt;0,B1017,"")</f>
        <v/>
      </c>
      <c r="P1017" t="str">
        <f>+IF(AD1017="Sub1",C1017,"")</f>
        <v/>
      </c>
      <c r="Q1017" t="str">
        <f>+IF(AD1017="Sub2",D1017,"")</f>
        <v/>
      </c>
      <c r="R1017" t="str">
        <f>+IF(AD1017="Graph",SUBSTITUTE(E1017,"Gráfica","G"),"")</f>
        <v/>
      </c>
      <c r="S1017" t="str">
        <f>TRIM(CLEAN(_xlfn.TEXTJOIN(" ",TRUE,C1017:F1017)))</f>
        <v>Al 31 de diciembre de 2016</v>
      </c>
      <c r="T1017" t="b">
        <f>+AND(AC1017=AC1018)</f>
        <v>0</v>
      </c>
      <c r="U1017" t="b">
        <f t="shared" si="121"/>
        <v>0</v>
      </c>
      <c r="V1017" t="b">
        <f>+AND(J1017&lt;&gt;1,J1018&lt;&gt;1)</f>
        <v>0</v>
      </c>
      <c r="W1017" t="b">
        <f>+OR(AD1017="Sub1",AD1017="Sub2",AD1017="Graph")</f>
        <v>0</v>
      </c>
      <c r="X1017" t="str">
        <f>+IF(AND(T1017,U1017,V1017),_xlfn.CONCAT(S1017,S1018),IF(AND(J1017=1,AD1017="Title"),S1017,""))</f>
        <v/>
      </c>
      <c r="Y1017" t="str">
        <f>+IF(AD1018="units",S1018,"")</f>
        <v/>
      </c>
      <c r="Z1017" t="str">
        <f t="shared" si="122"/>
        <v/>
      </c>
      <c r="AB1017" t="s">
        <v>151</v>
      </c>
      <c r="AC1017" t="str">
        <f>+_xlfn.CONCAT(AB1017,I1017,AD1017)</f>
        <v>28111date</v>
      </c>
      <c r="AD1017" t="str">
        <f>+_xlfn.TEXTJOIN("",TRUE,K1017:M1017)</f>
        <v>date</v>
      </c>
      <c r="AE1017" t="str">
        <f>+IF(B1017=0,AE1016,B1017)</f>
        <v>1.11</v>
      </c>
      <c r="AF1017" t="str">
        <f t="shared" si="125"/>
        <v>1.11</v>
      </c>
      <c r="AG1017" t="str">
        <f t="shared" si="126"/>
        <v>Sitios Ramsar</v>
      </c>
      <c r="AH1017" t="str">
        <f t="shared" si="128"/>
        <v/>
      </c>
      <c r="AI1017" t="str">
        <f t="shared" si="127"/>
        <v/>
      </c>
    </row>
    <row r="1018" spans="1:35" x14ac:dyDescent="0.25">
      <c r="A1018" s="1">
        <v>1</v>
      </c>
      <c r="B1018" t="s">
        <v>8</v>
      </c>
      <c r="C1018" t="s">
        <v>21</v>
      </c>
      <c r="G1018" t="s">
        <v>91</v>
      </c>
      <c r="H1018" t="s">
        <v>120</v>
      </c>
      <c r="I1018" t="str">
        <f t="shared" si="123"/>
        <v>11</v>
      </c>
      <c r="J1018">
        <f>+COUNTIF($AC$2:$AC$1165,AC1018)</f>
        <v>1</v>
      </c>
      <c r="K1018" t="s">
        <v>166</v>
      </c>
      <c r="N1018" t="str">
        <f t="shared" si="124"/>
        <v>1.1</v>
      </c>
      <c r="O1018" t="str">
        <f>IF(B1018&lt;&gt;0,B1018,"")</f>
        <v>1.1</v>
      </c>
      <c r="P1018" t="str">
        <f>+IF(AD1018="Sub1",C1018,"")</f>
        <v/>
      </c>
      <c r="Q1018" t="str">
        <f>+IF(AD1018="Sub2",D1018,"")</f>
        <v/>
      </c>
      <c r="R1018" t="str">
        <f>+IF(AD1018="Graph",SUBSTITUTE(E1018,"Gráfica","G"),"")</f>
        <v/>
      </c>
      <c r="S1018" t="str">
        <f>TRIM(CLEAN(_xlfn.TEXTJOIN(" ",TRUE,C1018:F1018)))</f>
        <v>Ubicación geográfica</v>
      </c>
      <c r="T1018" t="b">
        <f>+AND(AC1018=AC1019)</f>
        <v>0</v>
      </c>
      <c r="U1018" t="b">
        <f t="shared" si="121"/>
        <v>1</v>
      </c>
      <c r="V1018" t="b">
        <f>+AND(J1018&lt;&gt;1,J1019&lt;&gt;1)</f>
        <v>0</v>
      </c>
      <c r="W1018" t="b">
        <f>+OR(AD1018="Sub1",AD1018="Sub2",AD1018="Graph")</f>
        <v>0</v>
      </c>
      <c r="X1018" t="str">
        <f>+IF(AND(T1018,U1018,V1018),_xlfn.CONCAT(S1018,S1019),IF(AND(J1018=1,AD1018="Title"),S1018,""))</f>
        <v>Ubicación geográfica</v>
      </c>
      <c r="Y1018" t="str">
        <f>+IF(AD1019="units",S1019,"")</f>
        <v/>
      </c>
      <c r="Z1018" t="str">
        <f t="shared" si="122"/>
        <v/>
      </c>
      <c r="AB1018" t="s">
        <v>152</v>
      </c>
      <c r="AC1018" t="str">
        <f>+_xlfn.CONCAT(AB1018,I1018,AD1018)</f>
        <v>2911Title</v>
      </c>
      <c r="AD1018" t="str">
        <f>+_xlfn.TEXTJOIN("",TRUE,K1018:M1018)</f>
        <v>Title</v>
      </c>
      <c r="AE1018" t="str">
        <f>+IF(B1018=0,AE1017,B1018)</f>
        <v>1.1</v>
      </c>
      <c r="AF1018" t="str">
        <f t="shared" si="125"/>
        <v>1.1</v>
      </c>
      <c r="AG1018" t="str">
        <f t="shared" si="126"/>
        <v>Ubicación geográfica</v>
      </c>
      <c r="AH1018" t="str">
        <f t="shared" si="128"/>
        <v/>
      </c>
      <c r="AI1018" t="str">
        <f t="shared" si="127"/>
        <v/>
      </c>
    </row>
    <row r="1019" spans="1:35" x14ac:dyDescent="0.25">
      <c r="A1019" s="1">
        <v>3</v>
      </c>
      <c r="B1019" t="s">
        <v>9</v>
      </c>
      <c r="C1019" t="s">
        <v>22</v>
      </c>
      <c r="G1019" t="s">
        <v>91</v>
      </c>
      <c r="H1019" t="s">
        <v>120</v>
      </c>
      <c r="I1019" t="str">
        <f t="shared" si="123"/>
        <v>12</v>
      </c>
      <c r="J1019">
        <f>+COUNTIF($AC$2:$AC$1165,AC1019)</f>
        <v>2</v>
      </c>
      <c r="K1019" t="s">
        <v>166</v>
      </c>
      <c r="N1019" t="str">
        <f t="shared" si="124"/>
        <v>1.2</v>
      </c>
      <c r="O1019" t="str">
        <f>IF(B1019&lt;&gt;0,B1019,"")</f>
        <v>1.2</v>
      </c>
      <c r="P1019" t="str">
        <f>+IF(AD1019="Sub1",C1019,"")</f>
        <v/>
      </c>
      <c r="Q1019" t="str">
        <f>+IF(AD1019="Sub2",D1019,"")</f>
        <v/>
      </c>
      <c r="R1019" t="str">
        <f>+IF(AD1019="Graph",SUBSTITUTE(E1019,"Gráfica","G"),"")</f>
        <v/>
      </c>
      <c r="S1019" t="str">
        <f>TRIM(CLEAN(_xlfn.TEXTJOIN(" ",TRUE,C1019:F1019)))</f>
        <v>División geoestadística municipal, coordenadas geográficas</v>
      </c>
      <c r="T1019" t="b">
        <f>+AND(AC1019=AC1020)</f>
        <v>1</v>
      </c>
      <c r="U1019" t="b">
        <f t="shared" si="121"/>
        <v>1</v>
      </c>
      <c r="V1019" t="b">
        <f>+AND(J1019&lt;&gt;1,J1020&lt;&gt;1)</f>
        <v>1</v>
      </c>
      <c r="W1019" t="b">
        <f>+OR(AD1019="Sub1",AD1019="Sub2",AD1019="Graph")</f>
        <v>0</v>
      </c>
      <c r="X1019" t="str">
        <f>+IF(AND(T1019,U1019,V1019),_xlfn.CONCAT(S1019,S1020),IF(AND(J1019=1,AD1019="Title"),S1019,""))</f>
        <v>División geoestadística municipal, coordenadas geográficasy altitud de las cabeceras municipales</v>
      </c>
      <c r="Y1019" t="str">
        <f>+IF(AD1020="units",S1020,"")</f>
        <v/>
      </c>
      <c r="Z1019" t="str">
        <f t="shared" si="122"/>
        <v/>
      </c>
      <c r="AB1019" t="s">
        <v>152</v>
      </c>
      <c r="AC1019" t="str">
        <f>+_xlfn.CONCAT(AB1019,I1019,AD1019)</f>
        <v>2912Title</v>
      </c>
      <c r="AD1019" t="str">
        <f>+_xlfn.TEXTJOIN("",TRUE,K1019:M1019)</f>
        <v>Title</v>
      </c>
      <c r="AE1019" t="str">
        <f>+IF(B1019=0,AE1018,B1019)</f>
        <v>1.2</v>
      </c>
      <c r="AF1019" t="str">
        <f t="shared" si="125"/>
        <v>1.2</v>
      </c>
      <c r="AG1019" t="str">
        <f t="shared" si="126"/>
        <v>División geoestadística municipal, coordenadas geográficasy altitud de las cabeceras municipales</v>
      </c>
      <c r="AH1019" t="str">
        <f t="shared" si="128"/>
        <v/>
      </c>
      <c r="AI1019" t="str">
        <f t="shared" si="127"/>
        <v/>
      </c>
    </row>
    <row r="1020" spans="1:35" x14ac:dyDescent="0.25">
      <c r="A1020" s="1">
        <v>4</v>
      </c>
      <c r="C1020" t="s">
        <v>23</v>
      </c>
      <c r="G1020" t="s">
        <v>91</v>
      </c>
      <c r="H1020" t="s">
        <v>120</v>
      </c>
      <c r="I1020" t="str">
        <f t="shared" si="123"/>
        <v>12</v>
      </c>
      <c r="J1020">
        <f>+COUNTIF($AC$2:$AC$1165,AC1020)</f>
        <v>2</v>
      </c>
      <c r="K1020" t="s">
        <v>166</v>
      </c>
      <c r="N1020" t="str">
        <f t="shared" si="124"/>
        <v/>
      </c>
      <c r="O1020" t="str">
        <f>IF(B1020&lt;&gt;0,B1020,"")</f>
        <v/>
      </c>
      <c r="P1020" t="str">
        <f>+IF(AD1020="Sub1",C1020,"")</f>
        <v/>
      </c>
      <c r="Q1020" t="str">
        <f>+IF(AD1020="Sub2",D1020,"")</f>
        <v/>
      </c>
      <c r="R1020" t="str">
        <f>+IF(AD1020="Graph",SUBSTITUTE(E1020,"Gráfica","G"),"")</f>
        <v/>
      </c>
      <c r="S1020" t="str">
        <f>TRIM(CLEAN(_xlfn.TEXTJOIN(" ",TRUE,C1020:F1020)))</f>
        <v>y altitud de las cabeceras municipales</v>
      </c>
      <c r="T1020" t="b">
        <f>+AND(AC1020=AC1021)</f>
        <v>0</v>
      </c>
      <c r="U1020" t="b">
        <f t="shared" si="121"/>
        <v>1</v>
      </c>
      <c r="V1020" t="b">
        <f>+AND(J1020&lt;&gt;1,J1021&lt;&gt;1)</f>
        <v>0</v>
      </c>
      <c r="W1020" t="b">
        <f>+OR(AD1020="Sub1",AD1020="Sub2",AD1020="Graph")</f>
        <v>0</v>
      </c>
      <c r="X1020" t="str">
        <f>+IF(AND(T1020,U1020,V1020),_xlfn.CONCAT(S1020,S1021),IF(AND(J1020=1,AD1020="Title"),S1020,""))</f>
        <v/>
      </c>
      <c r="Y1020" t="str">
        <f>+IF(AD1021="units",S1021,"")</f>
        <v/>
      </c>
      <c r="Z1020" t="str">
        <f t="shared" si="122"/>
        <v/>
      </c>
      <c r="AB1020" t="s">
        <v>152</v>
      </c>
      <c r="AC1020" t="str">
        <f>+_xlfn.CONCAT(AB1020,I1020,AD1020)</f>
        <v>2912Title</v>
      </c>
      <c r="AD1020" t="str">
        <f>+_xlfn.TEXTJOIN("",TRUE,K1020:M1020)</f>
        <v>Title</v>
      </c>
      <c r="AE1020" t="str">
        <f>+IF(B1020=0,AE1019,B1020)</f>
        <v>1.2</v>
      </c>
      <c r="AF1020" t="str">
        <f t="shared" si="125"/>
        <v>1.2</v>
      </c>
      <c r="AG1020" t="str">
        <f t="shared" si="126"/>
        <v>División geoestadística municipal, coordenadas geográficasy altitud de las cabeceras municipales</v>
      </c>
      <c r="AH1020" t="str">
        <f t="shared" si="128"/>
        <v/>
      </c>
      <c r="AI1020" t="str">
        <f t="shared" si="127"/>
        <v/>
      </c>
    </row>
    <row r="1021" spans="1:35" x14ac:dyDescent="0.25">
      <c r="A1021" s="1">
        <v>6</v>
      </c>
      <c r="B1021" t="s">
        <v>10</v>
      </c>
      <c r="C1021" t="s">
        <v>24</v>
      </c>
      <c r="G1021" t="s">
        <v>91</v>
      </c>
      <c r="H1021" t="s">
        <v>120</v>
      </c>
      <c r="I1021" t="str">
        <f t="shared" si="123"/>
        <v>13</v>
      </c>
      <c r="J1021">
        <f>+COUNTIF($AC$2:$AC$1165,AC1021)</f>
        <v>1</v>
      </c>
      <c r="K1021" t="s">
        <v>166</v>
      </c>
      <c r="N1021" t="str">
        <f t="shared" si="124"/>
        <v>1.3</v>
      </c>
      <c r="O1021" t="str">
        <f>IF(B1021&lt;&gt;0,B1021,"")</f>
        <v>1.3</v>
      </c>
      <c r="P1021" t="str">
        <f>+IF(AD1021="Sub1",C1021,"")</f>
        <v/>
      </c>
      <c r="Q1021" t="str">
        <f>+IF(AD1021="Sub2",D1021,"")</f>
        <v/>
      </c>
      <c r="R1021" t="str">
        <f>+IF(AD1021="Graph",SUBSTITUTE(E1021,"Gráfica","G"),"")</f>
        <v/>
      </c>
      <c r="S1021" t="str">
        <f>TRIM(CLEAN(_xlfn.TEXTJOIN(" ",TRUE,C1021:F1021)))</f>
        <v>Elevaciones principales</v>
      </c>
      <c r="T1021" t="b">
        <f>+AND(AC1021=AC1022)</f>
        <v>0</v>
      </c>
      <c r="U1021" t="b">
        <f t="shared" si="121"/>
        <v>1</v>
      </c>
      <c r="V1021" t="b">
        <f>+AND(J1021&lt;&gt;1,J1022&lt;&gt;1)</f>
        <v>0</v>
      </c>
      <c r="W1021" t="b">
        <f>+OR(AD1021="Sub1",AD1021="Sub2",AD1021="Graph")</f>
        <v>0</v>
      </c>
      <c r="X1021" t="str">
        <f>+IF(AND(T1021,U1021,V1021),_xlfn.CONCAT(S1021,S1022),IF(AND(J1021=1,AD1021="Title"),S1021,""))</f>
        <v>Elevaciones principales</v>
      </c>
      <c r="Y1021" t="str">
        <f>+IF(AD1022="units",S1022,"")</f>
        <v/>
      </c>
      <c r="Z1021" t="str">
        <f t="shared" si="122"/>
        <v/>
      </c>
      <c r="AB1021" t="s">
        <v>152</v>
      </c>
      <c r="AC1021" t="str">
        <f>+_xlfn.CONCAT(AB1021,I1021,AD1021)</f>
        <v>2913Title</v>
      </c>
      <c r="AD1021" t="str">
        <f>+_xlfn.TEXTJOIN("",TRUE,K1021:M1021)</f>
        <v>Title</v>
      </c>
      <c r="AE1021" t="str">
        <f>+IF(B1021=0,AE1020,B1021)</f>
        <v>1.3</v>
      </c>
      <c r="AF1021" t="str">
        <f t="shared" si="125"/>
        <v>1.3</v>
      </c>
      <c r="AG1021" t="str">
        <f t="shared" si="126"/>
        <v>Elevaciones principales</v>
      </c>
      <c r="AH1021" t="str">
        <f t="shared" si="128"/>
        <v/>
      </c>
      <c r="AI1021" t="str">
        <f t="shared" si="127"/>
        <v/>
      </c>
    </row>
    <row r="1022" spans="1:35" x14ac:dyDescent="0.25">
      <c r="A1022" s="1">
        <v>8</v>
      </c>
      <c r="B1022" t="s">
        <v>11</v>
      </c>
      <c r="C1022" t="s">
        <v>25</v>
      </c>
      <c r="G1022" t="s">
        <v>91</v>
      </c>
      <c r="H1022" t="s">
        <v>120</v>
      </c>
      <c r="I1022" t="str">
        <f t="shared" si="123"/>
        <v>14</v>
      </c>
      <c r="J1022">
        <f>+COUNTIF($AC$2:$AC$1165,AC1022)</f>
        <v>1</v>
      </c>
      <c r="K1022" t="s">
        <v>166</v>
      </c>
      <c r="N1022" t="str">
        <f t="shared" si="124"/>
        <v>1.4</v>
      </c>
      <c r="O1022" t="str">
        <f>IF(B1022&lt;&gt;0,B1022,"")</f>
        <v>1.4</v>
      </c>
      <c r="P1022" t="str">
        <f>+IF(AD1022="Sub1",C1022,"")</f>
        <v/>
      </c>
      <c r="Q1022" t="str">
        <f>+IF(AD1022="Sub2",D1022,"")</f>
        <v/>
      </c>
      <c r="R1022" t="str">
        <f>+IF(AD1022="Graph",SUBSTITUTE(E1022,"Gráfica","G"),"")</f>
        <v/>
      </c>
      <c r="S1022" t="str">
        <f>TRIM(CLEAN(_xlfn.TEXTJOIN(" ",TRUE,C1022:F1022)))</f>
        <v>Superficie estatal por tipo de fisiografía</v>
      </c>
      <c r="T1022" t="b">
        <f>+AND(AC1022=AC1023)</f>
        <v>0</v>
      </c>
      <c r="U1022" t="b">
        <f t="shared" si="121"/>
        <v>0</v>
      </c>
      <c r="V1022" t="b">
        <f>+AND(J1022&lt;&gt;1,J1023&lt;&gt;1)</f>
        <v>0</v>
      </c>
      <c r="W1022" t="b">
        <f>+OR(AD1022="Sub1",AD1022="Sub2",AD1022="Graph")</f>
        <v>0</v>
      </c>
      <c r="X1022" t="str">
        <f>+IF(AND(T1022,U1022,V1022),_xlfn.CONCAT(S1022,S1023),IF(AND(J1022=1,AD1022="Title"),S1022,""))</f>
        <v>Superficie estatal por tipo de fisiografía</v>
      </c>
      <c r="Y1022" t="str">
        <f>+IF(AD1023="units",S1023,"")</f>
        <v>(Porcentaje)</v>
      </c>
      <c r="Z1022" t="str">
        <f t="shared" si="122"/>
        <v/>
      </c>
      <c r="AB1022" t="s">
        <v>152</v>
      </c>
      <c r="AC1022" t="str">
        <f>+_xlfn.CONCAT(AB1022,I1022,AD1022)</f>
        <v>2914Title</v>
      </c>
      <c r="AD1022" t="str">
        <f>+_xlfn.TEXTJOIN("",TRUE,K1022:M1022)</f>
        <v>Title</v>
      </c>
      <c r="AE1022" t="str">
        <f>+IF(B1022=0,AE1021,B1022)</f>
        <v>1.4</v>
      </c>
      <c r="AF1022" t="str">
        <f t="shared" si="125"/>
        <v>1.4</v>
      </c>
      <c r="AG1022" t="str">
        <f t="shared" si="126"/>
        <v>Superficie estatal por tipo de fisiografía</v>
      </c>
      <c r="AH1022" t="str">
        <f t="shared" si="128"/>
        <v/>
      </c>
      <c r="AI1022" t="str">
        <f t="shared" si="127"/>
        <v>(Porcentaje)</v>
      </c>
    </row>
    <row r="1023" spans="1:35" x14ac:dyDescent="0.25">
      <c r="A1023" s="1">
        <v>9</v>
      </c>
      <c r="C1023" t="s">
        <v>26</v>
      </c>
      <c r="G1023" t="s">
        <v>91</v>
      </c>
      <c r="H1023" t="s">
        <v>120</v>
      </c>
      <c r="I1023" t="str">
        <f t="shared" si="123"/>
        <v>14</v>
      </c>
      <c r="J1023">
        <f>+COUNTIF($AC$2:$AC$1165,AC1023)</f>
        <v>1</v>
      </c>
      <c r="K1023" t="s">
        <v>173</v>
      </c>
      <c r="L1023" t="s">
        <v>162</v>
      </c>
      <c r="N1023" t="str">
        <f t="shared" si="124"/>
        <v/>
      </c>
      <c r="O1023" t="str">
        <f>IF(B1023&lt;&gt;0,B1023,"")</f>
        <v/>
      </c>
      <c r="P1023" t="str">
        <f>+IF(AD1023="Sub1",C1023,"")</f>
        <v/>
      </c>
      <c r="Q1023" t="str">
        <f>+IF(AD1023="Sub2",D1023,"")</f>
        <v/>
      </c>
      <c r="R1023" t="str">
        <f>+IF(AD1023="Graph",SUBSTITUTE(E1023,"Gráfica","G"),"")</f>
        <v/>
      </c>
      <c r="S1023" t="str">
        <f>TRIM(CLEAN(_xlfn.TEXTJOIN(" ",TRUE,C1023:F1023)))</f>
        <v>(Porcentaje)</v>
      </c>
      <c r="T1023" t="b">
        <f>+AND(AC1023=AC1024)</f>
        <v>0</v>
      </c>
      <c r="U1023" t="b">
        <f t="shared" si="121"/>
        <v>0</v>
      </c>
      <c r="V1023" t="b">
        <f>+AND(J1023&lt;&gt;1,J1024&lt;&gt;1)</f>
        <v>0</v>
      </c>
      <c r="W1023" t="b">
        <f>+OR(AD1023="Sub1",AD1023="Sub2",AD1023="Graph")</f>
        <v>0</v>
      </c>
      <c r="X1023" t="str">
        <f>+IF(AND(T1023,U1023,V1023),_xlfn.CONCAT(S1023,S1024),IF(AND(J1023=1,AD1023="Title"),S1023,""))</f>
        <v/>
      </c>
      <c r="Y1023" t="str">
        <f>+IF(AD1024="units",S1024,"")</f>
        <v/>
      </c>
      <c r="Z1023" t="str">
        <f t="shared" si="122"/>
        <v/>
      </c>
      <c r="AB1023" t="s">
        <v>152</v>
      </c>
      <c r="AC1023" t="str">
        <f>+_xlfn.CONCAT(AB1023,I1023,AD1023)</f>
        <v>2914units</v>
      </c>
      <c r="AD1023" t="str">
        <f>+_xlfn.TEXTJOIN("",TRUE,K1023:M1023)</f>
        <v>units</v>
      </c>
      <c r="AE1023" t="str">
        <f>+IF(B1023=0,AE1022,B1023)</f>
        <v>1.4</v>
      </c>
      <c r="AF1023" t="str">
        <f t="shared" si="125"/>
        <v>1.4</v>
      </c>
      <c r="AG1023" t="str">
        <f t="shared" si="126"/>
        <v>Superficie estatal por tipo de fisiografía</v>
      </c>
      <c r="AH1023" t="str">
        <f t="shared" si="128"/>
        <v/>
      </c>
      <c r="AI1023" t="str">
        <f t="shared" si="127"/>
        <v/>
      </c>
    </row>
    <row r="1024" spans="1:35" x14ac:dyDescent="0.25">
      <c r="A1024" s="1">
        <v>11</v>
      </c>
      <c r="B1024" t="s">
        <v>12</v>
      </c>
      <c r="C1024" t="s">
        <v>27</v>
      </c>
      <c r="G1024" t="s">
        <v>91</v>
      </c>
      <c r="H1024" t="s">
        <v>120</v>
      </c>
      <c r="I1024" t="str">
        <f t="shared" si="123"/>
        <v>15</v>
      </c>
      <c r="J1024">
        <f>+COUNTIF($AC$2:$AC$1165,AC1024)</f>
        <v>1</v>
      </c>
      <c r="K1024" t="s">
        <v>166</v>
      </c>
      <c r="N1024" t="str">
        <f t="shared" si="124"/>
        <v>1.5</v>
      </c>
      <c r="O1024" t="str">
        <f>IF(B1024&lt;&gt;0,B1024,"")</f>
        <v>1.5</v>
      </c>
      <c r="P1024" t="str">
        <f>+IF(AD1024="Sub1",C1024,"")</f>
        <v/>
      </c>
      <c r="Q1024" t="str">
        <f>+IF(AD1024="Sub2",D1024,"")</f>
        <v/>
      </c>
      <c r="R1024" t="str">
        <f>+IF(AD1024="Graph",SUBSTITUTE(E1024,"Gráfica","G"),"")</f>
        <v/>
      </c>
      <c r="S1024" t="str">
        <f>TRIM(CLEAN(_xlfn.TEXTJOIN(" ",TRUE,C1024:F1024)))</f>
        <v>Superficie estatal por tipo de geología</v>
      </c>
      <c r="T1024" t="b">
        <f>+AND(AC1024=AC1025)</f>
        <v>0</v>
      </c>
      <c r="U1024" t="b">
        <f t="shared" si="121"/>
        <v>0</v>
      </c>
      <c r="V1024" t="b">
        <f>+AND(J1024&lt;&gt;1,J1025&lt;&gt;1)</f>
        <v>0</v>
      </c>
      <c r="W1024" t="b">
        <f>+OR(AD1024="Sub1",AD1024="Sub2",AD1024="Graph")</f>
        <v>0</v>
      </c>
      <c r="X1024" t="str">
        <f>+IF(AND(T1024,U1024,V1024),_xlfn.CONCAT(S1024,S1025),IF(AND(J1024=1,AD1024="Title"),S1024,""))</f>
        <v>Superficie estatal por tipo de geología</v>
      </c>
      <c r="Y1024" t="str">
        <f>+IF(AD1025="units",S1025,"")</f>
        <v>(Porcentaje)</v>
      </c>
      <c r="Z1024" t="str">
        <f t="shared" si="122"/>
        <v/>
      </c>
      <c r="AB1024" t="s">
        <v>152</v>
      </c>
      <c r="AC1024" t="str">
        <f>+_xlfn.CONCAT(AB1024,I1024,AD1024)</f>
        <v>2915Title</v>
      </c>
      <c r="AD1024" t="str">
        <f>+_xlfn.TEXTJOIN("",TRUE,K1024:M1024)</f>
        <v>Title</v>
      </c>
      <c r="AE1024" t="str">
        <f>+IF(B1024=0,AE1023,B1024)</f>
        <v>1.5</v>
      </c>
      <c r="AF1024" t="str">
        <f t="shared" si="125"/>
        <v>1.5</v>
      </c>
      <c r="AG1024" t="str">
        <f t="shared" si="126"/>
        <v>Superficie estatal por tipo de geología</v>
      </c>
      <c r="AH1024" t="str">
        <f t="shared" si="128"/>
        <v/>
      </c>
      <c r="AI1024" t="str">
        <f t="shared" si="127"/>
        <v>(Porcentaje)</v>
      </c>
    </row>
    <row r="1025" spans="1:35" x14ac:dyDescent="0.25">
      <c r="A1025" s="1">
        <v>12</v>
      </c>
      <c r="C1025" t="s">
        <v>26</v>
      </c>
      <c r="G1025" t="s">
        <v>91</v>
      </c>
      <c r="H1025" t="s">
        <v>120</v>
      </c>
      <c r="I1025" t="str">
        <f t="shared" si="123"/>
        <v>15</v>
      </c>
      <c r="J1025">
        <f>+COUNTIF($AC$2:$AC$1165,AC1025)</f>
        <v>1</v>
      </c>
      <c r="K1025" t="s">
        <v>173</v>
      </c>
      <c r="L1025" t="s">
        <v>162</v>
      </c>
      <c r="N1025" t="str">
        <f t="shared" si="124"/>
        <v/>
      </c>
      <c r="O1025" t="str">
        <f>IF(B1025&lt;&gt;0,B1025,"")</f>
        <v/>
      </c>
      <c r="P1025" t="str">
        <f>+IF(AD1025="Sub1",C1025,"")</f>
        <v/>
      </c>
      <c r="Q1025" t="str">
        <f>+IF(AD1025="Sub2",D1025,"")</f>
        <v/>
      </c>
      <c r="R1025" t="str">
        <f>+IF(AD1025="Graph",SUBSTITUTE(E1025,"Gráfica","G"),"")</f>
        <v/>
      </c>
      <c r="S1025" t="str">
        <f>TRIM(CLEAN(_xlfn.TEXTJOIN(" ",TRUE,C1025:F1025)))</f>
        <v>(Porcentaje)</v>
      </c>
      <c r="T1025" t="b">
        <f>+AND(AC1025=AC1026)</f>
        <v>0</v>
      </c>
      <c r="U1025" t="b">
        <f t="shared" si="121"/>
        <v>0</v>
      </c>
      <c r="V1025" t="b">
        <f>+AND(J1025&lt;&gt;1,J1026&lt;&gt;1)</f>
        <v>0</v>
      </c>
      <c r="W1025" t="b">
        <f>+OR(AD1025="Sub1",AD1025="Sub2",AD1025="Graph")</f>
        <v>0</v>
      </c>
      <c r="X1025" t="str">
        <f>+IF(AND(T1025,U1025,V1025),_xlfn.CONCAT(S1025,S1026),IF(AND(J1025=1,AD1025="Title"),S1025,""))</f>
        <v/>
      </c>
      <c r="Y1025" t="str">
        <f>+IF(AD1026="units",S1026,"")</f>
        <v/>
      </c>
      <c r="Z1025" t="str">
        <f t="shared" si="122"/>
        <v/>
      </c>
      <c r="AB1025" t="s">
        <v>152</v>
      </c>
      <c r="AC1025" t="str">
        <f>+_xlfn.CONCAT(AB1025,I1025,AD1025)</f>
        <v>2915units</v>
      </c>
      <c r="AD1025" t="str">
        <f>+_xlfn.TEXTJOIN("",TRUE,K1025:M1025)</f>
        <v>units</v>
      </c>
      <c r="AE1025" t="str">
        <f>+IF(B1025=0,AE1024,B1025)</f>
        <v>1.5</v>
      </c>
      <c r="AF1025" t="str">
        <f t="shared" si="125"/>
        <v>1.5</v>
      </c>
      <c r="AG1025" t="str">
        <f t="shared" si="126"/>
        <v>Superficie estatal por tipo de geología</v>
      </c>
      <c r="AH1025" t="str">
        <f t="shared" si="128"/>
        <v/>
      </c>
      <c r="AI1025" t="str">
        <f t="shared" si="127"/>
        <v/>
      </c>
    </row>
    <row r="1026" spans="1:35" x14ac:dyDescent="0.25">
      <c r="A1026" s="1">
        <v>14</v>
      </c>
      <c r="C1026" t="s">
        <v>28</v>
      </c>
      <c r="D1026" t="s">
        <v>62</v>
      </c>
      <c r="G1026" t="s">
        <v>91</v>
      </c>
      <c r="H1026" t="s">
        <v>120</v>
      </c>
      <c r="I1026" t="str">
        <f t="shared" si="123"/>
        <v>151</v>
      </c>
      <c r="J1026">
        <f>+COUNTIF($AC$2:$AC$1165,AC1026)</f>
        <v>1</v>
      </c>
      <c r="K1026" t="s">
        <v>173</v>
      </c>
      <c r="M1026" t="s">
        <v>178</v>
      </c>
      <c r="N1026" t="str">
        <f t="shared" si="124"/>
        <v>1.5.1</v>
      </c>
      <c r="O1026" t="str">
        <f>IF(B1026&lt;&gt;0,B1026,"")</f>
        <v/>
      </c>
      <c r="P1026" t="str">
        <f>+IF(AD1026="Sub1",C1026,"")</f>
        <v>1.5.1</v>
      </c>
      <c r="Q1026" t="str">
        <f>+IF(AD1026="Sub2",D1026,"")</f>
        <v/>
      </c>
      <c r="R1026" t="str">
        <f>+IF(AD1026="Graph",SUBSTITUTE(E1026,"Gráfica","G"),"")</f>
        <v/>
      </c>
      <c r="S1026" t="str">
        <f>TRIM(CLEAN(_xlfn.TEXTJOIN(" ",TRUE,C1026:F1026)))</f>
        <v>1.5.1 Sitios de interés geológico</v>
      </c>
      <c r="T1026" t="b">
        <f>+AND(AC1026=AC1027)</f>
        <v>0</v>
      </c>
      <c r="U1026" t="b">
        <f t="shared" ref="U1026:U1089" si="129">+AND(K1026="Title",K1027="Title")</f>
        <v>0</v>
      </c>
      <c r="V1026" t="b">
        <f>+AND(J1026&lt;&gt;1,J1027&lt;&gt;1)</f>
        <v>0</v>
      </c>
      <c r="W1026" t="b">
        <f>+OR(AD1026="Sub1",AD1026="Sub2",AD1026="Graph")</f>
        <v>1</v>
      </c>
      <c r="X1026" t="str">
        <f>+IF(AND(T1026,U1026,V1026),_xlfn.CONCAT(S1026,S1027),IF(AND(J1026=1,AD1026="Title"),S1026,""))</f>
        <v/>
      </c>
      <c r="Y1026" t="str">
        <f>+IF(AD1027="units",S1027,"")</f>
        <v/>
      </c>
      <c r="Z1026" t="str">
        <f t="shared" ref="Z1026:Z1089" si="130">IF(W1026,TRIM(CLEAN(SUBSTITUTE(S1026,AF1026,""))),"")</f>
        <v>Sitios de interés geológico</v>
      </c>
      <c r="AB1026" t="s">
        <v>152</v>
      </c>
      <c r="AC1026" t="str">
        <f>+_xlfn.CONCAT(AB1026,I1026,AD1026)</f>
        <v>29151Sub1</v>
      </c>
      <c r="AD1026" t="str">
        <f>+_xlfn.TEXTJOIN("",TRUE,K1026:M1026)</f>
        <v>Sub1</v>
      </c>
      <c r="AE1026" t="str">
        <f>+IF(B1026=0,AE1025,B1026)</f>
        <v>1.5</v>
      </c>
      <c r="AF1026" t="str">
        <f t="shared" si="125"/>
        <v>1.5.1</v>
      </c>
      <c r="AG1026" t="str">
        <f t="shared" si="126"/>
        <v>Superficie estatal por tipo de geología</v>
      </c>
      <c r="AH1026" t="str">
        <f t="shared" si="128"/>
        <v>Sitios de interés geológico</v>
      </c>
      <c r="AI1026" t="str">
        <f t="shared" si="127"/>
        <v/>
      </c>
    </row>
    <row r="1027" spans="1:35" x14ac:dyDescent="0.25">
      <c r="A1027" s="1">
        <v>16</v>
      </c>
      <c r="B1027" t="s">
        <v>13</v>
      </c>
      <c r="C1027" t="s">
        <v>29</v>
      </c>
      <c r="G1027" t="s">
        <v>91</v>
      </c>
      <c r="H1027" t="s">
        <v>120</v>
      </c>
      <c r="I1027" t="str">
        <f t="shared" ref="I1027:I1090" si="131">+SUBSTITUTE(AF1027,".","")</f>
        <v>16</v>
      </c>
      <c r="J1027">
        <f>+COUNTIF($AC$2:$AC$1165,AC1027)</f>
        <v>1</v>
      </c>
      <c r="K1027" t="s">
        <v>166</v>
      </c>
      <c r="N1027" t="str">
        <f t="shared" ref="N1027:N1090" si="132">+_xlfn.TEXTJOIN("",TRUE,O1027:R1027)</f>
        <v>1.6</v>
      </c>
      <c r="O1027" t="str">
        <f>IF(B1027&lt;&gt;0,B1027,"")</f>
        <v>1.6</v>
      </c>
      <c r="P1027" t="str">
        <f>+IF(AD1027="Sub1",C1027,"")</f>
        <v/>
      </c>
      <c r="Q1027" t="str">
        <f>+IF(AD1027="Sub2",D1027,"")</f>
        <v/>
      </c>
      <c r="R1027" t="str">
        <f>+IF(AD1027="Graph",SUBSTITUTE(E1027,"Gráfica","G"),"")</f>
        <v/>
      </c>
      <c r="S1027" t="str">
        <f>TRIM(CLEAN(_xlfn.TEXTJOIN(" ",TRUE,C1027:F1027)))</f>
        <v>Superficie estatal por tipo de clima</v>
      </c>
      <c r="T1027" t="b">
        <f>+AND(AC1027=AC1028)</f>
        <v>0</v>
      </c>
      <c r="U1027" t="b">
        <f t="shared" si="129"/>
        <v>0</v>
      </c>
      <c r="V1027" t="b">
        <f>+AND(J1027&lt;&gt;1,J1028&lt;&gt;1)</f>
        <v>0</v>
      </c>
      <c r="W1027" t="b">
        <f>+OR(AD1027="Sub1",AD1027="Sub2",AD1027="Graph")</f>
        <v>0</v>
      </c>
      <c r="X1027" t="str">
        <f>+IF(AND(T1027,U1027,V1027),_xlfn.CONCAT(S1027,S1028),IF(AND(J1027=1,AD1027="Title"),S1027,""))</f>
        <v>Superficie estatal por tipo de clima</v>
      </c>
      <c r="Y1027" t="str">
        <f>+IF(AD1028="units",S1028,"")</f>
        <v>(Porcentaje)</v>
      </c>
      <c r="Z1027" t="str">
        <f t="shared" si="130"/>
        <v/>
      </c>
      <c r="AB1027" t="s">
        <v>152</v>
      </c>
      <c r="AC1027" t="str">
        <f>+_xlfn.CONCAT(AB1027,I1027,AD1027)</f>
        <v>2916Title</v>
      </c>
      <c r="AD1027" t="str">
        <f>+_xlfn.TEXTJOIN("",TRUE,K1027:M1027)</f>
        <v>Title</v>
      </c>
      <c r="AE1027" t="str">
        <f>+IF(B1027=0,AE1026,B1027)</f>
        <v>1.6</v>
      </c>
      <c r="AF1027" t="str">
        <f t="shared" ref="AF1027:AF1090" si="133">+IF(N1027="",AF1026,N1027)</f>
        <v>1.6</v>
      </c>
      <c r="AG1027" t="str">
        <f t="shared" ref="AG1027:AG1090" si="134">+IF(X1027="",AG1026,X1027)</f>
        <v>Superficie estatal por tipo de clima</v>
      </c>
      <c r="AH1027" t="str">
        <f t="shared" si="128"/>
        <v/>
      </c>
      <c r="AI1027" t="str">
        <f t="shared" ref="AI1027:AI1090" si="135">+IF(AD1028="Units",S1028,"")</f>
        <v>(Porcentaje)</v>
      </c>
    </row>
    <row r="1028" spans="1:35" x14ac:dyDescent="0.25">
      <c r="A1028" s="1">
        <v>17</v>
      </c>
      <c r="C1028" t="s">
        <v>26</v>
      </c>
      <c r="G1028" t="s">
        <v>91</v>
      </c>
      <c r="H1028" t="s">
        <v>120</v>
      </c>
      <c r="I1028" t="str">
        <f t="shared" si="131"/>
        <v>16</v>
      </c>
      <c r="J1028">
        <f>+COUNTIF($AC$2:$AC$1165,AC1028)</f>
        <v>1</v>
      </c>
      <c r="K1028" t="s">
        <v>173</v>
      </c>
      <c r="L1028" t="s">
        <v>162</v>
      </c>
      <c r="N1028" t="str">
        <f t="shared" si="132"/>
        <v/>
      </c>
      <c r="O1028" t="str">
        <f>IF(B1028&lt;&gt;0,B1028,"")</f>
        <v/>
      </c>
      <c r="P1028" t="str">
        <f>+IF(AD1028="Sub1",C1028,"")</f>
        <v/>
      </c>
      <c r="Q1028" t="str">
        <f>+IF(AD1028="Sub2",D1028,"")</f>
        <v/>
      </c>
      <c r="R1028" t="str">
        <f>+IF(AD1028="Graph",SUBSTITUTE(E1028,"Gráfica","G"),"")</f>
        <v/>
      </c>
      <c r="S1028" t="str">
        <f>TRIM(CLEAN(_xlfn.TEXTJOIN(" ",TRUE,C1028:F1028)))</f>
        <v>(Porcentaje)</v>
      </c>
      <c r="T1028" t="b">
        <f>+AND(AC1028=AC1029)</f>
        <v>0</v>
      </c>
      <c r="U1028" t="b">
        <f t="shared" si="129"/>
        <v>0</v>
      </c>
      <c r="V1028" t="b">
        <f>+AND(J1028&lt;&gt;1,J1029&lt;&gt;1)</f>
        <v>0</v>
      </c>
      <c r="W1028" t="b">
        <f>+OR(AD1028="Sub1",AD1028="Sub2",AD1028="Graph")</f>
        <v>0</v>
      </c>
      <c r="X1028" t="str">
        <f>+IF(AND(T1028,U1028,V1028),_xlfn.CONCAT(S1028,S1029),IF(AND(J1028=1,AD1028="Title"),S1028,""))</f>
        <v/>
      </c>
      <c r="Y1028" t="str">
        <f>+IF(AD1029="units",S1029,"")</f>
        <v/>
      </c>
      <c r="Z1028" t="str">
        <f t="shared" si="130"/>
        <v/>
      </c>
      <c r="AB1028" t="s">
        <v>152</v>
      </c>
      <c r="AC1028" t="str">
        <f>+_xlfn.CONCAT(AB1028,I1028,AD1028)</f>
        <v>2916units</v>
      </c>
      <c r="AD1028" t="str">
        <f>+_xlfn.TEXTJOIN("",TRUE,K1028:M1028)</f>
        <v>units</v>
      </c>
      <c r="AE1028" t="str">
        <f>+IF(B1028=0,AE1027,B1028)</f>
        <v>1.6</v>
      </c>
      <c r="AF1028" t="str">
        <f t="shared" si="133"/>
        <v>1.6</v>
      </c>
      <c r="AG1028" t="str">
        <f t="shared" si="134"/>
        <v>Superficie estatal por tipo de clima</v>
      </c>
      <c r="AH1028" t="str">
        <f t="shared" si="128"/>
        <v/>
      </c>
      <c r="AI1028" t="str">
        <f t="shared" si="135"/>
        <v/>
      </c>
    </row>
    <row r="1029" spans="1:35" x14ac:dyDescent="0.25">
      <c r="A1029" s="1">
        <v>19</v>
      </c>
      <c r="C1029" t="s">
        <v>30</v>
      </c>
      <c r="D1029" t="s">
        <v>63</v>
      </c>
      <c r="G1029" t="s">
        <v>91</v>
      </c>
      <c r="H1029" t="s">
        <v>120</v>
      </c>
      <c r="I1029" t="str">
        <f t="shared" si="131"/>
        <v>161</v>
      </c>
      <c r="J1029">
        <f>+COUNTIF($AC$2:$AC$1165,AC1029)</f>
        <v>1</v>
      </c>
      <c r="K1029" t="s">
        <v>173</v>
      </c>
      <c r="M1029" t="s">
        <v>178</v>
      </c>
      <c r="N1029" t="str">
        <f t="shared" si="132"/>
        <v>1.6.1</v>
      </c>
      <c r="O1029" t="str">
        <f>IF(B1029&lt;&gt;0,B1029,"")</f>
        <v/>
      </c>
      <c r="P1029" t="str">
        <f>+IF(AD1029="Sub1",C1029,"")</f>
        <v>1.6.1</v>
      </c>
      <c r="Q1029" t="str">
        <f>+IF(AD1029="Sub2",D1029,"")</f>
        <v/>
      </c>
      <c r="R1029" t="str">
        <f>+IF(AD1029="Graph",SUBSTITUTE(E1029,"Gráfica","G"),"")</f>
        <v/>
      </c>
      <c r="S1029" t="str">
        <f>TRIM(CLEAN(_xlfn.TEXTJOIN(" ",TRUE,C1029:F1029)))</f>
        <v>1.6.1 Estaciones meteorológicas</v>
      </c>
      <c r="T1029" t="b">
        <f>+AND(AC1029=AC1030)</f>
        <v>0</v>
      </c>
      <c r="U1029" t="b">
        <f t="shared" si="129"/>
        <v>0</v>
      </c>
      <c r="V1029" t="b">
        <f>+AND(J1029&lt;&gt;1,J1030&lt;&gt;1)</f>
        <v>0</v>
      </c>
      <c r="W1029" t="b">
        <f>+OR(AD1029="Sub1",AD1029="Sub2",AD1029="Graph")</f>
        <v>1</v>
      </c>
      <c r="X1029" t="str">
        <f>+IF(AND(T1029,U1029,V1029),_xlfn.CONCAT(S1029,S1030),IF(AND(J1029=1,AD1029="Title"),S1029,""))</f>
        <v/>
      </c>
      <c r="Y1029" t="str">
        <f>+IF(AD1030="units",S1030,"")</f>
        <v/>
      </c>
      <c r="Z1029" t="str">
        <f t="shared" si="130"/>
        <v>Estaciones meteorológicas</v>
      </c>
      <c r="AB1029" t="s">
        <v>152</v>
      </c>
      <c r="AC1029" t="str">
        <f>+_xlfn.CONCAT(AB1029,I1029,AD1029)</f>
        <v>29161Sub1</v>
      </c>
      <c r="AD1029" t="str">
        <f>+_xlfn.TEXTJOIN("",TRUE,K1029:M1029)</f>
        <v>Sub1</v>
      </c>
      <c r="AE1029" t="str">
        <f>+IF(B1029=0,AE1028,B1029)</f>
        <v>1.6</v>
      </c>
      <c r="AF1029" t="str">
        <f t="shared" si="133"/>
        <v>1.6.1</v>
      </c>
      <c r="AG1029" t="str">
        <f t="shared" si="134"/>
        <v>Superficie estatal por tipo de clima</v>
      </c>
      <c r="AH1029" t="str">
        <f t="shared" si="128"/>
        <v>Estaciones meteorológicas</v>
      </c>
      <c r="AI1029" t="str">
        <f t="shared" si="135"/>
        <v/>
      </c>
    </row>
    <row r="1030" spans="1:35" x14ac:dyDescent="0.25">
      <c r="A1030" s="1">
        <v>21</v>
      </c>
      <c r="C1030" t="s">
        <v>31</v>
      </c>
      <c r="D1030" t="s">
        <v>64</v>
      </c>
      <c r="G1030" t="s">
        <v>91</v>
      </c>
      <c r="H1030" t="s">
        <v>120</v>
      </c>
      <c r="I1030" t="str">
        <f t="shared" si="131"/>
        <v>162</v>
      </c>
      <c r="J1030">
        <f>+COUNTIF($AC$2:$AC$1165,AC1030)</f>
        <v>1</v>
      </c>
      <c r="K1030" t="s">
        <v>173</v>
      </c>
      <c r="M1030" t="s">
        <v>178</v>
      </c>
      <c r="N1030" t="str">
        <f t="shared" si="132"/>
        <v>1.6.2</v>
      </c>
      <c r="O1030" t="str">
        <f>IF(B1030&lt;&gt;0,B1030,"")</f>
        <v/>
      </c>
      <c r="P1030" t="str">
        <f>+IF(AD1030="Sub1",C1030,"")</f>
        <v>1.6.2</v>
      </c>
      <c r="Q1030" t="str">
        <f>+IF(AD1030="Sub2",D1030,"")</f>
        <v/>
      </c>
      <c r="R1030" t="str">
        <f>+IF(AD1030="Graph",SUBSTITUTE(E1030,"Gráfica","G"),"")</f>
        <v/>
      </c>
      <c r="S1030" t="str">
        <f>TRIM(CLEAN(_xlfn.TEXTJOIN(" ",TRUE,C1030:F1030)))</f>
        <v>1.6.2 Temperatura media anual</v>
      </c>
      <c r="T1030" t="b">
        <f>+AND(AC1030=AC1031)</f>
        <v>0</v>
      </c>
      <c r="U1030" t="b">
        <f t="shared" si="129"/>
        <v>0</v>
      </c>
      <c r="V1030" t="b">
        <f>+AND(J1030&lt;&gt;1,J1031&lt;&gt;1)</f>
        <v>0</v>
      </c>
      <c r="W1030" t="b">
        <f>+OR(AD1030="Sub1",AD1030="Sub2",AD1030="Graph")</f>
        <v>1</v>
      </c>
      <c r="X1030" t="str">
        <f>+IF(AND(T1030,U1030,V1030),_xlfn.CONCAT(S1030,S1031),IF(AND(J1030=1,AD1030="Title"),S1030,""))</f>
        <v/>
      </c>
      <c r="Y1030" t="str">
        <f>+IF(AD1031="units",S1031,"")</f>
        <v>(Grados Celsius)</v>
      </c>
      <c r="Z1030" t="str">
        <f t="shared" si="130"/>
        <v>Temperatura media anual</v>
      </c>
      <c r="AB1030" t="s">
        <v>152</v>
      </c>
      <c r="AC1030" t="str">
        <f>+_xlfn.CONCAT(AB1030,I1030,AD1030)</f>
        <v>29162Sub1</v>
      </c>
      <c r="AD1030" t="str">
        <f>+_xlfn.TEXTJOIN("",TRUE,K1030:M1030)</f>
        <v>Sub1</v>
      </c>
      <c r="AE1030" t="str">
        <f>+IF(B1030=0,AE1029,B1030)</f>
        <v>1.6</v>
      </c>
      <c r="AF1030" t="str">
        <f t="shared" si="133"/>
        <v>1.6.2</v>
      </c>
      <c r="AG1030" t="str">
        <f t="shared" si="134"/>
        <v>Superficie estatal por tipo de clima</v>
      </c>
      <c r="AH1030" t="str">
        <f t="shared" si="128"/>
        <v>Temperatura media anual</v>
      </c>
      <c r="AI1030" t="str">
        <f t="shared" si="135"/>
        <v>(Grados Celsius)</v>
      </c>
    </row>
    <row r="1031" spans="1:35" x14ac:dyDescent="0.25">
      <c r="A1031" s="1">
        <v>22</v>
      </c>
      <c r="D1031" t="s">
        <v>65</v>
      </c>
      <c r="G1031" t="s">
        <v>91</v>
      </c>
      <c r="H1031" t="s">
        <v>120</v>
      </c>
      <c r="I1031" t="str">
        <f t="shared" si="131"/>
        <v>162</v>
      </c>
      <c r="J1031">
        <f>+COUNTIF($AC$2:$AC$1165,AC1031)</f>
        <v>1</v>
      </c>
      <c r="K1031" t="s">
        <v>173</v>
      </c>
      <c r="L1031" t="s">
        <v>162</v>
      </c>
      <c r="N1031" t="str">
        <f t="shared" si="132"/>
        <v/>
      </c>
      <c r="O1031" t="str">
        <f>IF(B1031&lt;&gt;0,B1031,"")</f>
        <v/>
      </c>
      <c r="P1031" t="str">
        <f>+IF(AD1031="Sub1",C1031,"")</f>
        <v/>
      </c>
      <c r="Q1031" t="str">
        <f>+IF(AD1031="Sub2",D1031,"")</f>
        <v/>
      </c>
      <c r="R1031" t="str">
        <f>+IF(AD1031="Graph",SUBSTITUTE(E1031,"Gráfica","G"),"")</f>
        <v/>
      </c>
      <c r="S1031" t="str">
        <f>TRIM(CLEAN(_xlfn.TEXTJOIN(" ",TRUE,C1031:F1031)))</f>
        <v>(Grados Celsius)</v>
      </c>
      <c r="T1031" t="b">
        <f>+AND(AC1031=AC1032)</f>
        <v>0</v>
      </c>
      <c r="U1031" t="b">
        <f t="shared" si="129"/>
        <v>0</v>
      </c>
      <c r="V1031" t="b">
        <f>+AND(J1031&lt;&gt;1,J1032&lt;&gt;1)</f>
        <v>0</v>
      </c>
      <c r="W1031" t="b">
        <f>+OR(AD1031="Sub1",AD1031="Sub2",AD1031="Graph")</f>
        <v>0</v>
      </c>
      <c r="X1031" t="str">
        <f>+IF(AND(T1031,U1031,V1031),_xlfn.CONCAT(S1031,S1032),IF(AND(J1031=1,AD1031="Title"),S1031,""))</f>
        <v/>
      </c>
      <c r="Y1031" t="str">
        <f>+IF(AD1032="units",S1032,"")</f>
        <v/>
      </c>
      <c r="Z1031" t="str">
        <f t="shared" si="130"/>
        <v/>
      </c>
      <c r="AB1031" t="s">
        <v>152</v>
      </c>
      <c r="AC1031" t="str">
        <f>+_xlfn.CONCAT(AB1031,I1031,AD1031)</f>
        <v>29162units</v>
      </c>
      <c r="AD1031" t="str">
        <f>+_xlfn.TEXTJOIN("",TRUE,K1031:M1031)</f>
        <v>units</v>
      </c>
      <c r="AE1031" t="str">
        <f>+IF(B1031=0,AE1030,B1031)</f>
        <v>1.6</v>
      </c>
      <c r="AF1031" t="str">
        <f t="shared" si="133"/>
        <v>1.6.2</v>
      </c>
      <c r="AG1031" t="str">
        <f t="shared" si="134"/>
        <v>Superficie estatal por tipo de clima</v>
      </c>
      <c r="AH1031" t="str">
        <f t="shared" si="128"/>
        <v>Temperatura media anual</v>
      </c>
      <c r="AI1031" t="str">
        <f t="shared" si="135"/>
        <v/>
      </c>
    </row>
    <row r="1032" spans="1:35" x14ac:dyDescent="0.25">
      <c r="A1032" s="1">
        <v>24</v>
      </c>
      <c r="D1032" t="s">
        <v>66</v>
      </c>
      <c r="E1032" t="s">
        <v>82</v>
      </c>
      <c r="G1032" t="s">
        <v>91</v>
      </c>
      <c r="H1032" t="s">
        <v>120</v>
      </c>
      <c r="I1032" t="str">
        <f t="shared" si="131"/>
        <v>1621</v>
      </c>
      <c r="J1032">
        <f>+COUNTIF($AC$2:$AC$1165,AC1032)</f>
        <v>1</v>
      </c>
      <c r="K1032" t="s">
        <v>173</v>
      </c>
      <c r="M1032" t="s">
        <v>179</v>
      </c>
      <c r="N1032" t="str">
        <f t="shared" si="132"/>
        <v>1.6.2.1</v>
      </c>
      <c r="O1032" t="str">
        <f>IF(B1032&lt;&gt;0,B1032,"")</f>
        <v/>
      </c>
      <c r="P1032" t="str">
        <f>+IF(AD1032="Sub1",C1032,"")</f>
        <v/>
      </c>
      <c r="Q1032" t="str">
        <f>+IF(AD1032="Sub2",D1032,"")</f>
        <v>1.6.2.1</v>
      </c>
      <c r="R1032" t="str">
        <f>+IF(AD1032="Graph",SUBSTITUTE(E1032,"Gráfica","G"),"")</f>
        <v/>
      </c>
      <c r="S1032" t="str">
        <f>TRIM(CLEAN(_xlfn.TEXTJOIN(" ",TRUE,C1032:F1032)))</f>
        <v>1.6.2.1 Temperatura media mensual</v>
      </c>
      <c r="T1032" t="b">
        <f>+AND(AC1032=AC1033)</f>
        <v>0</v>
      </c>
      <c r="U1032" t="b">
        <f t="shared" si="129"/>
        <v>0</v>
      </c>
      <c r="V1032" t="b">
        <f>+AND(J1032&lt;&gt;1,J1033&lt;&gt;1)</f>
        <v>0</v>
      </c>
      <c r="W1032" t="b">
        <f>+OR(AD1032="Sub1",AD1032="Sub2",AD1032="Graph")</f>
        <v>1</v>
      </c>
      <c r="X1032" t="str">
        <f>+IF(AND(T1032,U1032,V1032),_xlfn.CONCAT(S1032,S1033),IF(AND(J1032=1,AD1032="Title"),S1032,""))</f>
        <v/>
      </c>
      <c r="Y1032" t="str">
        <f>+IF(AD1033="units",S1033,"")</f>
        <v>(Grados Celsius)</v>
      </c>
      <c r="Z1032" t="str">
        <f t="shared" si="130"/>
        <v>Temperatura media mensual</v>
      </c>
      <c r="AB1032" t="s">
        <v>152</v>
      </c>
      <c r="AC1032" t="str">
        <f>+_xlfn.CONCAT(AB1032,I1032,AD1032)</f>
        <v>291621Sub2</v>
      </c>
      <c r="AD1032" t="str">
        <f>+_xlfn.TEXTJOIN("",TRUE,K1032:M1032)</f>
        <v>Sub2</v>
      </c>
      <c r="AE1032" t="str">
        <f>+IF(B1032=0,AE1031,B1032)</f>
        <v>1.6</v>
      </c>
      <c r="AF1032" t="str">
        <f t="shared" si="133"/>
        <v>1.6.2.1</v>
      </c>
      <c r="AG1032" t="str">
        <f t="shared" si="134"/>
        <v>Superficie estatal por tipo de clima</v>
      </c>
      <c r="AH1032" t="str">
        <f t="shared" si="128"/>
        <v>Temperatura media mensual</v>
      </c>
      <c r="AI1032" t="str">
        <f t="shared" si="135"/>
        <v>(Grados Celsius)</v>
      </c>
    </row>
    <row r="1033" spans="1:35" x14ac:dyDescent="0.25">
      <c r="A1033" s="1">
        <v>25</v>
      </c>
      <c r="E1033" t="s">
        <v>65</v>
      </c>
      <c r="G1033" t="s">
        <v>91</v>
      </c>
      <c r="H1033" t="s">
        <v>120</v>
      </c>
      <c r="I1033" t="str">
        <f t="shared" si="131"/>
        <v>1621</v>
      </c>
      <c r="J1033">
        <f>+COUNTIF($AC$2:$AC$1165,AC1033)</f>
        <v>1</v>
      </c>
      <c r="K1033" t="s">
        <v>173</v>
      </c>
      <c r="L1033" t="s">
        <v>162</v>
      </c>
      <c r="N1033" t="str">
        <f t="shared" si="132"/>
        <v/>
      </c>
      <c r="O1033" t="str">
        <f>IF(B1033&lt;&gt;0,B1033,"")</f>
        <v/>
      </c>
      <c r="P1033" t="str">
        <f>+IF(AD1033="Sub1",C1033,"")</f>
        <v/>
      </c>
      <c r="Q1033" t="str">
        <f>+IF(AD1033="Sub2",D1033,"")</f>
        <v/>
      </c>
      <c r="R1033" t="str">
        <f>+IF(AD1033="Graph",SUBSTITUTE(E1033,"Gráfica","G"),"")</f>
        <v/>
      </c>
      <c r="S1033" t="str">
        <f>TRIM(CLEAN(_xlfn.TEXTJOIN(" ",TRUE,C1033:F1033)))</f>
        <v>(Grados Celsius)</v>
      </c>
      <c r="T1033" t="b">
        <f>+AND(AC1033=AC1034)</f>
        <v>0</v>
      </c>
      <c r="U1033" t="b">
        <f t="shared" si="129"/>
        <v>0</v>
      </c>
      <c r="V1033" t="b">
        <f>+AND(J1033&lt;&gt;1,J1034&lt;&gt;1)</f>
        <v>0</v>
      </c>
      <c r="W1033" t="b">
        <f>+OR(AD1033="Sub1",AD1033="Sub2",AD1033="Graph")</f>
        <v>0</v>
      </c>
      <c r="X1033" t="str">
        <f>+IF(AND(T1033,U1033,V1033),_xlfn.CONCAT(S1033,S1034),IF(AND(J1033=1,AD1033="Title"),S1033,""))</f>
        <v/>
      </c>
      <c r="Y1033" t="str">
        <f>+IF(AD1034="units",S1034,"")</f>
        <v/>
      </c>
      <c r="Z1033" t="str">
        <f t="shared" si="130"/>
        <v/>
      </c>
      <c r="AB1033" t="s">
        <v>152</v>
      </c>
      <c r="AC1033" t="str">
        <f>+_xlfn.CONCAT(AB1033,I1033,AD1033)</f>
        <v>291621units</v>
      </c>
      <c r="AD1033" t="str">
        <f>+_xlfn.TEXTJOIN("",TRUE,K1033:M1033)</f>
        <v>units</v>
      </c>
      <c r="AE1033" t="str">
        <f>+IF(B1033=0,AE1032,B1033)</f>
        <v>1.6</v>
      </c>
      <c r="AF1033" t="str">
        <f t="shared" si="133"/>
        <v>1.6.2.1</v>
      </c>
      <c r="AG1033" t="str">
        <f t="shared" si="134"/>
        <v>Superficie estatal por tipo de clima</v>
      </c>
      <c r="AH1033" t="str">
        <f t="shared" si="128"/>
        <v>Temperatura media mensual</v>
      </c>
      <c r="AI1033" t="str">
        <f t="shared" si="135"/>
        <v/>
      </c>
    </row>
    <row r="1034" spans="1:35" x14ac:dyDescent="0.25">
      <c r="A1034" s="1">
        <v>27</v>
      </c>
      <c r="E1034" t="s">
        <v>83</v>
      </c>
      <c r="F1034" t="s">
        <v>87</v>
      </c>
      <c r="G1034" t="s">
        <v>91</v>
      </c>
      <c r="H1034" t="s">
        <v>120</v>
      </c>
      <c r="I1034" t="str">
        <f t="shared" si="131"/>
        <v>G 11</v>
      </c>
      <c r="J1034">
        <f>+COUNTIF($AC$2:$AC$1165,AC1034)</f>
        <v>1</v>
      </c>
      <c r="K1034" t="s">
        <v>173</v>
      </c>
      <c r="M1034" t="s">
        <v>167</v>
      </c>
      <c r="N1034" t="str">
        <f t="shared" si="132"/>
        <v>G 1.1</v>
      </c>
      <c r="O1034" t="str">
        <f>IF(B1034&lt;&gt;0,B1034,"")</f>
        <v/>
      </c>
      <c r="P1034" t="str">
        <f>+IF(AD1034="Sub1",C1034,"")</f>
        <v/>
      </c>
      <c r="Q1034" t="str">
        <f>+IF(AD1034="Sub2",D1034,"")</f>
        <v/>
      </c>
      <c r="R1034" t="str">
        <f>+IF(AD1034="Graph",SUBSTITUTE(E1034,"Gráfica","G"),"")</f>
        <v>G 1.1</v>
      </c>
      <c r="S1034" t="str">
        <f>TRIM(CLEAN(_xlfn.TEXTJOIN(" ",TRUE,C1034:F1034)))</f>
        <v>Gráfica 1.1 Temperatura promedio</v>
      </c>
      <c r="T1034" t="b">
        <f>+AND(AC1034=AC1035)</f>
        <v>0</v>
      </c>
      <c r="U1034" t="b">
        <f t="shared" si="129"/>
        <v>0</v>
      </c>
      <c r="V1034" t="b">
        <f>+AND(J1034&lt;&gt;1,J1035&lt;&gt;1)</f>
        <v>0</v>
      </c>
      <c r="W1034" t="b">
        <f>+OR(AD1034="Sub1",AD1034="Sub2",AD1034="Graph")</f>
        <v>1</v>
      </c>
      <c r="X1034" t="str">
        <f>+IF(AND(T1034,U1034,V1034),_xlfn.CONCAT(S1034,S1035),IF(AND(J1034=1,AD1034="Title"),S1034,""))</f>
        <v/>
      </c>
      <c r="Y1034" t="str">
        <f>+IF(AD1035="units",S1035,"")</f>
        <v>(Grados centígrados)</v>
      </c>
      <c r="Z1034" t="str">
        <f t="shared" si="130"/>
        <v>Gráfica 1.1 Temperatura promedio</v>
      </c>
      <c r="AB1034" t="s">
        <v>152</v>
      </c>
      <c r="AC1034" t="str">
        <f>+_xlfn.CONCAT(AB1034,I1034,AD1034)</f>
        <v>29G 11Graph</v>
      </c>
      <c r="AD1034" t="str">
        <f>+_xlfn.TEXTJOIN("",TRUE,K1034:M1034)</f>
        <v>Graph</v>
      </c>
      <c r="AE1034" t="str">
        <f>+IF(B1034=0,AE1033,B1034)</f>
        <v>1.6</v>
      </c>
      <c r="AF1034" t="str">
        <f t="shared" si="133"/>
        <v>G 1.1</v>
      </c>
      <c r="AG1034" t="str">
        <f t="shared" si="134"/>
        <v>Superficie estatal por tipo de clima</v>
      </c>
      <c r="AH1034" t="str">
        <f t="shared" si="128"/>
        <v>Gráfica 1.1 Temperatura promedio</v>
      </c>
      <c r="AI1034" t="str">
        <f t="shared" si="135"/>
        <v>(Grados centígrados)</v>
      </c>
    </row>
    <row r="1035" spans="1:35" x14ac:dyDescent="0.25">
      <c r="A1035" s="1">
        <v>28</v>
      </c>
      <c r="F1035" t="s">
        <v>89</v>
      </c>
      <c r="G1035" t="s">
        <v>91</v>
      </c>
      <c r="H1035" t="s">
        <v>120</v>
      </c>
      <c r="I1035" t="str">
        <f t="shared" si="131"/>
        <v>G 11</v>
      </c>
      <c r="J1035">
        <f>+COUNTIF($AC$2:$AC$1165,AC1035)</f>
        <v>1</v>
      </c>
      <c r="K1035" t="s">
        <v>173</v>
      </c>
      <c r="L1035" t="s">
        <v>162</v>
      </c>
      <c r="N1035" t="str">
        <f t="shared" si="132"/>
        <v/>
      </c>
      <c r="O1035" t="str">
        <f>IF(B1035&lt;&gt;0,B1035,"")</f>
        <v/>
      </c>
      <c r="P1035" t="str">
        <f>+IF(AD1035="Sub1",C1035,"")</f>
        <v/>
      </c>
      <c r="Q1035" t="str">
        <f>+IF(AD1035="Sub2",D1035,"")</f>
        <v/>
      </c>
      <c r="R1035" t="str">
        <f>+IF(AD1035="Graph",SUBSTITUTE(E1035,"Gráfica","G"),"")</f>
        <v/>
      </c>
      <c r="S1035" t="str">
        <f>TRIM(CLEAN(_xlfn.TEXTJOIN(" ",TRUE,C1035:F1035)))</f>
        <v>(Grados centígrados)</v>
      </c>
      <c r="T1035" t="b">
        <f>+AND(AC1035=AC1036)</f>
        <v>0</v>
      </c>
      <c r="U1035" t="b">
        <f t="shared" si="129"/>
        <v>0</v>
      </c>
      <c r="V1035" t="b">
        <f>+AND(J1035&lt;&gt;1,J1036&lt;&gt;1)</f>
        <v>0</v>
      </c>
      <c r="W1035" t="b">
        <f>+OR(AD1035="Sub1",AD1035="Sub2",AD1035="Graph")</f>
        <v>0</v>
      </c>
      <c r="X1035" t="str">
        <f>+IF(AND(T1035,U1035,V1035),_xlfn.CONCAT(S1035,S1036),IF(AND(J1035=1,AD1035="Title"),S1035,""))</f>
        <v/>
      </c>
      <c r="Y1035" t="str">
        <f>+IF(AD1036="units",S1036,"")</f>
        <v/>
      </c>
      <c r="Z1035" t="str">
        <f t="shared" si="130"/>
        <v/>
      </c>
      <c r="AB1035" t="s">
        <v>152</v>
      </c>
      <c r="AC1035" t="str">
        <f>+_xlfn.CONCAT(AB1035,I1035,AD1035)</f>
        <v>29G 11units</v>
      </c>
      <c r="AD1035" t="str">
        <f>+_xlfn.TEXTJOIN("",TRUE,K1035:M1035)</f>
        <v>units</v>
      </c>
      <c r="AE1035" t="str">
        <f>+IF(B1035=0,AE1034,B1035)</f>
        <v>1.6</v>
      </c>
      <c r="AF1035" t="str">
        <f t="shared" si="133"/>
        <v>G 1.1</v>
      </c>
      <c r="AG1035" t="str">
        <f t="shared" si="134"/>
        <v>Superficie estatal por tipo de clima</v>
      </c>
      <c r="AH1035" t="str">
        <f t="shared" ref="AH1035:AH1098" si="136">+IF(AD1035="Title","",IF(Z1035="",AH1034,Z1035))</f>
        <v>Gráfica 1.1 Temperatura promedio</v>
      </c>
      <c r="AI1035" t="str">
        <f t="shared" si="135"/>
        <v/>
      </c>
    </row>
    <row r="1036" spans="1:35" x14ac:dyDescent="0.25">
      <c r="A1036" s="1">
        <v>30</v>
      </c>
      <c r="D1036" t="s">
        <v>67</v>
      </c>
      <c r="E1036" t="s">
        <v>84</v>
      </c>
      <c r="G1036" t="s">
        <v>91</v>
      </c>
      <c r="H1036" t="s">
        <v>120</v>
      </c>
      <c r="I1036" t="str">
        <f t="shared" si="131"/>
        <v>1622</v>
      </c>
      <c r="J1036">
        <f>+COUNTIF($AC$2:$AC$1165,AC1036)</f>
        <v>1</v>
      </c>
      <c r="K1036" t="s">
        <v>173</v>
      </c>
      <c r="M1036" t="s">
        <v>179</v>
      </c>
      <c r="N1036" t="str">
        <f t="shared" si="132"/>
        <v>1.6.2.2</v>
      </c>
      <c r="O1036" t="str">
        <f>IF(B1036&lt;&gt;0,B1036,"")</f>
        <v/>
      </c>
      <c r="P1036" t="str">
        <f>+IF(AD1036="Sub1",C1036,"")</f>
        <v/>
      </c>
      <c r="Q1036" t="str">
        <f>+IF(AD1036="Sub2",D1036,"")</f>
        <v>1.6.2.2</v>
      </c>
      <c r="R1036" t="str">
        <f>+IF(AD1036="Graph",SUBSTITUTE(E1036,"Gráfica","G"),"")</f>
        <v/>
      </c>
      <c r="S1036" t="str">
        <f>TRIM(CLEAN(_xlfn.TEXTJOIN(" ",TRUE,C1036:F1036)))</f>
        <v>1.6.2.2 Temperatura extrema en el mes</v>
      </c>
      <c r="T1036" t="b">
        <f>+AND(AC1036=AC1037)</f>
        <v>0</v>
      </c>
      <c r="U1036" t="b">
        <f t="shared" si="129"/>
        <v>0</v>
      </c>
      <c r="V1036" t="b">
        <f>+AND(J1036&lt;&gt;1,J1037&lt;&gt;1)</f>
        <v>0</v>
      </c>
      <c r="W1036" t="b">
        <f>+OR(AD1036="Sub1",AD1036="Sub2",AD1036="Graph")</f>
        <v>1</v>
      </c>
      <c r="X1036" t="str">
        <f>+IF(AND(T1036,U1036,V1036),_xlfn.CONCAT(S1036,S1037),IF(AND(J1036=1,AD1036="Title"),S1036,""))</f>
        <v/>
      </c>
      <c r="Y1036" t="str">
        <f>+IF(AD1037="units",S1037,"")</f>
        <v>(Grados Celsius)</v>
      </c>
      <c r="Z1036" t="str">
        <f t="shared" si="130"/>
        <v>Temperatura extrema en el mes</v>
      </c>
      <c r="AB1036" t="s">
        <v>152</v>
      </c>
      <c r="AC1036" t="str">
        <f>+_xlfn.CONCAT(AB1036,I1036,AD1036)</f>
        <v>291622Sub2</v>
      </c>
      <c r="AD1036" t="str">
        <f>+_xlfn.TEXTJOIN("",TRUE,K1036:M1036)</f>
        <v>Sub2</v>
      </c>
      <c r="AE1036" t="str">
        <f>+IF(B1036=0,AE1035,B1036)</f>
        <v>1.6</v>
      </c>
      <c r="AF1036" t="str">
        <f t="shared" si="133"/>
        <v>1.6.2.2</v>
      </c>
      <c r="AG1036" t="str">
        <f t="shared" si="134"/>
        <v>Superficie estatal por tipo de clima</v>
      </c>
      <c r="AH1036" t="str">
        <f t="shared" si="136"/>
        <v>Temperatura extrema en el mes</v>
      </c>
      <c r="AI1036" t="str">
        <f t="shared" si="135"/>
        <v>(Grados Celsius)</v>
      </c>
    </row>
    <row r="1037" spans="1:35" x14ac:dyDescent="0.25">
      <c r="A1037" s="1">
        <v>31</v>
      </c>
      <c r="E1037" t="s">
        <v>65</v>
      </c>
      <c r="G1037" t="s">
        <v>91</v>
      </c>
      <c r="H1037" t="s">
        <v>120</v>
      </c>
      <c r="I1037" t="str">
        <f t="shared" si="131"/>
        <v>1622</v>
      </c>
      <c r="J1037">
        <f>+COUNTIF($AC$2:$AC$1165,AC1037)</f>
        <v>1</v>
      </c>
      <c r="K1037" t="s">
        <v>173</v>
      </c>
      <c r="L1037" t="s">
        <v>162</v>
      </c>
      <c r="N1037" t="str">
        <f t="shared" si="132"/>
        <v/>
      </c>
      <c r="O1037" t="str">
        <f>IF(B1037&lt;&gt;0,B1037,"")</f>
        <v/>
      </c>
      <c r="P1037" t="str">
        <f>+IF(AD1037="Sub1",C1037,"")</f>
        <v/>
      </c>
      <c r="Q1037" t="str">
        <f>+IF(AD1037="Sub2",D1037,"")</f>
        <v/>
      </c>
      <c r="R1037" t="str">
        <f>+IF(AD1037="Graph",SUBSTITUTE(E1037,"Gráfica","G"),"")</f>
        <v/>
      </c>
      <c r="S1037" t="str">
        <f>TRIM(CLEAN(_xlfn.TEXTJOIN(" ",TRUE,C1037:F1037)))</f>
        <v>(Grados Celsius)</v>
      </c>
      <c r="T1037" t="b">
        <f>+AND(AC1037=AC1038)</f>
        <v>0</v>
      </c>
      <c r="U1037" t="b">
        <f t="shared" si="129"/>
        <v>0</v>
      </c>
      <c r="V1037" t="b">
        <f>+AND(J1037&lt;&gt;1,J1038&lt;&gt;1)</f>
        <v>0</v>
      </c>
      <c r="W1037" t="b">
        <f>+OR(AD1037="Sub1",AD1037="Sub2",AD1037="Graph")</f>
        <v>0</v>
      </c>
      <c r="X1037" t="str">
        <f>+IF(AND(T1037,U1037,V1037),_xlfn.CONCAT(S1037,S1038),IF(AND(J1037=1,AD1037="Title"),S1037,""))</f>
        <v/>
      </c>
      <c r="Y1037" t="str">
        <f>+IF(AD1038="units",S1038,"")</f>
        <v/>
      </c>
      <c r="Z1037" t="str">
        <f t="shared" si="130"/>
        <v/>
      </c>
      <c r="AB1037" t="s">
        <v>152</v>
      </c>
      <c r="AC1037" t="str">
        <f>+_xlfn.CONCAT(AB1037,I1037,AD1037)</f>
        <v>291622units</v>
      </c>
      <c r="AD1037" t="str">
        <f>+_xlfn.TEXTJOIN("",TRUE,K1037:M1037)</f>
        <v>units</v>
      </c>
      <c r="AE1037" t="str">
        <f>+IF(B1037=0,AE1036,B1037)</f>
        <v>1.6</v>
      </c>
      <c r="AF1037" t="str">
        <f t="shared" si="133"/>
        <v>1.6.2.2</v>
      </c>
      <c r="AG1037" t="str">
        <f t="shared" si="134"/>
        <v>Superficie estatal por tipo de clima</v>
      </c>
      <c r="AH1037" t="str">
        <f t="shared" si="136"/>
        <v>Temperatura extrema en el mes</v>
      </c>
      <c r="AI1037" t="str">
        <f t="shared" si="135"/>
        <v/>
      </c>
    </row>
    <row r="1038" spans="1:35" x14ac:dyDescent="0.25">
      <c r="A1038" s="1">
        <v>33</v>
      </c>
      <c r="C1038" t="s">
        <v>32</v>
      </c>
      <c r="D1038" t="s">
        <v>68</v>
      </c>
      <c r="G1038" t="s">
        <v>91</v>
      </c>
      <c r="H1038" t="s">
        <v>120</v>
      </c>
      <c r="I1038" t="str">
        <f t="shared" si="131"/>
        <v>163</v>
      </c>
      <c r="J1038">
        <f>+COUNTIF($AC$2:$AC$1165,AC1038)</f>
        <v>1</v>
      </c>
      <c r="K1038" t="s">
        <v>173</v>
      </c>
      <c r="M1038" t="s">
        <v>178</v>
      </c>
      <c r="N1038" t="str">
        <f t="shared" si="132"/>
        <v>1.6.3</v>
      </c>
      <c r="O1038" t="str">
        <f>IF(B1038&lt;&gt;0,B1038,"")</f>
        <v/>
      </c>
      <c r="P1038" t="str">
        <f>+IF(AD1038="Sub1",C1038,"")</f>
        <v>1.6.3</v>
      </c>
      <c r="Q1038" t="str">
        <f>+IF(AD1038="Sub2",D1038,"")</f>
        <v/>
      </c>
      <c r="R1038" t="str">
        <f>+IF(AD1038="Graph",SUBSTITUTE(E1038,"Gráfica","G"),"")</f>
        <v/>
      </c>
      <c r="S1038" t="str">
        <f>TRIM(CLEAN(_xlfn.TEXTJOIN(" ",TRUE,C1038:F1038)))</f>
        <v>1.6.3 Precipitación total anual</v>
      </c>
      <c r="T1038" t="b">
        <f>+AND(AC1038=AC1039)</f>
        <v>0</v>
      </c>
      <c r="U1038" t="b">
        <f t="shared" si="129"/>
        <v>0</v>
      </c>
      <c r="V1038" t="b">
        <f>+AND(J1038&lt;&gt;1,J1039&lt;&gt;1)</f>
        <v>0</v>
      </c>
      <c r="W1038" t="b">
        <f>+OR(AD1038="Sub1",AD1038="Sub2",AD1038="Graph")</f>
        <v>1</v>
      </c>
      <c r="X1038" t="str">
        <f>+IF(AND(T1038,U1038,V1038),_xlfn.CONCAT(S1038,S1039),IF(AND(J1038=1,AD1038="Title"),S1038,""))</f>
        <v/>
      </c>
      <c r="Y1038" t="str">
        <f>+IF(AD1039="units",S1039,"")</f>
        <v>(Milímetros)</v>
      </c>
      <c r="Z1038" t="str">
        <f t="shared" si="130"/>
        <v>Precipitación total anual</v>
      </c>
      <c r="AB1038" t="s">
        <v>152</v>
      </c>
      <c r="AC1038" t="str">
        <f>+_xlfn.CONCAT(AB1038,I1038,AD1038)</f>
        <v>29163Sub1</v>
      </c>
      <c r="AD1038" t="str">
        <f>+_xlfn.TEXTJOIN("",TRUE,K1038:M1038)</f>
        <v>Sub1</v>
      </c>
      <c r="AE1038" t="str">
        <f>+IF(B1038=0,AE1037,B1038)</f>
        <v>1.6</v>
      </c>
      <c r="AF1038" t="str">
        <f t="shared" si="133"/>
        <v>1.6.3</v>
      </c>
      <c r="AG1038" t="str">
        <f t="shared" si="134"/>
        <v>Superficie estatal por tipo de clima</v>
      </c>
      <c r="AH1038" t="str">
        <f t="shared" si="136"/>
        <v>Precipitación total anual</v>
      </c>
      <c r="AI1038" t="str">
        <f t="shared" si="135"/>
        <v>(Milímetros)</v>
      </c>
    </row>
    <row r="1039" spans="1:35" x14ac:dyDescent="0.25">
      <c r="A1039" s="1">
        <v>34</v>
      </c>
      <c r="D1039" t="s">
        <v>69</v>
      </c>
      <c r="G1039" t="s">
        <v>91</v>
      </c>
      <c r="H1039" t="s">
        <v>120</v>
      </c>
      <c r="I1039" t="str">
        <f t="shared" si="131"/>
        <v>163</v>
      </c>
      <c r="J1039">
        <f>+COUNTIF($AC$2:$AC$1165,AC1039)</f>
        <v>1</v>
      </c>
      <c r="K1039" t="s">
        <v>173</v>
      </c>
      <c r="L1039" t="s">
        <v>162</v>
      </c>
      <c r="N1039" t="str">
        <f t="shared" si="132"/>
        <v/>
      </c>
      <c r="O1039" t="str">
        <f>IF(B1039&lt;&gt;0,B1039,"")</f>
        <v/>
      </c>
      <c r="P1039" t="str">
        <f>+IF(AD1039="Sub1",C1039,"")</f>
        <v/>
      </c>
      <c r="Q1039" t="str">
        <f>+IF(AD1039="Sub2",D1039,"")</f>
        <v/>
      </c>
      <c r="R1039" t="str">
        <f>+IF(AD1039="Graph",SUBSTITUTE(E1039,"Gráfica","G"),"")</f>
        <v/>
      </c>
      <c r="S1039" t="str">
        <f>TRIM(CLEAN(_xlfn.TEXTJOIN(" ",TRUE,C1039:F1039)))</f>
        <v>(Milímetros)</v>
      </c>
      <c r="T1039" t="b">
        <f>+AND(AC1039=AC1040)</f>
        <v>0</v>
      </c>
      <c r="U1039" t="b">
        <f t="shared" si="129"/>
        <v>0</v>
      </c>
      <c r="V1039" t="b">
        <f>+AND(J1039&lt;&gt;1,J1040&lt;&gt;1)</f>
        <v>0</v>
      </c>
      <c r="W1039" t="b">
        <f>+OR(AD1039="Sub1",AD1039="Sub2",AD1039="Graph")</f>
        <v>0</v>
      </c>
      <c r="X1039" t="str">
        <f>+IF(AND(T1039,U1039,V1039),_xlfn.CONCAT(S1039,S1040),IF(AND(J1039=1,AD1039="Title"),S1039,""))</f>
        <v/>
      </c>
      <c r="Y1039" t="str">
        <f>+IF(AD1040="units",S1040,"")</f>
        <v/>
      </c>
      <c r="Z1039" t="str">
        <f t="shared" si="130"/>
        <v/>
      </c>
      <c r="AB1039" t="s">
        <v>152</v>
      </c>
      <c r="AC1039" t="str">
        <f>+_xlfn.CONCAT(AB1039,I1039,AD1039)</f>
        <v>29163units</v>
      </c>
      <c r="AD1039" t="str">
        <f>+_xlfn.TEXTJOIN("",TRUE,K1039:M1039)</f>
        <v>units</v>
      </c>
      <c r="AE1039" t="str">
        <f>+IF(B1039=0,AE1038,B1039)</f>
        <v>1.6</v>
      </c>
      <c r="AF1039" t="str">
        <f t="shared" si="133"/>
        <v>1.6.3</v>
      </c>
      <c r="AG1039" t="str">
        <f t="shared" si="134"/>
        <v>Superficie estatal por tipo de clima</v>
      </c>
      <c r="AH1039" t="str">
        <f t="shared" si="136"/>
        <v>Precipitación total anual</v>
      </c>
      <c r="AI1039" t="str">
        <f t="shared" si="135"/>
        <v/>
      </c>
    </row>
    <row r="1040" spans="1:35" x14ac:dyDescent="0.25">
      <c r="A1040" s="1">
        <v>36</v>
      </c>
      <c r="D1040" t="s">
        <v>70</v>
      </c>
      <c r="E1040" t="s">
        <v>85</v>
      </c>
      <c r="G1040" t="s">
        <v>91</v>
      </c>
      <c r="H1040" t="s">
        <v>120</v>
      </c>
      <c r="I1040" t="str">
        <f t="shared" si="131"/>
        <v>1631</v>
      </c>
      <c r="J1040">
        <f>+COUNTIF($AC$2:$AC$1165,AC1040)</f>
        <v>1</v>
      </c>
      <c r="K1040" t="s">
        <v>173</v>
      </c>
      <c r="M1040" t="s">
        <v>179</v>
      </c>
      <c r="N1040" t="str">
        <f t="shared" si="132"/>
        <v>1.6.3.1</v>
      </c>
      <c r="O1040" t="str">
        <f>IF(B1040&lt;&gt;0,B1040,"")</f>
        <v/>
      </c>
      <c r="P1040" t="str">
        <f>+IF(AD1040="Sub1",C1040,"")</f>
        <v/>
      </c>
      <c r="Q1040" t="str">
        <f>+IF(AD1040="Sub2",D1040,"")</f>
        <v>1.6.3.1</v>
      </c>
      <c r="R1040" t="str">
        <f>+IF(AD1040="Graph",SUBSTITUTE(E1040,"Gráfica","G"),"")</f>
        <v/>
      </c>
      <c r="S1040" t="str">
        <f>TRIM(CLEAN(_xlfn.TEXTJOIN(" ",TRUE,C1040:F1040)))</f>
        <v>1.6.3.1 Precipitación total mensual</v>
      </c>
      <c r="T1040" t="b">
        <f>+AND(AC1040=AC1041)</f>
        <v>0</v>
      </c>
      <c r="U1040" t="b">
        <f t="shared" si="129"/>
        <v>0</v>
      </c>
      <c r="V1040" t="b">
        <f>+AND(J1040&lt;&gt;1,J1041&lt;&gt;1)</f>
        <v>0</v>
      </c>
      <c r="W1040" t="b">
        <f>+OR(AD1040="Sub1",AD1040="Sub2",AD1040="Graph")</f>
        <v>1</v>
      </c>
      <c r="X1040" t="str">
        <f>+IF(AND(T1040,U1040,V1040),_xlfn.CONCAT(S1040,S1041),IF(AND(J1040=1,AD1040="Title"),S1040,""))</f>
        <v/>
      </c>
      <c r="Y1040" t="str">
        <f>+IF(AD1041="units",S1041,"")</f>
        <v>(Milímetros)</v>
      </c>
      <c r="Z1040" t="str">
        <f t="shared" si="130"/>
        <v>Precipitación total mensual</v>
      </c>
      <c r="AB1040" t="s">
        <v>152</v>
      </c>
      <c r="AC1040" t="str">
        <f>+_xlfn.CONCAT(AB1040,I1040,AD1040)</f>
        <v>291631Sub2</v>
      </c>
      <c r="AD1040" t="str">
        <f>+_xlfn.TEXTJOIN("",TRUE,K1040:M1040)</f>
        <v>Sub2</v>
      </c>
      <c r="AE1040" t="str">
        <f>+IF(B1040=0,AE1039,B1040)</f>
        <v>1.6</v>
      </c>
      <c r="AF1040" t="str">
        <f t="shared" si="133"/>
        <v>1.6.3.1</v>
      </c>
      <c r="AG1040" t="str">
        <f t="shared" si="134"/>
        <v>Superficie estatal por tipo de clima</v>
      </c>
      <c r="AH1040" t="str">
        <f t="shared" si="136"/>
        <v>Precipitación total mensual</v>
      </c>
      <c r="AI1040" t="str">
        <f t="shared" si="135"/>
        <v>(Milímetros)</v>
      </c>
    </row>
    <row r="1041" spans="1:35" x14ac:dyDescent="0.25">
      <c r="A1041" s="1">
        <v>37</v>
      </c>
      <c r="E1041" t="s">
        <v>69</v>
      </c>
      <c r="G1041" t="s">
        <v>91</v>
      </c>
      <c r="H1041" t="s">
        <v>120</v>
      </c>
      <c r="I1041" t="str">
        <f t="shared" si="131"/>
        <v>1631</v>
      </c>
      <c r="J1041">
        <f>+COUNTIF($AC$2:$AC$1165,AC1041)</f>
        <v>1</v>
      </c>
      <c r="K1041" t="s">
        <v>173</v>
      </c>
      <c r="L1041" t="s">
        <v>162</v>
      </c>
      <c r="N1041" t="str">
        <f t="shared" si="132"/>
        <v/>
      </c>
      <c r="O1041" t="str">
        <f>IF(B1041&lt;&gt;0,B1041,"")</f>
        <v/>
      </c>
      <c r="P1041" t="str">
        <f>+IF(AD1041="Sub1",C1041,"")</f>
        <v/>
      </c>
      <c r="Q1041" t="str">
        <f>+IF(AD1041="Sub2",D1041,"")</f>
        <v/>
      </c>
      <c r="R1041" t="str">
        <f>+IF(AD1041="Graph",SUBSTITUTE(E1041,"Gráfica","G"),"")</f>
        <v/>
      </c>
      <c r="S1041" t="str">
        <f>TRIM(CLEAN(_xlfn.TEXTJOIN(" ",TRUE,C1041:F1041)))</f>
        <v>(Milímetros)</v>
      </c>
      <c r="T1041" t="b">
        <f>+AND(AC1041=AC1042)</f>
        <v>0</v>
      </c>
      <c r="U1041" t="b">
        <f t="shared" si="129"/>
        <v>0</v>
      </c>
      <c r="V1041" t="b">
        <f>+AND(J1041&lt;&gt;1,J1042&lt;&gt;1)</f>
        <v>0</v>
      </c>
      <c r="W1041" t="b">
        <f>+OR(AD1041="Sub1",AD1041="Sub2",AD1041="Graph")</f>
        <v>0</v>
      </c>
      <c r="X1041" t="str">
        <f>+IF(AND(T1041,U1041,V1041),_xlfn.CONCAT(S1041,S1042),IF(AND(J1041=1,AD1041="Title"),S1041,""))</f>
        <v/>
      </c>
      <c r="Y1041" t="str">
        <f>+IF(AD1042="units",S1042,"")</f>
        <v/>
      </c>
      <c r="Z1041" t="str">
        <f t="shared" si="130"/>
        <v/>
      </c>
      <c r="AB1041" t="s">
        <v>152</v>
      </c>
      <c r="AC1041" t="str">
        <f>+_xlfn.CONCAT(AB1041,I1041,AD1041)</f>
        <v>291631units</v>
      </c>
      <c r="AD1041" t="str">
        <f>+_xlfn.TEXTJOIN("",TRUE,K1041:M1041)</f>
        <v>units</v>
      </c>
      <c r="AE1041" t="str">
        <f>+IF(B1041=0,AE1040,B1041)</f>
        <v>1.6</v>
      </c>
      <c r="AF1041" t="str">
        <f t="shared" si="133"/>
        <v>1.6.3.1</v>
      </c>
      <c r="AG1041" t="str">
        <f t="shared" si="134"/>
        <v>Superficie estatal por tipo de clima</v>
      </c>
      <c r="AH1041" t="str">
        <f t="shared" si="136"/>
        <v>Precipitación total mensual</v>
      </c>
      <c r="AI1041" t="str">
        <f t="shared" si="135"/>
        <v/>
      </c>
    </row>
    <row r="1042" spans="1:35" x14ac:dyDescent="0.25">
      <c r="A1042" s="1">
        <v>39</v>
      </c>
      <c r="E1042" t="s">
        <v>86</v>
      </c>
      <c r="F1042" t="s">
        <v>88</v>
      </c>
      <c r="G1042" t="s">
        <v>91</v>
      </c>
      <c r="H1042" t="s">
        <v>120</v>
      </c>
      <c r="I1042" t="str">
        <f t="shared" si="131"/>
        <v>G 12</v>
      </c>
      <c r="J1042">
        <f>+COUNTIF($AC$2:$AC$1165,AC1042)</f>
        <v>1</v>
      </c>
      <c r="K1042" t="s">
        <v>173</v>
      </c>
      <c r="M1042" t="s">
        <v>167</v>
      </c>
      <c r="N1042" t="str">
        <f t="shared" si="132"/>
        <v>G 1.2</v>
      </c>
      <c r="O1042" t="str">
        <f>IF(B1042&lt;&gt;0,B1042,"")</f>
        <v/>
      </c>
      <c r="P1042" t="str">
        <f>+IF(AD1042="Sub1",C1042,"")</f>
        <v/>
      </c>
      <c r="Q1042" t="str">
        <f>+IF(AD1042="Sub2",D1042,"")</f>
        <v/>
      </c>
      <c r="R1042" t="str">
        <f>+IF(AD1042="Graph",SUBSTITUTE(E1042,"Gráfica","G"),"")</f>
        <v>G 1.2</v>
      </c>
      <c r="S1042" t="str">
        <f>TRIM(CLEAN(_xlfn.TEXTJOIN(" ",TRUE,C1042:F1042)))</f>
        <v>Gráfica 1.2 Precipitación total promedio</v>
      </c>
      <c r="T1042" t="b">
        <f>+AND(AC1042=AC1043)</f>
        <v>0</v>
      </c>
      <c r="U1042" t="b">
        <f t="shared" si="129"/>
        <v>0</v>
      </c>
      <c r="V1042" t="b">
        <f>+AND(J1042&lt;&gt;1,J1043&lt;&gt;1)</f>
        <v>0</v>
      </c>
      <c r="W1042" t="b">
        <f>+OR(AD1042="Sub1",AD1042="Sub2",AD1042="Graph")</f>
        <v>1</v>
      </c>
      <c r="X1042" t="str">
        <f>+IF(AND(T1042,U1042,V1042),_xlfn.CONCAT(S1042,S1043),IF(AND(J1042=1,AD1042="Title"),S1042,""))</f>
        <v/>
      </c>
      <c r="Y1042" t="str">
        <f>+IF(AD1043="units",S1043,"")</f>
        <v>(Milímetros)</v>
      </c>
      <c r="Z1042" t="str">
        <f t="shared" si="130"/>
        <v>Gráfica 1.2 Precipitación total promedio</v>
      </c>
      <c r="AB1042" t="s">
        <v>152</v>
      </c>
      <c r="AC1042" t="str">
        <f>+_xlfn.CONCAT(AB1042,I1042,AD1042)</f>
        <v>29G 12Graph</v>
      </c>
      <c r="AD1042" t="str">
        <f>+_xlfn.TEXTJOIN("",TRUE,K1042:M1042)</f>
        <v>Graph</v>
      </c>
      <c r="AE1042" t="str">
        <f>+IF(B1042=0,AE1041,B1042)</f>
        <v>1.6</v>
      </c>
      <c r="AF1042" t="str">
        <f t="shared" si="133"/>
        <v>G 1.2</v>
      </c>
      <c r="AG1042" t="str">
        <f t="shared" si="134"/>
        <v>Superficie estatal por tipo de clima</v>
      </c>
      <c r="AH1042" t="str">
        <f t="shared" si="136"/>
        <v>Gráfica 1.2 Precipitación total promedio</v>
      </c>
      <c r="AI1042" t="str">
        <f t="shared" si="135"/>
        <v>(Milímetros)</v>
      </c>
    </row>
    <row r="1043" spans="1:35" x14ac:dyDescent="0.25">
      <c r="A1043" s="1">
        <v>40</v>
      </c>
      <c r="F1043" t="s">
        <v>69</v>
      </c>
      <c r="G1043" t="s">
        <v>91</v>
      </c>
      <c r="H1043" t="s">
        <v>120</v>
      </c>
      <c r="I1043" t="str">
        <f t="shared" si="131"/>
        <v>G 12</v>
      </c>
      <c r="J1043">
        <f>+COUNTIF($AC$2:$AC$1165,AC1043)</f>
        <v>1</v>
      </c>
      <c r="K1043" t="s">
        <v>173</v>
      </c>
      <c r="L1043" t="s">
        <v>162</v>
      </c>
      <c r="N1043" t="str">
        <f t="shared" si="132"/>
        <v/>
      </c>
      <c r="O1043" t="str">
        <f>IF(B1043&lt;&gt;0,B1043,"")</f>
        <v/>
      </c>
      <c r="P1043" t="str">
        <f>+IF(AD1043="Sub1",C1043,"")</f>
        <v/>
      </c>
      <c r="Q1043" t="str">
        <f>+IF(AD1043="Sub2",D1043,"")</f>
        <v/>
      </c>
      <c r="R1043" t="str">
        <f>+IF(AD1043="Graph",SUBSTITUTE(E1043,"Gráfica","G"),"")</f>
        <v/>
      </c>
      <c r="S1043" t="str">
        <f>TRIM(CLEAN(_xlfn.TEXTJOIN(" ",TRUE,C1043:F1043)))</f>
        <v>(Milímetros)</v>
      </c>
      <c r="T1043" t="b">
        <f>+AND(AC1043=AC1044)</f>
        <v>0</v>
      </c>
      <c r="U1043" t="b">
        <f t="shared" si="129"/>
        <v>0</v>
      </c>
      <c r="V1043" t="b">
        <f>+AND(J1043&lt;&gt;1,J1044&lt;&gt;1)</f>
        <v>0</v>
      </c>
      <c r="W1043" t="b">
        <f>+OR(AD1043="Sub1",AD1043="Sub2",AD1043="Graph")</f>
        <v>0</v>
      </c>
      <c r="X1043" t="str">
        <f>+IF(AND(T1043,U1043,V1043),_xlfn.CONCAT(S1043,S1044),IF(AND(J1043=1,AD1043="Title"),S1043,""))</f>
        <v/>
      </c>
      <c r="Y1043" t="str">
        <f>+IF(AD1044="units",S1044,"")</f>
        <v/>
      </c>
      <c r="Z1043" t="str">
        <f t="shared" si="130"/>
        <v/>
      </c>
      <c r="AB1043" t="s">
        <v>152</v>
      </c>
      <c r="AC1043" t="str">
        <f>+_xlfn.CONCAT(AB1043,I1043,AD1043)</f>
        <v>29G 12units</v>
      </c>
      <c r="AD1043" t="str">
        <f>+_xlfn.TEXTJOIN("",TRUE,K1043:M1043)</f>
        <v>units</v>
      </c>
      <c r="AE1043" t="str">
        <f>+IF(B1043=0,AE1042,B1043)</f>
        <v>1.6</v>
      </c>
      <c r="AF1043" t="str">
        <f t="shared" si="133"/>
        <v>G 1.2</v>
      </c>
      <c r="AG1043" t="str">
        <f t="shared" si="134"/>
        <v>Superficie estatal por tipo de clima</v>
      </c>
      <c r="AH1043" t="str">
        <f t="shared" si="136"/>
        <v>Gráfica 1.2 Precipitación total promedio</v>
      </c>
      <c r="AI1043" t="str">
        <f t="shared" si="135"/>
        <v/>
      </c>
    </row>
    <row r="1044" spans="1:35" x14ac:dyDescent="0.25">
      <c r="A1044" s="1">
        <v>42</v>
      </c>
      <c r="C1044" t="s">
        <v>33</v>
      </c>
      <c r="D1044" t="s">
        <v>71</v>
      </c>
      <c r="G1044" t="s">
        <v>91</v>
      </c>
      <c r="H1044" t="s">
        <v>120</v>
      </c>
      <c r="I1044" t="str">
        <f t="shared" si="131"/>
        <v>164</v>
      </c>
      <c r="J1044">
        <f>+COUNTIF($AC$2:$AC$1165,AC1044)</f>
        <v>1</v>
      </c>
      <c r="K1044" t="s">
        <v>173</v>
      </c>
      <c r="M1044" t="s">
        <v>178</v>
      </c>
      <c r="N1044" t="str">
        <f t="shared" si="132"/>
        <v>1.6.4</v>
      </c>
      <c r="O1044" t="str">
        <f>IF(B1044&lt;&gt;0,B1044,"")</f>
        <v/>
      </c>
      <c r="P1044" t="str">
        <f>+IF(AD1044="Sub1",C1044,"")</f>
        <v>1.6.4</v>
      </c>
      <c r="Q1044" t="str">
        <f>+IF(AD1044="Sub2",D1044,"")</f>
        <v/>
      </c>
      <c r="R1044" t="str">
        <f>+IF(AD1044="Graph",SUBSTITUTE(E1044,"Gráfica","G"),"")</f>
        <v/>
      </c>
      <c r="S1044" t="str">
        <f>TRIM(CLEAN(_xlfn.TEXTJOIN(" ",TRUE,C1044:F1044)))</f>
        <v>1.6.4 Días con heladas</v>
      </c>
      <c r="T1044" t="b">
        <f>+AND(AC1044=AC1045)</f>
        <v>0</v>
      </c>
      <c r="U1044" t="b">
        <f t="shared" si="129"/>
        <v>0</v>
      </c>
      <c r="V1044" t="b">
        <f>+AND(J1044&lt;&gt;1,J1045&lt;&gt;1)</f>
        <v>0</v>
      </c>
      <c r="W1044" t="b">
        <f>+OR(AD1044="Sub1",AD1044="Sub2",AD1044="Graph")</f>
        <v>1</v>
      </c>
      <c r="X1044" t="str">
        <f>+IF(AND(T1044,U1044,V1044),_xlfn.CONCAT(S1044,S1045),IF(AND(J1044=1,AD1044="Title"),S1044,""))</f>
        <v/>
      </c>
      <c r="Y1044" t="str">
        <f>+IF(AD1045="units",S1045,"")</f>
        <v/>
      </c>
      <c r="Z1044" t="str">
        <f t="shared" si="130"/>
        <v>Días con heladas</v>
      </c>
      <c r="AB1044" t="s">
        <v>152</v>
      </c>
      <c r="AC1044" t="str">
        <f>+_xlfn.CONCAT(AB1044,I1044,AD1044)</f>
        <v>29164Sub1</v>
      </c>
      <c r="AD1044" t="str">
        <f>+_xlfn.TEXTJOIN("",TRUE,K1044:M1044)</f>
        <v>Sub1</v>
      </c>
      <c r="AE1044" t="str">
        <f>+IF(B1044=0,AE1043,B1044)</f>
        <v>1.6</v>
      </c>
      <c r="AF1044" t="str">
        <f t="shared" si="133"/>
        <v>1.6.4</v>
      </c>
      <c r="AG1044" t="str">
        <f t="shared" si="134"/>
        <v>Superficie estatal por tipo de clima</v>
      </c>
      <c r="AH1044" t="str">
        <f t="shared" si="136"/>
        <v>Días con heladas</v>
      </c>
      <c r="AI1044" t="str">
        <f t="shared" si="135"/>
        <v/>
      </c>
    </row>
    <row r="1045" spans="1:35" x14ac:dyDescent="0.25">
      <c r="A1045" s="1">
        <v>44</v>
      </c>
      <c r="B1045" t="s">
        <v>14</v>
      </c>
      <c r="C1045" t="s">
        <v>34</v>
      </c>
      <c r="G1045" t="s">
        <v>91</v>
      </c>
      <c r="H1045" t="s">
        <v>120</v>
      </c>
      <c r="I1045" t="str">
        <f t="shared" si="131"/>
        <v>17</v>
      </c>
      <c r="J1045">
        <f>+COUNTIF($AC$2:$AC$1165,AC1045)</f>
        <v>1</v>
      </c>
      <c r="K1045" t="s">
        <v>166</v>
      </c>
      <c r="N1045" t="str">
        <f t="shared" si="132"/>
        <v>1.7</v>
      </c>
      <c r="O1045" t="str">
        <f>IF(B1045&lt;&gt;0,B1045,"")</f>
        <v>1.7</v>
      </c>
      <c r="P1045" t="str">
        <f>+IF(AD1045="Sub1",C1045,"")</f>
        <v/>
      </c>
      <c r="Q1045" t="str">
        <f>+IF(AD1045="Sub2",D1045,"")</f>
        <v/>
      </c>
      <c r="R1045" t="str">
        <f>+IF(AD1045="Graph",SUBSTITUTE(E1045,"Gráfica","G"),"")</f>
        <v/>
      </c>
      <c r="S1045" t="str">
        <f>TRIM(CLEAN(_xlfn.TEXTJOIN(" ",TRUE,C1045:F1045)))</f>
        <v>Superficie estatal por región, cuenca y subcuenca hidrológica</v>
      </c>
      <c r="T1045" t="b">
        <f>+AND(AC1045=AC1046)</f>
        <v>0</v>
      </c>
      <c r="U1045" t="b">
        <f t="shared" si="129"/>
        <v>0</v>
      </c>
      <c r="V1045" t="b">
        <f>+AND(J1045&lt;&gt;1,J1046&lt;&gt;1)</f>
        <v>0</v>
      </c>
      <c r="W1045" t="b">
        <f>+OR(AD1045="Sub1",AD1045="Sub2",AD1045="Graph")</f>
        <v>0</v>
      </c>
      <c r="X1045" t="str">
        <f>+IF(AND(T1045,U1045,V1045),_xlfn.CONCAT(S1045,S1046),IF(AND(J1045=1,AD1045="Title"),S1045,""))</f>
        <v>Superficie estatal por región, cuenca y subcuenca hidrológica</v>
      </c>
      <c r="Y1045" t="str">
        <f>+IF(AD1046="units",S1046,"")</f>
        <v>(Porcentaje)</v>
      </c>
      <c r="Z1045" t="str">
        <f t="shared" si="130"/>
        <v/>
      </c>
      <c r="AB1045" t="s">
        <v>152</v>
      </c>
      <c r="AC1045" t="str">
        <f>+_xlfn.CONCAT(AB1045,I1045,AD1045)</f>
        <v>2917Title</v>
      </c>
      <c r="AD1045" t="str">
        <f>+_xlfn.TEXTJOIN("",TRUE,K1045:M1045)</f>
        <v>Title</v>
      </c>
      <c r="AE1045" t="str">
        <f>+IF(B1045=0,AE1044,B1045)</f>
        <v>1.7</v>
      </c>
      <c r="AF1045" t="str">
        <f t="shared" si="133"/>
        <v>1.7</v>
      </c>
      <c r="AG1045" t="str">
        <f t="shared" si="134"/>
        <v>Superficie estatal por región, cuenca y subcuenca hidrológica</v>
      </c>
      <c r="AH1045" t="str">
        <f t="shared" si="136"/>
        <v/>
      </c>
      <c r="AI1045" t="str">
        <f t="shared" si="135"/>
        <v>(Porcentaje)</v>
      </c>
    </row>
    <row r="1046" spans="1:35" x14ac:dyDescent="0.25">
      <c r="A1046" s="1">
        <v>45</v>
      </c>
      <c r="C1046" t="s">
        <v>26</v>
      </c>
      <c r="G1046" t="s">
        <v>91</v>
      </c>
      <c r="H1046" t="s">
        <v>120</v>
      </c>
      <c r="I1046" t="str">
        <f t="shared" si="131"/>
        <v>17</v>
      </c>
      <c r="J1046">
        <f>+COUNTIF($AC$2:$AC$1165,AC1046)</f>
        <v>1</v>
      </c>
      <c r="K1046" t="s">
        <v>173</v>
      </c>
      <c r="L1046" t="s">
        <v>162</v>
      </c>
      <c r="N1046" t="str">
        <f t="shared" si="132"/>
        <v/>
      </c>
      <c r="O1046" t="str">
        <f>IF(B1046&lt;&gt;0,B1046,"")</f>
        <v/>
      </c>
      <c r="P1046" t="str">
        <f>+IF(AD1046="Sub1",C1046,"")</f>
        <v/>
      </c>
      <c r="Q1046" t="str">
        <f>+IF(AD1046="Sub2",D1046,"")</f>
        <v/>
      </c>
      <c r="R1046" t="str">
        <f>+IF(AD1046="Graph",SUBSTITUTE(E1046,"Gráfica","G"),"")</f>
        <v/>
      </c>
      <c r="S1046" t="str">
        <f>TRIM(CLEAN(_xlfn.TEXTJOIN(" ",TRUE,C1046:F1046)))</f>
        <v>(Porcentaje)</v>
      </c>
      <c r="T1046" t="b">
        <f>+AND(AC1046=AC1047)</f>
        <v>0</v>
      </c>
      <c r="U1046" t="b">
        <f t="shared" si="129"/>
        <v>0</v>
      </c>
      <c r="V1046" t="b">
        <f>+AND(J1046&lt;&gt;1,J1047&lt;&gt;1)</f>
        <v>0</v>
      </c>
      <c r="W1046" t="b">
        <f>+OR(AD1046="Sub1",AD1046="Sub2",AD1046="Graph")</f>
        <v>0</v>
      </c>
      <c r="X1046" t="str">
        <f>+IF(AND(T1046,U1046,V1046),_xlfn.CONCAT(S1046,S1047),IF(AND(J1046=1,AD1046="Title"),S1046,""))</f>
        <v/>
      </c>
      <c r="Y1046" t="str">
        <f>+IF(AD1047="units",S1047,"")</f>
        <v/>
      </c>
      <c r="Z1046" t="str">
        <f t="shared" si="130"/>
        <v/>
      </c>
      <c r="AB1046" t="s">
        <v>152</v>
      </c>
      <c r="AC1046" t="str">
        <f>+_xlfn.CONCAT(AB1046,I1046,AD1046)</f>
        <v>2917units</v>
      </c>
      <c r="AD1046" t="str">
        <f>+_xlfn.TEXTJOIN("",TRUE,K1046:M1046)</f>
        <v>units</v>
      </c>
      <c r="AE1046" t="str">
        <f>+IF(B1046=0,AE1045,B1046)</f>
        <v>1.7</v>
      </c>
      <c r="AF1046" t="str">
        <f t="shared" si="133"/>
        <v>1.7</v>
      </c>
      <c r="AG1046" t="str">
        <f t="shared" si="134"/>
        <v>Superficie estatal por región, cuenca y subcuenca hidrológica</v>
      </c>
      <c r="AH1046" t="str">
        <f t="shared" si="136"/>
        <v/>
      </c>
      <c r="AI1046" t="str">
        <f t="shared" si="135"/>
        <v/>
      </c>
    </row>
    <row r="1047" spans="1:35" x14ac:dyDescent="0.25">
      <c r="A1047" s="1">
        <v>47</v>
      </c>
      <c r="C1047" t="s">
        <v>35</v>
      </c>
      <c r="D1047" t="s">
        <v>72</v>
      </c>
      <c r="G1047" t="s">
        <v>91</v>
      </c>
      <c r="H1047" t="s">
        <v>120</v>
      </c>
      <c r="I1047" t="str">
        <f t="shared" si="131"/>
        <v>171</v>
      </c>
      <c r="J1047">
        <f>+COUNTIF($AC$2:$AC$1165,AC1047)</f>
        <v>1</v>
      </c>
      <c r="K1047" t="s">
        <v>173</v>
      </c>
      <c r="M1047" t="s">
        <v>178</v>
      </c>
      <c r="N1047" t="str">
        <f t="shared" si="132"/>
        <v>1.7.1</v>
      </c>
      <c r="O1047" t="str">
        <f>IF(B1047&lt;&gt;0,B1047,"")</f>
        <v/>
      </c>
      <c r="P1047" t="str">
        <f>+IF(AD1047="Sub1",C1047,"")</f>
        <v>1.7.1</v>
      </c>
      <c r="Q1047" t="str">
        <f>+IF(AD1047="Sub2",D1047,"")</f>
        <v/>
      </c>
      <c r="R1047" t="str">
        <f>+IF(AD1047="Graph",SUBSTITUTE(E1047,"Gráfica","G"),"")</f>
        <v/>
      </c>
      <c r="S1047" t="str">
        <f>TRIM(CLEAN(_xlfn.TEXTJOIN(" ",TRUE,C1047:F1047)))</f>
        <v>1.7.1 Principales corrientes y cuerpos de agua</v>
      </c>
      <c r="T1047" t="b">
        <f>+AND(AC1047=AC1048)</f>
        <v>0</v>
      </c>
      <c r="U1047" t="b">
        <f t="shared" si="129"/>
        <v>0</v>
      </c>
      <c r="V1047" t="b">
        <f>+AND(J1047&lt;&gt;1,J1048&lt;&gt;1)</f>
        <v>0</v>
      </c>
      <c r="W1047" t="b">
        <f>+OR(AD1047="Sub1",AD1047="Sub2",AD1047="Graph")</f>
        <v>1</v>
      </c>
      <c r="X1047" t="str">
        <f>+IF(AND(T1047,U1047,V1047),_xlfn.CONCAT(S1047,S1048),IF(AND(J1047=1,AD1047="Title"),S1047,""))</f>
        <v/>
      </c>
      <c r="Y1047" t="str">
        <f>+IF(AD1048="units",S1048,"")</f>
        <v/>
      </c>
      <c r="Z1047" t="str">
        <f t="shared" si="130"/>
        <v>Principales corrientes y cuerpos de agua</v>
      </c>
      <c r="AB1047" t="s">
        <v>152</v>
      </c>
      <c r="AC1047" t="str">
        <f>+_xlfn.CONCAT(AB1047,I1047,AD1047)</f>
        <v>29171Sub1</v>
      </c>
      <c r="AD1047" t="str">
        <f>+_xlfn.TEXTJOIN("",TRUE,K1047:M1047)</f>
        <v>Sub1</v>
      </c>
      <c r="AE1047" t="str">
        <f>+IF(B1047=0,AE1046,B1047)</f>
        <v>1.7</v>
      </c>
      <c r="AF1047" t="str">
        <f t="shared" si="133"/>
        <v>1.7.1</v>
      </c>
      <c r="AG1047" t="str">
        <f t="shared" si="134"/>
        <v>Superficie estatal por región, cuenca y subcuenca hidrológica</v>
      </c>
      <c r="AH1047" t="str">
        <f t="shared" si="136"/>
        <v>Principales corrientes y cuerpos de agua</v>
      </c>
      <c r="AI1047" t="str">
        <f t="shared" si="135"/>
        <v/>
      </c>
    </row>
    <row r="1048" spans="1:35" x14ac:dyDescent="0.25">
      <c r="A1048" s="1">
        <v>49</v>
      </c>
      <c r="B1048" t="s">
        <v>15</v>
      </c>
      <c r="C1048" t="s">
        <v>36</v>
      </c>
      <c r="G1048" t="s">
        <v>91</v>
      </c>
      <c r="H1048" t="s">
        <v>120</v>
      </c>
      <c r="I1048" t="str">
        <f t="shared" si="131"/>
        <v>18</v>
      </c>
      <c r="J1048">
        <f>+COUNTIF($AC$2:$AC$1165,AC1048)</f>
        <v>1</v>
      </c>
      <c r="K1048" t="s">
        <v>166</v>
      </c>
      <c r="N1048" t="str">
        <f t="shared" si="132"/>
        <v>1.8</v>
      </c>
      <c r="O1048" t="str">
        <f>IF(B1048&lt;&gt;0,B1048,"")</f>
        <v>1.8</v>
      </c>
      <c r="P1048" t="str">
        <f>+IF(AD1048="Sub1",C1048,"")</f>
        <v/>
      </c>
      <c r="Q1048" t="str">
        <f>+IF(AD1048="Sub2",D1048,"")</f>
        <v/>
      </c>
      <c r="R1048" t="str">
        <f>+IF(AD1048="Graph",SUBSTITUTE(E1048,"Gráfica","G"),"")</f>
        <v/>
      </c>
      <c r="S1048" t="str">
        <f>TRIM(CLEAN(_xlfn.TEXTJOIN(" ",TRUE,C1048:F1048)))</f>
        <v>Superficie estatal por tipo de suelo dominante</v>
      </c>
      <c r="T1048" t="b">
        <f>+AND(AC1048=AC1049)</f>
        <v>0</v>
      </c>
      <c r="U1048" t="b">
        <f t="shared" si="129"/>
        <v>0</v>
      </c>
      <c r="V1048" t="b">
        <f>+AND(J1048&lt;&gt;1,J1049&lt;&gt;1)</f>
        <v>0</v>
      </c>
      <c r="W1048" t="b">
        <f>+OR(AD1048="Sub1",AD1048="Sub2",AD1048="Graph")</f>
        <v>0</v>
      </c>
      <c r="X1048" t="str">
        <f>+IF(AND(T1048,U1048,V1048),_xlfn.CONCAT(S1048,S1049),IF(AND(J1048=1,AD1048="Title"),S1048,""))</f>
        <v>Superficie estatal por tipo de suelo dominante</v>
      </c>
      <c r="Y1048" t="str">
        <f>+IF(AD1049="units",S1049,"")</f>
        <v>(Porcentaje)</v>
      </c>
      <c r="Z1048" t="str">
        <f t="shared" si="130"/>
        <v/>
      </c>
      <c r="AB1048" t="s">
        <v>152</v>
      </c>
      <c r="AC1048" t="str">
        <f>+_xlfn.CONCAT(AB1048,I1048,AD1048)</f>
        <v>2918Title</v>
      </c>
      <c r="AD1048" t="str">
        <f>+_xlfn.TEXTJOIN("",TRUE,K1048:M1048)</f>
        <v>Title</v>
      </c>
      <c r="AE1048" t="str">
        <f>+IF(B1048=0,AE1047,B1048)</f>
        <v>1.8</v>
      </c>
      <c r="AF1048" t="str">
        <f t="shared" si="133"/>
        <v>1.8</v>
      </c>
      <c r="AG1048" t="str">
        <f t="shared" si="134"/>
        <v>Superficie estatal por tipo de suelo dominante</v>
      </c>
      <c r="AH1048" t="str">
        <f t="shared" si="136"/>
        <v/>
      </c>
      <c r="AI1048" t="str">
        <f t="shared" si="135"/>
        <v>(Porcentaje)</v>
      </c>
    </row>
    <row r="1049" spans="1:35" x14ac:dyDescent="0.25">
      <c r="A1049" s="1">
        <v>50</v>
      </c>
      <c r="C1049" t="s">
        <v>26</v>
      </c>
      <c r="G1049" t="s">
        <v>91</v>
      </c>
      <c r="H1049" t="s">
        <v>120</v>
      </c>
      <c r="I1049" t="str">
        <f t="shared" si="131"/>
        <v>18</v>
      </c>
      <c r="J1049">
        <f>+COUNTIF($AC$2:$AC$1165,AC1049)</f>
        <v>1</v>
      </c>
      <c r="K1049" t="s">
        <v>173</v>
      </c>
      <c r="L1049" t="s">
        <v>162</v>
      </c>
      <c r="N1049" t="str">
        <f t="shared" si="132"/>
        <v/>
      </c>
      <c r="O1049" t="str">
        <f>IF(B1049&lt;&gt;0,B1049,"")</f>
        <v/>
      </c>
      <c r="P1049" t="str">
        <f>+IF(AD1049="Sub1",C1049,"")</f>
        <v/>
      </c>
      <c r="Q1049" t="str">
        <f>+IF(AD1049="Sub2",D1049,"")</f>
        <v/>
      </c>
      <c r="R1049" t="str">
        <f>+IF(AD1049="Graph",SUBSTITUTE(E1049,"Gráfica","G"),"")</f>
        <v/>
      </c>
      <c r="S1049" t="str">
        <f>TRIM(CLEAN(_xlfn.TEXTJOIN(" ",TRUE,C1049:F1049)))</f>
        <v>(Porcentaje)</v>
      </c>
      <c r="T1049" t="b">
        <f>+AND(AC1049=AC1050)</f>
        <v>0</v>
      </c>
      <c r="U1049" t="b">
        <f t="shared" si="129"/>
        <v>0</v>
      </c>
      <c r="V1049" t="b">
        <f>+AND(J1049&lt;&gt;1,J1050&lt;&gt;1)</f>
        <v>0</v>
      </c>
      <c r="W1049" t="b">
        <f>+OR(AD1049="Sub1",AD1049="Sub2",AD1049="Graph")</f>
        <v>0</v>
      </c>
      <c r="X1049" t="str">
        <f>+IF(AND(T1049,U1049,V1049),_xlfn.CONCAT(S1049,S1050),IF(AND(J1049=1,AD1049="Title"),S1049,""))</f>
        <v/>
      </c>
      <c r="Y1049" t="str">
        <f>+IF(AD1050="units",S1050,"")</f>
        <v/>
      </c>
      <c r="Z1049" t="str">
        <f t="shared" si="130"/>
        <v/>
      </c>
      <c r="AB1049" t="s">
        <v>152</v>
      </c>
      <c r="AC1049" t="str">
        <f>+_xlfn.CONCAT(AB1049,I1049,AD1049)</f>
        <v>2918units</v>
      </c>
      <c r="AD1049" t="str">
        <f>+_xlfn.TEXTJOIN("",TRUE,K1049:M1049)</f>
        <v>units</v>
      </c>
      <c r="AE1049" t="str">
        <f>+IF(B1049=0,AE1048,B1049)</f>
        <v>1.8</v>
      </c>
      <c r="AF1049" t="str">
        <f t="shared" si="133"/>
        <v>1.8</v>
      </c>
      <c r="AG1049" t="str">
        <f t="shared" si="134"/>
        <v>Superficie estatal por tipo de suelo dominante</v>
      </c>
      <c r="AH1049" t="str">
        <f t="shared" si="136"/>
        <v/>
      </c>
      <c r="AI1049" t="str">
        <f t="shared" si="135"/>
        <v/>
      </c>
    </row>
    <row r="1050" spans="1:35" x14ac:dyDescent="0.25">
      <c r="A1050" s="1">
        <v>52</v>
      </c>
      <c r="B1050" t="s">
        <v>16</v>
      </c>
      <c r="C1050" t="s">
        <v>37</v>
      </c>
      <c r="G1050" t="s">
        <v>91</v>
      </c>
      <c r="H1050" t="s">
        <v>120</v>
      </c>
      <c r="I1050" t="str">
        <f t="shared" si="131"/>
        <v>19</v>
      </c>
      <c r="J1050">
        <f>+COUNTIF($AC$2:$AC$1165,AC1050)</f>
        <v>1</v>
      </c>
      <c r="K1050" t="s">
        <v>166</v>
      </c>
      <c r="N1050" t="str">
        <f t="shared" si="132"/>
        <v>1.9</v>
      </c>
      <c r="O1050" t="str">
        <f>IF(B1050&lt;&gt;0,B1050,"")</f>
        <v>1.9</v>
      </c>
      <c r="P1050" t="str">
        <f>+IF(AD1050="Sub1",C1050,"")</f>
        <v/>
      </c>
      <c r="Q1050" t="str">
        <f>+IF(AD1050="Sub2",D1050,"")</f>
        <v/>
      </c>
      <c r="R1050" t="str">
        <f>+IF(AD1050="Graph",SUBSTITUTE(E1050,"Gráfica","G"),"")</f>
        <v/>
      </c>
      <c r="S1050" t="str">
        <f>TRIM(CLEAN(_xlfn.TEXTJOIN(" ",TRUE,C1050:F1050)))</f>
        <v>Principales especies vegetales por grupo de vegetación</v>
      </c>
      <c r="T1050" t="b">
        <f>+AND(AC1050=AC1051)</f>
        <v>0</v>
      </c>
      <c r="U1050" t="b">
        <f t="shared" si="129"/>
        <v>1</v>
      </c>
      <c r="V1050" t="b">
        <f>+AND(J1050&lt;&gt;1,J1051&lt;&gt;1)</f>
        <v>0</v>
      </c>
      <c r="W1050" t="b">
        <f>+OR(AD1050="Sub1",AD1050="Sub2",AD1050="Graph")</f>
        <v>0</v>
      </c>
      <c r="X1050" t="str">
        <f>+IF(AND(T1050,U1050,V1050),_xlfn.CONCAT(S1050,S1051),IF(AND(J1050=1,AD1050="Title"),S1050,""))</f>
        <v>Principales especies vegetales por grupo de vegetación</v>
      </c>
      <c r="Y1050" t="str">
        <f>+IF(AD1051="units",S1051,"")</f>
        <v/>
      </c>
      <c r="Z1050" t="str">
        <f t="shared" si="130"/>
        <v/>
      </c>
      <c r="AB1050" t="s">
        <v>152</v>
      </c>
      <c r="AC1050" t="str">
        <f>+_xlfn.CONCAT(AB1050,I1050,AD1050)</f>
        <v>2919Title</v>
      </c>
      <c r="AD1050" t="str">
        <f>+_xlfn.TEXTJOIN("",TRUE,K1050:M1050)</f>
        <v>Title</v>
      </c>
      <c r="AE1050" t="str">
        <f>+IF(B1050=0,AE1049,B1050)</f>
        <v>1.9</v>
      </c>
      <c r="AF1050" t="str">
        <f t="shared" si="133"/>
        <v>1.9</v>
      </c>
      <c r="AG1050" t="str">
        <f t="shared" si="134"/>
        <v>Principales especies vegetales por grupo de vegetación</v>
      </c>
      <c r="AH1050" t="str">
        <f t="shared" si="136"/>
        <v/>
      </c>
      <c r="AI1050" t="str">
        <f t="shared" si="135"/>
        <v/>
      </c>
    </row>
    <row r="1051" spans="1:35" x14ac:dyDescent="0.25">
      <c r="A1051" s="1">
        <v>54</v>
      </c>
      <c r="B1051" t="s">
        <v>17</v>
      </c>
      <c r="C1051" t="s">
        <v>38</v>
      </c>
      <c r="G1051" t="s">
        <v>91</v>
      </c>
      <c r="H1051" t="s">
        <v>120</v>
      </c>
      <c r="I1051" t="str">
        <f t="shared" si="131"/>
        <v>110</v>
      </c>
      <c r="J1051">
        <f>+COUNTIF($AC$2:$AC$1165,AC1051)</f>
        <v>1</v>
      </c>
      <c r="K1051" t="s">
        <v>166</v>
      </c>
      <c r="N1051" t="str">
        <f t="shared" si="132"/>
        <v>1.10</v>
      </c>
      <c r="O1051" t="str">
        <f>IF(B1051&lt;&gt;0,B1051,"")</f>
        <v>1.10</v>
      </c>
      <c r="P1051" t="str">
        <f>+IF(AD1051="Sub1",C1051,"")</f>
        <v/>
      </c>
      <c r="Q1051" t="str">
        <f>+IF(AD1051="Sub2",D1051,"")</f>
        <v/>
      </c>
      <c r="R1051" t="str">
        <f>+IF(AD1051="Graph",SUBSTITUTE(E1051,"Gráfica","G"),"")</f>
        <v/>
      </c>
      <c r="S1051" t="str">
        <f>TRIM(CLEAN(_xlfn.TEXTJOIN(" ",TRUE,C1051:F1051)))</f>
        <v>Superficie estatal de uso potencial agrícola y pecuario</v>
      </c>
      <c r="T1051" t="b">
        <f>+AND(AC1051=AC1052)</f>
        <v>0</v>
      </c>
      <c r="U1051" t="b">
        <f t="shared" si="129"/>
        <v>0</v>
      </c>
      <c r="V1051" t="b">
        <f>+AND(J1051&lt;&gt;1,J1052&lt;&gt;1)</f>
        <v>0</v>
      </c>
      <c r="W1051" t="b">
        <f>+OR(AD1051="Sub1",AD1051="Sub2",AD1051="Graph")</f>
        <v>0</v>
      </c>
      <c r="X1051" t="str">
        <f>+IF(AND(T1051,U1051,V1051),_xlfn.CONCAT(S1051,S1052),IF(AND(J1051=1,AD1051="Title"),S1051,""))</f>
        <v>Superficie estatal de uso potencial agrícola y pecuario</v>
      </c>
      <c r="Y1051" t="str">
        <f>+IF(AD1052="units",S1052,"")</f>
        <v>(Porcentaje)</v>
      </c>
      <c r="Z1051" t="str">
        <f t="shared" si="130"/>
        <v/>
      </c>
      <c r="AB1051" t="s">
        <v>152</v>
      </c>
      <c r="AC1051" t="str">
        <f>+_xlfn.CONCAT(AB1051,I1051,AD1051)</f>
        <v>29110Title</v>
      </c>
      <c r="AD1051" t="str">
        <f>+_xlfn.TEXTJOIN("",TRUE,K1051:M1051)</f>
        <v>Title</v>
      </c>
      <c r="AE1051" t="str">
        <f>+IF(B1051=0,AE1050,B1051)</f>
        <v>1.10</v>
      </c>
      <c r="AF1051" t="str">
        <f t="shared" si="133"/>
        <v>1.10</v>
      </c>
      <c r="AG1051" t="str">
        <f t="shared" si="134"/>
        <v>Superficie estatal de uso potencial agrícola y pecuario</v>
      </c>
      <c r="AH1051" t="str">
        <f t="shared" si="136"/>
        <v/>
      </c>
      <c r="AI1051" t="str">
        <f t="shared" si="135"/>
        <v>(Porcentaje)</v>
      </c>
    </row>
    <row r="1052" spans="1:35" x14ac:dyDescent="0.25">
      <c r="A1052" s="1">
        <v>55</v>
      </c>
      <c r="C1052" t="s">
        <v>26</v>
      </c>
      <c r="G1052" t="s">
        <v>91</v>
      </c>
      <c r="H1052" t="s">
        <v>120</v>
      </c>
      <c r="I1052" t="str">
        <f t="shared" si="131"/>
        <v>110</v>
      </c>
      <c r="J1052">
        <f>+COUNTIF($AC$2:$AC$1165,AC1052)</f>
        <v>1</v>
      </c>
      <c r="K1052" t="s">
        <v>173</v>
      </c>
      <c r="L1052" t="s">
        <v>162</v>
      </c>
      <c r="N1052" t="str">
        <f t="shared" si="132"/>
        <v/>
      </c>
      <c r="O1052" t="str">
        <f>IF(B1052&lt;&gt;0,B1052,"")</f>
        <v/>
      </c>
      <c r="P1052" t="str">
        <f>+IF(AD1052="Sub1",C1052,"")</f>
        <v/>
      </c>
      <c r="Q1052" t="str">
        <f>+IF(AD1052="Sub2",D1052,"")</f>
        <v/>
      </c>
      <c r="R1052" t="str">
        <f>+IF(AD1052="Graph",SUBSTITUTE(E1052,"Gráfica","G"),"")</f>
        <v/>
      </c>
      <c r="S1052" t="str">
        <f>TRIM(CLEAN(_xlfn.TEXTJOIN(" ",TRUE,C1052:F1052)))</f>
        <v>(Porcentaje)</v>
      </c>
      <c r="T1052" t="b">
        <f>+AND(AC1052=AC1053)</f>
        <v>0</v>
      </c>
      <c r="U1052" t="b">
        <f t="shared" si="129"/>
        <v>0</v>
      </c>
      <c r="V1052" t="b">
        <f>+AND(J1052&lt;&gt;1,J1053&lt;&gt;1)</f>
        <v>0</v>
      </c>
      <c r="W1052" t="b">
        <f>+OR(AD1052="Sub1",AD1052="Sub2",AD1052="Graph")</f>
        <v>0</v>
      </c>
      <c r="X1052" t="str">
        <f>+IF(AND(T1052,U1052,V1052),_xlfn.CONCAT(S1052,S1053),IF(AND(J1052=1,AD1052="Title"),S1052,""))</f>
        <v/>
      </c>
      <c r="Y1052" t="str">
        <f>+IF(AD1053="units",S1053,"")</f>
        <v/>
      </c>
      <c r="Z1052" t="str">
        <f t="shared" si="130"/>
        <v/>
      </c>
      <c r="AB1052" t="s">
        <v>152</v>
      </c>
      <c r="AC1052" t="str">
        <f>+_xlfn.CONCAT(AB1052,I1052,AD1052)</f>
        <v>29110units</v>
      </c>
      <c r="AD1052" t="str">
        <f>+_xlfn.TEXTJOIN("",TRUE,K1052:M1052)</f>
        <v>units</v>
      </c>
      <c r="AE1052" t="str">
        <f>+IF(B1052=0,AE1051,B1052)</f>
        <v>1.10</v>
      </c>
      <c r="AF1052" t="str">
        <f t="shared" si="133"/>
        <v>1.10</v>
      </c>
      <c r="AG1052" t="str">
        <f t="shared" si="134"/>
        <v>Superficie estatal de uso potencial agrícola y pecuario</v>
      </c>
      <c r="AH1052" t="str">
        <f t="shared" si="136"/>
        <v/>
      </c>
      <c r="AI1052" t="str">
        <f t="shared" si="135"/>
        <v/>
      </c>
    </row>
    <row r="1053" spans="1:35" x14ac:dyDescent="0.25">
      <c r="A1053" s="1">
        <v>57</v>
      </c>
      <c r="B1053" t="s">
        <v>18</v>
      </c>
      <c r="C1053" t="s">
        <v>39</v>
      </c>
      <c r="G1053" t="s">
        <v>91</v>
      </c>
      <c r="H1053" t="s">
        <v>120</v>
      </c>
      <c r="I1053" t="str">
        <f t="shared" si="131"/>
        <v>111</v>
      </c>
      <c r="J1053">
        <f>+COUNTIF($AC$2:$AC$1165,AC1053)</f>
        <v>1</v>
      </c>
      <c r="K1053" t="s">
        <v>166</v>
      </c>
      <c r="N1053" t="str">
        <f t="shared" si="132"/>
        <v>1.11</v>
      </c>
      <c r="O1053" t="str">
        <f>IF(B1053&lt;&gt;0,B1053,"")</f>
        <v>1.11</v>
      </c>
      <c r="P1053" t="str">
        <f>+IF(AD1053="Sub1",C1053,"")</f>
        <v/>
      </c>
      <c r="Q1053" t="str">
        <f>+IF(AD1053="Sub2",D1053,"")</f>
        <v/>
      </c>
      <c r="R1053" t="str">
        <f>+IF(AD1053="Graph",SUBSTITUTE(E1053,"Gráfica","G"),"")</f>
        <v/>
      </c>
      <c r="S1053" t="str">
        <f>TRIM(CLEAN(_xlfn.TEXTJOIN(" ",TRUE,C1053:F1053)))</f>
        <v>Sitios Ramsar</v>
      </c>
      <c r="T1053" t="b">
        <f>+AND(AC1053=AC1054)</f>
        <v>0</v>
      </c>
      <c r="U1053" t="b">
        <f t="shared" si="129"/>
        <v>0</v>
      </c>
      <c r="V1053" t="b">
        <f>+AND(J1053&lt;&gt;1,J1054&lt;&gt;1)</f>
        <v>0</v>
      </c>
      <c r="W1053" t="b">
        <f>+OR(AD1053="Sub1",AD1053="Sub2",AD1053="Graph")</f>
        <v>0</v>
      </c>
      <c r="X1053" t="str">
        <f>+IF(AND(T1053,U1053,V1053),_xlfn.CONCAT(S1053,S1054),IF(AND(J1053=1,AD1053="Title"),S1053,""))</f>
        <v>Sitios Ramsar</v>
      </c>
      <c r="Y1053" t="str">
        <f>+IF(AD1054="units",S1054,"")</f>
        <v/>
      </c>
      <c r="Z1053" t="str">
        <f t="shared" si="130"/>
        <v/>
      </c>
      <c r="AB1053" t="s">
        <v>152</v>
      </c>
      <c r="AC1053" t="str">
        <f>+_xlfn.CONCAT(AB1053,I1053,AD1053)</f>
        <v>29111Title</v>
      </c>
      <c r="AD1053" t="str">
        <f>+_xlfn.TEXTJOIN("",TRUE,K1053:M1053)</f>
        <v>Title</v>
      </c>
      <c r="AE1053" t="str">
        <f>+IF(B1053=0,AE1052,B1053)</f>
        <v>1.11</v>
      </c>
      <c r="AF1053" t="str">
        <f t="shared" si="133"/>
        <v>1.11</v>
      </c>
      <c r="AG1053" t="str">
        <f t="shared" si="134"/>
        <v>Sitios Ramsar</v>
      </c>
      <c r="AH1053" t="str">
        <f t="shared" si="136"/>
        <v/>
      </c>
      <c r="AI1053" t="str">
        <f t="shared" si="135"/>
        <v/>
      </c>
    </row>
    <row r="1054" spans="1:35" x14ac:dyDescent="0.25">
      <c r="A1054" s="1">
        <v>58</v>
      </c>
      <c r="C1054" t="s">
        <v>40</v>
      </c>
      <c r="G1054" t="s">
        <v>91</v>
      </c>
      <c r="H1054" t="s">
        <v>120</v>
      </c>
      <c r="I1054" t="str">
        <f t="shared" si="131"/>
        <v>111</v>
      </c>
      <c r="J1054">
        <f>+COUNTIF($AC$2:$AC$1165,AC1054)</f>
        <v>1</v>
      </c>
      <c r="K1054" t="s">
        <v>168</v>
      </c>
      <c r="N1054" t="str">
        <f t="shared" si="132"/>
        <v/>
      </c>
      <c r="O1054" t="str">
        <f>IF(B1054&lt;&gt;0,B1054,"")</f>
        <v/>
      </c>
      <c r="P1054" t="str">
        <f>+IF(AD1054="Sub1",C1054,"")</f>
        <v/>
      </c>
      <c r="Q1054" t="str">
        <f>+IF(AD1054="Sub2",D1054,"")</f>
        <v/>
      </c>
      <c r="R1054" t="str">
        <f>+IF(AD1054="Graph",SUBSTITUTE(E1054,"Gráfica","G"),"")</f>
        <v/>
      </c>
      <c r="S1054" t="str">
        <f>TRIM(CLEAN(_xlfn.TEXTJOIN(" ",TRUE,C1054:F1054)))</f>
        <v>Al 31 de diciembre de 2016</v>
      </c>
      <c r="T1054" t="b">
        <f>+AND(AC1054=AC1055)</f>
        <v>0</v>
      </c>
      <c r="U1054" t="b">
        <f t="shared" si="129"/>
        <v>0</v>
      </c>
      <c r="V1054" t="b">
        <f>+AND(J1054&lt;&gt;1,J1055&lt;&gt;1)</f>
        <v>0</v>
      </c>
      <c r="W1054" t="b">
        <f>+OR(AD1054="Sub1",AD1054="Sub2",AD1054="Graph")</f>
        <v>0</v>
      </c>
      <c r="X1054" t="str">
        <f>+IF(AND(T1054,U1054,V1054),_xlfn.CONCAT(S1054,S1055),IF(AND(J1054=1,AD1054="Title"),S1054,""))</f>
        <v/>
      </c>
      <c r="Y1054" t="str">
        <f>+IF(AD1055="units",S1055,"")</f>
        <v/>
      </c>
      <c r="Z1054" t="str">
        <f t="shared" si="130"/>
        <v/>
      </c>
      <c r="AB1054" t="s">
        <v>152</v>
      </c>
      <c r="AC1054" t="str">
        <f>+_xlfn.CONCAT(AB1054,I1054,AD1054)</f>
        <v>29111date</v>
      </c>
      <c r="AD1054" t="str">
        <f>+_xlfn.TEXTJOIN("",TRUE,K1054:M1054)</f>
        <v>date</v>
      </c>
      <c r="AE1054" t="str">
        <f>+IF(B1054=0,AE1053,B1054)</f>
        <v>1.11</v>
      </c>
      <c r="AF1054" t="str">
        <f t="shared" si="133"/>
        <v>1.11</v>
      </c>
      <c r="AG1054" t="str">
        <f t="shared" si="134"/>
        <v>Sitios Ramsar</v>
      </c>
      <c r="AH1054" t="str">
        <f t="shared" si="136"/>
        <v/>
      </c>
      <c r="AI1054" t="str">
        <f t="shared" si="135"/>
        <v/>
      </c>
    </row>
    <row r="1055" spans="1:35" x14ac:dyDescent="0.25">
      <c r="A1055" s="1">
        <v>1</v>
      </c>
      <c r="B1055" t="s">
        <v>8</v>
      </c>
      <c r="C1055" t="s">
        <v>21</v>
      </c>
      <c r="G1055" t="s">
        <v>91</v>
      </c>
      <c r="H1055" t="s">
        <v>121</v>
      </c>
      <c r="I1055" t="str">
        <f t="shared" si="131"/>
        <v>11</v>
      </c>
      <c r="J1055">
        <f>+COUNTIF($AC$2:$AC$1165,AC1055)</f>
        <v>1</v>
      </c>
      <c r="K1055" t="s">
        <v>166</v>
      </c>
      <c r="N1055" t="str">
        <f t="shared" si="132"/>
        <v>1.1</v>
      </c>
      <c r="O1055" t="str">
        <f>IF(B1055&lt;&gt;0,B1055,"")</f>
        <v>1.1</v>
      </c>
      <c r="P1055" t="str">
        <f>+IF(AD1055="Sub1",C1055,"")</f>
        <v/>
      </c>
      <c r="Q1055" t="str">
        <f>+IF(AD1055="Sub2",D1055,"")</f>
        <v/>
      </c>
      <c r="R1055" t="str">
        <f>+IF(AD1055="Graph",SUBSTITUTE(E1055,"Gráfica","G"),"")</f>
        <v/>
      </c>
      <c r="S1055" t="str">
        <f>TRIM(CLEAN(_xlfn.TEXTJOIN(" ",TRUE,C1055:F1055)))</f>
        <v>Ubicación geográfica</v>
      </c>
      <c r="T1055" t="b">
        <f>+AND(AC1055=AC1056)</f>
        <v>0</v>
      </c>
      <c r="U1055" t="b">
        <f t="shared" si="129"/>
        <v>1</v>
      </c>
      <c r="V1055" t="b">
        <f>+AND(J1055&lt;&gt;1,J1056&lt;&gt;1)</f>
        <v>0</v>
      </c>
      <c r="W1055" t="b">
        <f>+OR(AD1055="Sub1",AD1055="Sub2",AD1055="Graph")</f>
        <v>0</v>
      </c>
      <c r="X1055" t="str">
        <f>+IF(AND(T1055,U1055,V1055),_xlfn.CONCAT(S1055,S1056),IF(AND(J1055=1,AD1055="Title"),S1055,""))</f>
        <v>Ubicación geográfica</v>
      </c>
      <c r="Y1055" t="str">
        <f>+IF(AD1056="units",S1056,"")</f>
        <v/>
      </c>
      <c r="Z1055" t="str">
        <f t="shared" si="130"/>
        <v/>
      </c>
      <c r="AB1055" t="s">
        <v>153</v>
      </c>
      <c r="AC1055" t="str">
        <f>+_xlfn.CONCAT(AB1055,I1055,AD1055)</f>
        <v>3011Title</v>
      </c>
      <c r="AD1055" t="str">
        <f>+_xlfn.TEXTJOIN("",TRUE,K1055:M1055)</f>
        <v>Title</v>
      </c>
      <c r="AE1055" t="str">
        <f>+IF(B1055=0,AE1054,B1055)</f>
        <v>1.1</v>
      </c>
      <c r="AF1055" t="str">
        <f t="shared" si="133"/>
        <v>1.1</v>
      </c>
      <c r="AG1055" t="str">
        <f t="shared" si="134"/>
        <v>Ubicación geográfica</v>
      </c>
      <c r="AH1055" t="str">
        <f t="shared" si="136"/>
        <v/>
      </c>
      <c r="AI1055" t="str">
        <f t="shared" si="135"/>
        <v/>
      </c>
    </row>
    <row r="1056" spans="1:35" x14ac:dyDescent="0.25">
      <c r="A1056" s="1">
        <v>3</v>
      </c>
      <c r="B1056" t="s">
        <v>9</v>
      </c>
      <c r="C1056" t="s">
        <v>22</v>
      </c>
      <c r="G1056" t="s">
        <v>91</v>
      </c>
      <c r="H1056" t="s">
        <v>121</v>
      </c>
      <c r="I1056" t="str">
        <f t="shared" si="131"/>
        <v>12</v>
      </c>
      <c r="J1056">
        <f>+COUNTIF($AC$2:$AC$1165,AC1056)</f>
        <v>2</v>
      </c>
      <c r="K1056" t="s">
        <v>166</v>
      </c>
      <c r="N1056" t="str">
        <f t="shared" si="132"/>
        <v>1.2</v>
      </c>
      <c r="O1056" t="str">
        <f>IF(B1056&lt;&gt;0,B1056,"")</f>
        <v>1.2</v>
      </c>
      <c r="P1056" t="str">
        <f>+IF(AD1056="Sub1",C1056,"")</f>
        <v/>
      </c>
      <c r="Q1056" t="str">
        <f>+IF(AD1056="Sub2",D1056,"")</f>
        <v/>
      </c>
      <c r="R1056" t="str">
        <f>+IF(AD1056="Graph",SUBSTITUTE(E1056,"Gráfica","G"),"")</f>
        <v/>
      </c>
      <c r="S1056" t="str">
        <f>TRIM(CLEAN(_xlfn.TEXTJOIN(" ",TRUE,C1056:F1056)))</f>
        <v>División geoestadística municipal, coordenadas geográficas</v>
      </c>
      <c r="T1056" t="b">
        <f>+AND(AC1056=AC1057)</f>
        <v>1</v>
      </c>
      <c r="U1056" t="b">
        <f t="shared" si="129"/>
        <v>1</v>
      </c>
      <c r="V1056" t="b">
        <f>+AND(J1056&lt;&gt;1,J1057&lt;&gt;1)</f>
        <v>1</v>
      </c>
      <c r="W1056" t="b">
        <f>+OR(AD1056="Sub1",AD1056="Sub2",AD1056="Graph")</f>
        <v>0</v>
      </c>
      <c r="X1056" t="str">
        <f>+IF(AND(T1056,U1056,V1056),_xlfn.CONCAT(S1056,S1057),IF(AND(J1056=1,AD1056="Title"),S1056,""))</f>
        <v>División geoestadística municipal, coordenadas geográficasy altitud de las cabeceras municipales</v>
      </c>
      <c r="Y1056" t="str">
        <f>+IF(AD1057="units",S1057,"")</f>
        <v/>
      </c>
      <c r="Z1056" t="str">
        <f t="shared" si="130"/>
        <v/>
      </c>
      <c r="AB1056" t="s">
        <v>153</v>
      </c>
      <c r="AC1056" t="str">
        <f>+_xlfn.CONCAT(AB1056,I1056,AD1056)</f>
        <v>3012Title</v>
      </c>
      <c r="AD1056" t="str">
        <f>+_xlfn.TEXTJOIN("",TRUE,K1056:M1056)</f>
        <v>Title</v>
      </c>
      <c r="AE1056" t="str">
        <f>+IF(B1056=0,AE1055,B1056)</f>
        <v>1.2</v>
      </c>
      <c r="AF1056" t="str">
        <f t="shared" si="133"/>
        <v>1.2</v>
      </c>
      <c r="AG1056" t="str">
        <f t="shared" si="134"/>
        <v>División geoestadística municipal, coordenadas geográficasy altitud de las cabeceras municipales</v>
      </c>
      <c r="AH1056" t="str">
        <f t="shared" si="136"/>
        <v/>
      </c>
      <c r="AI1056" t="str">
        <f t="shared" si="135"/>
        <v/>
      </c>
    </row>
    <row r="1057" spans="1:35" x14ac:dyDescent="0.25">
      <c r="A1057" s="1">
        <v>4</v>
      </c>
      <c r="C1057" t="s">
        <v>23</v>
      </c>
      <c r="G1057" t="s">
        <v>91</v>
      </c>
      <c r="H1057" t="s">
        <v>121</v>
      </c>
      <c r="I1057" t="str">
        <f t="shared" si="131"/>
        <v>12</v>
      </c>
      <c r="J1057">
        <f>+COUNTIF($AC$2:$AC$1165,AC1057)</f>
        <v>2</v>
      </c>
      <c r="K1057" t="s">
        <v>166</v>
      </c>
      <c r="N1057" t="str">
        <f t="shared" si="132"/>
        <v/>
      </c>
      <c r="O1057" t="str">
        <f>IF(B1057&lt;&gt;0,B1057,"")</f>
        <v/>
      </c>
      <c r="P1057" t="str">
        <f>+IF(AD1057="Sub1",C1057,"")</f>
        <v/>
      </c>
      <c r="Q1057" t="str">
        <f>+IF(AD1057="Sub2",D1057,"")</f>
        <v/>
      </c>
      <c r="R1057" t="str">
        <f>+IF(AD1057="Graph",SUBSTITUTE(E1057,"Gráfica","G"),"")</f>
        <v/>
      </c>
      <c r="S1057" t="str">
        <f>TRIM(CLEAN(_xlfn.TEXTJOIN(" ",TRUE,C1057:F1057)))</f>
        <v>y altitud de las cabeceras municipales</v>
      </c>
      <c r="T1057" t="b">
        <f>+AND(AC1057=AC1058)</f>
        <v>0</v>
      </c>
      <c r="U1057" t="b">
        <f t="shared" si="129"/>
        <v>1</v>
      </c>
      <c r="V1057" t="b">
        <f>+AND(J1057&lt;&gt;1,J1058&lt;&gt;1)</f>
        <v>0</v>
      </c>
      <c r="W1057" t="b">
        <f>+OR(AD1057="Sub1",AD1057="Sub2",AD1057="Graph")</f>
        <v>0</v>
      </c>
      <c r="X1057" t="str">
        <f>+IF(AND(T1057,U1057,V1057),_xlfn.CONCAT(S1057,S1058),IF(AND(J1057=1,AD1057="Title"),S1057,""))</f>
        <v/>
      </c>
      <c r="Y1057" t="str">
        <f>+IF(AD1058="units",S1058,"")</f>
        <v/>
      </c>
      <c r="Z1057" t="str">
        <f t="shared" si="130"/>
        <v/>
      </c>
      <c r="AB1057" t="s">
        <v>153</v>
      </c>
      <c r="AC1057" t="str">
        <f>+_xlfn.CONCAT(AB1057,I1057,AD1057)</f>
        <v>3012Title</v>
      </c>
      <c r="AD1057" t="str">
        <f>+_xlfn.TEXTJOIN("",TRUE,K1057:M1057)</f>
        <v>Title</v>
      </c>
      <c r="AE1057" t="str">
        <f>+IF(B1057=0,AE1056,B1057)</f>
        <v>1.2</v>
      </c>
      <c r="AF1057" t="str">
        <f t="shared" si="133"/>
        <v>1.2</v>
      </c>
      <c r="AG1057" t="str">
        <f t="shared" si="134"/>
        <v>División geoestadística municipal, coordenadas geográficasy altitud de las cabeceras municipales</v>
      </c>
      <c r="AH1057" t="str">
        <f t="shared" si="136"/>
        <v/>
      </c>
      <c r="AI1057" t="str">
        <f t="shared" si="135"/>
        <v/>
      </c>
    </row>
    <row r="1058" spans="1:35" x14ac:dyDescent="0.25">
      <c r="A1058" s="1">
        <v>6</v>
      </c>
      <c r="B1058" t="s">
        <v>10</v>
      </c>
      <c r="C1058" t="s">
        <v>24</v>
      </c>
      <c r="G1058" t="s">
        <v>91</v>
      </c>
      <c r="H1058" t="s">
        <v>121</v>
      </c>
      <c r="I1058" t="str">
        <f t="shared" si="131"/>
        <v>13</v>
      </c>
      <c r="J1058">
        <f>+COUNTIF($AC$2:$AC$1165,AC1058)</f>
        <v>1</v>
      </c>
      <c r="K1058" t="s">
        <v>166</v>
      </c>
      <c r="N1058" t="str">
        <f t="shared" si="132"/>
        <v>1.3</v>
      </c>
      <c r="O1058" t="str">
        <f>IF(B1058&lt;&gt;0,B1058,"")</f>
        <v>1.3</v>
      </c>
      <c r="P1058" t="str">
        <f>+IF(AD1058="Sub1",C1058,"")</f>
        <v/>
      </c>
      <c r="Q1058" t="str">
        <f>+IF(AD1058="Sub2",D1058,"")</f>
        <v/>
      </c>
      <c r="R1058" t="str">
        <f>+IF(AD1058="Graph",SUBSTITUTE(E1058,"Gráfica","G"),"")</f>
        <v/>
      </c>
      <c r="S1058" t="str">
        <f>TRIM(CLEAN(_xlfn.TEXTJOIN(" ",TRUE,C1058:F1058)))</f>
        <v>Elevaciones principales</v>
      </c>
      <c r="T1058" t="b">
        <f>+AND(AC1058=AC1059)</f>
        <v>0</v>
      </c>
      <c r="U1058" t="b">
        <f t="shared" si="129"/>
        <v>1</v>
      </c>
      <c r="V1058" t="b">
        <f>+AND(J1058&lt;&gt;1,J1059&lt;&gt;1)</f>
        <v>0</v>
      </c>
      <c r="W1058" t="b">
        <f>+OR(AD1058="Sub1",AD1058="Sub2",AD1058="Graph")</f>
        <v>0</v>
      </c>
      <c r="X1058" t="str">
        <f>+IF(AND(T1058,U1058,V1058),_xlfn.CONCAT(S1058,S1059),IF(AND(J1058=1,AD1058="Title"),S1058,""))</f>
        <v>Elevaciones principales</v>
      </c>
      <c r="Y1058" t="str">
        <f>+IF(AD1059="units",S1059,"")</f>
        <v/>
      </c>
      <c r="Z1058" t="str">
        <f t="shared" si="130"/>
        <v/>
      </c>
      <c r="AB1058" t="s">
        <v>153</v>
      </c>
      <c r="AC1058" t="str">
        <f>+_xlfn.CONCAT(AB1058,I1058,AD1058)</f>
        <v>3013Title</v>
      </c>
      <c r="AD1058" t="str">
        <f>+_xlfn.TEXTJOIN("",TRUE,K1058:M1058)</f>
        <v>Title</v>
      </c>
      <c r="AE1058" t="str">
        <f>+IF(B1058=0,AE1057,B1058)</f>
        <v>1.3</v>
      </c>
      <c r="AF1058" t="str">
        <f t="shared" si="133"/>
        <v>1.3</v>
      </c>
      <c r="AG1058" t="str">
        <f t="shared" si="134"/>
        <v>Elevaciones principales</v>
      </c>
      <c r="AH1058" t="str">
        <f t="shared" si="136"/>
        <v/>
      </c>
      <c r="AI1058" t="str">
        <f t="shared" si="135"/>
        <v/>
      </c>
    </row>
    <row r="1059" spans="1:35" x14ac:dyDescent="0.25">
      <c r="A1059" s="1">
        <v>8</v>
      </c>
      <c r="B1059" t="s">
        <v>11</v>
      </c>
      <c r="C1059" t="s">
        <v>25</v>
      </c>
      <c r="G1059" t="s">
        <v>91</v>
      </c>
      <c r="H1059" t="s">
        <v>121</v>
      </c>
      <c r="I1059" t="str">
        <f t="shared" si="131"/>
        <v>14</v>
      </c>
      <c r="J1059">
        <f>+COUNTIF($AC$2:$AC$1165,AC1059)</f>
        <v>1</v>
      </c>
      <c r="K1059" t="s">
        <v>166</v>
      </c>
      <c r="N1059" t="str">
        <f t="shared" si="132"/>
        <v>1.4</v>
      </c>
      <c r="O1059" t="str">
        <f>IF(B1059&lt;&gt;0,B1059,"")</f>
        <v>1.4</v>
      </c>
      <c r="P1059" t="str">
        <f>+IF(AD1059="Sub1",C1059,"")</f>
        <v/>
      </c>
      <c r="Q1059" t="str">
        <f>+IF(AD1059="Sub2",D1059,"")</f>
        <v/>
      </c>
      <c r="R1059" t="str">
        <f>+IF(AD1059="Graph",SUBSTITUTE(E1059,"Gráfica","G"),"")</f>
        <v/>
      </c>
      <c r="S1059" t="str">
        <f>TRIM(CLEAN(_xlfn.TEXTJOIN(" ",TRUE,C1059:F1059)))</f>
        <v>Superficie estatal por tipo de fisiografía</v>
      </c>
      <c r="T1059" t="b">
        <f>+AND(AC1059=AC1060)</f>
        <v>0</v>
      </c>
      <c r="U1059" t="b">
        <f t="shared" si="129"/>
        <v>0</v>
      </c>
      <c r="V1059" t="b">
        <f>+AND(J1059&lt;&gt;1,J1060&lt;&gt;1)</f>
        <v>0</v>
      </c>
      <c r="W1059" t="b">
        <f>+OR(AD1059="Sub1",AD1059="Sub2",AD1059="Graph")</f>
        <v>0</v>
      </c>
      <c r="X1059" t="str">
        <f>+IF(AND(T1059,U1059,V1059),_xlfn.CONCAT(S1059,S1060),IF(AND(J1059=1,AD1059="Title"),S1059,""))</f>
        <v>Superficie estatal por tipo de fisiografía</v>
      </c>
      <c r="Y1059" t="str">
        <f>+IF(AD1060="units",S1060,"")</f>
        <v>(Porcentaje)</v>
      </c>
      <c r="Z1059" t="str">
        <f t="shared" si="130"/>
        <v/>
      </c>
      <c r="AB1059" t="s">
        <v>153</v>
      </c>
      <c r="AC1059" t="str">
        <f>+_xlfn.CONCAT(AB1059,I1059,AD1059)</f>
        <v>3014Title</v>
      </c>
      <c r="AD1059" t="str">
        <f>+_xlfn.TEXTJOIN("",TRUE,K1059:M1059)</f>
        <v>Title</v>
      </c>
      <c r="AE1059" t="str">
        <f>+IF(B1059=0,AE1058,B1059)</f>
        <v>1.4</v>
      </c>
      <c r="AF1059" t="str">
        <f t="shared" si="133"/>
        <v>1.4</v>
      </c>
      <c r="AG1059" t="str">
        <f t="shared" si="134"/>
        <v>Superficie estatal por tipo de fisiografía</v>
      </c>
      <c r="AH1059" t="str">
        <f t="shared" si="136"/>
        <v/>
      </c>
      <c r="AI1059" t="str">
        <f t="shared" si="135"/>
        <v>(Porcentaje)</v>
      </c>
    </row>
    <row r="1060" spans="1:35" x14ac:dyDescent="0.25">
      <c r="A1060" s="1">
        <v>9</v>
      </c>
      <c r="C1060" t="s">
        <v>26</v>
      </c>
      <c r="G1060" t="s">
        <v>91</v>
      </c>
      <c r="H1060" t="s">
        <v>121</v>
      </c>
      <c r="I1060" t="str">
        <f t="shared" si="131"/>
        <v>14</v>
      </c>
      <c r="J1060">
        <f>+COUNTIF($AC$2:$AC$1165,AC1060)</f>
        <v>1</v>
      </c>
      <c r="K1060" t="s">
        <v>173</v>
      </c>
      <c r="L1060" t="s">
        <v>162</v>
      </c>
      <c r="N1060" t="str">
        <f t="shared" si="132"/>
        <v/>
      </c>
      <c r="O1060" t="str">
        <f>IF(B1060&lt;&gt;0,B1060,"")</f>
        <v/>
      </c>
      <c r="P1060" t="str">
        <f>+IF(AD1060="Sub1",C1060,"")</f>
        <v/>
      </c>
      <c r="Q1060" t="str">
        <f>+IF(AD1060="Sub2",D1060,"")</f>
        <v/>
      </c>
      <c r="R1060" t="str">
        <f>+IF(AD1060="Graph",SUBSTITUTE(E1060,"Gráfica","G"),"")</f>
        <v/>
      </c>
      <c r="S1060" t="str">
        <f>TRIM(CLEAN(_xlfn.TEXTJOIN(" ",TRUE,C1060:F1060)))</f>
        <v>(Porcentaje)</v>
      </c>
      <c r="T1060" t="b">
        <f>+AND(AC1060=AC1061)</f>
        <v>0</v>
      </c>
      <c r="U1060" t="b">
        <f t="shared" si="129"/>
        <v>0</v>
      </c>
      <c r="V1060" t="b">
        <f>+AND(J1060&lt;&gt;1,J1061&lt;&gt;1)</f>
        <v>0</v>
      </c>
      <c r="W1060" t="b">
        <f>+OR(AD1060="Sub1",AD1060="Sub2",AD1060="Graph")</f>
        <v>0</v>
      </c>
      <c r="X1060" t="str">
        <f>+IF(AND(T1060,U1060,V1060),_xlfn.CONCAT(S1060,S1061),IF(AND(J1060=1,AD1060="Title"),S1060,""))</f>
        <v/>
      </c>
      <c r="Y1060" t="str">
        <f>+IF(AD1061="units",S1061,"")</f>
        <v/>
      </c>
      <c r="Z1060" t="str">
        <f t="shared" si="130"/>
        <v/>
      </c>
      <c r="AB1060" t="s">
        <v>153</v>
      </c>
      <c r="AC1060" t="str">
        <f>+_xlfn.CONCAT(AB1060,I1060,AD1060)</f>
        <v>3014units</v>
      </c>
      <c r="AD1060" t="str">
        <f>+_xlfn.TEXTJOIN("",TRUE,K1060:M1060)</f>
        <v>units</v>
      </c>
      <c r="AE1060" t="str">
        <f>+IF(B1060=0,AE1059,B1060)</f>
        <v>1.4</v>
      </c>
      <c r="AF1060" t="str">
        <f t="shared" si="133"/>
        <v>1.4</v>
      </c>
      <c r="AG1060" t="str">
        <f t="shared" si="134"/>
        <v>Superficie estatal por tipo de fisiografía</v>
      </c>
      <c r="AH1060" t="str">
        <f t="shared" si="136"/>
        <v/>
      </c>
      <c r="AI1060" t="str">
        <f t="shared" si="135"/>
        <v/>
      </c>
    </row>
    <row r="1061" spans="1:35" x14ac:dyDescent="0.25">
      <c r="A1061" s="1">
        <v>11</v>
      </c>
      <c r="B1061" t="s">
        <v>12</v>
      </c>
      <c r="C1061" t="s">
        <v>27</v>
      </c>
      <c r="G1061" t="s">
        <v>91</v>
      </c>
      <c r="H1061" t="s">
        <v>121</v>
      </c>
      <c r="I1061" t="str">
        <f t="shared" si="131"/>
        <v>15</v>
      </c>
      <c r="J1061">
        <f>+COUNTIF($AC$2:$AC$1165,AC1061)</f>
        <v>1</v>
      </c>
      <c r="K1061" t="s">
        <v>166</v>
      </c>
      <c r="N1061" t="str">
        <f t="shared" si="132"/>
        <v>1.5</v>
      </c>
      <c r="O1061" t="str">
        <f>IF(B1061&lt;&gt;0,B1061,"")</f>
        <v>1.5</v>
      </c>
      <c r="P1061" t="str">
        <f>+IF(AD1061="Sub1",C1061,"")</f>
        <v/>
      </c>
      <c r="Q1061" t="str">
        <f>+IF(AD1061="Sub2",D1061,"")</f>
        <v/>
      </c>
      <c r="R1061" t="str">
        <f>+IF(AD1061="Graph",SUBSTITUTE(E1061,"Gráfica","G"),"")</f>
        <v/>
      </c>
      <c r="S1061" t="str">
        <f>TRIM(CLEAN(_xlfn.TEXTJOIN(" ",TRUE,C1061:F1061)))</f>
        <v>Superficie estatal por tipo de geología</v>
      </c>
      <c r="T1061" t="b">
        <f>+AND(AC1061=AC1062)</f>
        <v>0</v>
      </c>
      <c r="U1061" t="b">
        <f t="shared" si="129"/>
        <v>0</v>
      </c>
      <c r="V1061" t="b">
        <f>+AND(J1061&lt;&gt;1,J1062&lt;&gt;1)</f>
        <v>0</v>
      </c>
      <c r="W1061" t="b">
        <f>+OR(AD1061="Sub1",AD1061="Sub2",AD1061="Graph")</f>
        <v>0</v>
      </c>
      <c r="X1061" t="str">
        <f>+IF(AND(T1061,U1061,V1061),_xlfn.CONCAT(S1061,S1062),IF(AND(J1061=1,AD1061="Title"),S1061,""))</f>
        <v>Superficie estatal por tipo de geología</v>
      </c>
      <c r="Y1061" t="str">
        <f>+IF(AD1062="units",S1062,"")</f>
        <v>(Porcentaje)</v>
      </c>
      <c r="Z1061" t="str">
        <f t="shared" si="130"/>
        <v/>
      </c>
      <c r="AB1061" t="s">
        <v>153</v>
      </c>
      <c r="AC1061" t="str">
        <f>+_xlfn.CONCAT(AB1061,I1061,AD1061)</f>
        <v>3015Title</v>
      </c>
      <c r="AD1061" t="str">
        <f>+_xlfn.TEXTJOIN("",TRUE,K1061:M1061)</f>
        <v>Title</v>
      </c>
      <c r="AE1061" t="str">
        <f>+IF(B1061=0,AE1060,B1061)</f>
        <v>1.5</v>
      </c>
      <c r="AF1061" t="str">
        <f t="shared" si="133"/>
        <v>1.5</v>
      </c>
      <c r="AG1061" t="str">
        <f t="shared" si="134"/>
        <v>Superficie estatal por tipo de geología</v>
      </c>
      <c r="AH1061" t="str">
        <f t="shared" si="136"/>
        <v/>
      </c>
      <c r="AI1061" t="str">
        <f t="shared" si="135"/>
        <v>(Porcentaje)</v>
      </c>
    </row>
    <row r="1062" spans="1:35" x14ac:dyDescent="0.25">
      <c r="A1062" s="1">
        <v>12</v>
      </c>
      <c r="C1062" t="s">
        <v>26</v>
      </c>
      <c r="G1062" t="s">
        <v>91</v>
      </c>
      <c r="H1062" t="s">
        <v>121</v>
      </c>
      <c r="I1062" t="str">
        <f t="shared" si="131"/>
        <v>15</v>
      </c>
      <c r="J1062">
        <f>+COUNTIF($AC$2:$AC$1165,AC1062)</f>
        <v>1</v>
      </c>
      <c r="K1062" t="s">
        <v>173</v>
      </c>
      <c r="L1062" t="s">
        <v>162</v>
      </c>
      <c r="N1062" t="str">
        <f t="shared" si="132"/>
        <v/>
      </c>
      <c r="O1062" t="str">
        <f>IF(B1062&lt;&gt;0,B1062,"")</f>
        <v/>
      </c>
      <c r="P1062" t="str">
        <f>+IF(AD1062="Sub1",C1062,"")</f>
        <v/>
      </c>
      <c r="Q1062" t="str">
        <f>+IF(AD1062="Sub2",D1062,"")</f>
        <v/>
      </c>
      <c r="R1062" t="str">
        <f>+IF(AD1062="Graph",SUBSTITUTE(E1062,"Gráfica","G"),"")</f>
        <v/>
      </c>
      <c r="S1062" t="str">
        <f>TRIM(CLEAN(_xlfn.TEXTJOIN(" ",TRUE,C1062:F1062)))</f>
        <v>(Porcentaje)</v>
      </c>
      <c r="T1062" t="b">
        <f>+AND(AC1062=AC1063)</f>
        <v>0</v>
      </c>
      <c r="U1062" t="b">
        <f t="shared" si="129"/>
        <v>0</v>
      </c>
      <c r="V1062" t="b">
        <f>+AND(J1062&lt;&gt;1,J1063&lt;&gt;1)</f>
        <v>0</v>
      </c>
      <c r="W1062" t="b">
        <f>+OR(AD1062="Sub1",AD1062="Sub2",AD1062="Graph")</f>
        <v>0</v>
      </c>
      <c r="X1062" t="str">
        <f>+IF(AND(T1062,U1062,V1062),_xlfn.CONCAT(S1062,S1063),IF(AND(J1062=1,AD1062="Title"),S1062,""))</f>
        <v/>
      </c>
      <c r="Y1062" t="str">
        <f>+IF(AD1063="units",S1063,"")</f>
        <v/>
      </c>
      <c r="Z1062" t="str">
        <f t="shared" si="130"/>
        <v/>
      </c>
      <c r="AB1062" t="s">
        <v>153</v>
      </c>
      <c r="AC1062" t="str">
        <f>+_xlfn.CONCAT(AB1062,I1062,AD1062)</f>
        <v>3015units</v>
      </c>
      <c r="AD1062" t="str">
        <f>+_xlfn.TEXTJOIN("",TRUE,K1062:M1062)</f>
        <v>units</v>
      </c>
      <c r="AE1062" t="str">
        <f>+IF(B1062=0,AE1061,B1062)</f>
        <v>1.5</v>
      </c>
      <c r="AF1062" t="str">
        <f t="shared" si="133"/>
        <v>1.5</v>
      </c>
      <c r="AG1062" t="str">
        <f t="shared" si="134"/>
        <v>Superficie estatal por tipo de geología</v>
      </c>
      <c r="AH1062" t="str">
        <f t="shared" si="136"/>
        <v/>
      </c>
      <c r="AI1062" t="str">
        <f t="shared" si="135"/>
        <v/>
      </c>
    </row>
    <row r="1063" spans="1:35" x14ac:dyDescent="0.25">
      <c r="A1063" s="1">
        <v>14</v>
      </c>
      <c r="C1063" t="s">
        <v>28</v>
      </c>
      <c r="D1063" t="s">
        <v>62</v>
      </c>
      <c r="G1063" t="s">
        <v>91</v>
      </c>
      <c r="H1063" t="s">
        <v>121</v>
      </c>
      <c r="I1063" t="str">
        <f t="shared" si="131"/>
        <v>151</v>
      </c>
      <c r="J1063">
        <f>+COUNTIF($AC$2:$AC$1165,AC1063)</f>
        <v>1</v>
      </c>
      <c r="K1063" t="s">
        <v>173</v>
      </c>
      <c r="M1063" t="s">
        <v>178</v>
      </c>
      <c r="N1063" t="str">
        <f t="shared" si="132"/>
        <v>1.5.1</v>
      </c>
      <c r="O1063" t="str">
        <f>IF(B1063&lt;&gt;0,B1063,"")</f>
        <v/>
      </c>
      <c r="P1063" t="str">
        <f>+IF(AD1063="Sub1",C1063,"")</f>
        <v>1.5.1</v>
      </c>
      <c r="Q1063" t="str">
        <f>+IF(AD1063="Sub2",D1063,"")</f>
        <v/>
      </c>
      <c r="R1063" t="str">
        <f>+IF(AD1063="Graph",SUBSTITUTE(E1063,"Gráfica","G"),"")</f>
        <v/>
      </c>
      <c r="S1063" t="str">
        <f>TRIM(CLEAN(_xlfn.TEXTJOIN(" ",TRUE,C1063:F1063)))</f>
        <v>1.5.1 Sitios de interés geológico</v>
      </c>
      <c r="T1063" t="b">
        <f>+AND(AC1063=AC1064)</f>
        <v>0</v>
      </c>
      <c r="U1063" t="b">
        <f t="shared" si="129"/>
        <v>0</v>
      </c>
      <c r="V1063" t="b">
        <f>+AND(J1063&lt;&gt;1,J1064&lt;&gt;1)</f>
        <v>0</v>
      </c>
      <c r="W1063" t="b">
        <f>+OR(AD1063="Sub1",AD1063="Sub2",AD1063="Graph")</f>
        <v>1</v>
      </c>
      <c r="X1063" t="str">
        <f>+IF(AND(T1063,U1063,V1063),_xlfn.CONCAT(S1063,S1064),IF(AND(J1063=1,AD1063="Title"),S1063,""))</f>
        <v/>
      </c>
      <c r="Y1063" t="str">
        <f>+IF(AD1064="units",S1064,"")</f>
        <v/>
      </c>
      <c r="Z1063" t="str">
        <f t="shared" si="130"/>
        <v>Sitios de interés geológico</v>
      </c>
      <c r="AB1063" t="s">
        <v>153</v>
      </c>
      <c r="AC1063" t="str">
        <f>+_xlfn.CONCAT(AB1063,I1063,AD1063)</f>
        <v>30151Sub1</v>
      </c>
      <c r="AD1063" t="str">
        <f>+_xlfn.TEXTJOIN("",TRUE,K1063:M1063)</f>
        <v>Sub1</v>
      </c>
      <c r="AE1063" t="str">
        <f>+IF(B1063=0,AE1062,B1063)</f>
        <v>1.5</v>
      </c>
      <c r="AF1063" t="str">
        <f t="shared" si="133"/>
        <v>1.5.1</v>
      </c>
      <c r="AG1063" t="str">
        <f t="shared" si="134"/>
        <v>Superficie estatal por tipo de geología</v>
      </c>
      <c r="AH1063" t="str">
        <f t="shared" si="136"/>
        <v>Sitios de interés geológico</v>
      </c>
      <c r="AI1063" t="str">
        <f t="shared" si="135"/>
        <v/>
      </c>
    </row>
    <row r="1064" spans="1:35" x14ac:dyDescent="0.25">
      <c r="A1064" s="1">
        <v>16</v>
      </c>
      <c r="B1064" t="s">
        <v>13</v>
      </c>
      <c r="C1064" t="s">
        <v>29</v>
      </c>
      <c r="G1064" t="s">
        <v>91</v>
      </c>
      <c r="H1064" t="s">
        <v>121</v>
      </c>
      <c r="I1064" t="str">
        <f t="shared" si="131"/>
        <v>16</v>
      </c>
      <c r="J1064">
        <f>+COUNTIF($AC$2:$AC$1165,AC1064)</f>
        <v>1</v>
      </c>
      <c r="K1064" t="s">
        <v>166</v>
      </c>
      <c r="N1064" t="str">
        <f t="shared" si="132"/>
        <v>1.6</v>
      </c>
      <c r="O1064" t="str">
        <f>IF(B1064&lt;&gt;0,B1064,"")</f>
        <v>1.6</v>
      </c>
      <c r="P1064" t="str">
        <f>+IF(AD1064="Sub1",C1064,"")</f>
        <v/>
      </c>
      <c r="Q1064" t="str">
        <f>+IF(AD1064="Sub2",D1064,"")</f>
        <v/>
      </c>
      <c r="R1064" t="str">
        <f>+IF(AD1064="Graph",SUBSTITUTE(E1064,"Gráfica","G"),"")</f>
        <v/>
      </c>
      <c r="S1064" t="str">
        <f>TRIM(CLEAN(_xlfn.TEXTJOIN(" ",TRUE,C1064:F1064)))</f>
        <v>Superficie estatal por tipo de clima</v>
      </c>
      <c r="T1064" t="b">
        <f>+AND(AC1064=AC1065)</f>
        <v>0</v>
      </c>
      <c r="U1064" t="b">
        <f t="shared" si="129"/>
        <v>0</v>
      </c>
      <c r="V1064" t="b">
        <f>+AND(J1064&lt;&gt;1,J1065&lt;&gt;1)</f>
        <v>0</v>
      </c>
      <c r="W1064" t="b">
        <f>+OR(AD1064="Sub1",AD1064="Sub2",AD1064="Graph")</f>
        <v>0</v>
      </c>
      <c r="X1064" t="str">
        <f>+IF(AND(T1064,U1064,V1064),_xlfn.CONCAT(S1064,S1065),IF(AND(J1064=1,AD1064="Title"),S1064,""))</f>
        <v>Superficie estatal por tipo de clima</v>
      </c>
      <c r="Y1064" t="str">
        <f>+IF(AD1065="units",S1065,"")</f>
        <v>(Porcentaje)</v>
      </c>
      <c r="Z1064" t="str">
        <f t="shared" si="130"/>
        <v/>
      </c>
      <c r="AB1064" t="s">
        <v>153</v>
      </c>
      <c r="AC1064" t="str">
        <f>+_xlfn.CONCAT(AB1064,I1064,AD1064)</f>
        <v>3016Title</v>
      </c>
      <c r="AD1064" t="str">
        <f>+_xlfn.TEXTJOIN("",TRUE,K1064:M1064)</f>
        <v>Title</v>
      </c>
      <c r="AE1064" t="str">
        <f>+IF(B1064=0,AE1063,B1064)</f>
        <v>1.6</v>
      </c>
      <c r="AF1064" t="str">
        <f t="shared" si="133"/>
        <v>1.6</v>
      </c>
      <c r="AG1064" t="str">
        <f t="shared" si="134"/>
        <v>Superficie estatal por tipo de clima</v>
      </c>
      <c r="AH1064" t="str">
        <f t="shared" si="136"/>
        <v/>
      </c>
      <c r="AI1064" t="str">
        <f t="shared" si="135"/>
        <v>(Porcentaje)</v>
      </c>
    </row>
    <row r="1065" spans="1:35" x14ac:dyDescent="0.25">
      <c r="A1065" s="1">
        <v>17</v>
      </c>
      <c r="C1065" t="s">
        <v>26</v>
      </c>
      <c r="G1065" t="s">
        <v>91</v>
      </c>
      <c r="H1065" t="s">
        <v>121</v>
      </c>
      <c r="I1065" t="str">
        <f t="shared" si="131"/>
        <v>16</v>
      </c>
      <c r="J1065">
        <f>+COUNTIF($AC$2:$AC$1165,AC1065)</f>
        <v>1</v>
      </c>
      <c r="K1065" t="s">
        <v>173</v>
      </c>
      <c r="L1065" t="s">
        <v>162</v>
      </c>
      <c r="N1065" t="str">
        <f t="shared" si="132"/>
        <v/>
      </c>
      <c r="O1065" t="str">
        <f>IF(B1065&lt;&gt;0,B1065,"")</f>
        <v/>
      </c>
      <c r="P1065" t="str">
        <f>+IF(AD1065="Sub1",C1065,"")</f>
        <v/>
      </c>
      <c r="Q1065" t="str">
        <f>+IF(AD1065="Sub2",D1065,"")</f>
        <v/>
      </c>
      <c r="R1065" t="str">
        <f>+IF(AD1065="Graph",SUBSTITUTE(E1065,"Gráfica","G"),"")</f>
        <v/>
      </c>
      <c r="S1065" t="str">
        <f>TRIM(CLEAN(_xlfn.TEXTJOIN(" ",TRUE,C1065:F1065)))</f>
        <v>(Porcentaje)</v>
      </c>
      <c r="T1065" t="b">
        <f>+AND(AC1065=AC1066)</f>
        <v>0</v>
      </c>
      <c r="U1065" t="b">
        <f t="shared" si="129"/>
        <v>0</v>
      </c>
      <c r="V1065" t="b">
        <f>+AND(J1065&lt;&gt;1,J1066&lt;&gt;1)</f>
        <v>0</v>
      </c>
      <c r="W1065" t="b">
        <f>+OR(AD1065="Sub1",AD1065="Sub2",AD1065="Graph")</f>
        <v>0</v>
      </c>
      <c r="X1065" t="str">
        <f>+IF(AND(T1065,U1065,V1065),_xlfn.CONCAT(S1065,S1066),IF(AND(J1065=1,AD1065="Title"),S1065,""))</f>
        <v/>
      </c>
      <c r="Y1065" t="str">
        <f>+IF(AD1066="units",S1066,"")</f>
        <v/>
      </c>
      <c r="Z1065" t="str">
        <f t="shared" si="130"/>
        <v/>
      </c>
      <c r="AB1065" t="s">
        <v>153</v>
      </c>
      <c r="AC1065" t="str">
        <f>+_xlfn.CONCAT(AB1065,I1065,AD1065)</f>
        <v>3016units</v>
      </c>
      <c r="AD1065" t="str">
        <f>+_xlfn.TEXTJOIN("",TRUE,K1065:M1065)</f>
        <v>units</v>
      </c>
      <c r="AE1065" t="str">
        <f>+IF(B1065=0,AE1064,B1065)</f>
        <v>1.6</v>
      </c>
      <c r="AF1065" t="str">
        <f t="shared" si="133"/>
        <v>1.6</v>
      </c>
      <c r="AG1065" t="str">
        <f t="shared" si="134"/>
        <v>Superficie estatal por tipo de clima</v>
      </c>
      <c r="AH1065" t="str">
        <f t="shared" si="136"/>
        <v/>
      </c>
      <c r="AI1065" t="str">
        <f t="shared" si="135"/>
        <v/>
      </c>
    </row>
    <row r="1066" spans="1:35" x14ac:dyDescent="0.25">
      <c r="A1066" s="1">
        <v>19</v>
      </c>
      <c r="C1066" t="s">
        <v>30</v>
      </c>
      <c r="D1066" t="s">
        <v>63</v>
      </c>
      <c r="G1066" t="s">
        <v>91</v>
      </c>
      <c r="H1066" t="s">
        <v>121</v>
      </c>
      <c r="I1066" t="str">
        <f t="shared" si="131"/>
        <v>161</v>
      </c>
      <c r="J1066">
        <f>+COUNTIF($AC$2:$AC$1165,AC1066)</f>
        <v>1</v>
      </c>
      <c r="K1066" t="s">
        <v>173</v>
      </c>
      <c r="M1066" t="s">
        <v>178</v>
      </c>
      <c r="N1066" t="str">
        <f t="shared" si="132"/>
        <v>1.6.1</v>
      </c>
      <c r="O1066" t="str">
        <f>IF(B1066&lt;&gt;0,B1066,"")</f>
        <v/>
      </c>
      <c r="P1066" t="str">
        <f>+IF(AD1066="Sub1",C1066,"")</f>
        <v>1.6.1</v>
      </c>
      <c r="Q1066" t="str">
        <f>+IF(AD1066="Sub2",D1066,"")</f>
        <v/>
      </c>
      <c r="R1066" t="str">
        <f>+IF(AD1066="Graph",SUBSTITUTE(E1066,"Gráfica","G"),"")</f>
        <v/>
      </c>
      <c r="S1066" t="str">
        <f>TRIM(CLEAN(_xlfn.TEXTJOIN(" ",TRUE,C1066:F1066)))</f>
        <v>1.6.1 Estaciones meteorológicas</v>
      </c>
      <c r="T1066" t="b">
        <f>+AND(AC1066=AC1067)</f>
        <v>0</v>
      </c>
      <c r="U1066" t="b">
        <f t="shared" si="129"/>
        <v>0</v>
      </c>
      <c r="V1066" t="b">
        <f>+AND(J1066&lt;&gt;1,J1067&lt;&gt;1)</f>
        <v>0</v>
      </c>
      <c r="W1066" t="b">
        <f>+OR(AD1066="Sub1",AD1066="Sub2",AD1066="Graph")</f>
        <v>1</v>
      </c>
      <c r="X1066" t="str">
        <f>+IF(AND(T1066,U1066,V1066),_xlfn.CONCAT(S1066,S1067),IF(AND(J1066=1,AD1066="Title"),S1066,""))</f>
        <v/>
      </c>
      <c r="Y1066" t="str">
        <f>+IF(AD1067="units",S1067,"")</f>
        <v/>
      </c>
      <c r="Z1066" t="str">
        <f t="shared" si="130"/>
        <v>Estaciones meteorológicas</v>
      </c>
      <c r="AB1066" t="s">
        <v>153</v>
      </c>
      <c r="AC1066" t="str">
        <f>+_xlfn.CONCAT(AB1066,I1066,AD1066)</f>
        <v>30161Sub1</v>
      </c>
      <c r="AD1066" t="str">
        <f>+_xlfn.TEXTJOIN("",TRUE,K1066:M1066)</f>
        <v>Sub1</v>
      </c>
      <c r="AE1066" t="str">
        <f>+IF(B1066=0,AE1065,B1066)</f>
        <v>1.6</v>
      </c>
      <c r="AF1066" t="str">
        <f t="shared" si="133"/>
        <v>1.6.1</v>
      </c>
      <c r="AG1066" t="str">
        <f t="shared" si="134"/>
        <v>Superficie estatal por tipo de clima</v>
      </c>
      <c r="AH1066" t="str">
        <f t="shared" si="136"/>
        <v>Estaciones meteorológicas</v>
      </c>
      <c r="AI1066" t="str">
        <f t="shared" si="135"/>
        <v/>
      </c>
    </row>
    <row r="1067" spans="1:35" x14ac:dyDescent="0.25">
      <c r="A1067" s="1">
        <v>21</v>
      </c>
      <c r="C1067" t="s">
        <v>31</v>
      </c>
      <c r="D1067" t="s">
        <v>64</v>
      </c>
      <c r="G1067" t="s">
        <v>91</v>
      </c>
      <c r="H1067" t="s">
        <v>121</v>
      </c>
      <c r="I1067" t="str">
        <f t="shared" si="131"/>
        <v>162</v>
      </c>
      <c r="J1067">
        <f>+COUNTIF($AC$2:$AC$1165,AC1067)</f>
        <v>1</v>
      </c>
      <c r="K1067" t="s">
        <v>173</v>
      </c>
      <c r="M1067" t="s">
        <v>178</v>
      </c>
      <c r="N1067" t="str">
        <f t="shared" si="132"/>
        <v>1.6.2</v>
      </c>
      <c r="O1067" t="str">
        <f>IF(B1067&lt;&gt;0,B1067,"")</f>
        <v/>
      </c>
      <c r="P1067" t="str">
        <f>+IF(AD1067="Sub1",C1067,"")</f>
        <v>1.6.2</v>
      </c>
      <c r="Q1067" t="str">
        <f>+IF(AD1067="Sub2",D1067,"")</f>
        <v/>
      </c>
      <c r="R1067" t="str">
        <f>+IF(AD1067="Graph",SUBSTITUTE(E1067,"Gráfica","G"),"")</f>
        <v/>
      </c>
      <c r="S1067" t="str">
        <f>TRIM(CLEAN(_xlfn.TEXTJOIN(" ",TRUE,C1067:F1067)))</f>
        <v>1.6.2 Temperatura media anual</v>
      </c>
      <c r="T1067" t="b">
        <f>+AND(AC1067=AC1068)</f>
        <v>0</v>
      </c>
      <c r="U1067" t="b">
        <f t="shared" si="129"/>
        <v>0</v>
      </c>
      <c r="V1067" t="b">
        <f>+AND(J1067&lt;&gt;1,J1068&lt;&gt;1)</f>
        <v>0</v>
      </c>
      <c r="W1067" t="b">
        <f>+OR(AD1067="Sub1",AD1067="Sub2",AD1067="Graph")</f>
        <v>1</v>
      </c>
      <c r="X1067" t="str">
        <f>+IF(AND(T1067,U1067,V1067),_xlfn.CONCAT(S1067,S1068),IF(AND(J1067=1,AD1067="Title"),S1067,""))</f>
        <v/>
      </c>
      <c r="Y1067" t="str">
        <f>+IF(AD1068="units",S1068,"")</f>
        <v>(Grados Celsius)</v>
      </c>
      <c r="Z1067" t="str">
        <f t="shared" si="130"/>
        <v>Temperatura media anual</v>
      </c>
      <c r="AB1067" t="s">
        <v>153</v>
      </c>
      <c r="AC1067" t="str">
        <f>+_xlfn.CONCAT(AB1067,I1067,AD1067)</f>
        <v>30162Sub1</v>
      </c>
      <c r="AD1067" t="str">
        <f>+_xlfn.TEXTJOIN("",TRUE,K1067:M1067)</f>
        <v>Sub1</v>
      </c>
      <c r="AE1067" t="str">
        <f>+IF(B1067=0,AE1066,B1067)</f>
        <v>1.6</v>
      </c>
      <c r="AF1067" t="str">
        <f t="shared" si="133"/>
        <v>1.6.2</v>
      </c>
      <c r="AG1067" t="str">
        <f t="shared" si="134"/>
        <v>Superficie estatal por tipo de clima</v>
      </c>
      <c r="AH1067" t="str">
        <f t="shared" si="136"/>
        <v>Temperatura media anual</v>
      </c>
      <c r="AI1067" t="str">
        <f t="shared" si="135"/>
        <v>(Grados Celsius)</v>
      </c>
    </row>
    <row r="1068" spans="1:35" x14ac:dyDescent="0.25">
      <c r="A1068" s="1">
        <v>22</v>
      </c>
      <c r="D1068" t="s">
        <v>65</v>
      </c>
      <c r="G1068" t="s">
        <v>91</v>
      </c>
      <c r="H1068" t="s">
        <v>121</v>
      </c>
      <c r="I1068" t="str">
        <f t="shared" si="131"/>
        <v>162</v>
      </c>
      <c r="J1068">
        <f>+COUNTIF($AC$2:$AC$1165,AC1068)</f>
        <v>1</v>
      </c>
      <c r="K1068" t="s">
        <v>173</v>
      </c>
      <c r="L1068" t="s">
        <v>162</v>
      </c>
      <c r="N1068" t="str">
        <f t="shared" si="132"/>
        <v/>
      </c>
      <c r="O1068" t="str">
        <f>IF(B1068&lt;&gt;0,B1068,"")</f>
        <v/>
      </c>
      <c r="P1068" t="str">
        <f>+IF(AD1068="Sub1",C1068,"")</f>
        <v/>
      </c>
      <c r="Q1068" t="str">
        <f>+IF(AD1068="Sub2",D1068,"")</f>
        <v/>
      </c>
      <c r="R1068" t="str">
        <f>+IF(AD1068="Graph",SUBSTITUTE(E1068,"Gráfica","G"),"")</f>
        <v/>
      </c>
      <c r="S1068" t="str">
        <f>TRIM(CLEAN(_xlfn.TEXTJOIN(" ",TRUE,C1068:F1068)))</f>
        <v>(Grados Celsius)</v>
      </c>
      <c r="T1068" t="b">
        <f>+AND(AC1068=AC1069)</f>
        <v>0</v>
      </c>
      <c r="U1068" t="b">
        <f t="shared" si="129"/>
        <v>0</v>
      </c>
      <c r="V1068" t="b">
        <f>+AND(J1068&lt;&gt;1,J1069&lt;&gt;1)</f>
        <v>0</v>
      </c>
      <c r="W1068" t="b">
        <f>+OR(AD1068="Sub1",AD1068="Sub2",AD1068="Graph")</f>
        <v>0</v>
      </c>
      <c r="X1068" t="str">
        <f>+IF(AND(T1068,U1068,V1068),_xlfn.CONCAT(S1068,S1069),IF(AND(J1068=1,AD1068="Title"),S1068,""))</f>
        <v/>
      </c>
      <c r="Y1068" t="str">
        <f>+IF(AD1069="units",S1069,"")</f>
        <v/>
      </c>
      <c r="Z1068" t="str">
        <f t="shared" si="130"/>
        <v/>
      </c>
      <c r="AB1068" t="s">
        <v>153</v>
      </c>
      <c r="AC1068" t="str">
        <f>+_xlfn.CONCAT(AB1068,I1068,AD1068)</f>
        <v>30162units</v>
      </c>
      <c r="AD1068" t="str">
        <f>+_xlfn.TEXTJOIN("",TRUE,K1068:M1068)</f>
        <v>units</v>
      </c>
      <c r="AE1068" t="str">
        <f>+IF(B1068=0,AE1067,B1068)</f>
        <v>1.6</v>
      </c>
      <c r="AF1068" t="str">
        <f t="shared" si="133"/>
        <v>1.6.2</v>
      </c>
      <c r="AG1068" t="str">
        <f t="shared" si="134"/>
        <v>Superficie estatal por tipo de clima</v>
      </c>
      <c r="AH1068" t="str">
        <f t="shared" si="136"/>
        <v>Temperatura media anual</v>
      </c>
      <c r="AI1068" t="str">
        <f t="shared" si="135"/>
        <v/>
      </c>
    </row>
    <row r="1069" spans="1:35" x14ac:dyDescent="0.25">
      <c r="A1069" s="1">
        <v>24</v>
      </c>
      <c r="D1069" t="s">
        <v>66</v>
      </c>
      <c r="E1069" t="s">
        <v>82</v>
      </c>
      <c r="G1069" t="s">
        <v>91</v>
      </c>
      <c r="H1069" t="s">
        <v>121</v>
      </c>
      <c r="I1069" t="str">
        <f t="shared" si="131"/>
        <v>1621</v>
      </c>
      <c r="J1069">
        <f>+COUNTIF($AC$2:$AC$1165,AC1069)</f>
        <v>1</v>
      </c>
      <c r="K1069" t="s">
        <v>173</v>
      </c>
      <c r="M1069" t="s">
        <v>179</v>
      </c>
      <c r="N1069" t="str">
        <f t="shared" si="132"/>
        <v>1.6.2.1</v>
      </c>
      <c r="O1069" t="str">
        <f>IF(B1069&lt;&gt;0,B1069,"")</f>
        <v/>
      </c>
      <c r="P1069" t="str">
        <f>+IF(AD1069="Sub1",C1069,"")</f>
        <v/>
      </c>
      <c r="Q1069" t="str">
        <f>+IF(AD1069="Sub2",D1069,"")</f>
        <v>1.6.2.1</v>
      </c>
      <c r="R1069" t="str">
        <f>+IF(AD1069="Graph",SUBSTITUTE(E1069,"Gráfica","G"),"")</f>
        <v/>
      </c>
      <c r="S1069" t="str">
        <f>TRIM(CLEAN(_xlfn.TEXTJOIN(" ",TRUE,C1069:F1069)))</f>
        <v>1.6.2.1 Temperatura media mensual</v>
      </c>
      <c r="T1069" t="b">
        <f>+AND(AC1069=AC1070)</f>
        <v>0</v>
      </c>
      <c r="U1069" t="b">
        <f t="shared" si="129"/>
        <v>0</v>
      </c>
      <c r="V1069" t="b">
        <f>+AND(J1069&lt;&gt;1,J1070&lt;&gt;1)</f>
        <v>0</v>
      </c>
      <c r="W1069" t="b">
        <f>+OR(AD1069="Sub1",AD1069="Sub2",AD1069="Graph")</f>
        <v>1</v>
      </c>
      <c r="X1069" t="str">
        <f>+IF(AND(T1069,U1069,V1069),_xlfn.CONCAT(S1069,S1070),IF(AND(J1069=1,AD1069="Title"),S1069,""))</f>
        <v/>
      </c>
      <c r="Y1069" t="str">
        <f>+IF(AD1070="units",S1070,"")</f>
        <v>(Grados Celsius)</v>
      </c>
      <c r="Z1069" t="str">
        <f t="shared" si="130"/>
        <v>Temperatura media mensual</v>
      </c>
      <c r="AB1069" t="s">
        <v>153</v>
      </c>
      <c r="AC1069" t="str">
        <f>+_xlfn.CONCAT(AB1069,I1069,AD1069)</f>
        <v>301621Sub2</v>
      </c>
      <c r="AD1069" t="str">
        <f>+_xlfn.TEXTJOIN("",TRUE,K1069:M1069)</f>
        <v>Sub2</v>
      </c>
      <c r="AE1069" t="str">
        <f>+IF(B1069=0,AE1068,B1069)</f>
        <v>1.6</v>
      </c>
      <c r="AF1069" t="str">
        <f t="shared" si="133"/>
        <v>1.6.2.1</v>
      </c>
      <c r="AG1069" t="str">
        <f t="shared" si="134"/>
        <v>Superficie estatal por tipo de clima</v>
      </c>
      <c r="AH1069" t="str">
        <f t="shared" si="136"/>
        <v>Temperatura media mensual</v>
      </c>
      <c r="AI1069" t="str">
        <f t="shared" si="135"/>
        <v>(Grados Celsius)</v>
      </c>
    </row>
    <row r="1070" spans="1:35" x14ac:dyDescent="0.25">
      <c r="A1070" s="1">
        <v>25</v>
      </c>
      <c r="E1070" t="s">
        <v>65</v>
      </c>
      <c r="G1070" t="s">
        <v>91</v>
      </c>
      <c r="H1070" t="s">
        <v>121</v>
      </c>
      <c r="I1070" t="str">
        <f t="shared" si="131"/>
        <v>1621</v>
      </c>
      <c r="J1070">
        <f>+COUNTIF($AC$2:$AC$1165,AC1070)</f>
        <v>1</v>
      </c>
      <c r="K1070" t="s">
        <v>173</v>
      </c>
      <c r="L1070" t="s">
        <v>162</v>
      </c>
      <c r="N1070" t="str">
        <f t="shared" si="132"/>
        <v/>
      </c>
      <c r="O1070" t="str">
        <f>IF(B1070&lt;&gt;0,B1070,"")</f>
        <v/>
      </c>
      <c r="P1070" t="str">
        <f>+IF(AD1070="Sub1",C1070,"")</f>
        <v/>
      </c>
      <c r="Q1070" t="str">
        <f>+IF(AD1070="Sub2",D1070,"")</f>
        <v/>
      </c>
      <c r="R1070" t="str">
        <f>+IF(AD1070="Graph",SUBSTITUTE(E1070,"Gráfica","G"),"")</f>
        <v/>
      </c>
      <c r="S1070" t="str">
        <f>TRIM(CLEAN(_xlfn.TEXTJOIN(" ",TRUE,C1070:F1070)))</f>
        <v>(Grados Celsius)</v>
      </c>
      <c r="T1070" t="b">
        <f>+AND(AC1070=AC1071)</f>
        <v>0</v>
      </c>
      <c r="U1070" t="b">
        <f t="shared" si="129"/>
        <v>0</v>
      </c>
      <c r="V1070" t="b">
        <f>+AND(J1070&lt;&gt;1,J1071&lt;&gt;1)</f>
        <v>0</v>
      </c>
      <c r="W1070" t="b">
        <f>+OR(AD1070="Sub1",AD1070="Sub2",AD1070="Graph")</f>
        <v>0</v>
      </c>
      <c r="X1070" t="str">
        <f>+IF(AND(T1070,U1070,V1070),_xlfn.CONCAT(S1070,S1071),IF(AND(J1070=1,AD1070="Title"),S1070,""))</f>
        <v/>
      </c>
      <c r="Y1070" t="str">
        <f>+IF(AD1071="units",S1071,"")</f>
        <v/>
      </c>
      <c r="Z1070" t="str">
        <f t="shared" si="130"/>
        <v/>
      </c>
      <c r="AB1070" t="s">
        <v>153</v>
      </c>
      <c r="AC1070" t="str">
        <f>+_xlfn.CONCAT(AB1070,I1070,AD1070)</f>
        <v>301621units</v>
      </c>
      <c r="AD1070" t="str">
        <f>+_xlfn.TEXTJOIN("",TRUE,K1070:M1070)</f>
        <v>units</v>
      </c>
      <c r="AE1070" t="str">
        <f>+IF(B1070=0,AE1069,B1070)</f>
        <v>1.6</v>
      </c>
      <c r="AF1070" t="str">
        <f t="shared" si="133"/>
        <v>1.6.2.1</v>
      </c>
      <c r="AG1070" t="str">
        <f t="shared" si="134"/>
        <v>Superficie estatal por tipo de clima</v>
      </c>
      <c r="AH1070" t="str">
        <f t="shared" si="136"/>
        <v>Temperatura media mensual</v>
      </c>
      <c r="AI1070" t="str">
        <f t="shared" si="135"/>
        <v/>
      </c>
    </row>
    <row r="1071" spans="1:35" x14ac:dyDescent="0.25">
      <c r="A1071" s="1">
        <v>27</v>
      </c>
      <c r="E1071" t="s">
        <v>83</v>
      </c>
      <c r="F1071" t="s">
        <v>87</v>
      </c>
      <c r="G1071" t="s">
        <v>91</v>
      </c>
      <c r="H1071" t="s">
        <v>121</v>
      </c>
      <c r="I1071" t="str">
        <f t="shared" si="131"/>
        <v>G 11</v>
      </c>
      <c r="J1071">
        <f>+COUNTIF($AC$2:$AC$1165,AC1071)</f>
        <v>1</v>
      </c>
      <c r="K1071" t="s">
        <v>173</v>
      </c>
      <c r="M1071" t="s">
        <v>167</v>
      </c>
      <c r="N1071" t="str">
        <f t="shared" si="132"/>
        <v>G 1.1</v>
      </c>
      <c r="O1071" t="str">
        <f>IF(B1071&lt;&gt;0,B1071,"")</f>
        <v/>
      </c>
      <c r="P1071" t="str">
        <f>+IF(AD1071="Sub1",C1071,"")</f>
        <v/>
      </c>
      <c r="Q1071" t="str">
        <f>+IF(AD1071="Sub2",D1071,"")</f>
        <v/>
      </c>
      <c r="R1071" t="str">
        <f>+IF(AD1071="Graph",SUBSTITUTE(E1071,"Gráfica","G"),"")</f>
        <v>G 1.1</v>
      </c>
      <c r="S1071" t="str">
        <f>TRIM(CLEAN(_xlfn.TEXTJOIN(" ",TRUE,C1071:F1071)))</f>
        <v>Gráfica 1.1 Temperatura promedio</v>
      </c>
      <c r="T1071" t="b">
        <f>+AND(AC1071=AC1072)</f>
        <v>0</v>
      </c>
      <c r="U1071" t="b">
        <f t="shared" si="129"/>
        <v>0</v>
      </c>
      <c r="V1071" t="b">
        <f>+AND(J1071&lt;&gt;1,J1072&lt;&gt;1)</f>
        <v>0</v>
      </c>
      <c r="W1071" t="b">
        <f>+OR(AD1071="Sub1",AD1071="Sub2",AD1071="Graph")</f>
        <v>1</v>
      </c>
      <c r="X1071" t="str">
        <f>+IF(AND(T1071,U1071,V1071),_xlfn.CONCAT(S1071,S1072),IF(AND(J1071=1,AD1071="Title"),S1071,""))</f>
        <v/>
      </c>
      <c r="Y1071" t="str">
        <f>+IF(AD1072="units",S1072,"")</f>
        <v>(Grados centígrados)</v>
      </c>
      <c r="Z1071" t="str">
        <f t="shared" si="130"/>
        <v>Gráfica 1.1 Temperatura promedio</v>
      </c>
      <c r="AB1071" t="s">
        <v>153</v>
      </c>
      <c r="AC1071" t="str">
        <f>+_xlfn.CONCAT(AB1071,I1071,AD1071)</f>
        <v>30G 11Graph</v>
      </c>
      <c r="AD1071" t="str">
        <f>+_xlfn.TEXTJOIN("",TRUE,K1071:M1071)</f>
        <v>Graph</v>
      </c>
      <c r="AE1071" t="str">
        <f>+IF(B1071=0,AE1070,B1071)</f>
        <v>1.6</v>
      </c>
      <c r="AF1071" t="str">
        <f t="shared" si="133"/>
        <v>G 1.1</v>
      </c>
      <c r="AG1071" t="str">
        <f t="shared" si="134"/>
        <v>Superficie estatal por tipo de clima</v>
      </c>
      <c r="AH1071" t="str">
        <f t="shared" si="136"/>
        <v>Gráfica 1.1 Temperatura promedio</v>
      </c>
      <c r="AI1071" t="str">
        <f t="shared" si="135"/>
        <v>(Grados centígrados)</v>
      </c>
    </row>
    <row r="1072" spans="1:35" x14ac:dyDescent="0.25">
      <c r="A1072" s="1">
        <v>28</v>
      </c>
      <c r="F1072" t="s">
        <v>89</v>
      </c>
      <c r="G1072" t="s">
        <v>91</v>
      </c>
      <c r="H1072" t="s">
        <v>121</v>
      </c>
      <c r="I1072" t="str">
        <f t="shared" si="131"/>
        <v>G 11</v>
      </c>
      <c r="J1072">
        <f>+COUNTIF($AC$2:$AC$1165,AC1072)</f>
        <v>1</v>
      </c>
      <c r="K1072" t="s">
        <v>173</v>
      </c>
      <c r="L1072" t="s">
        <v>162</v>
      </c>
      <c r="N1072" t="str">
        <f t="shared" si="132"/>
        <v/>
      </c>
      <c r="O1072" t="str">
        <f>IF(B1072&lt;&gt;0,B1072,"")</f>
        <v/>
      </c>
      <c r="P1072" t="str">
        <f>+IF(AD1072="Sub1",C1072,"")</f>
        <v/>
      </c>
      <c r="Q1072" t="str">
        <f>+IF(AD1072="Sub2",D1072,"")</f>
        <v/>
      </c>
      <c r="R1072" t="str">
        <f>+IF(AD1072="Graph",SUBSTITUTE(E1072,"Gráfica","G"),"")</f>
        <v/>
      </c>
      <c r="S1072" t="str">
        <f>TRIM(CLEAN(_xlfn.TEXTJOIN(" ",TRUE,C1072:F1072)))</f>
        <v>(Grados centígrados)</v>
      </c>
      <c r="T1072" t="b">
        <f>+AND(AC1072=AC1073)</f>
        <v>0</v>
      </c>
      <c r="U1072" t="b">
        <f t="shared" si="129"/>
        <v>0</v>
      </c>
      <c r="V1072" t="b">
        <f>+AND(J1072&lt;&gt;1,J1073&lt;&gt;1)</f>
        <v>0</v>
      </c>
      <c r="W1072" t="b">
        <f>+OR(AD1072="Sub1",AD1072="Sub2",AD1072="Graph")</f>
        <v>0</v>
      </c>
      <c r="X1072" t="str">
        <f>+IF(AND(T1072,U1072,V1072),_xlfn.CONCAT(S1072,S1073),IF(AND(J1072=1,AD1072="Title"),S1072,""))</f>
        <v/>
      </c>
      <c r="Y1072" t="str">
        <f>+IF(AD1073="units",S1073,"")</f>
        <v/>
      </c>
      <c r="Z1072" t="str">
        <f t="shared" si="130"/>
        <v/>
      </c>
      <c r="AB1072" t="s">
        <v>153</v>
      </c>
      <c r="AC1072" t="str">
        <f>+_xlfn.CONCAT(AB1072,I1072,AD1072)</f>
        <v>30G 11units</v>
      </c>
      <c r="AD1072" t="str">
        <f>+_xlfn.TEXTJOIN("",TRUE,K1072:M1072)</f>
        <v>units</v>
      </c>
      <c r="AE1072" t="str">
        <f>+IF(B1072=0,AE1071,B1072)</f>
        <v>1.6</v>
      </c>
      <c r="AF1072" t="str">
        <f t="shared" si="133"/>
        <v>G 1.1</v>
      </c>
      <c r="AG1072" t="str">
        <f t="shared" si="134"/>
        <v>Superficie estatal por tipo de clima</v>
      </c>
      <c r="AH1072" t="str">
        <f t="shared" si="136"/>
        <v>Gráfica 1.1 Temperatura promedio</v>
      </c>
      <c r="AI1072" t="str">
        <f t="shared" si="135"/>
        <v/>
      </c>
    </row>
    <row r="1073" spans="1:35" x14ac:dyDescent="0.25">
      <c r="A1073" s="1">
        <v>30</v>
      </c>
      <c r="C1073" t="s">
        <v>32</v>
      </c>
      <c r="D1073" t="s">
        <v>68</v>
      </c>
      <c r="G1073" t="s">
        <v>91</v>
      </c>
      <c r="H1073" t="s">
        <v>121</v>
      </c>
      <c r="I1073" t="str">
        <f t="shared" si="131"/>
        <v>163</v>
      </c>
      <c r="J1073">
        <f>+COUNTIF($AC$2:$AC$1165,AC1073)</f>
        <v>1</v>
      </c>
      <c r="K1073" t="s">
        <v>173</v>
      </c>
      <c r="M1073" t="s">
        <v>178</v>
      </c>
      <c r="N1073" t="str">
        <f t="shared" si="132"/>
        <v>1.6.3</v>
      </c>
      <c r="O1073" t="str">
        <f>IF(B1073&lt;&gt;0,B1073,"")</f>
        <v/>
      </c>
      <c r="P1073" t="str">
        <f>+IF(AD1073="Sub1",C1073,"")</f>
        <v>1.6.3</v>
      </c>
      <c r="Q1073" t="str">
        <f>+IF(AD1073="Sub2",D1073,"")</f>
        <v/>
      </c>
      <c r="R1073" t="str">
        <f>+IF(AD1073="Graph",SUBSTITUTE(E1073,"Gráfica","G"),"")</f>
        <v/>
      </c>
      <c r="S1073" t="str">
        <f>TRIM(CLEAN(_xlfn.TEXTJOIN(" ",TRUE,C1073:F1073)))</f>
        <v>1.6.3 Precipitación total anual</v>
      </c>
      <c r="T1073" t="b">
        <f>+AND(AC1073=AC1074)</f>
        <v>0</v>
      </c>
      <c r="U1073" t="b">
        <f t="shared" si="129"/>
        <v>0</v>
      </c>
      <c r="V1073" t="b">
        <f>+AND(J1073&lt;&gt;1,J1074&lt;&gt;1)</f>
        <v>0</v>
      </c>
      <c r="W1073" t="b">
        <f>+OR(AD1073="Sub1",AD1073="Sub2",AD1073="Graph")</f>
        <v>1</v>
      </c>
      <c r="X1073" t="str">
        <f>+IF(AND(T1073,U1073,V1073),_xlfn.CONCAT(S1073,S1074),IF(AND(J1073=1,AD1073="Title"),S1073,""))</f>
        <v/>
      </c>
      <c r="Y1073" t="str">
        <f>+IF(AD1074="units",S1074,"")</f>
        <v>(Milímetros)</v>
      </c>
      <c r="Z1073" t="str">
        <f t="shared" si="130"/>
        <v>Precipitación total anual</v>
      </c>
      <c r="AB1073" t="s">
        <v>153</v>
      </c>
      <c r="AC1073" t="str">
        <f>+_xlfn.CONCAT(AB1073,I1073,AD1073)</f>
        <v>30163Sub1</v>
      </c>
      <c r="AD1073" t="str">
        <f>+_xlfn.TEXTJOIN("",TRUE,K1073:M1073)</f>
        <v>Sub1</v>
      </c>
      <c r="AE1073" t="str">
        <f>+IF(B1073=0,AE1072,B1073)</f>
        <v>1.6</v>
      </c>
      <c r="AF1073" t="str">
        <f t="shared" si="133"/>
        <v>1.6.3</v>
      </c>
      <c r="AG1073" t="str">
        <f t="shared" si="134"/>
        <v>Superficie estatal por tipo de clima</v>
      </c>
      <c r="AH1073" t="str">
        <f t="shared" si="136"/>
        <v>Precipitación total anual</v>
      </c>
      <c r="AI1073" t="str">
        <f t="shared" si="135"/>
        <v>(Milímetros)</v>
      </c>
    </row>
    <row r="1074" spans="1:35" x14ac:dyDescent="0.25">
      <c r="A1074" s="1">
        <v>31</v>
      </c>
      <c r="D1074" t="s">
        <v>69</v>
      </c>
      <c r="G1074" t="s">
        <v>91</v>
      </c>
      <c r="H1074" t="s">
        <v>121</v>
      </c>
      <c r="I1074" t="str">
        <f t="shared" si="131"/>
        <v>163</v>
      </c>
      <c r="J1074">
        <f>+COUNTIF($AC$2:$AC$1165,AC1074)</f>
        <v>1</v>
      </c>
      <c r="K1074" t="s">
        <v>173</v>
      </c>
      <c r="L1074" t="s">
        <v>162</v>
      </c>
      <c r="N1074" t="str">
        <f t="shared" si="132"/>
        <v/>
      </c>
      <c r="O1074" t="str">
        <f>IF(B1074&lt;&gt;0,B1074,"")</f>
        <v/>
      </c>
      <c r="P1074" t="str">
        <f>+IF(AD1074="Sub1",C1074,"")</f>
        <v/>
      </c>
      <c r="Q1074" t="str">
        <f>+IF(AD1074="Sub2",D1074,"")</f>
        <v/>
      </c>
      <c r="R1074" t="str">
        <f>+IF(AD1074="Graph",SUBSTITUTE(E1074,"Gráfica","G"),"")</f>
        <v/>
      </c>
      <c r="S1074" t="str">
        <f>TRIM(CLEAN(_xlfn.TEXTJOIN(" ",TRUE,C1074:F1074)))</f>
        <v>(Milímetros)</v>
      </c>
      <c r="T1074" t="b">
        <f>+AND(AC1074=AC1075)</f>
        <v>0</v>
      </c>
      <c r="U1074" t="b">
        <f t="shared" si="129"/>
        <v>0</v>
      </c>
      <c r="V1074" t="b">
        <f>+AND(J1074&lt;&gt;1,J1075&lt;&gt;1)</f>
        <v>0</v>
      </c>
      <c r="W1074" t="b">
        <f>+OR(AD1074="Sub1",AD1074="Sub2",AD1074="Graph")</f>
        <v>0</v>
      </c>
      <c r="X1074" t="str">
        <f>+IF(AND(T1074,U1074,V1074),_xlfn.CONCAT(S1074,S1075),IF(AND(J1074=1,AD1074="Title"),S1074,""))</f>
        <v/>
      </c>
      <c r="Y1074" t="str">
        <f>+IF(AD1075="units",S1075,"")</f>
        <v/>
      </c>
      <c r="Z1074" t="str">
        <f t="shared" si="130"/>
        <v/>
      </c>
      <c r="AB1074" t="s">
        <v>153</v>
      </c>
      <c r="AC1074" t="str">
        <f>+_xlfn.CONCAT(AB1074,I1074,AD1074)</f>
        <v>30163units</v>
      </c>
      <c r="AD1074" t="str">
        <f>+_xlfn.TEXTJOIN("",TRUE,K1074:M1074)</f>
        <v>units</v>
      </c>
      <c r="AE1074" t="str">
        <f>+IF(B1074=0,AE1073,B1074)</f>
        <v>1.6</v>
      </c>
      <c r="AF1074" t="str">
        <f t="shared" si="133"/>
        <v>1.6.3</v>
      </c>
      <c r="AG1074" t="str">
        <f t="shared" si="134"/>
        <v>Superficie estatal por tipo de clima</v>
      </c>
      <c r="AH1074" t="str">
        <f t="shared" si="136"/>
        <v>Precipitación total anual</v>
      </c>
      <c r="AI1074" t="str">
        <f t="shared" si="135"/>
        <v/>
      </c>
    </row>
    <row r="1075" spans="1:35" x14ac:dyDescent="0.25">
      <c r="A1075" s="1">
        <v>33</v>
      </c>
      <c r="D1075" t="s">
        <v>70</v>
      </c>
      <c r="E1075" t="s">
        <v>85</v>
      </c>
      <c r="G1075" t="s">
        <v>91</v>
      </c>
      <c r="H1075" t="s">
        <v>121</v>
      </c>
      <c r="I1075" t="str">
        <f t="shared" si="131"/>
        <v>1631</v>
      </c>
      <c r="J1075">
        <f>+COUNTIF($AC$2:$AC$1165,AC1075)</f>
        <v>1</v>
      </c>
      <c r="K1075" t="s">
        <v>173</v>
      </c>
      <c r="M1075" t="s">
        <v>179</v>
      </c>
      <c r="N1075" t="str">
        <f t="shared" si="132"/>
        <v>1.6.3.1</v>
      </c>
      <c r="O1075" t="str">
        <f>IF(B1075&lt;&gt;0,B1075,"")</f>
        <v/>
      </c>
      <c r="P1075" t="str">
        <f>+IF(AD1075="Sub1",C1075,"")</f>
        <v/>
      </c>
      <c r="Q1075" t="str">
        <f>+IF(AD1075="Sub2",D1075,"")</f>
        <v>1.6.3.1</v>
      </c>
      <c r="R1075" t="str">
        <f>+IF(AD1075="Graph",SUBSTITUTE(E1075,"Gráfica","G"),"")</f>
        <v/>
      </c>
      <c r="S1075" t="str">
        <f>TRIM(CLEAN(_xlfn.TEXTJOIN(" ",TRUE,C1075:F1075)))</f>
        <v>1.6.3.1 Precipitación total mensual</v>
      </c>
      <c r="T1075" t="b">
        <f>+AND(AC1075=AC1076)</f>
        <v>0</v>
      </c>
      <c r="U1075" t="b">
        <f t="shared" si="129"/>
        <v>0</v>
      </c>
      <c r="V1075" t="b">
        <f>+AND(J1075&lt;&gt;1,J1076&lt;&gt;1)</f>
        <v>0</v>
      </c>
      <c r="W1075" t="b">
        <f>+OR(AD1075="Sub1",AD1075="Sub2",AD1075="Graph")</f>
        <v>1</v>
      </c>
      <c r="X1075" t="str">
        <f>+IF(AND(T1075,U1075,V1075),_xlfn.CONCAT(S1075,S1076),IF(AND(J1075=1,AD1075="Title"),S1075,""))</f>
        <v/>
      </c>
      <c r="Y1075" t="str">
        <f>+IF(AD1076="units",S1076,"")</f>
        <v>(Milímetros)</v>
      </c>
      <c r="Z1075" t="str">
        <f t="shared" si="130"/>
        <v>Precipitación total mensual</v>
      </c>
      <c r="AB1075" t="s">
        <v>153</v>
      </c>
      <c r="AC1075" t="str">
        <f>+_xlfn.CONCAT(AB1075,I1075,AD1075)</f>
        <v>301631Sub2</v>
      </c>
      <c r="AD1075" t="str">
        <f>+_xlfn.TEXTJOIN("",TRUE,K1075:M1075)</f>
        <v>Sub2</v>
      </c>
      <c r="AE1075" t="str">
        <f>+IF(B1075=0,AE1074,B1075)</f>
        <v>1.6</v>
      </c>
      <c r="AF1075" t="str">
        <f t="shared" si="133"/>
        <v>1.6.3.1</v>
      </c>
      <c r="AG1075" t="str">
        <f t="shared" si="134"/>
        <v>Superficie estatal por tipo de clima</v>
      </c>
      <c r="AH1075" t="str">
        <f t="shared" si="136"/>
        <v>Precipitación total mensual</v>
      </c>
      <c r="AI1075" t="str">
        <f t="shared" si="135"/>
        <v>(Milímetros)</v>
      </c>
    </row>
    <row r="1076" spans="1:35" x14ac:dyDescent="0.25">
      <c r="A1076" s="1">
        <v>34</v>
      </c>
      <c r="E1076" t="s">
        <v>69</v>
      </c>
      <c r="G1076" t="s">
        <v>91</v>
      </c>
      <c r="H1076" t="s">
        <v>121</v>
      </c>
      <c r="I1076" t="str">
        <f t="shared" si="131"/>
        <v>1631</v>
      </c>
      <c r="J1076">
        <f>+COUNTIF($AC$2:$AC$1165,AC1076)</f>
        <v>1</v>
      </c>
      <c r="K1076" t="s">
        <v>173</v>
      </c>
      <c r="L1076" t="s">
        <v>162</v>
      </c>
      <c r="N1076" t="str">
        <f t="shared" si="132"/>
        <v/>
      </c>
      <c r="O1076" t="str">
        <f>IF(B1076&lt;&gt;0,B1076,"")</f>
        <v/>
      </c>
      <c r="P1076" t="str">
        <f>+IF(AD1076="Sub1",C1076,"")</f>
        <v/>
      </c>
      <c r="Q1076" t="str">
        <f>+IF(AD1076="Sub2",D1076,"")</f>
        <v/>
      </c>
      <c r="R1076" t="str">
        <f>+IF(AD1076="Graph",SUBSTITUTE(E1076,"Gráfica","G"),"")</f>
        <v/>
      </c>
      <c r="S1076" t="str">
        <f>TRIM(CLEAN(_xlfn.TEXTJOIN(" ",TRUE,C1076:F1076)))</f>
        <v>(Milímetros)</v>
      </c>
      <c r="T1076" t="b">
        <f>+AND(AC1076=AC1077)</f>
        <v>0</v>
      </c>
      <c r="U1076" t="b">
        <f t="shared" si="129"/>
        <v>0</v>
      </c>
      <c r="V1076" t="b">
        <f>+AND(J1076&lt;&gt;1,J1077&lt;&gt;1)</f>
        <v>0</v>
      </c>
      <c r="W1076" t="b">
        <f>+OR(AD1076="Sub1",AD1076="Sub2",AD1076="Graph")</f>
        <v>0</v>
      </c>
      <c r="X1076" t="str">
        <f>+IF(AND(T1076,U1076,V1076),_xlfn.CONCAT(S1076,S1077),IF(AND(J1076=1,AD1076="Title"),S1076,""))</f>
        <v/>
      </c>
      <c r="Y1076" t="str">
        <f>+IF(AD1077="units",S1077,"")</f>
        <v/>
      </c>
      <c r="Z1076" t="str">
        <f t="shared" si="130"/>
        <v/>
      </c>
      <c r="AB1076" t="s">
        <v>153</v>
      </c>
      <c r="AC1076" t="str">
        <f>+_xlfn.CONCAT(AB1076,I1076,AD1076)</f>
        <v>301631units</v>
      </c>
      <c r="AD1076" t="str">
        <f>+_xlfn.TEXTJOIN("",TRUE,K1076:M1076)</f>
        <v>units</v>
      </c>
      <c r="AE1076" t="str">
        <f>+IF(B1076=0,AE1075,B1076)</f>
        <v>1.6</v>
      </c>
      <c r="AF1076" t="str">
        <f t="shared" si="133"/>
        <v>1.6.3.1</v>
      </c>
      <c r="AG1076" t="str">
        <f t="shared" si="134"/>
        <v>Superficie estatal por tipo de clima</v>
      </c>
      <c r="AH1076" t="str">
        <f t="shared" si="136"/>
        <v>Precipitación total mensual</v>
      </c>
      <c r="AI1076" t="str">
        <f t="shared" si="135"/>
        <v/>
      </c>
    </row>
    <row r="1077" spans="1:35" x14ac:dyDescent="0.25">
      <c r="A1077" s="1">
        <v>36</v>
      </c>
      <c r="E1077" t="s">
        <v>86</v>
      </c>
      <c r="F1077" t="s">
        <v>88</v>
      </c>
      <c r="G1077" t="s">
        <v>91</v>
      </c>
      <c r="H1077" t="s">
        <v>121</v>
      </c>
      <c r="I1077" t="str">
        <f t="shared" si="131"/>
        <v>G 12</v>
      </c>
      <c r="J1077">
        <f>+COUNTIF($AC$2:$AC$1165,AC1077)</f>
        <v>1</v>
      </c>
      <c r="K1077" t="s">
        <v>173</v>
      </c>
      <c r="M1077" t="s">
        <v>167</v>
      </c>
      <c r="N1077" t="str">
        <f t="shared" si="132"/>
        <v>G 1.2</v>
      </c>
      <c r="O1077" t="str">
        <f>IF(B1077&lt;&gt;0,B1077,"")</f>
        <v/>
      </c>
      <c r="P1077" t="str">
        <f>+IF(AD1077="Sub1",C1077,"")</f>
        <v/>
      </c>
      <c r="Q1077" t="str">
        <f>+IF(AD1077="Sub2",D1077,"")</f>
        <v/>
      </c>
      <c r="R1077" t="str">
        <f>+IF(AD1077="Graph",SUBSTITUTE(E1077,"Gráfica","G"),"")</f>
        <v>G 1.2</v>
      </c>
      <c r="S1077" t="str">
        <f>TRIM(CLEAN(_xlfn.TEXTJOIN(" ",TRUE,C1077:F1077)))</f>
        <v>Gráfica 1.2 Precipitación total promedio</v>
      </c>
      <c r="T1077" t="b">
        <f>+AND(AC1077=AC1078)</f>
        <v>0</v>
      </c>
      <c r="U1077" t="b">
        <f t="shared" si="129"/>
        <v>0</v>
      </c>
      <c r="V1077" t="b">
        <f>+AND(J1077&lt;&gt;1,J1078&lt;&gt;1)</f>
        <v>0</v>
      </c>
      <c r="W1077" t="b">
        <f>+OR(AD1077="Sub1",AD1077="Sub2",AD1077="Graph")</f>
        <v>1</v>
      </c>
      <c r="X1077" t="str">
        <f>+IF(AND(T1077,U1077,V1077),_xlfn.CONCAT(S1077,S1078),IF(AND(J1077=1,AD1077="Title"),S1077,""))</f>
        <v/>
      </c>
      <c r="Y1077" t="str">
        <f>+IF(AD1078="units",S1078,"")</f>
        <v>(Milímetros)</v>
      </c>
      <c r="Z1077" t="str">
        <f t="shared" si="130"/>
        <v>Gráfica 1.2 Precipitación total promedio</v>
      </c>
      <c r="AB1077" t="s">
        <v>153</v>
      </c>
      <c r="AC1077" t="str">
        <f>+_xlfn.CONCAT(AB1077,I1077,AD1077)</f>
        <v>30G 12Graph</v>
      </c>
      <c r="AD1077" t="str">
        <f>+_xlfn.TEXTJOIN("",TRUE,K1077:M1077)</f>
        <v>Graph</v>
      </c>
      <c r="AE1077" t="str">
        <f>+IF(B1077=0,AE1076,B1077)</f>
        <v>1.6</v>
      </c>
      <c r="AF1077" t="str">
        <f t="shared" si="133"/>
        <v>G 1.2</v>
      </c>
      <c r="AG1077" t="str">
        <f t="shared" si="134"/>
        <v>Superficie estatal por tipo de clima</v>
      </c>
      <c r="AH1077" t="str">
        <f t="shared" si="136"/>
        <v>Gráfica 1.2 Precipitación total promedio</v>
      </c>
      <c r="AI1077" t="str">
        <f t="shared" si="135"/>
        <v>(Milímetros)</v>
      </c>
    </row>
    <row r="1078" spans="1:35" x14ac:dyDescent="0.25">
      <c r="A1078" s="1">
        <v>37</v>
      </c>
      <c r="F1078" t="s">
        <v>69</v>
      </c>
      <c r="G1078" t="s">
        <v>91</v>
      </c>
      <c r="H1078" t="s">
        <v>121</v>
      </c>
      <c r="I1078" t="str">
        <f t="shared" si="131"/>
        <v>G 12</v>
      </c>
      <c r="J1078">
        <f>+COUNTIF($AC$2:$AC$1165,AC1078)</f>
        <v>1</v>
      </c>
      <c r="K1078" t="s">
        <v>173</v>
      </c>
      <c r="L1078" t="s">
        <v>162</v>
      </c>
      <c r="N1078" t="str">
        <f t="shared" si="132"/>
        <v/>
      </c>
      <c r="O1078" t="str">
        <f>IF(B1078&lt;&gt;0,B1078,"")</f>
        <v/>
      </c>
      <c r="P1078" t="str">
        <f>+IF(AD1078="Sub1",C1078,"")</f>
        <v/>
      </c>
      <c r="Q1078" t="str">
        <f>+IF(AD1078="Sub2",D1078,"")</f>
        <v/>
      </c>
      <c r="R1078" t="str">
        <f>+IF(AD1078="Graph",SUBSTITUTE(E1078,"Gráfica","G"),"")</f>
        <v/>
      </c>
      <c r="S1078" t="str">
        <f>TRIM(CLEAN(_xlfn.TEXTJOIN(" ",TRUE,C1078:F1078)))</f>
        <v>(Milímetros)</v>
      </c>
      <c r="T1078" t="b">
        <f>+AND(AC1078=AC1079)</f>
        <v>0</v>
      </c>
      <c r="U1078" t="b">
        <f t="shared" si="129"/>
        <v>0</v>
      </c>
      <c r="V1078" t="b">
        <f>+AND(J1078&lt;&gt;1,J1079&lt;&gt;1)</f>
        <v>0</v>
      </c>
      <c r="W1078" t="b">
        <f>+OR(AD1078="Sub1",AD1078="Sub2",AD1078="Graph")</f>
        <v>0</v>
      </c>
      <c r="X1078" t="str">
        <f>+IF(AND(T1078,U1078,V1078),_xlfn.CONCAT(S1078,S1079),IF(AND(J1078=1,AD1078="Title"),S1078,""))</f>
        <v/>
      </c>
      <c r="Y1078" t="str">
        <f>+IF(AD1079="units",S1079,"")</f>
        <v/>
      </c>
      <c r="Z1078" t="str">
        <f t="shared" si="130"/>
        <v/>
      </c>
      <c r="AB1078" t="s">
        <v>153</v>
      </c>
      <c r="AC1078" t="str">
        <f>+_xlfn.CONCAT(AB1078,I1078,AD1078)</f>
        <v>30G 12units</v>
      </c>
      <c r="AD1078" t="str">
        <f>+_xlfn.TEXTJOIN("",TRUE,K1078:M1078)</f>
        <v>units</v>
      </c>
      <c r="AE1078" t="str">
        <f>+IF(B1078=0,AE1077,B1078)</f>
        <v>1.6</v>
      </c>
      <c r="AF1078" t="str">
        <f t="shared" si="133"/>
        <v>G 1.2</v>
      </c>
      <c r="AG1078" t="str">
        <f t="shared" si="134"/>
        <v>Superficie estatal por tipo de clima</v>
      </c>
      <c r="AH1078" t="str">
        <f t="shared" si="136"/>
        <v>Gráfica 1.2 Precipitación total promedio</v>
      </c>
      <c r="AI1078" t="str">
        <f t="shared" si="135"/>
        <v/>
      </c>
    </row>
    <row r="1079" spans="1:35" x14ac:dyDescent="0.25">
      <c r="A1079" s="1">
        <v>39</v>
      </c>
      <c r="B1079" t="s">
        <v>14</v>
      </c>
      <c r="C1079" t="s">
        <v>34</v>
      </c>
      <c r="G1079" t="s">
        <v>91</v>
      </c>
      <c r="H1079" t="s">
        <v>121</v>
      </c>
      <c r="I1079" t="str">
        <f t="shared" si="131"/>
        <v>17</v>
      </c>
      <c r="J1079">
        <f>+COUNTIF($AC$2:$AC$1165,AC1079)</f>
        <v>1</v>
      </c>
      <c r="K1079" t="s">
        <v>166</v>
      </c>
      <c r="N1079" t="str">
        <f t="shared" si="132"/>
        <v>1.7</v>
      </c>
      <c r="O1079" t="str">
        <f>IF(B1079&lt;&gt;0,B1079,"")</f>
        <v>1.7</v>
      </c>
      <c r="P1079" t="str">
        <f>+IF(AD1079="Sub1",C1079,"")</f>
        <v/>
      </c>
      <c r="Q1079" t="str">
        <f>+IF(AD1079="Sub2",D1079,"")</f>
        <v/>
      </c>
      <c r="R1079" t="str">
        <f>+IF(AD1079="Graph",SUBSTITUTE(E1079,"Gráfica","G"),"")</f>
        <v/>
      </c>
      <c r="S1079" t="str">
        <f>TRIM(CLEAN(_xlfn.TEXTJOIN(" ",TRUE,C1079:F1079)))</f>
        <v>Superficie estatal por región, cuenca y subcuenca hidrológica</v>
      </c>
      <c r="T1079" t="b">
        <f>+AND(AC1079=AC1080)</f>
        <v>0</v>
      </c>
      <c r="U1079" t="b">
        <f t="shared" si="129"/>
        <v>0</v>
      </c>
      <c r="V1079" t="b">
        <f>+AND(J1079&lt;&gt;1,J1080&lt;&gt;1)</f>
        <v>0</v>
      </c>
      <c r="W1079" t="b">
        <f>+OR(AD1079="Sub1",AD1079="Sub2",AD1079="Graph")</f>
        <v>0</v>
      </c>
      <c r="X1079" t="str">
        <f>+IF(AND(T1079,U1079,V1079),_xlfn.CONCAT(S1079,S1080),IF(AND(J1079=1,AD1079="Title"),S1079,""))</f>
        <v>Superficie estatal por región, cuenca y subcuenca hidrológica</v>
      </c>
      <c r="Y1079" t="str">
        <f>+IF(AD1080="units",S1080,"")</f>
        <v>(Porcentaje)</v>
      </c>
      <c r="Z1079" t="str">
        <f t="shared" si="130"/>
        <v/>
      </c>
      <c r="AB1079" t="s">
        <v>153</v>
      </c>
      <c r="AC1079" t="str">
        <f>+_xlfn.CONCAT(AB1079,I1079,AD1079)</f>
        <v>3017Title</v>
      </c>
      <c r="AD1079" t="str">
        <f>+_xlfn.TEXTJOIN("",TRUE,K1079:M1079)</f>
        <v>Title</v>
      </c>
      <c r="AE1079" t="str">
        <f>+IF(B1079=0,AE1078,B1079)</f>
        <v>1.7</v>
      </c>
      <c r="AF1079" t="str">
        <f t="shared" si="133"/>
        <v>1.7</v>
      </c>
      <c r="AG1079" t="str">
        <f t="shared" si="134"/>
        <v>Superficie estatal por región, cuenca y subcuenca hidrológica</v>
      </c>
      <c r="AH1079" t="str">
        <f t="shared" si="136"/>
        <v/>
      </c>
      <c r="AI1079" t="str">
        <f t="shared" si="135"/>
        <v>(Porcentaje)</v>
      </c>
    </row>
    <row r="1080" spans="1:35" x14ac:dyDescent="0.25">
      <c r="A1080" s="1">
        <v>40</v>
      </c>
      <c r="C1080" t="s">
        <v>26</v>
      </c>
      <c r="G1080" t="s">
        <v>91</v>
      </c>
      <c r="H1080" t="s">
        <v>121</v>
      </c>
      <c r="I1080" t="str">
        <f t="shared" si="131"/>
        <v>17</v>
      </c>
      <c r="J1080">
        <f>+COUNTIF($AC$2:$AC$1165,AC1080)</f>
        <v>1</v>
      </c>
      <c r="K1080" t="s">
        <v>173</v>
      </c>
      <c r="L1080" t="s">
        <v>162</v>
      </c>
      <c r="N1080" t="str">
        <f t="shared" si="132"/>
        <v/>
      </c>
      <c r="O1080" t="str">
        <f>IF(B1080&lt;&gt;0,B1080,"")</f>
        <v/>
      </c>
      <c r="P1080" t="str">
        <f>+IF(AD1080="Sub1",C1080,"")</f>
        <v/>
      </c>
      <c r="Q1080" t="str">
        <f>+IF(AD1080="Sub2",D1080,"")</f>
        <v/>
      </c>
      <c r="R1080" t="str">
        <f>+IF(AD1080="Graph",SUBSTITUTE(E1080,"Gráfica","G"),"")</f>
        <v/>
      </c>
      <c r="S1080" t="str">
        <f>TRIM(CLEAN(_xlfn.TEXTJOIN(" ",TRUE,C1080:F1080)))</f>
        <v>(Porcentaje)</v>
      </c>
      <c r="T1080" t="b">
        <f>+AND(AC1080=AC1081)</f>
        <v>0</v>
      </c>
      <c r="U1080" t="b">
        <f t="shared" si="129"/>
        <v>0</v>
      </c>
      <c r="V1080" t="b">
        <f>+AND(J1080&lt;&gt;1,J1081&lt;&gt;1)</f>
        <v>0</v>
      </c>
      <c r="W1080" t="b">
        <f>+OR(AD1080="Sub1",AD1080="Sub2",AD1080="Graph")</f>
        <v>0</v>
      </c>
      <c r="X1080" t="str">
        <f>+IF(AND(T1080,U1080,V1080),_xlfn.CONCAT(S1080,S1081),IF(AND(J1080=1,AD1080="Title"),S1080,""))</f>
        <v/>
      </c>
      <c r="Y1080" t="str">
        <f>+IF(AD1081="units",S1081,"")</f>
        <v/>
      </c>
      <c r="Z1080" t="str">
        <f t="shared" si="130"/>
        <v/>
      </c>
      <c r="AB1080" t="s">
        <v>153</v>
      </c>
      <c r="AC1080" t="str">
        <f>+_xlfn.CONCAT(AB1080,I1080,AD1080)</f>
        <v>3017units</v>
      </c>
      <c r="AD1080" t="str">
        <f>+_xlfn.TEXTJOIN("",TRUE,K1080:M1080)</f>
        <v>units</v>
      </c>
      <c r="AE1080" t="str">
        <f>+IF(B1080=0,AE1079,B1080)</f>
        <v>1.7</v>
      </c>
      <c r="AF1080" t="str">
        <f t="shared" si="133"/>
        <v>1.7</v>
      </c>
      <c r="AG1080" t="str">
        <f t="shared" si="134"/>
        <v>Superficie estatal por región, cuenca y subcuenca hidrológica</v>
      </c>
      <c r="AH1080" t="str">
        <f t="shared" si="136"/>
        <v/>
      </c>
      <c r="AI1080" t="str">
        <f t="shared" si="135"/>
        <v/>
      </c>
    </row>
    <row r="1081" spans="1:35" x14ac:dyDescent="0.25">
      <c r="A1081" s="1">
        <v>42</v>
      </c>
      <c r="C1081" t="s">
        <v>35</v>
      </c>
      <c r="D1081" t="s">
        <v>72</v>
      </c>
      <c r="G1081" t="s">
        <v>91</v>
      </c>
      <c r="H1081" t="s">
        <v>121</v>
      </c>
      <c r="I1081" t="str">
        <f t="shared" si="131"/>
        <v>171</v>
      </c>
      <c r="J1081">
        <f>+COUNTIF($AC$2:$AC$1165,AC1081)</f>
        <v>1</v>
      </c>
      <c r="K1081" t="s">
        <v>173</v>
      </c>
      <c r="M1081" t="s">
        <v>178</v>
      </c>
      <c r="N1081" t="str">
        <f t="shared" si="132"/>
        <v>1.7.1</v>
      </c>
      <c r="O1081" t="str">
        <f>IF(B1081&lt;&gt;0,B1081,"")</f>
        <v/>
      </c>
      <c r="P1081" t="str">
        <f>+IF(AD1081="Sub1",C1081,"")</f>
        <v>1.7.1</v>
      </c>
      <c r="Q1081" t="str">
        <f>+IF(AD1081="Sub2",D1081,"")</f>
        <v/>
      </c>
      <c r="R1081" t="str">
        <f>+IF(AD1081="Graph",SUBSTITUTE(E1081,"Gráfica","G"),"")</f>
        <v/>
      </c>
      <c r="S1081" t="str">
        <f>TRIM(CLEAN(_xlfn.TEXTJOIN(" ",TRUE,C1081:F1081)))</f>
        <v>1.7.1 Principales corrientes y cuerpos de agua</v>
      </c>
      <c r="T1081" t="b">
        <f>+AND(AC1081=AC1082)</f>
        <v>0</v>
      </c>
      <c r="U1081" t="b">
        <f t="shared" si="129"/>
        <v>0</v>
      </c>
      <c r="V1081" t="b">
        <f>+AND(J1081&lt;&gt;1,J1082&lt;&gt;1)</f>
        <v>0</v>
      </c>
      <c r="W1081" t="b">
        <f>+OR(AD1081="Sub1",AD1081="Sub2",AD1081="Graph")</f>
        <v>1</v>
      </c>
      <c r="X1081" t="str">
        <f>+IF(AND(T1081,U1081,V1081),_xlfn.CONCAT(S1081,S1082),IF(AND(J1081=1,AD1081="Title"),S1081,""))</f>
        <v/>
      </c>
      <c r="Y1081" t="str">
        <f>+IF(AD1082="units",S1082,"")</f>
        <v/>
      </c>
      <c r="Z1081" t="str">
        <f t="shared" si="130"/>
        <v>Principales corrientes y cuerpos de agua</v>
      </c>
      <c r="AB1081" t="s">
        <v>153</v>
      </c>
      <c r="AC1081" t="str">
        <f>+_xlfn.CONCAT(AB1081,I1081,AD1081)</f>
        <v>30171Sub1</v>
      </c>
      <c r="AD1081" t="str">
        <f>+_xlfn.TEXTJOIN("",TRUE,K1081:M1081)</f>
        <v>Sub1</v>
      </c>
      <c r="AE1081" t="str">
        <f>+IF(B1081=0,AE1080,B1081)</f>
        <v>1.7</v>
      </c>
      <c r="AF1081" t="str">
        <f t="shared" si="133"/>
        <v>1.7.1</v>
      </c>
      <c r="AG1081" t="str">
        <f t="shared" si="134"/>
        <v>Superficie estatal por región, cuenca y subcuenca hidrológica</v>
      </c>
      <c r="AH1081" t="str">
        <f t="shared" si="136"/>
        <v>Principales corrientes y cuerpos de agua</v>
      </c>
      <c r="AI1081" t="str">
        <f t="shared" si="135"/>
        <v/>
      </c>
    </row>
    <row r="1082" spans="1:35" x14ac:dyDescent="0.25">
      <c r="A1082" s="1">
        <v>44</v>
      </c>
      <c r="B1082" t="s">
        <v>15</v>
      </c>
      <c r="C1082" t="s">
        <v>36</v>
      </c>
      <c r="G1082" t="s">
        <v>91</v>
      </c>
      <c r="H1082" t="s">
        <v>121</v>
      </c>
      <c r="I1082" t="str">
        <f t="shared" si="131"/>
        <v>18</v>
      </c>
      <c r="J1082">
        <f>+COUNTIF($AC$2:$AC$1165,AC1082)</f>
        <v>1</v>
      </c>
      <c r="K1082" t="s">
        <v>166</v>
      </c>
      <c r="N1082" t="str">
        <f t="shared" si="132"/>
        <v>1.8</v>
      </c>
      <c r="O1082" t="str">
        <f>IF(B1082&lt;&gt;0,B1082,"")</f>
        <v>1.8</v>
      </c>
      <c r="P1082" t="str">
        <f>+IF(AD1082="Sub1",C1082,"")</f>
        <v/>
      </c>
      <c r="Q1082" t="str">
        <f>+IF(AD1082="Sub2",D1082,"")</f>
        <v/>
      </c>
      <c r="R1082" t="str">
        <f>+IF(AD1082="Graph",SUBSTITUTE(E1082,"Gráfica","G"),"")</f>
        <v/>
      </c>
      <c r="S1082" t="str">
        <f>TRIM(CLEAN(_xlfn.TEXTJOIN(" ",TRUE,C1082:F1082)))</f>
        <v>Superficie estatal por tipo de suelo dominante</v>
      </c>
      <c r="T1082" t="b">
        <f>+AND(AC1082=AC1083)</f>
        <v>0</v>
      </c>
      <c r="U1082" t="b">
        <f t="shared" si="129"/>
        <v>0</v>
      </c>
      <c r="V1082" t="b">
        <f>+AND(J1082&lt;&gt;1,J1083&lt;&gt;1)</f>
        <v>0</v>
      </c>
      <c r="W1082" t="b">
        <f>+OR(AD1082="Sub1",AD1082="Sub2",AD1082="Graph")</f>
        <v>0</v>
      </c>
      <c r="X1082" t="str">
        <f>+IF(AND(T1082,U1082,V1082),_xlfn.CONCAT(S1082,S1083),IF(AND(J1082=1,AD1082="Title"),S1082,""))</f>
        <v>Superficie estatal por tipo de suelo dominante</v>
      </c>
      <c r="Y1082" t="str">
        <f>+IF(AD1083="units",S1083,"")</f>
        <v>(Porcentaje)</v>
      </c>
      <c r="Z1082" t="str">
        <f t="shared" si="130"/>
        <v/>
      </c>
      <c r="AB1082" t="s">
        <v>153</v>
      </c>
      <c r="AC1082" t="str">
        <f>+_xlfn.CONCAT(AB1082,I1082,AD1082)</f>
        <v>3018Title</v>
      </c>
      <c r="AD1082" t="str">
        <f>+_xlfn.TEXTJOIN("",TRUE,K1082:M1082)</f>
        <v>Title</v>
      </c>
      <c r="AE1082" t="str">
        <f>+IF(B1082=0,AE1081,B1082)</f>
        <v>1.8</v>
      </c>
      <c r="AF1082" t="str">
        <f t="shared" si="133"/>
        <v>1.8</v>
      </c>
      <c r="AG1082" t="str">
        <f t="shared" si="134"/>
        <v>Superficie estatal por tipo de suelo dominante</v>
      </c>
      <c r="AH1082" t="str">
        <f t="shared" si="136"/>
        <v/>
      </c>
      <c r="AI1082" t="str">
        <f t="shared" si="135"/>
        <v>(Porcentaje)</v>
      </c>
    </row>
    <row r="1083" spans="1:35" x14ac:dyDescent="0.25">
      <c r="A1083" s="1">
        <v>45</v>
      </c>
      <c r="C1083" t="s">
        <v>26</v>
      </c>
      <c r="G1083" t="s">
        <v>91</v>
      </c>
      <c r="H1083" t="s">
        <v>121</v>
      </c>
      <c r="I1083" t="str">
        <f t="shared" si="131"/>
        <v>18</v>
      </c>
      <c r="J1083">
        <f>+COUNTIF($AC$2:$AC$1165,AC1083)</f>
        <v>1</v>
      </c>
      <c r="K1083" t="s">
        <v>173</v>
      </c>
      <c r="L1083" t="s">
        <v>162</v>
      </c>
      <c r="N1083" t="str">
        <f t="shared" si="132"/>
        <v/>
      </c>
      <c r="O1083" t="str">
        <f>IF(B1083&lt;&gt;0,B1083,"")</f>
        <v/>
      </c>
      <c r="P1083" t="str">
        <f>+IF(AD1083="Sub1",C1083,"")</f>
        <v/>
      </c>
      <c r="Q1083" t="str">
        <f>+IF(AD1083="Sub2",D1083,"")</f>
        <v/>
      </c>
      <c r="R1083" t="str">
        <f>+IF(AD1083="Graph",SUBSTITUTE(E1083,"Gráfica","G"),"")</f>
        <v/>
      </c>
      <c r="S1083" t="str">
        <f>TRIM(CLEAN(_xlfn.TEXTJOIN(" ",TRUE,C1083:F1083)))</f>
        <v>(Porcentaje)</v>
      </c>
      <c r="T1083" t="b">
        <f>+AND(AC1083=AC1084)</f>
        <v>0</v>
      </c>
      <c r="U1083" t="b">
        <f t="shared" si="129"/>
        <v>0</v>
      </c>
      <c r="V1083" t="b">
        <f>+AND(J1083&lt;&gt;1,J1084&lt;&gt;1)</f>
        <v>0</v>
      </c>
      <c r="W1083" t="b">
        <f>+OR(AD1083="Sub1",AD1083="Sub2",AD1083="Graph")</f>
        <v>0</v>
      </c>
      <c r="X1083" t="str">
        <f>+IF(AND(T1083,U1083,V1083),_xlfn.CONCAT(S1083,S1084),IF(AND(J1083=1,AD1083="Title"),S1083,""))</f>
        <v/>
      </c>
      <c r="Y1083" t="str">
        <f>+IF(AD1084="units",S1084,"")</f>
        <v/>
      </c>
      <c r="Z1083" t="str">
        <f t="shared" si="130"/>
        <v/>
      </c>
      <c r="AB1083" t="s">
        <v>153</v>
      </c>
      <c r="AC1083" t="str">
        <f>+_xlfn.CONCAT(AB1083,I1083,AD1083)</f>
        <v>3018units</v>
      </c>
      <c r="AD1083" t="str">
        <f>+_xlfn.TEXTJOIN("",TRUE,K1083:M1083)</f>
        <v>units</v>
      </c>
      <c r="AE1083" t="str">
        <f>+IF(B1083=0,AE1082,B1083)</f>
        <v>1.8</v>
      </c>
      <c r="AF1083" t="str">
        <f t="shared" si="133"/>
        <v>1.8</v>
      </c>
      <c r="AG1083" t="str">
        <f t="shared" si="134"/>
        <v>Superficie estatal por tipo de suelo dominante</v>
      </c>
      <c r="AH1083" t="str">
        <f t="shared" si="136"/>
        <v/>
      </c>
      <c r="AI1083" t="str">
        <f t="shared" si="135"/>
        <v/>
      </c>
    </row>
    <row r="1084" spans="1:35" x14ac:dyDescent="0.25">
      <c r="A1084" s="1">
        <v>47</v>
      </c>
      <c r="B1084" t="s">
        <v>16</v>
      </c>
      <c r="C1084" t="s">
        <v>37</v>
      </c>
      <c r="G1084" t="s">
        <v>91</v>
      </c>
      <c r="H1084" t="s">
        <v>121</v>
      </c>
      <c r="I1084" t="str">
        <f t="shared" si="131"/>
        <v>19</v>
      </c>
      <c r="J1084">
        <f>+COUNTIF($AC$2:$AC$1165,AC1084)</f>
        <v>1</v>
      </c>
      <c r="K1084" t="s">
        <v>166</v>
      </c>
      <c r="N1084" t="str">
        <f t="shared" si="132"/>
        <v>1.9</v>
      </c>
      <c r="O1084" t="str">
        <f>IF(B1084&lt;&gt;0,B1084,"")</f>
        <v>1.9</v>
      </c>
      <c r="P1084" t="str">
        <f>+IF(AD1084="Sub1",C1084,"")</f>
        <v/>
      </c>
      <c r="Q1084" t="str">
        <f>+IF(AD1084="Sub2",D1084,"")</f>
        <v/>
      </c>
      <c r="R1084" t="str">
        <f>+IF(AD1084="Graph",SUBSTITUTE(E1084,"Gráfica","G"),"")</f>
        <v/>
      </c>
      <c r="S1084" t="str">
        <f>TRIM(CLEAN(_xlfn.TEXTJOIN(" ",TRUE,C1084:F1084)))</f>
        <v>Principales especies vegetales por grupo de vegetación</v>
      </c>
      <c r="T1084" t="b">
        <f>+AND(AC1084=AC1085)</f>
        <v>0</v>
      </c>
      <c r="U1084" t="b">
        <f t="shared" si="129"/>
        <v>1</v>
      </c>
      <c r="V1084" t="b">
        <f>+AND(J1084&lt;&gt;1,J1085&lt;&gt;1)</f>
        <v>0</v>
      </c>
      <c r="W1084" t="b">
        <f>+OR(AD1084="Sub1",AD1084="Sub2",AD1084="Graph")</f>
        <v>0</v>
      </c>
      <c r="X1084" t="str">
        <f>+IF(AND(T1084,U1084,V1084),_xlfn.CONCAT(S1084,S1085),IF(AND(J1084=1,AD1084="Title"),S1084,""))</f>
        <v>Principales especies vegetales por grupo de vegetación</v>
      </c>
      <c r="Y1084" t="str">
        <f>+IF(AD1085="units",S1085,"")</f>
        <v/>
      </c>
      <c r="Z1084" t="str">
        <f t="shared" si="130"/>
        <v/>
      </c>
      <c r="AB1084" t="s">
        <v>153</v>
      </c>
      <c r="AC1084" t="str">
        <f>+_xlfn.CONCAT(AB1084,I1084,AD1084)</f>
        <v>3019Title</v>
      </c>
      <c r="AD1084" t="str">
        <f>+_xlfn.TEXTJOIN("",TRUE,K1084:M1084)</f>
        <v>Title</v>
      </c>
      <c r="AE1084" t="str">
        <f>+IF(B1084=0,AE1083,B1084)</f>
        <v>1.9</v>
      </c>
      <c r="AF1084" t="str">
        <f t="shared" si="133"/>
        <v>1.9</v>
      </c>
      <c r="AG1084" t="str">
        <f t="shared" si="134"/>
        <v>Principales especies vegetales por grupo de vegetación</v>
      </c>
      <c r="AH1084" t="str">
        <f t="shared" si="136"/>
        <v/>
      </c>
      <c r="AI1084" t="str">
        <f t="shared" si="135"/>
        <v/>
      </c>
    </row>
    <row r="1085" spans="1:35" x14ac:dyDescent="0.25">
      <c r="A1085" s="1">
        <v>49</v>
      </c>
      <c r="B1085" t="s">
        <v>17</v>
      </c>
      <c r="C1085" t="s">
        <v>38</v>
      </c>
      <c r="G1085" t="s">
        <v>91</v>
      </c>
      <c r="H1085" t="s">
        <v>121</v>
      </c>
      <c r="I1085" t="str">
        <f t="shared" si="131"/>
        <v>110</v>
      </c>
      <c r="J1085">
        <f>+COUNTIF($AC$2:$AC$1165,AC1085)</f>
        <v>1</v>
      </c>
      <c r="K1085" t="s">
        <v>166</v>
      </c>
      <c r="N1085" t="str">
        <f t="shared" si="132"/>
        <v>1.10</v>
      </c>
      <c r="O1085" t="str">
        <f>IF(B1085&lt;&gt;0,B1085,"")</f>
        <v>1.10</v>
      </c>
      <c r="P1085" t="str">
        <f>+IF(AD1085="Sub1",C1085,"")</f>
        <v/>
      </c>
      <c r="Q1085" t="str">
        <f>+IF(AD1085="Sub2",D1085,"")</f>
        <v/>
      </c>
      <c r="R1085" t="str">
        <f>+IF(AD1085="Graph",SUBSTITUTE(E1085,"Gráfica","G"),"")</f>
        <v/>
      </c>
      <c r="S1085" t="str">
        <f>TRIM(CLEAN(_xlfn.TEXTJOIN(" ",TRUE,C1085:F1085)))</f>
        <v>Superficie estatal de uso potencial agrícola y pecuario</v>
      </c>
      <c r="T1085" t="b">
        <f>+AND(AC1085=AC1086)</f>
        <v>0</v>
      </c>
      <c r="U1085" t="b">
        <f t="shared" si="129"/>
        <v>0</v>
      </c>
      <c r="V1085" t="b">
        <f>+AND(J1085&lt;&gt;1,J1086&lt;&gt;1)</f>
        <v>0</v>
      </c>
      <c r="W1085" t="b">
        <f>+OR(AD1085="Sub1",AD1085="Sub2",AD1085="Graph")</f>
        <v>0</v>
      </c>
      <c r="X1085" t="str">
        <f>+IF(AND(T1085,U1085,V1085),_xlfn.CONCAT(S1085,S1086),IF(AND(J1085=1,AD1085="Title"),S1085,""))</f>
        <v>Superficie estatal de uso potencial agrícola y pecuario</v>
      </c>
      <c r="Y1085" t="str">
        <f>+IF(AD1086="units",S1086,"")</f>
        <v>(Porcentaje)</v>
      </c>
      <c r="Z1085" t="str">
        <f t="shared" si="130"/>
        <v/>
      </c>
      <c r="AB1085" t="s">
        <v>153</v>
      </c>
      <c r="AC1085" t="str">
        <f>+_xlfn.CONCAT(AB1085,I1085,AD1085)</f>
        <v>30110Title</v>
      </c>
      <c r="AD1085" t="str">
        <f>+_xlfn.TEXTJOIN("",TRUE,K1085:M1085)</f>
        <v>Title</v>
      </c>
      <c r="AE1085" t="str">
        <f>+IF(B1085=0,AE1084,B1085)</f>
        <v>1.10</v>
      </c>
      <c r="AF1085" t="str">
        <f t="shared" si="133"/>
        <v>1.10</v>
      </c>
      <c r="AG1085" t="str">
        <f t="shared" si="134"/>
        <v>Superficie estatal de uso potencial agrícola y pecuario</v>
      </c>
      <c r="AH1085" t="str">
        <f t="shared" si="136"/>
        <v/>
      </c>
      <c r="AI1085" t="str">
        <f t="shared" si="135"/>
        <v>(Porcentaje)</v>
      </c>
    </row>
    <row r="1086" spans="1:35" x14ac:dyDescent="0.25">
      <c r="A1086" s="1">
        <v>50</v>
      </c>
      <c r="C1086" t="s">
        <v>26</v>
      </c>
      <c r="G1086" t="s">
        <v>91</v>
      </c>
      <c r="H1086" t="s">
        <v>121</v>
      </c>
      <c r="I1086" t="str">
        <f t="shared" si="131"/>
        <v>110</v>
      </c>
      <c r="J1086">
        <f>+COUNTIF($AC$2:$AC$1165,AC1086)</f>
        <v>1</v>
      </c>
      <c r="K1086" t="s">
        <v>173</v>
      </c>
      <c r="L1086" t="s">
        <v>162</v>
      </c>
      <c r="N1086" t="str">
        <f t="shared" si="132"/>
        <v/>
      </c>
      <c r="O1086" t="str">
        <f>IF(B1086&lt;&gt;0,B1086,"")</f>
        <v/>
      </c>
      <c r="P1086" t="str">
        <f>+IF(AD1086="Sub1",C1086,"")</f>
        <v/>
      </c>
      <c r="Q1086" t="str">
        <f>+IF(AD1086="Sub2",D1086,"")</f>
        <v/>
      </c>
      <c r="R1086" t="str">
        <f>+IF(AD1086="Graph",SUBSTITUTE(E1086,"Gráfica","G"),"")</f>
        <v/>
      </c>
      <c r="S1086" t="str">
        <f>TRIM(CLEAN(_xlfn.TEXTJOIN(" ",TRUE,C1086:F1086)))</f>
        <v>(Porcentaje)</v>
      </c>
      <c r="T1086" t="b">
        <f>+AND(AC1086=AC1087)</f>
        <v>0</v>
      </c>
      <c r="U1086" t="b">
        <f t="shared" si="129"/>
        <v>0</v>
      </c>
      <c r="V1086" t="b">
        <f>+AND(J1086&lt;&gt;1,J1087&lt;&gt;1)</f>
        <v>0</v>
      </c>
      <c r="W1086" t="b">
        <f>+OR(AD1086="Sub1",AD1086="Sub2",AD1086="Graph")</f>
        <v>0</v>
      </c>
      <c r="X1086" t="str">
        <f>+IF(AND(T1086,U1086,V1086),_xlfn.CONCAT(S1086,S1087),IF(AND(J1086=1,AD1086="Title"),S1086,""))</f>
        <v/>
      </c>
      <c r="Y1086" t="str">
        <f>+IF(AD1087="units",S1087,"")</f>
        <v/>
      </c>
      <c r="Z1086" t="str">
        <f t="shared" si="130"/>
        <v/>
      </c>
      <c r="AB1086" t="s">
        <v>153</v>
      </c>
      <c r="AC1086" t="str">
        <f>+_xlfn.CONCAT(AB1086,I1086,AD1086)</f>
        <v>30110units</v>
      </c>
      <c r="AD1086" t="str">
        <f>+_xlfn.TEXTJOIN("",TRUE,K1086:M1086)</f>
        <v>units</v>
      </c>
      <c r="AE1086" t="str">
        <f>+IF(B1086=0,AE1085,B1086)</f>
        <v>1.10</v>
      </c>
      <c r="AF1086" t="str">
        <f t="shared" si="133"/>
        <v>1.10</v>
      </c>
      <c r="AG1086" t="str">
        <f t="shared" si="134"/>
        <v>Superficie estatal de uso potencial agrícola y pecuario</v>
      </c>
      <c r="AH1086" t="str">
        <f t="shared" si="136"/>
        <v/>
      </c>
      <c r="AI1086" t="str">
        <f t="shared" si="135"/>
        <v/>
      </c>
    </row>
    <row r="1087" spans="1:35" x14ac:dyDescent="0.25">
      <c r="A1087" s="1">
        <v>52</v>
      </c>
      <c r="B1087" t="s">
        <v>18</v>
      </c>
      <c r="C1087" t="s">
        <v>39</v>
      </c>
      <c r="G1087" t="s">
        <v>91</v>
      </c>
      <c r="H1087" t="s">
        <v>121</v>
      </c>
      <c r="I1087" t="str">
        <f t="shared" si="131"/>
        <v>111</v>
      </c>
      <c r="J1087">
        <f>+COUNTIF($AC$2:$AC$1165,AC1087)</f>
        <v>1</v>
      </c>
      <c r="K1087" t="s">
        <v>166</v>
      </c>
      <c r="N1087" t="str">
        <f t="shared" si="132"/>
        <v>1.11</v>
      </c>
      <c r="O1087" t="str">
        <f>IF(B1087&lt;&gt;0,B1087,"")</f>
        <v>1.11</v>
      </c>
      <c r="P1087" t="str">
        <f>+IF(AD1087="Sub1",C1087,"")</f>
        <v/>
      </c>
      <c r="Q1087" t="str">
        <f>+IF(AD1087="Sub2",D1087,"")</f>
        <v/>
      </c>
      <c r="R1087" t="str">
        <f>+IF(AD1087="Graph",SUBSTITUTE(E1087,"Gráfica","G"),"")</f>
        <v/>
      </c>
      <c r="S1087" t="str">
        <f>TRIM(CLEAN(_xlfn.TEXTJOIN(" ",TRUE,C1087:F1087)))</f>
        <v>Sitios Ramsar</v>
      </c>
      <c r="T1087" t="b">
        <f>+AND(AC1087=AC1088)</f>
        <v>0</v>
      </c>
      <c r="U1087" t="b">
        <f t="shared" si="129"/>
        <v>0</v>
      </c>
      <c r="V1087" t="b">
        <f>+AND(J1087&lt;&gt;1,J1088&lt;&gt;1)</f>
        <v>0</v>
      </c>
      <c r="W1087" t="b">
        <f>+OR(AD1087="Sub1",AD1087="Sub2",AD1087="Graph")</f>
        <v>0</v>
      </c>
      <c r="X1087" t="str">
        <f>+IF(AND(T1087,U1087,V1087),_xlfn.CONCAT(S1087,S1088),IF(AND(J1087=1,AD1087="Title"),S1087,""))</f>
        <v>Sitios Ramsar</v>
      </c>
      <c r="Y1087" t="str">
        <f>+IF(AD1088="units",S1088,"")</f>
        <v/>
      </c>
      <c r="Z1087" t="str">
        <f t="shared" si="130"/>
        <v/>
      </c>
      <c r="AB1087" t="s">
        <v>153</v>
      </c>
      <c r="AC1087" t="str">
        <f>+_xlfn.CONCAT(AB1087,I1087,AD1087)</f>
        <v>30111Title</v>
      </c>
      <c r="AD1087" t="str">
        <f>+_xlfn.TEXTJOIN("",TRUE,K1087:M1087)</f>
        <v>Title</v>
      </c>
      <c r="AE1087" t="str">
        <f>+IF(B1087=0,AE1086,B1087)</f>
        <v>1.11</v>
      </c>
      <c r="AF1087" t="str">
        <f t="shared" si="133"/>
        <v>1.11</v>
      </c>
      <c r="AG1087" t="str">
        <f t="shared" si="134"/>
        <v>Sitios Ramsar</v>
      </c>
      <c r="AH1087" t="str">
        <f t="shared" si="136"/>
        <v/>
      </c>
      <c r="AI1087" t="str">
        <f t="shared" si="135"/>
        <v/>
      </c>
    </row>
    <row r="1088" spans="1:35" x14ac:dyDescent="0.25">
      <c r="A1088" s="1">
        <v>53</v>
      </c>
      <c r="C1088" t="s">
        <v>40</v>
      </c>
      <c r="G1088" t="s">
        <v>91</v>
      </c>
      <c r="H1088" t="s">
        <v>121</v>
      </c>
      <c r="I1088" t="str">
        <f t="shared" si="131"/>
        <v>111</v>
      </c>
      <c r="J1088">
        <f>+COUNTIF($AC$2:$AC$1165,AC1088)</f>
        <v>1</v>
      </c>
      <c r="K1088" t="s">
        <v>168</v>
      </c>
      <c r="N1088" t="str">
        <f t="shared" si="132"/>
        <v/>
      </c>
      <c r="O1088" t="str">
        <f>IF(B1088&lt;&gt;0,B1088,"")</f>
        <v/>
      </c>
      <c r="P1088" t="str">
        <f>+IF(AD1088="Sub1",C1088,"")</f>
        <v/>
      </c>
      <c r="Q1088" t="str">
        <f>+IF(AD1088="Sub2",D1088,"")</f>
        <v/>
      </c>
      <c r="R1088" t="str">
        <f>+IF(AD1088="Graph",SUBSTITUTE(E1088,"Gráfica","G"),"")</f>
        <v/>
      </c>
      <c r="S1088" t="str">
        <f>TRIM(CLEAN(_xlfn.TEXTJOIN(" ",TRUE,C1088:F1088)))</f>
        <v>Al 31 de diciembre de 2016</v>
      </c>
      <c r="T1088" t="b">
        <f>+AND(AC1088=AC1089)</f>
        <v>0</v>
      </c>
      <c r="U1088" t="b">
        <f t="shared" si="129"/>
        <v>0</v>
      </c>
      <c r="V1088" t="b">
        <f>+AND(J1088&lt;&gt;1,J1089&lt;&gt;1)</f>
        <v>0</v>
      </c>
      <c r="W1088" t="b">
        <f>+OR(AD1088="Sub1",AD1088="Sub2",AD1088="Graph")</f>
        <v>0</v>
      </c>
      <c r="X1088" t="str">
        <f>+IF(AND(T1088,U1088,V1088),_xlfn.CONCAT(S1088,S1089),IF(AND(J1088=1,AD1088="Title"),S1088,""))</f>
        <v/>
      </c>
      <c r="Y1088" t="str">
        <f>+IF(AD1089="units",S1089,"")</f>
        <v/>
      </c>
      <c r="Z1088" t="str">
        <f t="shared" si="130"/>
        <v/>
      </c>
      <c r="AB1088" t="s">
        <v>153</v>
      </c>
      <c r="AC1088" t="str">
        <f>+_xlfn.CONCAT(AB1088,I1088,AD1088)</f>
        <v>30111date</v>
      </c>
      <c r="AD1088" t="str">
        <f>+_xlfn.TEXTJOIN("",TRUE,K1088:M1088)</f>
        <v>date</v>
      </c>
      <c r="AE1088" t="str">
        <f>+IF(B1088=0,AE1087,B1088)</f>
        <v>1.11</v>
      </c>
      <c r="AF1088" t="str">
        <f t="shared" si="133"/>
        <v>1.11</v>
      </c>
      <c r="AG1088" t="str">
        <f t="shared" si="134"/>
        <v>Sitios Ramsar</v>
      </c>
      <c r="AH1088" t="str">
        <f t="shared" si="136"/>
        <v/>
      </c>
      <c r="AI1088" t="str">
        <f t="shared" si="135"/>
        <v/>
      </c>
    </row>
    <row r="1089" spans="1:35" x14ac:dyDescent="0.25">
      <c r="A1089" s="1">
        <v>1</v>
      </c>
      <c r="B1089" t="s">
        <v>8</v>
      </c>
      <c r="C1089" t="s">
        <v>22</v>
      </c>
      <c r="G1089" t="s">
        <v>91</v>
      </c>
      <c r="H1089" t="s">
        <v>122</v>
      </c>
      <c r="I1089" t="str">
        <f t="shared" si="131"/>
        <v>11</v>
      </c>
      <c r="J1089">
        <f>+COUNTIF($AC$2:$AC$1165,AC1089)</f>
        <v>2</v>
      </c>
      <c r="K1089" t="s">
        <v>166</v>
      </c>
      <c r="N1089" t="str">
        <f t="shared" si="132"/>
        <v>1.1</v>
      </c>
      <c r="O1089" t="str">
        <f>IF(B1089&lt;&gt;0,B1089,"")</f>
        <v>1.1</v>
      </c>
      <c r="P1089" t="str">
        <f>+IF(AD1089="Sub1",C1089,"")</f>
        <v/>
      </c>
      <c r="Q1089" t="str">
        <f>+IF(AD1089="Sub2",D1089,"")</f>
        <v/>
      </c>
      <c r="R1089" t="str">
        <f>+IF(AD1089="Graph",SUBSTITUTE(E1089,"Gráfica","G"),"")</f>
        <v/>
      </c>
      <c r="S1089" t="str">
        <f>TRIM(CLEAN(_xlfn.TEXTJOIN(" ",TRUE,C1089:F1089)))</f>
        <v>División geoestadística municipal, coordenadas geográficas</v>
      </c>
      <c r="T1089" t="b">
        <f>+AND(AC1089=AC1090)</f>
        <v>1</v>
      </c>
      <c r="U1089" t="b">
        <f t="shared" si="129"/>
        <v>1</v>
      </c>
      <c r="V1089" t="b">
        <f>+AND(J1089&lt;&gt;1,J1090&lt;&gt;1)</f>
        <v>1</v>
      </c>
      <c r="W1089" t="b">
        <f>+OR(AD1089="Sub1",AD1089="Sub2",AD1089="Graph")</f>
        <v>0</v>
      </c>
      <c r="X1089" t="str">
        <f>+IF(AND(T1089,U1089,V1089),_xlfn.CONCAT(S1089,S1090),IF(AND(J1089=1,AD1089="Title"),S1089,""))</f>
        <v>División geoestadística municipal, coordenadas geográficasy altitud de las cabeceras municipales</v>
      </c>
      <c r="Y1089" t="str">
        <f>+IF(AD1090="units",S1090,"")</f>
        <v/>
      </c>
      <c r="Z1089" t="str">
        <f t="shared" si="130"/>
        <v/>
      </c>
      <c r="AB1089" t="s">
        <v>154</v>
      </c>
      <c r="AC1089" t="str">
        <f>+_xlfn.CONCAT(AB1089,I1089,AD1089)</f>
        <v>3111Title</v>
      </c>
      <c r="AD1089" t="str">
        <f>+_xlfn.TEXTJOIN("",TRUE,K1089:M1089)</f>
        <v>Title</v>
      </c>
      <c r="AE1089" t="str">
        <f>+IF(B1089=0,AE1088,B1089)</f>
        <v>1.1</v>
      </c>
      <c r="AF1089" t="str">
        <f t="shared" si="133"/>
        <v>1.1</v>
      </c>
      <c r="AG1089" t="str">
        <f t="shared" si="134"/>
        <v>División geoestadística municipal, coordenadas geográficasy altitud de las cabeceras municipales</v>
      </c>
      <c r="AH1089" t="str">
        <f t="shared" si="136"/>
        <v/>
      </c>
      <c r="AI1089" t="str">
        <f t="shared" si="135"/>
        <v/>
      </c>
    </row>
    <row r="1090" spans="1:35" x14ac:dyDescent="0.25">
      <c r="A1090" s="1">
        <v>2</v>
      </c>
      <c r="C1090" t="s">
        <v>23</v>
      </c>
      <c r="G1090" t="s">
        <v>91</v>
      </c>
      <c r="H1090" t="s">
        <v>122</v>
      </c>
      <c r="I1090" t="str">
        <f t="shared" si="131"/>
        <v>11</v>
      </c>
      <c r="J1090">
        <f>+COUNTIF($AC$2:$AC$1165,AC1090)</f>
        <v>2</v>
      </c>
      <c r="K1090" t="s">
        <v>166</v>
      </c>
      <c r="N1090" t="str">
        <f t="shared" si="132"/>
        <v/>
      </c>
      <c r="O1090" t="str">
        <f>IF(B1090&lt;&gt;0,B1090,"")</f>
        <v/>
      </c>
      <c r="P1090" t="str">
        <f>+IF(AD1090="Sub1",C1090,"")</f>
        <v/>
      </c>
      <c r="Q1090" t="str">
        <f>+IF(AD1090="Sub2",D1090,"")</f>
        <v/>
      </c>
      <c r="R1090" t="str">
        <f>+IF(AD1090="Graph",SUBSTITUTE(E1090,"Gráfica","G"),"")</f>
        <v/>
      </c>
      <c r="S1090" t="str">
        <f>TRIM(CLEAN(_xlfn.TEXTJOIN(" ",TRUE,C1090:F1090)))</f>
        <v>y altitud de las cabeceras municipales</v>
      </c>
      <c r="T1090" t="b">
        <f>+AND(AC1090=AC1091)</f>
        <v>0</v>
      </c>
      <c r="U1090" t="b">
        <f t="shared" ref="U1090:U1153" si="137">+AND(K1090="Title",K1091="Title")</f>
        <v>1</v>
      </c>
      <c r="V1090" t="b">
        <f>+AND(J1090&lt;&gt;1,J1091&lt;&gt;1)</f>
        <v>0</v>
      </c>
      <c r="W1090" t="b">
        <f>+OR(AD1090="Sub1",AD1090="Sub2",AD1090="Graph")</f>
        <v>0</v>
      </c>
      <c r="X1090" t="str">
        <f>+IF(AND(T1090,U1090,V1090),_xlfn.CONCAT(S1090,S1091),IF(AND(J1090=1,AD1090="Title"),S1090,""))</f>
        <v/>
      </c>
      <c r="Y1090" t="str">
        <f>+IF(AD1091="units",S1091,"")</f>
        <v/>
      </c>
      <c r="Z1090" t="str">
        <f t="shared" ref="Z1090:Z1153" si="138">IF(W1090,TRIM(CLEAN(SUBSTITUTE(S1090,AF1090,""))),"")</f>
        <v/>
      </c>
      <c r="AB1090" t="s">
        <v>154</v>
      </c>
      <c r="AC1090" t="str">
        <f>+_xlfn.CONCAT(AB1090,I1090,AD1090)</f>
        <v>3111Title</v>
      </c>
      <c r="AD1090" t="str">
        <f>+_xlfn.TEXTJOIN("",TRUE,K1090:M1090)</f>
        <v>Title</v>
      </c>
      <c r="AE1090" t="str">
        <f>+IF(B1090=0,AE1089,B1090)</f>
        <v>1.1</v>
      </c>
      <c r="AF1090" t="str">
        <f t="shared" si="133"/>
        <v>1.1</v>
      </c>
      <c r="AG1090" t="str">
        <f t="shared" si="134"/>
        <v>División geoestadística municipal, coordenadas geográficasy altitud de las cabeceras municipales</v>
      </c>
      <c r="AH1090" t="str">
        <f t="shared" si="136"/>
        <v/>
      </c>
      <c r="AI1090" t="str">
        <f t="shared" si="135"/>
        <v/>
      </c>
    </row>
    <row r="1091" spans="1:35" x14ac:dyDescent="0.25">
      <c r="A1091" s="1">
        <v>4</v>
      </c>
      <c r="B1091" t="s">
        <v>9</v>
      </c>
      <c r="C1091" t="s">
        <v>24</v>
      </c>
      <c r="G1091" t="s">
        <v>91</v>
      </c>
      <c r="H1091" t="s">
        <v>122</v>
      </c>
      <c r="I1091" t="str">
        <f t="shared" ref="I1091:I1154" si="139">+SUBSTITUTE(AF1091,".","")</f>
        <v>12</v>
      </c>
      <c r="J1091">
        <f>+COUNTIF($AC$2:$AC$1165,AC1091)</f>
        <v>1</v>
      </c>
      <c r="K1091" t="s">
        <v>166</v>
      </c>
      <c r="N1091" t="str">
        <f t="shared" ref="N1091:N1154" si="140">+_xlfn.TEXTJOIN("",TRUE,O1091:R1091)</f>
        <v>1.2</v>
      </c>
      <c r="O1091" t="str">
        <f>IF(B1091&lt;&gt;0,B1091,"")</f>
        <v>1.2</v>
      </c>
      <c r="P1091" t="str">
        <f>+IF(AD1091="Sub1",C1091,"")</f>
        <v/>
      </c>
      <c r="Q1091" t="str">
        <f>+IF(AD1091="Sub2",D1091,"")</f>
        <v/>
      </c>
      <c r="R1091" t="str">
        <f>+IF(AD1091="Graph",SUBSTITUTE(E1091,"Gráfica","G"),"")</f>
        <v/>
      </c>
      <c r="S1091" t="str">
        <f>TRIM(CLEAN(_xlfn.TEXTJOIN(" ",TRUE,C1091:F1091)))</f>
        <v>Elevaciones principales</v>
      </c>
      <c r="T1091" t="b">
        <f>+AND(AC1091=AC1092)</f>
        <v>0</v>
      </c>
      <c r="U1091" t="b">
        <f t="shared" si="137"/>
        <v>1</v>
      </c>
      <c r="V1091" t="b">
        <f>+AND(J1091&lt;&gt;1,J1092&lt;&gt;1)</f>
        <v>0</v>
      </c>
      <c r="W1091" t="b">
        <f>+OR(AD1091="Sub1",AD1091="Sub2",AD1091="Graph")</f>
        <v>0</v>
      </c>
      <c r="X1091" t="str">
        <f>+IF(AND(T1091,U1091,V1091),_xlfn.CONCAT(S1091,S1092),IF(AND(J1091=1,AD1091="Title"),S1091,""))</f>
        <v>Elevaciones principales</v>
      </c>
      <c r="Y1091" t="str">
        <f>+IF(AD1092="units",S1092,"")</f>
        <v/>
      </c>
      <c r="Z1091" t="str">
        <f t="shared" si="138"/>
        <v/>
      </c>
      <c r="AB1091" t="s">
        <v>154</v>
      </c>
      <c r="AC1091" t="str">
        <f>+_xlfn.CONCAT(AB1091,I1091,AD1091)</f>
        <v>3112Title</v>
      </c>
      <c r="AD1091" t="str">
        <f>+_xlfn.TEXTJOIN("",TRUE,K1091:M1091)</f>
        <v>Title</v>
      </c>
      <c r="AE1091" t="str">
        <f>+IF(B1091=0,AE1090,B1091)</f>
        <v>1.2</v>
      </c>
      <c r="AF1091" t="str">
        <f t="shared" ref="AF1091:AF1154" si="141">+IF(N1091="",AF1090,N1091)</f>
        <v>1.2</v>
      </c>
      <c r="AG1091" t="str">
        <f t="shared" ref="AG1091:AG1154" si="142">+IF(X1091="",AG1090,X1091)</f>
        <v>Elevaciones principales</v>
      </c>
      <c r="AH1091" t="str">
        <f t="shared" si="136"/>
        <v/>
      </c>
      <c r="AI1091" t="str">
        <f t="shared" ref="AI1091:AI1154" si="143">+IF(AD1092="Units",S1092,"")</f>
        <v/>
      </c>
    </row>
    <row r="1092" spans="1:35" x14ac:dyDescent="0.25">
      <c r="A1092" s="1">
        <v>6</v>
      </c>
      <c r="B1092" t="s">
        <v>10</v>
      </c>
      <c r="C1092" t="s">
        <v>25</v>
      </c>
      <c r="G1092" t="s">
        <v>91</v>
      </c>
      <c r="H1092" t="s">
        <v>122</v>
      </c>
      <c r="I1092" t="str">
        <f t="shared" si="139"/>
        <v>13</v>
      </c>
      <c r="J1092">
        <f>+COUNTIF($AC$2:$AC$1165,AC1092)</f>
        <v>1</v>
      </c>
      <c r="K1092" t="s">
        <v>166</v>
      </c>
      <c r="N1092" t="str">
        <f t="shared" si="140"/>
        <v>1.3</v>
      </c>
      <c r="O1092" t="str">
        <f>IF(B1092&lt;&gt;0,B1092,"")</f>
        <v>1.3</v>
      </c>
      <c r="P1092" t="str">
        <f>+IF(AD1092="Sub1",C1092,"")</f>
        <v/>
      </c>
      <c r="Q1092" t="str">
        <f>+IF(AD1092="Sub2",D1092,"")</f>
        <v/>
      </c>
      <c r="R1092" t="str">
        <f>+IF(AD1092="Graph",SUBSTITUTE(E1092,"Gráfica","G"),"")</f>
        <v/>
      </c>
      <c r="S1092" t="str">
        <f>TRIM(CLEAN(_xlfn.TEXTJOIN(" ",TRUE,C1092:F1092)))</f>
        <v>Superficie estatal por tipo de fisiografía</v>
      </c>
      <c r="T1092" t="b">
        <f>+AND(AC1092=AC1093)</f>
        <v>0</v>
      </c>
      <c r="U1092" t="b">
        <f t="shared" si="137"/>
        <v>0</v>
      </c>
      <c r="V1092" t="b">
        <f>+AND(J1092&lt;&gt;1,J1093&lt;&gt;1)</f>
        <v>0</v>
      </c>
      <c r="W1092" t="b">
        <f>+OR(AD1092="Sub1",AD1092="Sub2",AD1092="Graph")</f>
        <v>0</v>
      </c>
      <c r="X1092" t="str">
        <f>+IF(AND(T1092,U1092,V1092),_xlfn.CONCAT(S1092,S1093),IF(AND(J1092=1,AD1092="Title"),S1092,""))</f>
        <v>Superficie estatal por tipo de fisiografía</v>
      </c>
      <c r="Y1092" t="str">
        <f>+IF(AD1093="units",S1093,"")</f>
        <v>(Porcentaje)</v>
      </c>
      <c r="Z1092" t="str">
        <f t="shared" si="138"/>
        <v/>
      </c>
      <c r="AB1092" t="s">
        <v>154</v>
      </c>
      <c r="AC1092" t="str">
        <f>+_xlfn.CONCAT(AB1092,I1092,AD1092)</f>
        <v>3113Title</v>
      </c>
      <c r="AD1092" t="str">
        <f>+_xlfn.TEXTJOIN("",TRUE,K1092:M1092)</f>
        <v>Title</v>
      </c>
      <c r="AE1092" t="str">
        <f>+IF(B1092=0,AE1091,B1092)</f>
        <v>1.3</v>
      </c>
      <c r="AF1092" t="str">
        <f t="shared" si="141"/>
        <v>1.3</v>
      </c>
      <c r="AG1092" t="str">
        <f t="shared" si="142"/>
        <v>Superficie estatal por tipo de fisiografía</v>
      </c>
      <c r="AH1092" t="str">
        <f t="shared" si="136"/>
        <v/>
      </c>
      <c r="AI1092" t="str">
        <f t="shared" si="143"/>
        <v>(Porcentaje)</v>
      </c>
    </row>
    <row r="1093" spans="1:35" x14ac:dyDescent="0.25">
      <c r="A1093" s="1">
        <v>7</v>
      </c>
      <c r="C1093" t="s">
        <v>26</v>
      </c>
      <c r="G1093" t="s">
        <v>91</v>
      </c>
      <c r="H1093" t="s">
        <v>122</v>
      </c>
      <c r="I1093" t="str">
        <f t="shared" si="139"/>
        <v>13</v>
      </c>
      <c r="J1093">
        <f>+COUNTIF($AC$2:$AC$1165,AC1093)</f>
        <v>1</v>
      </c>
      <c r="K1093" t="s">
        <v>173</v>
      </c>
      <c r="L1093" t="s">
        <v>162</v>
      </c>
      <c r="N1093" t="str">
        <f t="shared" si="140"/>
        <v/>
      </c>
      <c r="O1093" t="str">
        <f>IF(B1093&lt;&gt;0,B1093,"")</f>
        <v/>
      </c>
      <c r="P1093" t="str">
        <f>+IF(AD1093="Sub1",C1093,"")</f>
        <v/>
      </c>
      <c r="Q1093" t="str">
        <f>+IF(AD1093="Sub2",D1093,"")</f>
        <v/>
      </c>
      <c r="R1093" t="str">
        <f>+IF(AD1093="Graph",SUBSTITUTE(E1093,"Gráfica","G"),"")</f>
        <v/>
      </c>
      <c r="S1093" t="str">
        <f>TRIM(CLEAN(_xlfn.TEXTJOIN(" ",TRUE,C1093:F1093)))</f>
        <v>(Porcentaje)</v>
      </c>
      <c r="T1093" t="b">
        <f>+AND(AC1093=AC1094)</f>
        <v>0</v>
      </c>
      <c r="U1093" t="b">
        <f t="shared" si="137"/>
        <v>0</v>
      </c>
      <c r="V1093" t="b">
        <f>+AND(J1093&lt;&gt;1,J1094&lt;&gt;1)</f>
        <v>0</v>
      </c>
      <c r="W1093" t="b">
        <f>+OR(AD1093="Sub1",AD1093="Sub2",AD1093="Graph")</f>
        <v>0</v>
      </c>
      <c r="X1093" t="str">
        <f>+IF(AND(T1093,U1093,V1093),_xlfn.CONCAT(S1093,S1094),IF(AND(J1093=1,AD1093="Title"),S1093,""))</f>
        <v/>
      </c>
      <c r="Y1093" t="str">
        <f>+IF(AD1094="units",S1094,"")</f>
        <v/>
      </c>
      <c r="Z1093" t="str">
        <f t="shared" si="138"/>
        <v/>
      </c>
      <c r="AB1093" t="s">
        <v>154</v>
      </c>
      <c r="AC1093" t="str">
        <f>+_xlfn.CONCAT(AB1093,I1093,AD1093)</f>
        <v>3113units</v>
      </c>
      <c r="AD1093" t="str">
        <f>+_xlfn.TEXTJOIN("",TRUE,K1093:M1093)</f>
        <v>units</v>
      </c>
      <c r="AE1093" t="str">
        <f>+IF(B1093=0,AE1092,B1093)</f>
        <v>1.3</v>
      </c>
      <c r="AF1093" t="str">
        <f t="shared" si="141"/>
        <v>1.3</v>
      </c>
      <c r="AG1093" t="str">
        <f t="shared" si="142"/>
        <v>Superficie estatal por tipo de fisiografía</v>
      </c>
      <c r="AH1093" t="str">
        <f t="shared" si="136"/>
        <v/>
      </c>
      <c r="AI1093" t="str">
        <f t="shared" si="143"/>
        <v/>
      </c>
    </row>
    <row r="1094" spans="1:35" x14ac:dyDescent="0.25">
      <c r="A1094" s="1">
        <v>9</v>
      </c>
      <c r="B1094" t="s">
        <v>11</v>
      </c>
      <c r="C1094" t="s">
        <v>27</v>
      </c>
      <c r="G1094" t="s">
        <v>91</v>
      </c>
      <c r="H1094" t="s">
        <v>122</v>
      </c>
      <c r="I1094" t="str">
        <f t="shared" si="139"/>
        <v>14</v>
      </c>
      <c r="J1094">
        <f>+COUNTIF($AC$2:$AC$1165,AC1094)</f>
        <v>1</v>
      </c>
      <c r="K1094" t="s">
        <v>166</v>
      </c>
      <c r="N1094" t="str">
        <f t="shared" si="140"/>
        <v>1.4</v>
      </c>
      <c r="O1094" t="str">
        <f>IF(B1094&lt;&gt;0,B1094,"")</f>
        <v>1.4</v>
      </c>
      <c r="P1094" t="str">
        <f>+IF(AD1094="Sub1",C1094,"")</f>
        <v/>
      </c>
      <c r="Q1094" t="str">
        <f>+IF(AD1094="Sub2",D1094,"")</f>
        <v/>
      </c>
      <c r="R1094" t="str">
        <f>+IF(AD1094="Graph",SUBSTITUTE(E1094,"Gráfica","G"),"")</f>
        <v/>
      </c>
      <c r="S1094" t="str">
        <f>TRIM(CLEAN(_xlfn.TEXTJOIN(" ",TRUE,C1094:F1094)))</f>
        <v>Superficie estatal por tipo de geología</v>
      </c>
      <c r="T1094" t="b">
        <f>+AND(AC1094=AC1095)</f>
        <v>0</v>
      </c>
      <c r="U1094" t="b">
        <f t="shared" si="137"/>
        <v>0</v>
      </c>
      <c r="V1094" t="b">
        <f>+AND(J1094&lt;&gt;1,J1095&lt;&gt;1)</f>
        <v>0</v>
      </c>
      <c r="W1094" t="b">
        <f>+OR(AD1094="Sub1",AD1094="Sub2",AD1094="Graph")</f>
        <v>0</v>
      </c>
      <c r="X1094" t="str">
        <f>+IF(AND(T1094,U1094,V1094),_xlfn.CONCAT(S1094,S1095),IF(AND(J1094=1,AD1094="Title"),S1094,""))</f>
        <v>Superficie estatal por tipo de geología</v>
      </c>
      <c r="Y1094" t="str">
        <f>+IF(AD1095="units",S1095,"")</f>
        <v>(Porcentaje)</v>
      </c>
      <c r="Z1094" t="str">
        <f t="shared" si="138"/>
        <v/>
      </c>
      <c r="AB1094" t="s">
        <v>154</v>
      </c>
      <c r="AC1094" t="str">
        <f>+_xlfn.CONCAT(AB1094,I1094,AD1094)</f>
        <v>3114Title</v>
      </c>
      <c r="AD1094" t="str">
        <f>+_xlfn.TEXTJOIN("",TRUE,K1094:M1094)</f>
        <v>Title</v>
      </c>
      <c r="AE1094" t="str">
        <f>+IF(B1094=0,AE1093,B1094)</f>
        <v>1.4</v>
      </c>
      <c r="AF1094" t="str">
        <f t="shared" si="141"/>
        <v>1.4</v>
      </c>
      <c r="AG1094" t="str">
        <f t="shared" si="142"/>
        <v>Superficie estatal por tipo de geología</v>
      </c>
      <c r="AH1094" t="str">
        <f t="shared" si="136"/>
        <v/>
      </c>
      <c r="AI1094" t="str">
        <f t="shared" si="143"/>
        <v>(Porcentaje)</v>
      </c>
    </row>
    <row r="1095" spans="1:35" x14ac:dyDescent="0.25">
      <c r="A1095" s="1">
        <v>10</v>
      </c>
      <c r="C1095" t="s">
        <v>26</v>
      </c>
      <c r="G1095" t="s">
        <v>91</v>
      </c>
      <c r="H1095" t="s">
        <v>122</v>
      </c>
      <c r="I1095" t="str">
        <f t="shared" si="139"/>
        <v>14</v>
      </c>
      <c r="J1095">
        <f>+COUNTIF($AC$2:$AC$1165,AC1095)</f>
        <v>1</v>
      </c>
      <c r="K1095" t="s">
        <v>173</v>
      </c>
      <c r="L1095" t="s">
        <v>162</v>
      </c>
      <c r="N1095" t="str">
        <f t="shared" si="140"/>
        <v/>
      </c>
      <c r="O1095" t="str">
        <f>IF(B1095&lt;&gt;0,B1095,"")</f>
        <v/>
      </c>
      <c r="P1095" t="str">
        <f>+IF(AD1095="Sub1",C1095,"")</f>
        <v/>
      </c>
      <c r="Q1095" t="str">
        <f>+IF(AD1095="Sub2",D1095,"")</f>
        <v/>
      </c>
      <c r="R1095" t="str">
        <f>+IF(AD1095="Graph",SUBSTITUTE(E1095,"Gráfica","G"),"")</f>
        <v/>
      </c>
      <c r="S1095" t="str">
        <f>TRIM(CLEAN(_xlfn.TEXTJOIN(" ",TRUE,C1095:F1095)))</f>
        <v>(Porcentaje)</v>
      </c>
      <c r="T1095" t="b">
        <f>+AND(AC1095=AC1096)</f>
        <v>0</v>
      </c>
      <c r="U1095" t="b">
        <f t="shared" si="137"/>
        <v>0</v>
      </c>
      <c r="V1095" t="b">
        <f>+AND(J1095&lt;&gt;1,J1096&lt;&gt;1)</f>
        <v>0</v>
      </c>
      <c r="W1095" t="b">
        <f>+OR(AD1095="Sub1",AD1095="Sub2",AD1095="Graph")</f>
        <v>0</v>
      </c>
      <c r="X1095" t="str">
        <f>+IF(AND(T1095,U1095,V1095),_xlfn.CONCAT(S1095,S1096),IF(AND(J1095=1,AD1095="Title"),S1095,""))</f>
        <v/>
      </c>
      <c r="Y1095" t="str">
        <f>+IF(AD1096="units",S1096,"")</f>
        <v/>
      </c>
      <c r="Z1095" t="str">
        <f t="shared" si="138"/>
        <v/>
      </c>
      <c r="AB1095" t="s">
        <v>154</v>
      </c>
      <c r="AC1095" t="str">
        <f>+_xlfn.CONCAT(AB1095,I1095,AD1095)</f>
        <v>3114units</v>
      </c>
      <c r="AD1095" t="str">
        <f>+_xlfn.TEXTJOIN("",TRUE,K1095:M1095)</f>
        <v>units</v>
      </c>
      <c r="AE1095" t="str">
        <f>+IF(B1095=0,AE1094,B1095)</f>
        <v>1.4</v>
      </c>
      <c r="AF1095" t="str">
        <f t="shared" si="141"/>
        <v>1.4</v>
      </c>
      <c r="AG1095" t="str">
        <f t="shared" si="142"/>
        <v>Superficie estatal por tipo de geología</v>
      </c>
      <c r="AH1095" t="str">
        <f t="shared" si="136"/>
        <v/>
      </c>
      <c r="AI1095" t="str">
        <f t="shared" si="143"/>
        <v/>
      </c>
    </row>
    <row r="1096" spans="1:35" x14ac:dyDescent="0.25">
      <c r="A1096" s="1">
        <v>12</v>
      </c>
      <c r="C1096" t="s">
        <v>42</v>
      </c>
      <c r="D1096" t="s">
        <v>62</v>
      </c>
      <c r="G1096" t="s">
        <v>91</v>
      </c>
      <c r="H1096" t="s">
        <v>122</v>
      </c>
      <c r="I1096" t="str">
        <f t="shared" si="139"/>
        <v>141</v>
      </c>
      <c r="J1096">
        <f>+COUNTIF($AC$2:$AC$1165,AC1096)</f>
        <v>1</v>
      </c>
      <c r="K1096" t="s">
        <v>173</v>
      </c>
      <c r="M1096" t="s">
        <v>178</v>
      </c>
      <c r="N1096" t="str">
        <f t="shared" si="140"/>
        <v>1.4.1</v>
      </c>
      <c r="O1096" t="str">
        <f>IF(B1096&lt;&gt;0,B1096,"")</f>
        <v/>
      </c>
      <c r="P1096" t="str">
        <f>+IF(AD1096="Sub1",C1096,"")</f>
        <v>1.4.1</v>
      </c>
      <c r="Q1096" t="str">
        <f>+IF(AD1096="Sub2",D1096,"")</f>
        <v/>
      </c>
      <c r="R1096" t="str">
        <f>+IF(AD1096="Graph",SUBSTITUTE(E1096,"Gráfica","G"),"")</f>
        <v/>
      </c>
      <c r="S1096" t="str">
        <f>TRIM(CLEAN(_xlfn.TEXTJOIN(" ",TRUE,C1096:F1096)))</f>
        <v>1.4.1 Sitios de interés geológico</v>
      </c>
      <c r="T1096" t="b">
        <f>+AND(AC1096=AC1097)</f>
        <v>0</v>
      </c>
      <c r="U1096" t="b">
        <f t="shared" si="137"/>
        <v>0</v>
      </c>
      <c r="V1096" t="b">
        <f>+AND(J1096&lt;&gt;1,J1097&lt;&gt;1)</f>
        <v>0</v>
      </c>
      <c r="W1096" t="b">
        <f>+OR(AD1096="Sub1",AD1096="Sub2",AD1096="Graph")</f>
        <v>1</v>
      </c>
      <c r="X1096" t="str">
        <f>+IF(AND(T1096,U1096,V1096),_xlfn.CONCAT(S1096,S1097),IF(AND(J1096=1,AD1096="Title"),S1096,""))</f>
        <v/>
      </c>
      <c r="Y1096" t="str">
        <f>+IF(AD1097="units",S1097,"")</f>
        <v/>
      </c>
      <c r="Z1096" t="str">
        <f t="shared" si="138"/>
        <v>Sitios de interés geológico</v>
      </c>
      <c r="AB1096" t="s">
        <v>154</v>
      </c>
      <c r="AC1096" t="str">
        <f>+_xlfn.CONCAT(AB1096,I1096,AD1096)</f>
        <v>31141Sub1</v>
      </c>
      <c r="AD1096" t="str">
        <f>+_xlfn.TEXTJOIN("",TRUE,K1096:M1096)</f>
        <v>Sub1</v>
      </c>
      <c r="AE1096" t="str">
        <f>+IF(B1096=0,AE1095,B1096)</f>
        <v>1.4</v>
      </c>
      <c r="AF1096" t="str">
        <f t="shared" si="141"/>
        <v>1.4.1</v>
      </c>
      <c r="AG1096" t="str">
        <f t="shared" si="142"/>
        <v>Superficie estatal por tipo de geología</v>
      </c>
      <c r="AH1096" t="str">
        <f t="shared" si="136"/>
        <v>Sitios de interés geológico</v>
      </c>
      <c r="AI1096" t="str">
        <f t="shared" si="143"/>
        <v/>
      </c>
    </row>
    <row r="1097" spans="1:35" x14ac:dyDescent="0.25">
      <c r="A1097" s="1">
        <v>14</v>
      </c>
      <c r="B1097" t="s">
        <v>12</v>
      </c>
      <c r="C1097" t="s">
        <v>29</v>
      </c>
      <c r="G1097" t="s">
        <v>91</v>
      </c>
      <c r="H1097" t="s">
        <v>122</v>
      </c>
      <c r="I1097" t="str">
        <f t="shared" si="139"/>
        <v>15</v>
      </c>
      <c r="J1097">
        <f>+COUNTIF($AC$2:$AC$1165,AC1097)</f>
        <v>1</v>
      </c>
      <c r="K1097" t="s">
        <v>166</v>
      </c>
      <c r="N1097" t="str">
        <f t="shared" si="140"/>
        <v>1.5</v>
      </c>
      <c r="O1097" t="str">
        <f>IF(B1097&lt;&gt;0,B1097,"")</f>
        <v>1.5</v>
      </c>
      <c r="P1097" t="str">
        <f>+IF(AD1097="Sub1",C1097,"")</f>
        <v/>
      </c>
      <c r="Q1097" t="str">
        <f>+IF(AD1097="Sub2",D1097,"")</f>
        <v/>
      </c>
      <c r="R1097" t="str">
        <f>+IF(AD1097="Graph",SUBSTITUTE(E1097,"Gráfica","G"),"")</f>
        <v/>
      </c>
      <c r="S1097" t="str">
        <f>TRIM(CLEAN(_xlfn.TEXTJOIN(" ",TRUE,C1097:F1097)))</f>
        <v>Superficie estatal por tipo de clima</v>
      </c>
      <c r="T1097" t="b">
        <f>+AND(AC1097=AC1098)</f>
        <v>0</v>
      </c>
      <c r="U1097" t="b">
        <f t="shared" si="137"/>
        <v>0</v>
      </c>
      <c r="V1097" t="b">
        <f>+AND(J1097&lt;&gt;1,J1098&lt;&gt;1)</f>
        <v>0</v>
      </c>
      <c r="W1097" t="b">
        <f>+OR(AD1097="Sub1",AD1097="Sub2",AD1097="Graph")</f>
        <v>0</v>
      </c>
      <c r="X1097" t="str">
        <f>+IF(AND(T1097,U1097,V1097),_xlfn.CONCAT(S1097,S1098),IF(AND(J1097=1,AD1097="Title"),S1097,""))</f>
        <v>Superficie estatal por tipo de clima</v>
      </c>
      <c r="Y1097" t="str">
        <f>+IF(AD1098="units",S1098,"")</f>
        <v>(Porcentaje)</v>
      </c>
      <c r="Z1097" t="str">
        <f t="shared" si="138"/>
        <v/>
      </c>
      <c r="AB1097" t="s">
        <v>154</v>
      </c>
      <c r="AC1097" t="str">
        <f>+_xlfn.CONCAT(AB1097,I1097,AD1097)</f>
        <v>3115Title</v>
      </c>
      <c r="AD1097" t="str">
        <f>+_xlfn.TEXTJOIN("",TRUE,K1097:M1097)</f>
        <v>Title</v>
      </c>
      <c r="AE1097" t="str">
        <f>+IF(B1097=0,AE1096,B1097)</f>
        <v>1.5</v>
      </c>
      <c r="AF1097" t="str">
        <f t="shared" si="141"/>
        <v>1.5</v>
      </c>
      <c r="AG1097" t="str">
        <f t="shared" si="142"/>
        <v>Superficie estatal por tipo de clima</v>
      </c>
      <c r="AH1097" t="str">
        <f t="shared" si="136"/>
        <v/>
      </c>
      <c r="AI1097" t="str">
        <f t="shared" si="143"/>
        <v>(Porcentaje)</v>
      </c>
    </row>
    <row r="1098" spans="1:35" x14ac:dyDescent="0.25">
      <c r="A1098" s="1">
        <v>15</v>
      </c>
      <c r="C1098" t="s">
        <v>26</v>
      </c>
      <c r="G1098" t="s">
        <v>91</v>
      </c>
      <c r="H1098" t="s">
        <v>122</v>
      </c>
      <c r="I1098" t="str">
        <f t="shared" si="139"/>
        <v>15</v>
      </c>
      <c r="J1098">
        <f>+COUNTIF($AC$2:$AC$1165,AC1098)</f>
        <v>1</v>
      </c>
      <c r="K1098" t="s">
        <v>173</v>
      </c>
      <c r="L1098" t="s">
        <v>162</v>
      </c>
      <c r="N1098" t="str">
        <f t="shared" si="140"/>
        <v/>
      </c>
      <c r="O1098" t="str">
        <f>IF(B1098&lt;&gt;0,B1098,"")</f>
        <v/>
      </c>
      <c r="P1098" t="str">
        <f>+IF(AD1098="Sub1",C1098,"")</f>
        <v/>
      </c>
      <c r="Q1098" t="str">
        <f>+IF(AD1098="Sub2",D1098,"")</f>
        <v/>
      </c>
      <c r="R1098" t="str">
        <f>+IF(AD1098="Graph",SUBSTITUTE(E1098,"Gráfica","G"),"")</f>
        <v/>
      </c>
      <c r="S1098" t="str">
        <f>TRIM(CLEAN(_xlfn.TEXTJOIN(" ",TRUE,C1098:F1098)))</f>
        <v>(Porcentaje)</v>
      </c>
      <c r="T1098" t="b">
        <f>+AND(AC1098=AC1099)</f>
        <v>0</v>
      </c>
      <c r="U1098" t="b">
        <f t="shared" si="137"/>
        <v>0</v>
      </c>
      <c r="V1098" t="b">
        <f>+AND(J1098&lt;&gt;1,J1099&lt;&gt;1)</f>
        <v>0</v>
      </c>
      <c r="W1098" t="b">
        <f>+OR(AD1098="Sub1",AD1098="Sub2",AD1098="Graph")</f>
        <v>0</v>
      </c>
      <c r="X1098" t="str">
        <f>+IF(AND(T1098,U1098,V1098),_xlfn.CONCAT(S1098,S1099),IF(AND(J1098=1,AD1098="Title"),S1098,""))</f>
        <v/>
      </c>
      <c r="Y1098" t="str">
        <f>+IF(AD1099="units",S1099,"")</f>
        <v/>
      </c>
      <c r="Z1098" t="str">
        <f t="shared" si="138"/>
        <v/>
      </c>
      <c r="AB1098" t="s">
        <v>154</v>
      </c>
      <c r="AC1098" t="str">
        <f>+_xlfn.CONCAT(AB1098,I1098,AD1098)</f>
        <v>3115units</v>
      </c>
      <c r="AD1098" t="str">
        <f>+_xlfn.TEXTJOIN("",TRUE,K1098:M1098)</f>
        <v>units</v>
      </c>
      <c r="AE1098" t="str">
        <f>+IF(B1098=0,AE1097,B1098)</f>
        <v>1.5</v>
      </c>
      <c r="AF1098" t="str">
        <f t="shared" si="141"/>
        <v>1.5</v>
      </c>
      <c r="AG1098" t="str">
        <f t="shared" si="142"/>
        <v>Superficie estatal por tipo de clima</v>
      </c>
      <c r="AH1098" t="str">
        <f t="shared" si="136"/>
        <v/>
      </c>
      <c r="AI1098" t="str">
        <f t="shared" si="143"/>
        <v/>
      </c>
    </row>
    <row r="1099" spans="1:35" x14ac:dyDescent="0.25">
      <c r="A1099" s="1">
        <v>17</v>
      </c>
      <c r="C1099" t="s">
        <v>28</v>
      </c>
      <c r="D1099" t="s">
        <v>63</v>
      </c>
      <c r="G1099" t="s">
        <v>91</v>
      </c>
      <c r="H1099" t="s">
        <v>122</v>
      </c>
      <c r="I1099" t="str">
        <f t="shared" si="139"/>
        <v>151</v>
      </c>
      <c r="J1099">
        <f>+COUNTIF($AC$2:$AC$1165,AC1099)</f>
        <v>1</v>
      </c>
      <c r="K1099" t="s">
        <v>173</v>
      </c>
      <c r="M1099" t="s">
        <v>178</v>
      </c>
      <c r="N1099" t="str">
        <f t="shared" si="140"/>
        <v>1.5.1</v>
      </c>
      <c r="O1099" t="str">
        <f>IF(B1099&lt;&gt;0,B1099,"")</f>
        <v/>
      </c>
      <c r="P1099" t="str">
        <f>+IF(AD1099="Sub1",C1099,"")</f>
        <v>1.5.1</v>
      </c>
      <c r="Q1099" t="str">
        <f>+IF(AD1099="Sub2",D1099,"")</f>
        <v/>
      </c>
      <c r="R1099" t="str">
        <f>+IF(AD1099="Graph",SUBSTITUTE(E1099,"Gráfica","G"),"")</f>
        <v/>
      </c>
      <c r="S1099" t="str">
        <f>TRIM(CLEAN(_xlfn.TEXTJOIN(" ",TRUE,C1099:F1099)))</f>
        <v>1.5.1 Estaciones meteorológicas</v>
      </c>
      <c r="T1099" t="b">
        <f>+AND(AC1099=AC1100)</f>
        <v>0</v>
      </c>
      <c r="U1099" t="b">
        <f t="shared" si="137"/>
        <v>0</v>
      </c>
      <c r="V1099" t="b">
        <f>+AND(J1099&lt;&gt;1,J1100&lt;&gt;1)</f>
        <v>0</v>
      </c>
      <c r="W1099" t="b">
        <f>+OR(AD1099="Sub1",AD1099="Sub2",AD1099="Graph")</f>
        <v>1</v>
      </c>
      <c r="X1099" t="str">
        <f>+IF(AND(T1099,U1099,V1099),_xlfn.CONCAT(S1099,S1100),IF(AND(J1099=1,AD1099="Title"),S1099,""))</f>
        <v/>
      </c>
      <c r="Y1099" t="str">
        <f>+IF(AD1100="units",S1100,"")</f>
        <v/>
      </c>
      <c r="Z1099" t="str">
        <f t="shared" si="138"/>
        <v>Estaciones meteorológicas</v>
      </c>
      <c r="AB1099" t="s">
        <v>154</v>
      </c>
      <c r="AC1099" t="str">
        <f>+_xlfn.CONCAT(AB1099,I1099,AD1099)</f>
        <v>31151Sub1</v>
      </c>
      <c r="AD1099" t="str">
        <f>+_xlfn.TEXTJOIN("",TRUE,K1099:M1099)</f>
        <v>Sub1</v>
      </c>
      <c r="AE1099" t="str">
        <f>+IF(B1099=0,AE1098,B1099)</f>
        <v>1.5</v>
      </c>
      <c r="AF1099" t="str">
        <f t="shared" si="141"/>
        <v>1.5.1</v>
      </c>
      <c r="AG1099" t="str">
        <f t="shared" si="142"/>
        <v>Superficie estatal por tipo de clima</v>
      </c>
      <c r="AH1099" t="str">
        <f t="shared" ref="AH1099:AH1162" si="144">+IF(AD1099="Title","",IF(Z1099="",AH1098,Z1099))</f>
        <v>Estaciones meteorológicas</v>
      </c>
      <c r="AI1099" t="str">
        <f t="shared" si="143"/>
        <v/>
      </c>
    </row>
    <row r="1100" spans="1:35" x14ac:dyDescent="0.25">
      <c r="A1100" s="1">
        <v>19</v>
      </c>
      <c r="C1100" t="s">
        <v>43</v>
      </c>
      <c r="D1100" t="s">
        <v>64</v>
      </c>
      <c r="G1100" t="s">
        <v>91</v>
      </c>
      <c r="H1100" t="s">
        <v>122</v>
      </c>
      <c r="I1100" t="str">
        <f t="shared" si="139"/>
        <v>152</v>
      </c>
      <c r="J1100">
        <f>+COUNTIF($AC$2:$AC$1165,AC1100)</f>
        <v>1</v>
      </c>
      <c r="K1100" t="s">
        <v>173</v>
      </c>
      <c r="M1100" t="s">
        <v>178</v>
      </c>
      <c r="N1100" t="str">
        <f t="shared" si="140"/>
        <v>1.5.2</v>
      </c>
      <c r="O1100" t="str">
        <f>IF(B1100&lt;&gt;0,B1100,"")</f>
        <v/>
      </c>
      <c r="P1100" t="str">
        <f>+IF(AD1100="Sub1",C1100,"")</f>
        <v>1.5.2</v>
      </c>
      <c r="Q1100" t="str">
        <f>+IF(AD1100="Sub2",D1100,"")</f>
        <v/>
      </c>
      <c r="R1100" t="str">
        <f>+IF(AD1100="Graph",SUBSTITUTE(E1100,"Gráfica","G"),"")</f>
        <v/>
      </c>
      <c r="S1100" t="str">
        <f>TRIM(CLEAN(_xlfn.TEXTJOIN(" ",TRUE,C1100:F1100)))</f>
        <v>1.5.2 Temperatura media anual</v>
      </c>
      <c r="T1100" t="b">
        <f>+AND(AC1100=AC1101)</f>
        <v>0</v>
      </c>
      <c r="U1100" t="b">
        <f t="shared" si="137"/>
        <v>0</v>
      </c>
      <c r="V1100" t="b">
        <f>+AND(J1100&lt;&gt;1,J1101&lt;&gt;1)</f>
        <v>0</v>
      </c>
      <c r="W1100" t="b">
        <f>+OR(AD1100="Sub1",AD1100="Sub2",AD1100="Graph")</f>
        <v>1</v>
      </c>
      <c r="X1100" t="str">
        <f>+IF(AND(T1100,U1100,V1100),_xlfn.CONCAT(S1100,S1101),IF(AND(J1100=1,AD1100="Title"),S1100,""))</f>
        <v/>
      </c>
      <c r="Y1100" t="str">
        <f>+IF(AD1101="units",S1101,"")</f>
        <v>(Grados Celsius)</v>
      </c>
      <c r="Z1100" t="str">
        <f t="shared" si="138"/>
        <v>Temperatura media anual</v>
      </c>
      <c r="AB1100" t="s">
        <v>154</v>
      </c>
      <c r="AC1100" t="str">
        <f>+_xlfn.CONCAT(AB1100,I1100,AD1100)</f>
        <v>31152Sub1</v>
      </c>
      <c r="AD1100" t="str">
        <f>+_xlfn.TEXTJOIN("",TRUE,K1100:M1100)</f>
        <v>Sub1</v>
      </c>
      <c r="AE1100" t="str">
        <f>+IF(B1100=0,AE1099,B1100)</f>
        <v>1.5</v>
      </c>
      <c r="AF1100" t="str">
        <f t="shared" si="141"/>
        <v>1.5.2</v>
      </c>
      <c r="AG1100" t="str">
        <f t="shared" si="142"/>
        <v>Superficie estatal por tipo de clima</v>
      </c>
      <c r="AH1100" t="str">
        <f t="shared" si="144"/>
        <v>Temperatura media anual</v>
      </c>
      <c r="AI1100" t="str">
        <f t="shared" si="143"/>
        <v>(Grados Celsius)</v>
      </c>
    </row>
    <row r="1101" spans="1:35" x14ac:dyDescent="0.25">
      <c r="A1101" s="1">
        <v>20</v>
      </c>
      <c r="D1101" t="s">
        <v>65</v>
      </c>
      <c r="G1101" t="s">
        <v>91</v>
      </c>
      <c r="H1101" t="s">
        <v>122</v>
      </c>
      <c r="I1101" t="str">
        <f t="shared" si="139"/>
        <v>152</v>
      </c>
      <c r="J1101">
        <f>+COUNTIF($AC$2:$AC$1165,AC1101)</f>
        <v>1</v>
      </c>
      <c r="K1101" t="s">
        <v>173</v>
      </c>
      <c r="L1101" t="s">
        <v>162</v>
      </c>
      <c r="N1101" t="str">
        <f t="shared" si="140"/>
        <v/>
      </c>
      <c r="O1101" t="str">
        <f>IF(B1101&lt;&gt;0,B1101,"")</f>
        <v/>
      </c>
      <c r="P1101" t="str">
        <f>+IF(AD1101="Sub1",C1101,"")</f>
        <v/>
      </c>
      <c r="Q1101" t="str">
        <f>+IF(AD1101="Sub2",D1101,"")</f>
        <v/>
      </c>
      <c r="R1101" t="str">
        <f>+IF(AD1101="Graph",SUBSTITUTE(E1101,"Gráfica","G"),"")</f>
        <v/>
      </c>
      <c r="S1101" t="str">
        <f>TRIM(CLEAN(_xlfn.TEXTJOIN(" ",TRUE,C1101:F1101)))</f>
        <v>(Grados Celsius)</v>
      </c>
      <c r="T1101" t="b">
        <f>+AND(AC1101=AC1102)</f>
        <v>0</v>
      </c>
      <c r="U1101" t="b">
        <f t="shared" si="137"/>
        <v>0</v>
      </c>
      <c r="V1101" t="b">
        <f>+AND(J1101&lt;&gt;1,J1102&lt;&gt;1)</f>
        <v>0</v>
      </c>
      <c r="W1101" t="b">
        <f>+OR(AD1101="Sub1",AD1101="Sub2",AD1101="Graph")</f>
        <v>0</v>
      </c>
      <c r="X1101" t="str">
        <f>+IF(AND(T1101,U1101,V1101),_xlfn.CONCAT(S1101,S1102),IF(AND(J1101=1,AD1101="Title"),S1101,""))</f>
        <v/>
      </c>
      <c r="Y1101" t="str">
        <f>+IF(AD1102="units",S1102,"")</f>
        <v/>
      </c>
      <c r="Z1101" t="str">
        <f t="shared" si="138"/>
        <v/>
      </c>
      <c r="AB1101" t="s">
        <v>154</v>
      </c>
      <c r="AC1101" t="str">
        <f>+_xlfn.CONCAT(AB1101,I1101,AD1101)</f>
        <v>31152units</v>
      </c>
      <c r="AD1101" t="str">
        <f>+_xlfn.TEXTJOIN("",TRUE,K1101:M1101)</f>
        <v>units</v>
      </c>
      <c r="AE1101" t="str">
        <f>+IF(B1101=0,AE1100,B1101)</f>
        <v>1.5</v>
      </c>
      <c r="AF1101" t="str">
        <f t="shared" si="141"/>
        <v>1.5.2</v>
      </c>
      <c r="AG1101" t="str">
        <f t="shared" si="142"/>
        <v>Superficie estatal por tipo de clima</v>
      </c>
      <c r="AH1101" t="str">
        <f t="shared" si="144"/>
        <v>Temperatura media anual</v>
      </c>
      <c r="AI1101" t="str">
        <f t="shared" si="143"/>
        <v/>
      </c>
    </row>
    <row r="1102" spans="1:35" x14ac:dyDescent="0.25">
      <c r="A1102" s="1">
        <v>22</v>
      </c>
      <c r="D1102" t="s">
        <v>73</v>
      </c>
      <c r="E1102" t="s">
        <v>82</v>
      </c>
      <c r="G1102" t="s">
        <v>91</v>
      </c>
      <c r="H1102" t="s">
        <v>122</v>
      </c>
      <c r="I1102" t="str">
        <f t="shared" si="139"/>
        <v>1521</v>
      </c>
      <c r="J1102">
        <f>+COUNTIF($AC$2:$AC$1165,AC1102)</f>
        <v>1</v>
      </c>
      <c r="K1102" t="s">
        <v>173</v>
      </c>
      <c r="M1102" t="s">
        <v>179</v>
      </c>
      <c r="N1102" t="str">
        <f t="shared" si="140"/>
        <v>1.5.2.1</v>
      </c>
      <c r="O1102" t="str">
        <f>IF(B1102&lt;&gt;0,B1102,"")</f>
        <v/>
      </c>
      <c r="P1102" t="str">
        <f>+IF(AD1102="Sub1",C1102,"")</f>
        <v/>
      </c>
      <c r="Q1102" t="str">
        <f>+IF(AD1102="Sub2",D1102,"")</f>
        <v>1.5.2.1</v>
      </c>
      <c r="R1102" t="str">
        <f>+IF(AD1102="Graph",SUBSTITUTE(E1102,"Gráfica","G"),"")</f>
        <v/>
      </c>
      <c r="S1102" t="str">
        <f>TRIM(CLEAN(_xlfn.TEXTJOIN(" ",TRUE,C1102:F1102)))</f>
        <v>1.5.2.1 Temperatura media mensual</v>
      </c>
      <c r="T1102" t="b">
        <f>+AND(AC1102=AC1103)</f>
        <v>0</v>
      </c>
      <c r="U1102" t="b">
        <f t="shared" si="137"/>
        <v>0</v>
      </c>
      <c r="V1102" t="b">
        <f>+AND(J1102&lt;&gt;1,J1103&lt;&gt;1)</f>
        <v>0</v>
      </c>
      <c r="W1102" t="b">
        <f>+OR(AD1102="Sub1",AD1102="Sub2",AD1102="Graph")</f>
        <v>1</v>
      </c>
      <c r="X1102" t="str">
        <f>+IF(AND(T1102,U1102,V1102),_xlfn.CONCAT(S1102,S1103),IF(AND(J1102=1,AD1102="Title"),S1102,""))</f>
        <v/>
      </c>
      <c r="Y1102" t="str">
        <f>+IF(AD1103="units",S1103,"")</f>
        <v>(Grados Celsius)</v>
      </c>
      <c r="Z1102" t="str">
        <f t="shared" si="138"/>
        <v>Temperatura media mensual</v>
      </c>
      <c r="AB1102" t="s">
        <v>154</v>
      </c>
      <c r="AC1102" t="str">
        <f>+_xlfn.CONCAT(AB1102,I1102,AD1102)</f>
        <v>311521Sub2</v>
      </c>
      <c r="AD1102" t="str">
        <f>+_xlfn.TEXTJOIN("",TRUE,K1102:M1102)</f>
        <v>Sub2</v>
      </c>
      <c r="AE1102" t="str">
        <f>+IF(B1102=0,AE1101,B1102)</f>
        <v>1.5</v>
      </c>
      <c r="AF1102" t="str">
        <f t="shared" si="141"/>
        <v>1.5.2.1</v>
      </c>
      <c r="AG1102" t="str">
        <f t="shared" si="142"/>
        <v>Superficie estatal por tipo de clima</v>
      </c>
      <c r="AH1102" t="str">
        <f t="shared" si="144"/>
        <v>Temperatura media mensual</v>
      </c>
      <c r="AI1102" t="str">
        <f t="shared" si="143"/>
        <v>(Grados Celsius)</v>
      </c>
    </row>
    <row r="1103" spans="1:35" x14ac:dyDescent="0.25">
      <c r="A1103" s="1">
        <v>23</v>
      </c>
      <c r="E1103" t="s">
        <v>65</v>
      </c>
      <c r="G1103" t="s">
        <v>91</v>
      </c>
      <c r="H1103" t="s">
        <v>122</v>
      </c>
      <c r="I1103" t="str">
        <f t="shared" si="139"/>
        <v>1521</v>
      </c>
      <c r="J1103">
        <f>+COUNTIF($AC$2:$AC$1165,AC1103)</f>
        <v>1</v>
      </c>
      <c r="K1103" t="s">
        <v>173</v>
      </c>
      <c r="L1103" t="s">
        <v>162</v>
      </c>
      <c r="N1103" t="str">
        <f t="shared" si="140"/>
        <v/>
      </c>
      <c r="O1103" t="str">
        <f>IF(B1103&lt;&gt;0,B1103,"")</f>
        <v/>
      </c>
      <c r="P1103" t="str">
        <f>+IF(AD1103="Sub1",C1103,"")</f>
        <v/>
      </c>
      <c r="Q1103" t="str">
        <f>+IF(AD1103="Sub2",D1103,"")</f>
        <v/>
      </c>
      <c r="R1103" t="str">
        <f>+IF(AD1103="Graph",SUBSTITUTE(E1103,"Gráfica","G"),"")</f>
        <v/>
      </c>
      <c r="S1103" t="str">
        <f>TRIM(CLEAN(_xlfn.TEXTJOIN(" ",TRUE,C1103:F1103)))</f>
        <v>(Grados Celsius)</v>
      </c>
      <c r="T1103" t="b">
        <f>+AND(AC1103=AC1104)</f>
        <v>0</v>
      </c>
      <c r="U1103" t="b">
        <f t="shared" si="137"/>
        <v>0</v>
      </c>
      <c r="V1103" t="b">
        <f>+AND(J1103&lt;&gt;1,J1104&lt;&gt;1)</f>
        <v>0</v>
      </c>
      <c r="W1103" t="b">
        <f>+OR(AD1103="Sub1",AD1103="Sub2",AD1103="Graph")</f>
        <v>0</v>
      </c>
      <c r="X1103" t="str">
        <f>+IF(AND(T1103,U1103,V1103),_xlfn.CONCAT(S1103,S1104),IF(AND(J1103=1,AD1103="Title"),S1103,""))</f>
        <v/>
      </c>
      <c r="Y1103" t="str">
        <f>+IF(AD1104="units",S1104,"")</f>
        <v/>
      </c>
      <c r="Z1103" t="str">
        <f t="shared" si="138"/>
        <v/>
      </c>
      <c r="AB1103" t="s">
        <v>154</v>
      </c>
      <c r="AC1103" t="str">
        <f>+_xlfn.CONCAT(AB1103,I1103,AD1103)</f>
        <v>311521units</v>
      </c>
      <c r="AD1103" t="str">
        <f>+_xlfn.TEXTJOIN("",TRUE,K1103:M1103)</f>
        <v>units</v>
      </c>
      <c r="AE1103" t="str">
        <f>+IF(B1103=0,AE1102,B1103)</f>
        <v>1.5</v>
      </c>
      <c r="AF1103" t="str">
        <f t="shared" si="141"/>
        <v>1.5.2.1</v>
      </c>
      <c r="AG1103" t="str">
        <f t="shared" si="142"/>
        <v>Superficie estatal por tipo de clima</v>
      </c>
      <c r="AH1103" t="str">
        <f t="shared" si="144"/>
        <v>Temperatura media mensual</v>
      </c>
      <c r="AI1103" t="str">
        <f t="shared" si="143"/>
        <v/>
      </c>
    </row>
    <row r="1104" spans="1:35" x14ac:dyDescent="0.25">
      <c r="A1104" s="1">
        <v>25</v>
      </c>
      <c r="E1104" t="s">
        <v>83</v>
      </c>
      <c r="F1104" t="s">
        <v>87</v>
      </c>
      <c r="G1104" t="s">
        <v>91</v>
      </c>
      <c r="H1104" t="s">
        <v>122</v>
      </c>
      <c r="I1104" t="str">
        <f t="shared" si="139"/>
        <v>G 11</v>
      </c>
      <c r="J1104">
        <f>+COUNTIF($AC$2:$AC$1165,AC1104)</f>
        <v>1</v>
      </c>
      <c r="K1104" t="s">
        <v>173</v>
      </c>
      <c r="M1104" t="s">
        <v>167</v>
      </c>
      <c r="N1104" t="str">
        <f t="shared" si="140"/>
        <v>G 1.1</v>
      </c>
      <c r="O1104" t="str">
        <f>IF(B1104&lt;&gt;0,B1104,"")</f>
        <v/>
      </c>
      <c r="P1104" t="str">
        <f>+IF(AD1104="Sub1",C1104,"")</f>
        <v/>
      </c>
      <c r="Q1104" t="str">
        <f>+IF(AD1104="Sub2",D1104,"")</f>
        <v/>
      </c>
      <c r="R1104" t="str">
        <f>+IF(AD1104="Graph",SUBSTITUTE(E1104,"Gráfica","G"),"")</f>
        <v>G 1.1</v>
      </c>
      <c r="S1104" t="str">
        <f>TRIM(CLEAN(_xlfn.TEXTJOIN(" ",TRUE,C1104:F1104)))</f>
        <v>Gráfica 1.1 Temperatura promedio</v>
      </c>
      <c r="T1104" t="b">
        <f>+AND(AC1104=AC1105)</f>
        <v>0</v>
      </c>
      <c r="U1104" t="b">
        <f t="shared" si="137"/>
        <v>0</v>
      </c>
      <c r="V1104" t="b">
        <f>+AND(J1104&lt;&gt;1,J1105&lt;&gt;1)</f>
        <v>0</v>
      </c>
      <c r="W1104" t="b">
        <f>+OR(AD1104="Sub1",AD1104="Sub2",AD1104="Graph")</f>
        <v>1</v>
      </c>
      <c r="X1104" t="str">
        <f>+IF(AND(T1104,U1104,V1104),_xlfn.CONCAT(S1104,S1105),IF(AND(J1104=1,AD1104="Title"),S1104,""))</f>
        <v/>
      </c>
      <c r="Y1104" t="str">
        <f>+IF(AD1105="units",S1105,"")</f>
        <v>(Grados centígrados)</v>
      </c>
      <c r="Z1104" t="str">
        <f t="shared" si="138"/>
        <v>Gráfica 1.1 Temperatura promedio</v>
      </c>
      <c r="AB1104" t="s">
        <v>154</v>
      </c>
      <c r="AC1104" t="str">
        <f>+_xlfn.CONCAT(AB1104,I1104,AD1104)</f>
        <v>31G 11Graph</v>
      </c>
      <c r="AD1104" t="str">
        <f>+_xlfn.TEXTJOIN("",TRUE,K1104:M1104)</f>
        <v>Graph</v>
      </c>
      <c r="AE1104" t="str">
        <f>+IF(B1104=0,AE1103,B1104)</f>
        <v>1.5</v>
      </c>
      <c r="AF1104" t="str">
        <f t="shared" si="141"/>
        <v>G 1.1</v>
      </c>
      <c r="AG1104" t="str">
        <f t="shared" si="142"/>
        <v>Superficie estatal por tipo de clima</v>
      </c>
      <c r="AH1104" t="str">
        <f t="shared" si="144"/>
        <v>Gráfica 1.1 Temperatura promedio</v>
      </c>
      <c r="AI1104" t="str">
        <f t="shared" si="143"/>
        <v>(Grados centígrados)</v>
      </c>
    </row>
    <row r="1105" spans="1:35" x14ac:dyDescent="0.25">
      <c r="A1105" s="1">
        <v>26</v>
      </c>
      <c r="F1105" t="s">
        <v>89</v>
      </c>
      <c r="G1105" t="s">
        <v>91</v>
      </c>
      <c r="H1105" t="s">
        <v>122</v>
      </c>
      <c r="I1105" t="str">
        <f t="shared" si="139"/>
        <v>G 11</v>
      </c>
      <c r="J1105">
        <f>+COUNTIF($AC$2:$AC$1165,AC1105)</f>
        <v>1</v>
      </c>
      <c r="K1105" t="s">
        <v>173</v>
      </c>
      <c r="L1105" t="s">
        <v>162</v>
      </c>
      <c r="N1105" t="str">
        <f t="shared" si="140"/>
        <v/>
      </c>
      <c r="O1105" t="str">
        <f>IF(B1105&lt;&gt;0,B1105,"")</f>
        <v/>
      </c>
      <c r="P1105" t="str">
        <f>+IF(AD1105="Sub1",C1105,"")</f>
        <v/>
      </c>
      <c r="Q1105" t="str">
        <f>+IF(AD1105="Sub2",D1105,"")</f>
        <v/>
      </c>
      <c r="R1105" t="str">
        <f>+IF(AD1105="Graph",SUBSTITUTE(E1105,"Gráfica","G"),"")</f>
        <v/>
      </c>
      <c r="S1105" t="str">
        <f>TRIM(CLEAN(_xlfn.TEXTJOIN(" ",TRUE,C1105:F1105)))</f>
        <v>(Grados centígrados)</v>
      </c>
      <c r="T1105" t="b">
        <f>+AND(AC1105=AC1106)</f>
        <v>0</v>
      </c>
      <c r="U1105" t="b">
        <f t="shared" si="137"/>
        <v>0</v>
      </c>
      <c r="V1105" t="b">
        <f>+AND(J1105&lt;&gt;1,J1106&lt;&gt;1)</f>
        <v>0</v>
      </c>
      <c r="W1105" t="b">
        <f>+OR(AD1105="Sub1",AD1105="Sub2",AD1105="Graph")</f>
        <v>0</v>
      </c>
      <c r="X1105" t="str">
        <f>+IF(AND(T1105,U1105,V1105),_xlfn.CONCAT(S1105,S1106),IF(AND(J1105=1,AD1105="Title"),S1105,""))</f>
        <v/>
      </c>
      <c r="Y1105" t="str">
        <f>+IF(AD1106="units",S1106,"")</f>
        <v/>
      </c>
      <c r="Z1105" t="str">
        <f t="shared" si="138"/>
        <v/>
      </c>
      <c r="AB1105" t="s">
        <v>154</v>
      </c>
      <c r="AC1105" t="str">
        <f>+_xlfn.CONCAT(AB1105,I1105,AD1105)</f>
        <v>31G 11units</v>
      </c>
      <c r="AD1105" t="str">
        <f>+_xlfn.TEXTJOIN("",TRUE,K1105:M1105)</f>
        <v>units</v>
      </c>
      <c r="AE1105" t="str">
        <f>+IF(B1105=0,AE1104,B1105)</f>
        <v>1.5</v>
      </c>
      <c r="AF1105" t="str">
        <f t="shared" si="141"/>
        <v>G 1.1</v>
      </c>
      <c r="AG1105" t="str">
        <f t="shared" si="142"/>
        <v>Superficie estatal por tipo de clima</v>
      </c>
      <c r="AH1105" t="str">
        <f t="shared" si="144"/>
        <v>Gráfica 1.1 Temperatura promedio</v>
      </c>
      <c r="AI1105" t="str">
        <f t="shared" si="143"/>
        <v/>
      </c>
    </row>
    <row r="1106" spans="1:35" x14ac:dyDescent="0.25">
      <c r="A1106" s="1">
        <v>28</v>
      </c>
      <c r="C1106" t="s">
        <v>44</v>
      </c>
      <c r="D1106" t="s">
        <v>68</v>
      </c>
      <c r="G1106" t="s">
        <v>91</v>
      </c>
      <c r="H1106" t="s">
        <v>122</v>
      </c>
      <c r="I1106" t="str">
        <f t="shared" si="139"/>
        <v>153</v>
      </c>
      <c r="J1106">
        <f>+COUNTIF($AC$2:$AC$1165,AC1106)</f>
        <v>1</v>
      </c>
      <c r="K1106" t="s">
        <v>173</v>
      </c>
      <c r="M1106" t="s">
        <v>178</v>
      </c>
      <c r="N1106" t="str">
        <f t="shared" si="140"/>
        <v>1.5.3</v>
      </c>
      <c r="O1106" t="str">
        <f>IF(B1106&lt;&gt;0,B1106,"")</f>
        <v/>
      </c>
      <c r="P1106" t="str">
        <f>+IF(AD1106="Sub1",C1106,"")</f>
        <v>1.5.3</v>
      </c>
      <c r="Q1106" t="str">
        <f>+IF(AD1106="Sub2",D1106,"")</f>
        <v/>
      </c>
      <c r="R1106" t="str">
        <f>+IF(AD1106="Graph",SUBSTITUTE(E1106,"Gráfica","G"),"")</f>
        <v/>
      </c>
      <c r="S1106" t="str">
        <f>TRIM(CLEAN(_xlfn.TEXTJOIN(" ",TRUE,C1106:F1106)))</f>
        <v>1.5.3 Precipitación total anual</v>
      </c>
      <c r="T1106" t="b">
        <f>+AND(AC1106=AC1107)</f>
        <v>0</v>
      </c>
      <c r="U1106" t="b">
        <f t="shared" si="137"/>
        <v>0</v>
      </c>
      <c r="V1106" t="b">
        <f>+AND(J1106&lt;&gt;1,J1107&lt;&gt;1)</f>
        <v>0</v>
      </c>
      <c r="W1106" t="b">
        <f>+OR(AD1106="Sub1",AD1106="Sub2",AD1106="Graph")</f>
        <v>1</v>
      </c>
      <c r="X1106" t="str">
        <f>+IF(AND(T1106,U1106,V1106),_xlfn.CONCAT(S1106,S1107),IF(AND(J1106=1,AD1106="Title"),S1106,""))</f>
        <v/>
      </c>
      <c r="Y1106" t="str">
        <f>+IF(AD1107="units",S1107,"")</f>
        <v>(Milímetros)</v>
      </c>
      <c r="Z1106" t="str">
        <f t="shared" si="138"/>
        <v>Precipitación total anual</v>
      </c>
      <c r="AB1106" t="s">
        <v>154</v>
      </c>
      <c r="AC1106" t="str">
        <f>+_xlfn.CONCAT(AB1106,I1106,AD1106)</f>
        <v>31153Sub1</v>
      </c>
      <c r="AD1106" t="str">
        <f>+_xlfn.TEXTJOIN("",TRUE,K1106:M1106)</f>
        <v>Sub1</v>
      </c>
      <c r="AE1106" t="str">
        <f>+IF(B1106=0,AE1105,B1106)</f>
        <v>1.5</v>
      </c>
      <c r="AF1106" t="str">
        <f t="shared" si="141"/>
        <v>1.5.3</v>
      </c>
      <c r="AG1106" t="str">
        <f t="shared" si="142"/>
        <v>Superficie estatal por tipo de clima</v>
      </c>
      <c r="AH1106" t="str">
        <f t="shared" si="144"/>
        <v>Precipitación total anual</v>
      </c>
      <c r="AI1106" t="str">
        <f t="shared" si="143"/>
        <v>(Milímetros)</v>
      </c>
    </row>
    <row r="1107" spans="1:35" x14ac:dyDescent="0.25">
      <c r="A1107" s="1">
        <v>29</v>
      </c>
      <c r="D1107" t="s">
        <v>69</v>
      </c>
      <c r="G1107" t="s">
        <v>91</v>
      </c>
      <c r="H1107" t="s">
        <v>122</v>
      </c>
      <c r="I1107" t="str">
        <f t="shared" si="139"/>
        <v>153</v>
      </c>
      <c r="J1107">
        <f>+COUNTIF($AC$2:$AC$1165,AC1107)</f>
        <v>1</v>
      </c>
      <c r="K1107" t="s">
        <v>173</v>
      </c>
      <c r="L1107" t="s">
        <v>162</v>
      </c>
      <c r="N1107" t="str">
        <f t="shared" si="140"/>
        <v/>
      </c>
      <c r="O1107" t="str">
        <f>IF(B1107&lt;&gt;0,B1107,"")</f>
        <v/>
      </c>
      <c r="P1107" t="str">
        <f>+IF(AD1107="Sub1",C1107,"")</f>
        <v/>
      </c>
      <c r="Q1107" t="str">
        <f>+IF(AD1107="Sub2",D1107,"")</f>
        <v/>
      </c>
      <c r="R1107" t="str">
        <f>+IF(AD1107="Graph",SUBSTITUTE(E1107,"Gráfica","G"),"")</f>
        <v/>
      </c>
      <c r="S1107" t="str">
        <f>TRIM(CLEAN(_xlfn.TEXTJOIN(" ",TRUE,C1107:F1107)))</f>
        <v>(Milímetros)</v>
      </c>
      <c r="T1107" t="b">
        <f>+AND(AC1107=AC1108)</f>
        <v>0</v>
      </c>
      <c r="U1107" t="b">
        <f t="shared" si="137"/>
        <v>0</v>
      </c>
      <c r="V1107" t="b">
        <f>+AND(J1107&lt;&gt;1,J1108&lt;&gt;1)</f>
        <v>0</v>
      </c>
      <c r="W1107" t="b">
        <f>+OR(AD1107="Sub1",AD1107="Sub2",AD1107="Graph")</f>
        <v>0</v>
      </c>
      <c r="X1107" t="str">
        <f>+IF(AND(T1107,U1107,V1107),_xlfn.CONCAT(S1107,S1108),IF(AND(J1107=1,AD1107="Title"),S1107,""))</f>
        <v/>
      </c>
      <c r="Y1107" t="str">
        <f>+IF(AD1108="units",S1108,"")</f>
        <v/>
      </c>
      <c r="Z1107" t="str">
        <f t="shared" si="138"/>
        <v/>
      </c>
      <c r="AB1107" t="s">
        <v>154</v>
      </c>
      <c r="AC1107" t="str">
        <f>+_xlfn.CONCAT(AB1107,I1107,AD1107)</f>
        <v>31153units</v>
      </c>
      <c r="AD1107" t="str">
        <f>+_xlfn.TEXTJOIN("",TRUE,K1107:M1107)</f>
        <v>units</v>
      </c>
      <c r="AE1107" t="str">
        <f>+IF(B1107=0,AE1106,B1107)</f>
        <v>1.5</v>
      </c>
      <c r="AF1107" t="str">
        <f t="shared" si="141"/>
        <v>1.5.3</v>
      </c>
      <c r="AG1107" t="str">
        <f t="shared" si="142"/>
        <v>Superficie estatal por tipo de clima</v>
      </c>
      <c r="AH1107" t="str">
        <f t="shared" si="144"/>
        <v>Precipitación total anual</v>
      </c>
      <c r="AI1107" t="str">
        <f t="shared" si="143"/>
        <v/>
      </c>
    </row>
    <row r="1108" spans="1:35" x14ac:dyDescent="0.25">
      <c r="A1108" s="1">
        <v>31</v>
      </c>
      <c r="D1108" t="s">
        <v>74</v>
      </c>
      <c r="E1108" t="s">
        <v>85</v>
      </c>
      <c r="G1108" t="s">
        <v>91</v>
      </c>
      <c r="H1108" t="s">
        <v>122</v>
      </c>
      <c r="I1108" t="str">
        <f t="shared" si="139"/>
        <v>1531</v>
      </c>
      <c r="J1108">
        <f>+COUNTIF($AC$2:$AC$1165,AC1108)</f>
        <v>1</v>
      </c>
      <c r="K1108" t="s">
        <v>173</v>
      </c>
      <c r="M1108" t="s">
        <v>179</v>
      </c>
      <c r="N1108" t="str">
        <f t="shared" si="140"/>
        <v>1.5.3.1</v>
      </c>
      <c r="O1108" t="str">
        <f>IF(B1108&lt;&gt;0,B1108,"")</f>
        <v/>
      </c>
      <c r="P1108" t="str">
        <f>+IF(AD1108="Sub1",C1108,"")</f>
        <v/>
      </c>
      <c r="Q1108" t="str">
        <f>+IF(AD1108="Sub2",D1108,"")</f>
        <v>1.5.3.1</v>
      </c>
      <c r="R1108" t="str">
        <f>+IF(AD1108="Graph",SUBSTITUTE(E1108,"Gráfica","G"),"")</f>
        <v/>
      </c>
      <c r="S1108" t="str">
        <f>TRIM(CLEAN(_xlfn.TEXTJOIN(" ",TRUE,C1108:F1108)))</f>
        <v>1.5.3.1 Precipitación total mensual</v>
      </c>
      <c r="T1108" t="b">
        <f>+AND(AC1108=AC1109)</f>
        <v>0</v>
      </c>
      <c r="U1108" t="b">
        <f t="shared" si="137"/>
        <v>0</v>
      </c>
      <c r="V1108" t="b">
        <f>+AND(J1108&lt;&gt;1,J1109&lt;&gt;1)</f>
        <v>0</v>
      </c>
      <c r="W1108" t="b">
        <f>+OR(AD1108="Sub1",AD1108="Sub2",AD1108="Graph")</f>
        <v>1</v>
      </c>
      <c r="X1108" t="str">
        <f>+IF(AND(T1108,U1108,V1108),_xlfn.CONCAT(S1108,S1109),IF(AND(J1108=1,AD1108="Title"),S1108,""))</f>
        <v/>
      </c>
      <c r="Y1108" t="str">
        <f>+IF(AD1109="units",S1109,"")</f>
        <v>(Milímetros)</v>
      </c>
      <c r="Z1108" t="str">
        <f t="shared" si="138"/>
        <v>Precipitación total mensual</v>
      </c>
      <c r="AB1108" t="s">
        <v>154</v>
      </c>
      <c r="AC1108" t="str">
        <f>+_xlfn.CONCAT(AB1108,I1108,AD1108)</f>
        <v>311531Sub2</v>
      </c>
      <c r="AD1108" t="str">
        <f>+_xlfn.TEXTJOIN("",TRUE,K1108:M1108)</f>
        <v>Sub2</v>
      </c>
      <c r="AE1108" t="str">
        <f>+IF(B1108=0,AE1107,B1108)</f>
        <v>1.5</v>
      </c>
      <c r="AF1108" t="str">
        <f t="shared" si="141"/>
        <v>1.5.3.1</v>
      </c>
      <c r="AG1108" t="str">
        <f t="shared" si="142"/>
        <v>Superficie estatal por tipo de clima</v>
      </c>
      <c r="AH1108" t="str">
        <f t="shared" si="144"/>
        <v>Precipitación total mensual</v>
      </c>
      <c r="AI1108" t="str">
        <f t="shared" si="143"/>
        <v>(Milímetros)</v>
      </c>
    </row>
    <row r="1109" spans="1:35" x14ac:dyDescent="0.25">
      <c r="A1109" s="1">
        <v>32</v>
      </c>
      <c r="E1109" t="s">
        <v>69</v>
      </c>
      <c r="G1109" t="s">
        <v>91</v>
      </c>
      <c r="H1109" t="s">
        <v>122</v>
      </c>
      <c r="I1109" t="str">
        <f t="shared" si="139"/>
        <v>1531</v>
      </c>
      <c r="J1109">
        <f>+COUNTIF($AC$2:$AC$1165,AC1109)</f>
        <v>1</v>
      </c>
      <c r="K1109" t="s">
        <v>173</v>
      </c>
      <c r="L1109" t="s">
        <v>162</v>
      </c>
      <c r="N1109" t="str">
        <f t="shared" si="140"/>
        <v/>
      </c>
      <c r="O1109" t="str">
        <f>IF(B1109&lt;&gt;0,B1109,"")</f>
        <v/>
      </c>
      <c r="P1109" t="str">
        <f>+IF(AD1109="Sub1",C1109,"")</f>
        <v/>
      </c>
      <c r="Q1109" t="str">
        <f>+IF(AD1109="Sub2",D1109,"")</f>
        <v/>
      </c>
      <c r="R1109" t="str">
        <f>+IF(AD1109="Graph",SUBSTITUTE(E1109,"Gráfica","G"),"")</f>
        <v/>
      </c>
      <c r="S1109" t="str">
        <f>TRIM(CLEAN(_xlfn.TEXTJOIN(" ",TRUE,C1109:F1109)))</f>
        <v>(Milímetros)</v>
      </c>
      <c r="T1109" t="b">
        <f>+AND(AC1109=AC1110)</f>
        <v>0</v>
      </c>
      <c r="U1109" t="b">
        <f t="shared" si="137"/>
        <v>0</v>
      </c>
      <c r="V1109" t="b">
        <f>+AND(J1109&lt;&gt;1,J1110&lt;&gt;1)</f>
        <v>0</v>
      </c>
      <c r="W1109" t="b">
        <f>+OR(AD1109="Sub1",AD1109="Sub2",AD1109="Graph")</f>
        <v>0</v>
      </c>
      <c r="X1109" t="str">
        <f>+IF(AND(T1109,U1109,V1109),_xlfn.CONCAT(S1109,S1110),IF(AND(J1109=1,AD1109="Title"),S1109,""))</f>
        <v/>
      </c>
      <c r="Y1109" t="str">
        <f>+IF(AD1110="units",S1110,"")</f>
        <v/>
      </c>
      <c r="Z1109" t="str">
        <f t="shared" si="138"/>
        <v/>
      </c>
      <c r="AB1109" t="s">
        <v>154</v>
      </c>
      <c r="AC1109" t="str">
        <f>+_xlfn.CONCAT(AB1109,I1109,AD1109)</f>
        <v>311531units</v>
      </c>
      <c r="AD1109" t="str">
        <f>+_xlfn.TEXTJOIN("",TRUE,K1109:M1109)</f>
        <v>units</v>
      </c>
      <c r="AE1109" t="str">
        <f>+IF(B1109=0,AE1108,B1109)</f>
        <v>1.5</v>
      </c>
      <c r="AF1109" t="str">
        <f t="shared" si="141"/>
        <v>1.5.3.1</v>
      </c>
      <c r="AG1109" t="str">
        <f t="shared" si="142"/>
        <v>Superficie estatal por tipo de clima</v>
      </c>
      <c r="AH1109" t="str">
        <f t="shared" si="144"/>
        <v>Precipitación total mensual</v>
      </c>
      <c r="AI1109" t="str">
        <f t="shared" si="143"/>
        <v/>
      </c>
    </row>
    <row r="1110" spans="1:35" x14ac:dyDescent="0.25">
      <c r="A1110" s="1">
        <v>34</v>
      </c>
      <c r="E1110" t="s">
        <v>86</v>
      </c>
      <c r="F1110" t="s">
        <v>88</v>
      </c>
      <c r="G1110" t="s">
        <v>91</v>
      </c>
      <c r="H1110" t="s">
        <v>122</v>
      </c>
      <c r="I1110" t="str">
        <f t="shared" si="139"/>
        <v>G 12</v>
      </c>
      <c r="J1110">
        <f>+COUNTIF($AC$2:$AC$1165,AC1110)</f>
        <v>1</v>
      </c>
      <c r="K1110" t="s">
        <v>173</v>
      </c>
      <c r="M1110" t="s">
        <v>167</v>
      </c>
      <c r="N1110" t="str">
        <f t="shared" si="140"/>
        <v>G 1.2</v>
      </c>
      <c r="O1110" t="str">
        <f>IF(B1110&lt;&gt;0,B1110,"")</f>
        <v/>
      </c>
      <c r="P1110" t="str">
        <f>+IF(AD1110="Sub1",C1110,"")</f>
        <v/>
      </c>
      <c r="Q1110" t="str">
        <f>+IF(AD1110="Sub2",D1110,"")</f>
        <v/>
      </c>
      <c r="R1110" t="str">
        <f>+IF(AD1110="Graph",SUBSTITUTE(E1110,"Gráfica","G"),"")</f>
        <v>G 1.2</v>
      </c>
      <c r="S1110" t="str">
        <f>TRIM(CLEAN(_xlfn.TEXTJOIN(" ",TRUE,C1110:F1110)))</f>
        <v>Gráfica 1.2 Precipitación total promedio</v>
      </c>
      <c r="T1110" t="b">
        <f>+AND(AC1110=AC1111)</f>
        <v>0</v>
      </c>
      <c r="U1110" t="b">
        <f t="shared" si="137"/>
        <v>0</v>
      </c>
      <c r="V1110" t="b">
        <f>+AND(J1110&lt;&gt;1,J1111&lt;&gt;1)</f>
        <v>0</v>
      </c>
      <c r="W1110" t="b">
        <f>+OR(AD1110="Sub1",AD1110="Sub2",AD1110="Graph")</f>
        <v>1</v>
      </c>
      <c r="X1110" t="str">
        <f>+IF(AND(T1110,U1110,V1110),_xlfn.CONCAT(S1110,S1111),IF(AND(J1110=1,AD1110="Title"),S1110,""))</f>
        <v/>
      </c>
      <c r="Y1110" t="str">
        <f>+IF(AD1111="units",S1111,"")</f>
        <v>(Milímetros)</v>
      </c>
      <c r="Z1110" t="str">
        <f t="shared" si="138"/>
        <v>Gráfica 1.2 Precipitación total promedio</v>
      </c>
      <c r="AB1110" t="s">
        <v>154</v>
      </c>
      <c r="AC1110" t="str">
        <f>+_xlfn.CONCAT(AB1110,I1110,AD1110)</f>
        <v>31G 12Graph</v>
      </c>
      <c r="AD1110" t="str">
        <f>+_xlfn.TEXTJOIN("",TRUE,K1110:M1110)</f>
        <v>Graph</v>
      </c>
      <c r="AE1110" t="str">
        <f>+IF(B1110=0,AE1109,B1110)</f>
        <v>1.5</v>
      </c>
      <c r="AF1110" t="str">
        <f t="shared" si="141"/>
        <v>G 1.2</v>
      </c>
      <c r="AG1110" t="str">
        <f t="shared" si="142"/>
        <v>Superficie estatal por tipo de clima</v>
      </c>
      <c r="AH1110" t="str">
        <f t="shared" si="144"/>
        <v>Gráfica 1.2 Precipitación total promedio</v>
      </c>
      <c r="AI1110" t="str">
        <f t="shared" si="143"/>
        <v>(Milímetros)</v>
      </c>
    </row>
    <row r="1111" spans="1:35" x14ac:dyDescent="0.25">
      <c r="A1111" s="1">
        <v>35</v>
      </c>
      <c r="F1111" t="s">
        <v>69</v>
      </c>
      <c r="G1111" t="s">
        <v>91</v>
      </c>
      <c r="H1111" t="s">
        <v>122</v>
      </c>
      <c r="I1111" t="str">
        <f t="shared" si="139"/>
        <v>G 12</v>
      </c>
      <c r="J1111">
        <f>+COUNTIF($AC$2:$AC$1165,AC1111)</f>
        <v>1</v>
      </c>
      <c r="K1111" t="s">
        <v>173</v>
      </c>
      <c r="L1111" t="s">
        <v>162</v>
      </c>
      <c r="N1111" t="str">
        <f t="shared" si="140"/>
        <v/>
      </c>
      <c r="O1111" t="str">
        <f>IF(B1111&lt;&gt;0,B1111,"")</f>
        <v/>
      </c>
      <c r="P1111" t="str">
        <f>+IF(AD1111="Sub1",C1111,"")</f>
        <v/>
      </c>
      <c r="Q1111" t="str">
        <f>+IF(AD1111="Sub2",D1111,"")</f>
        <v/>
      </c>
      <c r="R1111" t="str">
        <f>+IF(AD1111="Graph",SUBSTITUTE(E1111,"Gráfica","G"),"")</f>
        <v/>
      </c>
      <c r="S1111" t="str">
        <f>TRIM(CLEAN(_xlfn.TEXTJOIN(" ",TRUE,C1111:F1111)))</f>
        <v>(Milímetros)</v>
      </c>
      <c r="T1111" t="b">
        <f>+AND(AC1111=AC1112)</f>
        <v>0</v>
      </c>
      <c r="U1111" t="b">
        <f t="shared" si="137"/>
        <v>0</v>
      </c>
      <c r="V1111" t="b">
        <f>+AND(J1111&lt;&gt;1,J1112&lt;&gt;1)</f>
        <v>0</v>
      </c>
      <c r="W1111" t="b">
        <f>+OR(AD1111="Sub1",AD1111="Sub2",AD1111="Graph")</f>
        <v>0</v>
      </c>
      <c r="X1111" t="str">
        <f>+IF(AND(T1111,U1111,V1111),_xlfn.CONCAT(S1111,S1112),IF(AND(J1111=1,AD1111="Title"),S1111,""))</f>
        <v/>
      </c>
      <c r="Y1111" t="str">
        <f>+IF(AD1112="units",S1112,"")</f>
        <v/>
      </c>
      <c r="Z1111" t="str">
        <f t="shared" si="138"/>
        <v/>
      </c>
      <c r="AB1111" t="s">
        <v>154</v>
      </c>
      <c r="AC1111" t="str">
        <f>+_xlfn.CONCAT(AB1111,I1111,AD1111)</f>
        <v>31G 12units</v>
      </c>
      <c r="AD1111" t="str">
        <f>+_xlfn.TEXTJOIN("",TRUE,K1111:M1111)</f>
        <v>units</v>
      </c>
      <c r="AE1111" t="str">
        <f>+IF(B1111=0,AE1110,B1111)</f>
        <v>1.5</v>
      </c>
      <c r="AF1111" t="str">
        <f t="shared" si="141"/>
        <v>G 1.2</v>
      </c>
      <c r="AG1111" t="str">
        <f t="shared" si="142"/>
        <v>Superficie estatal por tipo de clima</v>
      </c>
      <c r="AH1111" t="str">
        <f t="shared" si="144"/>
        <v>Gráfica 1.2 Precipitación total promedio</v>
      </c>
      <c r="AI1111" t="str">
        <f t="shared" si="143"/>
        <v/>
      </c>
    </row>
    <row r="1112" spans="1:35" x14ac:dyDescent="0.25">
      <c r="A1112" s="1">
        <v>37</v>
      </c>
      <c r="C1112" t="s">
        <v>57</v>
      </c>
      <c r="D1112" t="s">
        <v>78</v>
      </c>
      <c r="G1112" t="s">
        <v>91</v>
      </c>
      <c r="H1112" t="s">
        <v>122</v>
      </c>
      <c r="I1112" t="str">
        <f t="shared" si="139"/>
        <v>154</v>
      </c>
      <c r="J1112">
        <f>+COUNTIF($AC$2:$AC$1165,AC1112)</f>
        <v>1</v>
      </c>
      <c r="K1112" t="s">
        <v>173</v>
      </c>
      <c r="M1112" t="s">
        <v>178</v>
      </c>
      <c r="N1112" t="str">
        <f t="shared" si="140"/>
        <v>1.5.4</v>
      </c>
      <c r="O1112" t="str">
        <f>IF(B1112&lt;&gt;0,B1112,"")</f>
        <v/>
      </c>
      <c r="P1112" t="str">
        <f>+IF(AD1112="Sub1",C1112,"")</f>
        <v>1.5.4</v>
      </c>
      <c r="Q1112" t="str">
        <f>+IF(AD1112="Sub2",D1112,"")</f>
        <v/>
      </c>
      <c r="R1112" t="str">
        <f>+IF(AD1112="Graph",SUBSTITUTE(E1112,"Gráfica","G"),"")</f>
        <v/>
      </c>
      <c r="S1112" t="str">
        <f>TRIM(CLEAN(_xlfn.TEXTJOIN(" ",TRUE,C1112:F1112)))</f>
        <v>1.5.4 Precipitación y temperatura por zonas</v>
      </c>
      <c r="T1112" t="b">
        <f>+AND(AC1112=AC1113)</f>
        <v>0</v>
      </c>
      <c r="U1112" t="b">
        <f t="shared" si="137"/>
        <v>0</v>
      </c>
      <c r="V1112" t="b">
        <f>+AND(J1112&lt;&gt;1,J1113&lt;&gt;1)</f>
        <v>0</v>
      </c>
      <c r="W1112" t="b">
        <f>+OR(AD1112="Sub1",AD1112="Sub2",AD1112="Graph")</f>
        <v>1</v>
      </c>
      <c r="X1112" t="str">
        <f>+IF(AND(T1112,U1112,V1112),_xlfn.CONCAT(S1112,S1113),IF(AND(J1112=1,AD1112="Title"),S1112,""))</f>
        <v/>
      </c>
      <c r="Y1112" t="str">
        <f>+IF(AD1113="units",S1113,"")</f>
        <v/>
      </c>
      <c r="Z1112" t="str">
        <f t="shared" si="138"/>
        <v>Precipitación y temperatura por zonas</v>
      </c>
      <c r="AB1112" t="s">
        <v>154</v>
      </c>
      <c r="AC1112" t="str">
        <f>+_xlfn.CONCAT(AB1112,I1112,AD1112)</f>
        <v>31154Sub1</v>
      </c>
      <c r="AD1112" t="str">
        <f>+_xlfn.TEXTJOIN("",TRUE,K1112:M1112)</f>
        <v>Sub1</v>
      </c>
      <c r="AE1112" t="str">
        <f>+IF(B1112=0,AE1111,B1112)</f>
        <v>1.5</v>
      </c>
      <c r="AF1112" t="str">
        <f t="shared" si="141"/>
        <v>1.5.4</v>
      </c>
      <c r="AG1112" t="str">
        <f t="shared" si="142"/>
        <v>Superficie estatal por tipo de clima</v>
      </c>
      <c r="AH1112" t="str">
        <f t="shared" si="144"/>
        <v>Precipitación y temperatura por zonas</v>
      </c>
      <c r="AI1112" t="str">
        <f t="shared" si="143"/>
        <v/>
      </c>
    </row>
    <row r="1113" spans="1:35" x14ac:dyDescent="0.25">
      <c r="A1113" s="1">
        <v>39</v>
      </c>
      <c r="C1113" t="s">
        <v>58</v>
      </c>
      <c r="D1113" t="s">
        <v>79</v>
      </c>
      <c r="G1113" t="s">
        <v>91</v>
      </c>
      <c r="H1113" t="s">
        <v>122</v>
      </c>
      <c r="I1113" t="str">
        <f t="shared" si="139"/>
        <v>155</v>
      </c>
      <c r="J1113">
        <f>+COUNTIF($AC$2:$AC$1165,AC1113)</f>
        <v>1</v>
      </c>
      <c r="K1113" t="s">
        <v>173</v>
      </c>
      <c r="M1113" t="s">
        <v>178</v>
      </c>
      <c r="N1113" t="str">
        <f t="shared" si="140"/>
        <v>1.5.5</v>
      </c>
      <c r="O1113" t="str">
        <f>IF(B1113&lt;&gt;0,B1113,"")</f>
        <v/>
      </c>
      <c r="P1113" t="str">
        <f>+IF(AD1113="Sub1",C1113,"")</f>
        <v>1.5.5</v>
      </c>
      <c r="Q1113" t="str">
        <f>+IF(AD1113="Sub2",D1113,"")</f>
        <v/>
      </c>
      <c r="R1113" t="str">
        <f>+IF(AD1113="Graph",SUBSTITUTE(E1113,"Gráfica","G"),"")</f>
        <v/>
      </c>
      <c r="S1113" t="str">
        <f>TRIM(CLEAN(_xlfn.TEXTJOIN(" ",TRUE,C1113:F1113)))</f>
        <v>1.5.5 Humedad relativa promedio</v>
      </c>
      <c r="T1113" t="b">
        <f>+AND(AC1113=AC1114)</f>
        <v>0</v>
      </c>
      <c r="U1113" t="b">
        <f t="shared" si="137"/>
        <v>0</v>
      </c>
      <c r="V1113" t="b">
        <f>+AND(J1113&lt;&gt;1,J1114&lt;&gt;1)</f>
        <v>0</v>
      </c>
      <c r="W1113" t="b">
        <f>+OR(AD1113="Sub1",AD1113="Sub2",AD1113="Graph")</f>
        <v>1</v>
      </c>
      <c r="X1113" t="str">
        <f>+IF(AND(T1113,U1113,V1113),_xlfn.CONCAT(S1113,S1114),IF(AND(J1113=1,AD1113="Title"),S1113,""))</f>
        <v/>
      </c>
      <c r="Y1113" t="str">
        <f>+IF(AD1114="units",S1114,"")</f>
        <v>(Porcentaje)</v>
      </c>
      <c r="Z1113" t="str">
        <f t="shared" si="138"/>
        <v>Humedad relativa promedio</v>
      </c>
      <c r="AB1113" t="s">
        <v>154</v>
      </c>
      <c r="AC1113" t="str">
        <f>+_xlfn.CONCAT(AB1113,I1113,AD1113)</f>
        <v>31155Sub1</v>
      </c>
      <c r="AD1113" t="str">
        <f>+_xlfn.TEXTJOIN("",TRUE,K1113:M1113)</f>
        <v>Sub1</v>
      </c>
      <c r="AE1113" t="str">
        <f>+IF(B1113=0,AE1112,B1113)</f>
        <v>1.5</v>
      </c>
      <c r="AF1113" t="str">
        <f t="shared" si="141"/>
        <v>1.5.5</v>
      </c>
      <c r="AG1113" t="str">
        <f t="shared" si="142"/>
        <v>Superficie estatal por tipo de clima</v>
      </c>
      <c r="AH1113" t="str">
        <f t="shared" si="144"/>
        <v>Humedad relativa promedio</v>
      </c>
      <c r="AI1113" t="str">
        <f t="shared" si="143"/>
        <v>(Porcentaje)</v>
      </c>
    </row>
    <row r="1114" spans="1:35" x14ac:dyDescent="0.25">
      <c r="A1114" s="1">
        <v>40</v>
      </c>
      <c r="D1114" t="s">
        <v>26</v>
      </c>
      <c r="G1114" t="s">
        <v>91</v>
      </c>
      <c r="H1114" t="s">
        <v>122</v>
      </c>
      <c r="I1114" t="str">
        <f t="shared" si="139"/>
        <v>155</v>
      </c>
      <c r="J1114">
        <f>+COUNTIF($AC$2:$AC$1165,AC1114)</f>
        <v>1</v>
      </c>
      <c r="K1114" t="s">
        <v>173</v>
      </c>
      <c r="L1114" t="s">
        <v>162</v>
      </c>
      <c r="N1114" t="str">
        <f t="shared" si="140"/>
        <v/>
      </c>
      <c r="O1114" t="str">
        <f>IF(B1114&lt;&gt;0,B1114,"")</f>
        <v/>
      </c>
      <c r="P1114" t="str">
        <f>+IF(AD1114="Sub1",C1114,"")</f>
        <v/>
      </c>
      <c r="Q1114" t="str">
        <f>+IF(AD1114="Sub2",D1114,"")</f>
        <v/>
      </c>
      <c r="R1114" t="str">
        <f>+IF(AD1114="Graph",SUBSTITUTE(E1114,"Gráfica","G"),"")</f>
        <v/>
      </c>
      <c r="S1114" t="str">
        <f>TRIM(CLEAN(_xlfn.TEXTJOIN(" ",TRUE,C1114:F1114)))</f>
        <v>(Porcentaje)</v>
      </c>
      <c r="T1114" t="b">
        <f>+AND(AC1114=AC1115)</f>
        <v>0</v>
      </c>
      <c r="U1114" t="b">
        <f t="shared" si="137"/>
        <v>0</v>
      </c>
      <c r="V1114" t="b">
        <f>+AND(J1114&lt;&gt;1,J1115&lt;&gt;1)</f>
        <v>0</v>
      </c>
      <c r="W1114" t="b">
        <f>+OR(AD1114="Sub1",AD1114="Sub2",AD1114="Graph")</f>
        <v>0</v>
      </c>
      <c r="X1114" t="str">
        <f>+IF(AND(T1114,U1114,V1114),_xlfn.CONCAT(S1114,S1115),IF(AND(J1114=1,AD1114="Title"),S1114,""))</f>
        <v/>
      </c>
      <c r="Y1114" t="str">
        <f>+IF(AD1115="units",S1115,"")</f>
        <v/>
      </c>
      <c r="Z1114" t="str">
        <f t="shared" si="138"/>
        <v/>
      </c>
      <c r="AB1114" t="s">
        <v>154</v>
      </c>
      <c r="AC1114" t="str">
        <f>+_xlfn.CONCAT(AB1114,I1114,AD1114)</f>
        <v>31155units</v>
      </c>
      <c r="AD1114" t="str">
        <f>+_xlfn.TEXTJOIN("",TRUE,K1114:M1114)</f>
        <v>units</v>
      </c>
      <c r="AE1114" t="str">
        <f>+IF(B1114=0,AE1113,B1114)</f>
        <v>1.5</v>
      </c>
      <c r="AF1114" t="str">
        <f t="shared" si="141"/>
        <v>1.5.5</v>
      </c>
      <c r="AG1114" t="str">
        <f t="shared" si="142"/>
        <v>Superficie estatal por tipo de clima</v>
      </c>
      <c r="AH1114" t="str">
        <f t="shared" si="144"/>
        <v>Humedad relativa promedio</v>
      </c>
      <c r="AI1114" t="str">
        <f t="shared" si="143"/>
        <v/>
      </c>
    </row>
    <row r="1115" spans="1:35" x14ac:dyDescent="0.25">
      <c r="A1115" s="1">
        <v>42</v>
      </c>
      <c r="B1115" t="s">
        <v>13</v>
      </c>
      <c r="C1115" t="s">
        <v>34</v>
      </c>
      <c r="G1115" t="s">
        <v>91</v>
      </c>
      <c r="H1115" t="s">
        <v>122</v>
      </c>
      <c r="I1115" t="str">
        <f t="shared" si="139"/>
        <v>16</v>
      </c>
      <c r="J1115">
        <f>+COUNTIF($AC$2:$AC$1165,AC1115)</f>
        <v>1</v>
      </c>
      <c r="K1115" t="s">
        <v>166</v>
      </c>
      <c r="N1115" t="str">
        <f t="shared" si="140"/>
        <v>1.6</v>
      </c>
      <c r="O1115" t="str">
        <f>IF(B1115&lt;&gt;0,B1115,"")</f>
        <v>1.6</v>
      </c>
      <c r="P1115" t="str">
        <f>+IF(AD1115="Sub1",C1115,"")</f>
        <v/>
      </c>
      <c r="Q1115" t="str">
        <f>+IF(AD1115="Sub2",D1115,"")</f>
        <v/>
      </c>
      <c r="R1115" t="str">
        <f>+IF(AD1115="Graph",SUBSTITUTE(E1115,"Gráfica","G"),"")</f>
        <v/>
      </c>
      <c r="S1115" t="str">
        <f>TRIM(CLEAN(_xlfn.TEXTJOIN(" ",TRUE,C1115:F1115)))</f>
        <v>Superficie estatal por región, cuenca y subcuenca hidrológica</v>
      </c>
      <c r="T1115" t="b">
        <f>+AND(AC1115=AC1116)</f>
        <v>0</v>
      </c>
      <c r="U1115" t="b">
        <f t="shared" si="137"/>
        <v>0</v>
      </c>
      <c r="V1115" t="b">
        <f>+AND(J1115&lt;&gt;1,J1116&lt;&gt;1)</f>
        <v>0</v>
      </c>
      <c r="W1115" t="b">
        <f>+OR(AD1115="Sub1",AD1115="Sub2",AD1115="Graph")</f>
        <v>0</v>
      </c>
      <c r="X1115" t="str">
        <f>+IF(AND(T1115,U1115,V1115),_xlfn.CONCAT(S1115,S1116),IF(AND(J1115=1,AD1115="Title"),S1115,""))</f>
        <v>Superficie estatal por región, cuenca y subcuenca hidrológica</v>
      </c>
      <c r="Y1115" t="str">
        <f>+IF(AD1116="units",S1116,"")</f>
        <v>(Porcentaje)</v>
      </c>
      <c r="Z1115" t="str">
        <f t="shared" si="138"/>
        <v/>
      </c>
      <c r="AB1115" t="s">
        <v>154</v>
      </c>
      <c r="AC1115" t="str">
        <f>+_xlfn.CONCAT(AB1115,I1115,AD1115)</f>
        <v>3116Title</v>
      </c>
      <c r="AD1115" t="str">
        <f>+_xlfn.TEXTJOIN("",TRUE,K1115:M1115)</f>
        <v>Title</v>
      </c>
      <c r="AE1115" t="str">
        <f>+IF(B1115=0,AE1114,B1115)</f>
        <v>1.6</v>
      </c>
      <c r="AF1115" t="str">
        <f t="shared" si="141"/>
        <v>1.6</v>
      </c>
      <c r="AG1115" t="str">
        <f t="shared" si="142"/>
        <v>Superficie estatal por región, cuenca y subcuenca hidrológica</v>
      </c>
      <c r="AH1115" t="str">
        <f t="shared" si="144"/>
        <v/>
      </c>
      <c r="AI1115" t="str">
        <f t="shared" si="143"/>
        <v>(Porcentaje)</v>
      </c>
    </row>
    <row r="1116" spans="1:35" x14ac:dyDescent="0.25">
      <c r="A1116" s="1">
        <v>43</v>
      </c>
      <c r="C1116" t="s">
        <v>26</v>
      </c>
      <c r="G1116" t="s">
        <v>91</v>
      </c>
      <c r="H1116" t="s">
        <v>122</v>
      </c>
      <c r="I1116" t="str">
        <f t="shared" si="139"/>
        <v>16</v>
      </c>
      <c r="J1116">
        <f>+COUNTIF($AC$2:$AC$1165,AC1116)</f>
        <v>1</v>
      </c>
      <c r="K1116" t="s">
        <v>173</v>
      </c>
      <c r="L1116" t="s">
        <v>162</v>
      </c>
      <c r="N1116" t="str">
        <f t="shared" si="140"/>
        <v/>
      </c>
      <c r="O1116" t="str">
        <f>IF(B1116&lt;&gt;0,B1116,"")</f>
        <v/>
      </c>
      <c r="P1116" t="str">
        <f>+IF(AD1116="Sub1",C1116,"")</f>
        <v/>
      </c>
      <c r="Q1116" t="str">
        <f>+IF(AD1116="Sub2",D1116,"")</f>
        <v/>
      </c>
      <c r="R1116" t="str">
        <f>+IF(AD1116="Graph",SUBSTITUTE(E1116,"Gráfica","G"),"")</f>
        <v/>
      </c>
      <c r="S1116" t="str">
        <f>TRIM(CLEAN(_xlfn.TEXTJOIN(" ",TRUE,C1116:F1116)))</f>
        <v>(Porcentaje)</v>
      </c>
      <c r="T1116" t="b">
        <f>+AND(AC1116=AC1117)</f>
        <v>0</v>
      </c>
      <c r="U1116" t="b">
        <f t="shared" si="137"/>
        <v>0</v>
      </c>
      <c r="V1116" t="b">
        <f>+AND(J1116&lt;&gt;1,J1117&lt;&gt;1)</f>
        <v>0</v>
      </c>
      <c r="W1116" t="b">
        <f>+OR(AD1116="Sub1",AD1116="Sub2",AD1116="Graph")</f>
        <v>0</v>
      </c>
      <c r="X1116" t="str">
        <f>+IF(AND(T1116,U1116,V1116),_xlfn.CONCAT(S1116,S1117),IF(AND(J1116=1,AD1116="Title"),S1116,""))</f>
        <v/>
      </c>
      <c r="Y1116" t="str">
        <f>+IF(AD1117="units",S1117,"")</f>
        <v/>
      </c>
      <c r="Z1116" t="str">
        <f t="shared" si="138"/>
        <v/>
      </c>
      <c r="AB1116" t="s">
        <v>154</v>
      </c>
      <c r="AC1116" t="str">
        <f>+_xlfn.CONCAT(AB1116,I1116,AD1116)</f>
        <v>3116units</v>
      </c>
      <c r="AD1116" t="str">
        <f>+_xlfn.TEXTJOIN("",TRUE,K1116:M1116)</f>
        <v>units</v>
      </c>
      <c r="AE1116" t="str">
        <f>+IF(B1116=0,AE1115,B1116)</f>
        <v>1.6</v>
      </c>
      <c r="AF1116" t="str">
        <f t="shared" si="141"/>
        <v>1.6</v>
      </c>
      <c r="AG1116" t="str">
        <f t="shared" si="142"/>
        <v>Superficie estatal por región, cuenca y subcuenca hidrológica</v>
      </c>
      <c r="AH1116" t="str">
        <f t="shared" si="144"/>
        <v/>
      </c>
      <c r="AI1116" t="str">
        <f t="shared" si="143"/>
        <v/>
      </c>
    </row>
    <row r="1117" spans="1:35" x14ac:dyDescent="0.25">
      <c r="A1117" s="1">
        <v>45</v>
      </c>
      <c r="C1117" t="s">
        <v>30</v>
      </c>
      <c r="D1117" t="s">
        <v>80</v>
      </c>
      <c r="G1117" t="s">
        <v>91</v>
      </c>
      <c r="H1117" t="s">
        <v>122</v>
      </c>
      <c r="I1117" t="str">
        <f t="shared" si="139"/>
        <v>161</v>
      </c>
      <c r="J1117">
        <f>+COUNTIF($AC$2:$AC$1165,AC1117)</f>
        <v>1</v>
      </c>
      <c r="K1117" t="s">
        <v>173</v>
      </c>
      <c r="M1117" t="s">
        <v>178</v>
      </c>
      <c r="N1117" t="str">
        <f t="shared" si="140"/>
        <v>1.6.1</v>
      </c>
      <c r="O1117" t="str">
        <f>IF(B1117&lt;&gt;0,B1117,"")</f>
        <v/>
      </c>
      <c r="P1117" t="str">
        <f>+IF(AD1117="Sub1",C1117,"")</f>
        <v>1.6.1</v>
      </c>
      <c r="Q1117" t="str">
        <f>+IF(AD1117="Sub2",D1117,"")</f>
        <v/>
      </c>
      <c r="R1117" t="str">
        <f>+IF(AD1117="Graph",SUBSTITUTE(E1117,"Gráfica","G"),"")</f>
        <v/>
      </c>
      <c r="S1117" t="str">
        <f>TRIM(CLEAN(_xlfn.TEXTJOIN(" ",TRUE,C1117:F1117)))</f>
        <v>1.6.1 Rasgos Hidrográficos</v>
      </c>
      <c r="T1117" t="b">
        <f>+AND(AC1117=AC1118)</f>
        <v>0</v>
      </c>
      <c r="U1117" t="b">
        <f t="shared" si="137"/>
        <v>0</v>
      </c>
      <c r="V1117" t="b">
        <f>+AND(J1117&lt;&gt;1,J1118&lt;&gt;1)</f>
        <v>0</v>
      </c>
      <c r="W1117" t="b">
        <f>+OR(AD1117="Sub1",AD1117="Sub2",AD1117="Graph")</f>
        <v>1</v>
      </c>
      <c r="X1117" t="str">
        <f>+IF(AND(T1117,U1117,V1117),_xlfn.CONCAT(S1117,S1118),IF(AND(J1117=1,AD1117="Title"),S1117,""))</f>
        <v/>
      </c>
      <c r="Y1117" t="str">
        <f>+IF(AD1118="units",S1118,"")</f>
        <v/>
      </c>
      <c r="Z1117" t="str">
        <f t="shared" si="138"/>
        <v>Rasgos Hidrográficos</v>
      </c>
      <c r="AB1117" t="s">
        <v>154</v>
      </c>
      <c r="AC1117" t="str">
        <f>+_xlfn.CONCAT(AB1117,I1117,AD1117)</f>
        <v>31161Sub1</v>
      </c>
      <c r="AD1117" t="str">
        <f>+_xlfn.TEXTJOIN("",TRUE,K1117:M1117)</f>
        <v>Sub1</v>
      </c>
      <c r="AE1117" t="str">
        <f>+IF(B1117=0,AE1116,B1117)</f>
        <v>1.6</v>
      </c>
      <c r="AF1117" t="str">
        <f t="shared" si="141"/>
        <v>1.6.1</v>
      </c>
      <c r="AG1117" t="str">
        <f t="shared" si="142"/>
        <v>Superficie estatal por región, cuenca y subcuenca hidrológica</v>
      </c>
      <c r="AH1117" t="str">
        <f t="shared" si="144"/>
        <v>Rasgos Hidrográficos</v>
      </c>
      <c r="AI1117" t="str">
        <f t="shared" si="143"/>
        <v/>
      </c>
    </row>
    <row r="1118" spans="1:35" x14ac:dyDescent="0.25">
      <c r="A1118" s="1">
        <v>47</v>
      </c>
      <c r="C1118" t="s">
        <v>31</v>
      </c>
      <c r="D1118" t="s">
        <v>81</v>
      </c>
      <c r="G1118" t="s">
        <v>91</v>
      </c>
      <c r="H1118" t="s">
        <v>122</v>
      </c>
      <c r="I1118" t="str">
        <f t="shared" si="139"/>
        <v>162</v>
      </c>
      <c r="J1118">
        <f>+COUNTIF($AC$2:$AC$1165,AC1118)</f>
        <v>1</v>
      </c>
      <c r="K1118" t="s">
        <v>173</v>
      </c>
      <c r="M1118" t="s">
        <v>178</v>
      </c>
      <c r="N1118" t="str">
        <f t="shared" si="140"/>
        <v>1.6.2</v>
      </c>
      <c r="O1118" t="str">
        <f>IF(B1118&lt;&gt;0,B1118,"")</f>
        <v/>
      </c>
      <c r="P1118" t="str">
        <f>+IF(AD1118="Sub1",C1118,"")</f>
        <v>1.6.2</v>
      </c>
      <c r="Q1118" t="str">
        <f>+IF(AD1118="Sub2",D1118,"")</f>
        <v/>
      </c>
      <c r="R1118" t="str">
        <f>+IF(AD1118="Graph",SUBSTITUTE(E1118,"Gráfica","G"),"")</f>
        <v/>
      </c>
      <c r="S1118" t="str">
        <f>TRIM(CLEAN(_xlfn.TEXTJOIN(" ",TRUE,C1118:F1118)))</f>
        <v>1.6.2 Principales cuerpos de agua</v>
      </c>
      <c r="T1118" t="b">
        <f>+AND(AC1118=AC1119)</f>
        <v>0</v>
      </c>
      <c r="U1118" t="b">
        <f t="shared" si="137"/>
        <v>0</v>
      </c>
      <c r="V1118" t="b">
        <f>+AND(J1118&lt;&gt;1,J1119&lt;&gt;1)</f>
        <v>0</v>
      </c>
      <c r="W1118" t="b">
        <f>+OR(AD1118="Sub1",AD1118="Sub2",AD1118="Graph")</f>
        <v>1</v>
      </c>
      <c r="X1118" t="str">
        <f>+IF(AND(T1118,U1118,V1118),_xlfn.CONCAT(S1118,S1119),IF(AND(J1118=1,AD1118="Title"),S1118,""))</f>
        <v/>
      </c>
      <c r="Y1118" t="str">
        <f>+IF(AD1119="units",S1119,"")</f>
        <v/>
      </c>
      <c r="Z1118" t="str">
        <f t="shared" si="138"/>
        <v>Principales cuerpos de agua</v>
      </c>
      <c r="AB1118" t="s">
        <v>154</v>
      </c>
      <c r="AC1118" t="str">
        <f>+_xlfn.CONCAT(AB1118,I1118,AD1118)</f>
        <v>31162Sub1</v>
      </c>
      <c r="AD1118" t="str">
        <f>+_xlfn.TEXTJOIN("",TRUE,K1118:M1118)</f>
        <v>Sub1</v>
      </c>
      <c r="AE1118" t="str">
        <f>+IF(B1118=0,AE1117,B1118)</f>
        <v>1.6</v>
      </c>
      <c r="AF1118" t="str">
        <f t="shared" si="141"/>
        <v>1.6.2</v>
      </c>
      <c r="AG1118" t="str">
        <f t="shared" si="142"/>
        <v>Superficie estatal por región, cuenca y subcuenca hidrológica</v>
      </c>
      <c r="AH1118" t="str">
        <f t="shared" si="144"/>
        <v>Principales cuerpos de agua</v>
      </c>
      <c r="AI1118" t="str">
        <f t="shared" si="143"/>
        <v/>
      </c>
    </row>
    <row r="1119" spans="1:35" x14ac:dyDescent="0.25">
      <c r="A1119" s="1">
        <v>49</v>
      </c>
      <c r="B1119" t="s">
        <v>14</v>
      </c>
      <c r="C1119" t="s">
        <v>36</v>
      </c>
      <c r="G1119" t="s">
        <v>91</v>
      </c>
      <c r="H1119" t="s">
        <v>122</v>
      </c>
      <c r="I1119" t="str">
        <f t="shared" si="139"/>
        <v>17</v>
      </c>
      <c r="J1119">
        <f>+COUNTIF($AC$2:$AC$1165,AC1119)</f>
        <v>1</v>
      </c>
      <c r="K1119" t="s">
        <v>166</v>
      </c>
      <c r="N1119" t="str">
        <f t="shared" si="140"/>
        <v>1.7</v>
      </c>
      <c r="O1119" t="str">
        <f>IF(B1119&lt;&gt;0,B1119,"")</f>
        <v>1.7</v>
      </c>
      <c r="P1119" t="str">
        <f>+IF(AD1119="Sub1",C1119,"")</f>
        <v/>
      </c>
      <c r="Q1119" t="str">
        <f>+IF(AD1119="Sub2",D1119,"")</f>
        <v/>
      </c>
      <c r="R1119" t="str">
        <f>+IF(AD1119="Graph",SUBSTITUTE(E1119,"Gráfica","G"),"")</f>
        <v/>
      </c>
      <c r="S1119" t="str">
        <f>TRIM(CLEAN(_xlfn.TEXTJOIN(" ",TRUE,C1119:F1119)))</f>
        <v>Superficie estatal por tipo de suelo dominante</v>
      </c>
      <c r="T1119" t="b">
        <f>+AND(AC1119=AC1120)</f>
        <v>0</v>
      </c>
      <c r="U1119" t="b">
        <f t="shared" si="137"/>
        <v>0</v>
      </c>
      <c r="V1119" t="b">
        <f>+AND(J1119&lt;&gt;1,J1120&lt;&gt;1)</f>
        <v>0</v>
      </c>
      <c r="W1119" t="b">
        <f>+OR(AD1119="Sub1",AD1119="Sub2",AD1119="Graph")</f>
        <v>0</v>
      </c>
      <c r="X1119" t="str">
        <f>+IF(AND(T1119,U1119,V1119),_xlfn.CONCAT(S1119,S1120),IF(AND(J1119=1,AD1119="Title"),S1119,""))</f>
        <v>Superficie estatal por tipo de suelo dominante</v>
      </c>
      <c r="Y1119" t="str">
        <f>+IF(AD1120="units",S1120,"")</f>
        <v>(Porcentaje)</v>
      </c>
      <c r="Z1119" t="str">
        <f t="shared" si="138"/>
        <v/>
      </c>
      <c r="AB1119" t="s">
        <v>154</v>
      </c>
      <c r="AC1119" t="str">
        <f>+_xlfn.CONCAT(AB1119,I1119,AD1119)</f>
        <v>3117Title</v>
      </c>
      <c r="AD1119" t="str">
        <f>+_xlfn.TEXTJOIN("",TRUE,K1119:M1119)</f>
        <v>Title</v>
      </c>
      <c r="AE1119" t="str">
        <f>+IF(B1119=0,AE1118,B1119)</f>
        <v>1.7</v>
      </c>
      <c r="AF1119" t="str">
        <f t="shared" si="141"/>
        <v>1.7</v>
      </c>
      <c r="AG1119" t="str">
        <f t="shared" si="142"/>
        <v>Superficie estatal por tipo de suelo dominante</v>
      </c>
      <c r="AH1119" t="str">
        <f t="shared" si="144"/>
        <v/>
      </c>
      <c r="AI1119" t="str">
        <f t="shared" si="143"/>
        <v>(Porcentaje)</v>
      </c>
    </row>
    <row r="1120" spans="1:35" x14ac:dyDescent="0.25">
      <c r="A1120" s="1">
        <v>50</v>
      </c>
      <c r="C1120" t="s">
        <v>26</v>
      </c>
      <c r="G1120" t="s">
        <v>91</v>
      </c>
      <c r="H1120" t="s">
        <v>122</v>
      </c>
      <c r="I1120" t="str">
        <f t="shared" si="139"/>
        <v>17</v>
      </c>
      <c r="J1120">
        <f>+COUNTIF($AC$2:$AC$1165,AC1120)</f>
        <v>1</v>
      </c>
      <c r="K1120" t="s">
        <v>173</v>
      </c>
      <c r="L1120" t="s">
        <v>162</v>
      </c>
      <c r="N1120" t="str">
        <f t="shared" si="140"/>
        <v/>
      </c>
      <c r="O1120" t="str">
        <f>IF(B1120&lt;&gt;0,B1120,"")</f>
        <v/>
      </c>
      <c r="P1120" t="str">
        <f>+IF(AD1120="Sub1",C1120,"")</f>
        <v/>
      </c>
      <c r="Q1120" t="str">
        <f>+IF(AD1120="Sub2",D1120,"")</f>
        <v/>
      </c>
      <c r="R1120" t="str">
        <f>+IF(AD1120="Graph",SUBSTITUTE(E1120,"Gráfica","G"),"")</f>
        <v/>
      </c>
      <c r="S1120" t="str">
        <f>TRIM(CLEAN(_xlfn.TEXTJOIN(" ",TRUE,C1120:F1120)))</f>
        <v>(Porcentaje)</v>
      </c>
      <c r="T1120" t="b">
        <f>+AND(AC1120=AC1121)</f>
        <v>0</v>
      </c>
      <c r="U1120" t="b">
        <f t="shared" si="137"/>
        <v>0</v>
      </c>
      <c r="V1120" t="b">
        <f>+AND(J1120&lt;&gt;1,J1121&lt;&gt;1)</f>
        <v>0</v>
      </c>
      <c r="W1120" t="b">
        <f>+OR(AD1120="Sub1",AD1120="Sub2",AD1120="Graph")</f>
        <v>0</v>
      </c>
      <c r="X1120" t="str">
        <f>+IF(AND(T1120,U1120,V1120),_xlfn.CONCAT(S1120,S1121),IF(AND(J1120=1,AD1120="Title"),S1120,""))</f>
        <v/>
      </c>
      <c r="Y1120" t="str">
        <f>+IF(AD1121="units",S1121,"")</f>
        <v/>
      </c>
      <c r="Z1120" t="str">
        <f t="shared" si="138"/>
        <v/>
      </c>
      <c r="AB1120" t="s">
        <v>154</v>
      </c>
      <c r="AC1120" t="str">
        <f>+_xlfn.CONCAT(AB1120,I1120,AD1120)</f>
        <v>3117units</v>
      </c>
      <c r="AD1120" t="str">
        <f>+_xlfn.TEXTJOIN("",TRUE,K1120:M1120)</f>
        <v>units</v>
      </c>
      <c r="AE1120" t="str">
        <f>+IF(B1120=0,AE1119,B1120)</f>
        <v>1.7</v>
      </c>
      <c r="AF1120" t="str">
        <f t="shared" si="141"/>
        <v>1.7</v>
      </c>
      <c r="AG1120" t="str">
        <f t="shared" si="142"/>
        <v>Superficie estatal por tipo de suelo dominante</v>
      </c>
      <c r="AH1120" t="str">
        <f t="shared" si="144"/>
        <v/>
      </c>
      <c r="AI1120" t="str">
        <f t="shared" si="143"/>
        <v/>
      </c>
    </row>
    <row r="1121" spans="1:35" x14ac:dyDescent="0.25">
      <c r="A1121" s="1">
        <v>52</v>
      </c>
      <c r="B1121" t="s">
        <v>15</v>
      </c>
      <c r="C1121" t="s">
        <v>37</v>
      </c>
      <c r="G1121" t="s">
        <v>91</v>
      </c>
      <c r="H1121" t="s">
        <v>122</v>
      </c>
      <c r="I1121" t="str">
        <f t="shared" si="139"/>
        <v>18</v>
      </c>
      <c r="J1121">
        <f>+COUNTIF($AC$2:$AC$1165,AC1121)</f>
        <v>1</v>
      </c>
      <c r="K1121" t="s">
        <v>166</v>
      </c>
      <c r="N1121" t="str">
        <f t="shared" si="140"/>
        <v>1.8</v>
      </c>
      <c r="O1121" t="str">
        <f>IF(B1121&lt;&gt;0,B1121,"")</f>
        <v>1.8</v>
      </c>
      <c r="P1121" t="str">
        <f>+IF(AD1121="Sub1",C1121,"")</f>
        <v/>
      </c>
      <c r="Q1121" t="str">
        <f>+IF(AD1121="Sub2",D1121,"")</f>
        <v/>
      </c>
      <c r="R1121" t="str">
        <f>+IF(AD1121="Graph",SUBSTITUTE(E1121,"Gráfica","G"),"")</f>
        <v/>
      </c>
      <c r="S1121" t="str">
        <f>TRIM(CLEAN(_xlfn.TEXTJOIN(" ",TRUE,C1121:F1121)))</f>
        <v>Principales especies vegetales por grupo de vegetación</v>
      </c>
      <c r="T1121" t="b">
        <f>+AND(AC1121=AC1122)</f>
        <v>0</v>
      </c>
      <c r="U1121" t="b">
        <f t="shared" si="137"/>
        <v>1</v>
      </c>
      <c r="V1121" t="b">
        <f>+AND(J1121&lt;&gt;1,J1122&lt;&gt;1)</f>
        <v>0</v>
      </c>
      <c r="W1121" t="b">
        <f>+OR(AD1121="Sub1",AD1121="Sub2",AD1121="Graph")</f>
        <v>0</v>
      </c>
      <c r="X1121" t="str">
        <f>+IF(AND(T1121,U1121,V1121),_xlfn.CONCAT(S1121,S1122),IF(AND(J1121=1,AD1121="Title"),S1121,""))</f>
        <v>Principales especies vegetales por grupo de vegetación</v>
      </c>
      <c r="Y1121" t="str">
        <f>+IF(AD1122="units",S1122,"")</f>
        <v/>
      </c>
      <c r="Z1121" t="str">
        <f t="shared" si="138"/>
        <v/>
      </c>
      <c r="AB1121" t="s">
        <v>154</v>
      </c>
      <c r="AC1121" t="str">
        <f>+_xlfn.CONCAT(AB1121,I1121,AD1121)</f>
        <v>3118Title</v>
      </c>
      <c r="AD1121" t="str">
        <f>+_xlfn.TEXTJOIN("",TRUE,K1121:M1121)</f>
        <v>Title</v>
      </c>
      <c r="AE1121" t="str">
        <f>+IF(B1121=0,AE1120,B1121)</f>
        <v>1.8</v>
      </c>
      <c r="AF1121" t="str">
        <f t="shared" si="141"/>
        <v>1.8</v>
      </c>
      <c r="AG1121" t="str">
        <f t="shared" si="142"/>
        <v>Principales especies vegetales por grupo de vegetación</v>
      </c>
      <c r="AH1121" t="str">
        <f t="shared" si="144"/>
        <v/>
      </c>
      <c r="AI1121" t="str">
        <f t="shared" si="143"/>
        <v/>
      </c>
    </row>
    <row r="1122" spans="1:35" x14ac:dyDescent="0.25">
      <c r="A1122" s="1">
        <v>54</v>
      </c>
      <c r="B1122" t="s">
        <v>16</v>
      </c>
      <c r="C1122" t="s">
        <v>38</v>
      </c>
      <c r="G1122" t="s">
        <v>91</v>
      </c>
      <c r="H1122" t="s">
        <v>122</v>
      </c>
      <c r="I1122" t="str">
        <f t="shared" si="139"/>
        <v>19</v>
      </c>
      <c r="J1122">
        <f>+COUNTIF($AC$2:$AC$1165,AC1122)</f>
        <v>1</v>
      </c>
      <c r="K1122" t="s">
        <v>166</v>
      </c>
      <c r="N1122" t="str">
        <f t="shared" si="140"/>
        <v>1.9</v>
      </c>
      <c r="O1122" t="str">
        <f>IF(B1122&lt;&gt;0,B1122,"")</f>
        <v>1.9</v>
      </c>
      <c r="P1122" t="str">
        <f>+IF(AD1122="Sub1",C1122,"")</f>
        <v/>
      </c>
      <c r="Q1122" t="str">
        <f>+IF(AD1122="Sub2",D1122,"")</f>
        <v/>
      </c>
      <c r="R1122" t="str">
        <f>+IF(AD1122="Graph",SUBSTITUTE(E1122,"Gráfica","G"),"")</f>
        <v/>
      </c>
      <c r="S1122" t="str">
        <f>TRIM(CLEAN(_xlfn.TEXTJOIN(" ",TRUE,C1122:F1122)))</f>
        <v>Superficie estatal de uso potencial agrícola y pecuario</v>
      </c>
      <c r="T1122" t="b">
        <f>+AND(AC1122=AC1123)</f>
        <v>0</v>
      </c>
      <c r="U1122" t="b">
        <f t="shared" si="137"/>
        <v>0</v>
      </c>
      <c r="V1122" t="b">
        <f>+AND(J1122&lt;&gt;1,J1123&lt;&gt;1)</f>
        <v>0</v>
      </c>
      <c r="W1122" t="b">
        <f>+OR(AD1122="Sub1",AD1122="Sub2",AD1122="Graph")</f>
        <v>0</v>
      </c>
      <c r="X1122" t="str">
        <f>+IF(AND(T1122,U1122,V1122),_xlfn.CONCAT(S1122,S1123),IF(AND(J1122=1,AD1122="Title"),S1122,""))</f>
        <v>Superficie estatal de uso potencial agrícola y pecuario</v>
      </c>
      <c r="Y1122" t="str">
        <f>+IF(AD1123="units",S1123,"")</f>
        <v>(Porcentaje)</v>
      </c>
      <c r="Z1122" t="str">
        <f t="shared" si="138"/>
        <v/>
      </c>
      <c r="AB1122" t="s">
        <v>154</v>
      </c>
      <c r="AC1122" t="str">
        <f>+_xlfn.CONCAT(AB1122,I1122,AD1122)</f>
        <v>3119Title</v>
      </c>
      <c r="AD1122" t="str">
        <f>+_xlfn.TEXTJOIN("",TRUE,K1122:M1122)</f>
        <v>Title</v>
      </c>
      <c r="AE1122" t="str">
        <f>+IF(B1122=0,AE1121,B1122)</f>
        <v>1.9</v>
      </c>
      <c r="AF1122" t="str">
        <f t="shared" si="141"/>
        <v>1.9</v>
      </c>
      <c r="AG1122" t="str">
        <f t="shared" si="142"/>
        <v>Superficie estatal de uso potencial agrícola y pecuario</v>
      </c>
      <c r="AH1122" t="str">
        <f t="shared" si="144"/>
        <v/>
      </c>
      <c r="AI1122" t="str">
        <f t="shared" si="143"/>
        <v>(Porcentaje)</v>
      </c>
    </row>
    <row r="1123" spans="1:35" x14ac:dyDescent="0.25">
      <c r="A1123" s="1">
        <v>55</v>
      </c>
      <c r="C1123" t="s">
        <v>26</v>
      </c>
      <c r="G1123" t="s">
        <v>91</v>
      </c>
      <c r="H1123" t="s">
        <v>122</v>
      </c>
      <c r="I1123" t="str">
        <f t="shared" si="139"/>
        <v>19</v>
      </c>
      <c r="J1123">
        <f>+COUNTIF($AC$2:$AC$1165,AC1123)</f>
        <v>1</v>
      </c>
      <c r="K1123" t="s">
        <v>173</v>
      </c>
      <c r="L1123" t="s">
        <v>162</v>
      </c>
      <c r="N1123" t="str">
        <f t="shared" si="140"/>
        <v/>
      </c>
      <c r="O1123" t="str">
        <f>IF(B1123&lt;&gt;0,B1123,"")</f>
        <v/>
      </c>
      <c r="P1123" t="str">
        <f>+IF(AD1123="Sub1",C1123,"")</f>
        <v/>
      </c>
      <c r="Q1123" t="str">
        <f>+IF(AD1123="Sub2",D1123,"")</f>
        <v/>
      </c>
      <c r="R1123" t="str">
        <f>+IF(AD1123="Graph",SUBSTITUTE(E1123,"Gráfica","G"),"")</f>
        <v/>
      </c>
      <c r="S1123" t="str">
        <f>TRIM(CLEAN(_xlfn.TEXTJOIN(" ",TRUE,C1123:F1123)))</f>
        <v>(Porcentaje)</v>
      </c>
      <c r="T1123" t="b">
        <f>+AND(AC1123=AC1124)</f>
        <v>0</v>
      </c>
      <c r="U1123" t="b">
        <f t="shared" si="137"/>
        <v>0</v>
      </c>
      <c r="V1123" t="b">
        <f>+AND(J1123&lt;&gt;1,J1124&lt;&gt;1)</f>
        <v>0</v>
      </c>
      <c r="W1123" t="b">
        <f>+OR(AD1123="Sub1",AD1123="Sub2",AD1123="Graph")</f>
        <v>0</v>
      </c>
      <c r="X1123" t="str">
        <f>+IF(AND(T1123,U1123,V1123),_xlfn.CONCAT(S1123,S1124),IF(AND(J1123=1,AD1123="Title"),S1123,""))</f>
        <v/>
      </c>
      <c r="Y1123" t="str">
        <f>+IF(AD1124="units",S1124,"")</f>
        <v/>
      </c>
      <c r="Z1123" t="str">
        <f t="shared" si="138"/>
        <v/>
      </c>
      <c r="AB1123" t="s">
        <v>154</v>
      </c>
      <c r="AC1123" t="str">
        <f>+_xlfn.CONCAT(AB1123,I1123,AD1123)</f>
        <v>3119units</v>
      </c>
      <c r="AD1123" t="str">
        <f>+_xlfn.TEXTJOIN("",TRUE,K1123:M1123)</f>
        <v>units</v>
      </c>
      <c r="AE1123" t="str">
        <f>+IF(B1123=0,AE1122,B1123)</f>
        <v>1.9</v>
      </c>
      <c r="AF1123" t="str">
        <f t="shared" si="141"/>
        <v>1.9</v>
      </c>
      <c r="AG1123" t="str">
        <f t="shared" si="142"/>
        <v>Superficie estatal de uso potencial agrícola y pecuario</v>
      </c>
      <c r="AH1123" t="str">
        <f t="shared" si="144"/>
        <v/>
      </c>
      <c r="AI1123" t="str">
        <f t="shared" si="143"/>
        <v/>
      </c>
    </row>
    <row r="1124" spans="1:35" x14ac:dyDescent="0.25">
      <c r="A1124" s="1">
        <v>57</v>
      </c>
      <c r="B1124" t="s">
        <v>17</v>
      </c>
      <c r="C1124" t="s">
        <v>59</v>
      </c>
      <c r="G1124" t="s">
        <v>91</v>
      </c>
      <c r="H1124" t="s">
        <v>122</v>
      </c>
      <c r="I1124" t="str">
        <f t="shared" si="139"/>
        <v>110</v>
      </c>
      <c r="J1124">
        <f>+COUNTIF($AC$2:$AC$1165,AC1124)</f>
        <v>1</v>
      </c>
      <c r="K1124" t="s">
        <v>166</v>
      </c>
      <c r="N1124" t="str">
        <f t="shared" si="140"/>
        <v>1.10</v>
      </c>
      <c r="O1124" t="str">
        <f>IF(B1124&lt;&gt;0,B1124,"")</f>
        <v>1.10</v>
      </c>
      <c r="P1124" t="str">
        <f>+IF(AD1124="Sub1",C1124,"")</f>
        <v/>
      </c>
      <c r="Q1124" t="str">
        <f>+IF(AD1124="Sub2",D1124,"")</f>
        <v/>
      </c>
      <c r="R1124" t="str">
        <f>+IF(AD1124="Graph",SUBSTITUTE(E1124,"Gráfica","G"),"")</f>
        <v/>
      </c>
      <c r="S1124" t="str">
        <f>TRIM(CLEAN(_xlfn.TEXTJOIN(" ",TRUE,C1124:F1124)))</f>
        <v>Principales tipos de suelos</v>
      </c>
      <c r="T1124" t="b">
        <f>+AND(AC1124=AC1125)</f>
        <v>0</v>
      </c>
      <c r="U1124" t="b">
        <f t="shared" si="137"/>
        <v>1</v>
      </c>
      <c r="V1124" t="b">
        <f>+AND(J1124&lt;&gt;1,J1125&lt;&gt;1)</f>
        <v>0</v>
      </c>
      <c r="W1124" t="b">
        <f>+OR(AD1124="Sub1",AD1124="Sub2",AD1124="Graph")</f>
        <v>0</v>
      </c>
      <c r="X1124" t="str">
        <f>+IF(AND(T1124,U1124,V1124),_xlfn.CONCAT(S1124,S1125),IF(AND(J1124=1,AD1124="Title"),S1124,""))</f>
        <v>Principales tipos de suelos</v>
      </c>
      <c r="Y1124" t="str">
        <f>+IF(AD1125="units",S1125,"")</f>
        <v/>
      </c>
      <c r="Z1124" t="str">
        <f t="shared" si="138"/>
        <v/>
      </c>
      <c r="AB1124" t="s">
        <v>154</v>
      </c>
      <c r="AC1124" t="str">
        <f>+_xlfn.CONCAT(AB1124,I1124,AD1124)</f>
        <v>31110Title</v>
      </c>
      <c r="AD1124" t="str">
        <f>+_xlfn.TEXTJOIN("",TRUE,K1124:M1124)</f>
        <v>Title</v>
      </c>
      <c r="AE1124" t="str">
        <f>+IF(B1124=0,AE1123,B1124)</f>
        <v>1.10</v>
      </c>
      <c r="AF1124" t="str">
        <f t="shared" si="141"/>
        <v>1.10</v>
      </c>
      <c r="AG1124" t="str">
        <f t="shared" si="142"/>
        <v>Principales tipos de suelos</v>
      </c>
      <c r="AH1124" t="str">
        <f t="shared" si="144"/>
        <v/>
      </c>
      <c r="AI1124" t="str">
        <f t="shared" si="143"/>
        <v/>
      </c>
    </row>
    <row r="1125" spans="1:35" x14ac:dyDescent="0.25">
      <c r="A1125" s="1">
        <v>59</v>
      </c>
      <c r="B1125" t="s">
        <v>18</v>
      </c>
      <c r="C1125" t="s">
        <v>60</v>
      </c>
      <c r="G1125" t="s">
        <v>91</v>
      </c>
      <c r="H1125" t="s">
        <v>122</v>
      </c>
      <c r="I1125" t="str">
        <f t="shared" si="139"/>
        <v>111</v>
      </c>
      <c r="J1125">
        <f>+COUNTIF($AC$2:$AC$1165,AC1125)</f>
        <v>1</v>
      </c>
      <c r="K1125" t="s">
        <v>166</v>
      </c>
      <c r="N1125" t="str">
        <f t="shared" si="140"/>
        <v>1.11</v>
      </c>
      <c r="O1125" t="str">
        <f>IF(B1125&lt;&gt;0,B1125,"")</f>
        <v>1.11</v>
      </c>
      <c r="P1125" t="str">
        <f>+IF(AD1125="Sub1",C1125,"")</f>
        <v/>
      </c>
      <c r="Q1125" t="str">
        <f>+IF(AD1125="Sub2",D1125,"")</f>
        <v/>
      </c>
      <c r="R1125" t="str">
        <f>+IF(AD1125="Graph",SUBSTITUTE(E1125,"Gráfica","G"),"")</f>
        <v/>
      </c>
      <c r="S1125" t="str">
        <f>TRIM(CLEAN(_xlfn.TEXTJOIN(" ",TRUE,C1125:F1125)))</f>
        <v>Actividad principal y etimología maya por municipio</v>
      </c>
      <c r="T1125" t="b">
        <f>+AND(AC1125=AC1126)</f>
        <v>0</v>
      </c>
      <c r="U1125" t="b">
        <f t="shared" si="137"/>
        <v>1</v>
      </c>
      <c r="V1125" t="b">
        <f>+AND(J1125&lt;&gt;1,J1126&lt;&gt;1)</f>
        <v>0</v>
      </c>
      <c r="W1125" t="b">
        <f>+OR(AD1125="Sub1",AD1125="Sub2",AD1125="Graph")</f>
        <v>0</v>
      </c>
      <c r="X1125" t="str">
        <f>+IF(AND(T1125,U1125,V1125),_xlfn.CONCAT(S1125,S1126),IF(AND(J1125=1,AD1125="Title"),S1125,""))</f>
        <v>Actividad principal y etimología maya por municipio</v>
      </c>
      <c r="Y1125" t="str">
        <f>+IF(AD1126="units",S1126,"")</f>
        <v/>
      </c>
      <c r="Z1125" t="str">
        <f t="shared" si="138"/>
        <v/>
      </c>
      <c r="AB1125" t="s">
        <v>154</v>
      </c>
      <c r="AC1125" t="str">
        <f>+_xlfn.CONCAT(AB1125,I1125,AD1125)</f>
        <v>31111Title</v>
      </c>
      <c r="AD1125" t="str">
        <f>+_xlfn.TEXTJOIN("",TRUE,K1125:M1125)</f>
        <v>Title</v>
      </c>
      <c r="AE1125" t="str">
        <f>+IF(B1125=0,AE1124,B1125)</f>
        <v>1.11</v>
      </c>
      <c r="AF1125" t="str">
        <f t="shared" si="141"/>
        <v>1.11</v>
      </c>
      <c r="AG1125" t="str">
        <f t="shared" si="142"/>
        <v>Actividad principal y etimología maya por municipio</v>
      </c>
      <c r="AH1125" t="str">
        <f t="shared" si="144"/>
        <v/>
      </c>
      <c r="AI1125" t="str">
        <f t="shared" si="143"/>
        <v/>
      </c>
    </row>
    <row r="1126" spans="1:35" x14ac:dyDescent="0.25">
      <c r="A1126" s="1">
        <v>61</v>
      </c>
      <c r="B1126" t="s">
        <v>19</v>
      </c>
      <c r="C1126" t="s">
        <v>61</v>
      </c>
      <c r="G1126" t="s">
        <v>91</v>
      </c>
      <c r="H1126" t="s">
        <v>122</v>
      </c>
      <c r="I1126" t="str">
        <f t="shared" si="139"/>
        <v>112</v>
      </c>
      <c r="J1126">
        <f>+COUNTIF($AC$2:$AC$1165,AC1126)</f>
        <v>1</v>
      </c>
      <c r="K1126" t="s">
        <v>166</v>
      </c>
      <c r="N1126" t="str">
        <f t="shared" si="140"/>
        <v>1.12</v>
      </c>
      <c r="O1126" t="str">
        <f>IF(B1126&lt;&gt;0,B1126,"")</f>
        <v>1.12</v>
      </c>
      <c r="P1126" t="str">
        <f>+IF(AD1126="Sub1",C1126,"")</f>
        <v/>
      </c>
      <c r="Q1126" t="str">
        <f>+IF(AD1126="Sub2",D1126,"")</f>
        <v/>
      </c>
      <c r="R1126" t="str">
        <f>+IF(AD1126="Graph",SUBSTITUTE(E1126,"Gráfica","G"),"")</f>
        <v/>
      </c>
      <c r="S1126" t="str">
        <f>TRIM(CLEAN(_xlfn.TEXTJOIN(" ",TRUE,C1126:F1126)))</f>
        <v>Principales especies vegetales, nombres mayas y científicos</v>
      </c>
      <c r="T1126" t="b">
        <f>+AND(AC1126=AC1127)</f>
        <v>0</v>
      </c>
      <c r="U1126" t="b">
        <f t="shared" si="137"/>
        <v>1</v>
      </c>
      <c r="V1126" t="b">
        <f>+AND(J1126&lt;&gt;1,J1127&lt;&gt;1)</f>
        <v>0</v>
      </c>
      <c r="W1126" t="b">
        <f>+OR(AD1126="Sub1",AD1126="Sub2",AD1126="Graph")</f>
        <v>0</v>
      </c>
      <c r="X1126" t="str">
        <f>+IF(AND(T1126,U1126,V1126),_xlfn.CONCAT(S1126,S1127),IF(AND(J1126=1,AD1126="Title"),S1126,""))</f>
        <v>Principales especies vegetales, nombres mayas y científicos</v>
      </c>
      <c r="Y1126" t="str">
        <f>+IF(AD1127="units",S1127,"")</f>
        <v/>
      </c>
      <c r="Z1126" t="str">
        <f t="shared" si="138"/>
        <v/>
      </c>
      <c r="AB1126" t="s">
        <v>154</v>
      </c>
      <c r="AC1126" t="str">
        <f>+_xlfn.CONCAT(AB1126,I1126,AD1126)</f>
        <v>31112Title</v>
      </c>
      <c r="AD1126" t="str">
        <f>+_xlfn.TEXTJOIN("",TRUE,K1126:M1126)</f>
        <v>Title</v>
      </c>
      <c r="AE1126" t="str">
        <f>+IF(B1126=0,AE1125,B1126)</f>
        <v>1.12</v>
      </c>
      <c r="AF1126" t="str">
        <f t="shared" si="141"/>
        <v>1.12</v>
      </c>
      <c r="AG1126" t="str">
        <f t="shared" si="142"/>
        <v>Principales especies vegetales, nombres mayas y científicos</v>
      </c>
      <c r="AH1126" t="str">
        <f t="shared" si="144"/>
        <v/>
      </c>
      <c r="AI1126" t="str">
        <f t="shared" si="143"/>
        <v/>
      </c>
    </row>
    <row r="1127" spans="1:35" x14ac:dyDescent="0.25">
      <c r="A1127" s="1">
        <v>63</v>
      </c>
      <c r="B1127" t="s">
        <v>20</v>
      </c>
      <c r="C1127" t="s">
        <v>39</v>
      </c>
      <c r="G1127" t="s">
        <v>91</v>
      </c>
      <c r="H1127" t="s">
        <v>122</v>
      </c>
      <c r="I1127" t="str">
        <f t="shared" si="139"/>
        <v>113</v>
      </c>
      <c r="J1127">
        <f>+COUNTIF($AC$2:$AC$1165,AC1127)</f>
        <v>1</v>
      </c>
      <c r="K1127" t="s">
        <v>166</v>
      </c>
      <c r="N1127" t="str">
        <f t="shared" si="140"/>
        <v>1.13</v>
      </c>
      <c r="O1127" t="str">
        <f>IF(B1127&lt;&gt;0,B1127,"")</f>
        <v>1.13</v>
      </c>
      <c r="P1127" t="str">
        <f>+IF(AD1127="Sub1",C1127,"")</f>
        <v/>
      </c>
      <c r="Q1127" t="str">
        <f>+IF(AD1127="Sub2",D1127,"")</f>
        <v/>
      </c>
      <c r="R1127" t="str">
        <f>+IF(AD1127="Graph",SUBSTITUTE(E1127,"Gráfica","G"),"")</f>
        <v/>
      </c>
      <c r="S1127" t="str">
        <f>TRIM(CLEAN(_xlfn.TEXTJOIN(" ",TRUE,C1127:F1127)))</f>
        <v>Sitios Ramsar</v>
      </c>
      <c r="T1127" t="b">
        <f>+AND(AC1127=AC1128)</f>
        <v>0</v>
      </c>
      <c r="U1127" t="b">
        <f t="shared" si="137"/>
        <v>0</v>
      </c>
      <c r="V1127" t="b">
        <f>+AND(J1127&lt;&gt;1,J1128&lt;&gt;1)</f>
        <v>0</v>
      </c>
      <c r="W1127" t="b">
        <f>+OR(AD1127="Sub1",AD1127="Sub2",AD1127="Graph")</f>
        <v>0</v>
      </c>
      <c r="X1127" t="str">
        <f>+IF(AND(T1127,U1127,V1127),_xlfn.CONCAT(S1127,S1128),IF(AND(J1127=1,AD1127="Title"),S1127,""))</f>
        <v>Sitios Ramsar</v>
      </c>
      <c r="Y1127" t="str">
        <f>+IF(AD1128="units",S1128,"")</f>
        <v/>
      </c>
      <c r="Z1127" t="str">
        <f t="shared" si="138"/>
        <v/>
      </c>
      <c r="AB1127" t="s">
        <v>154</v>
      </c>
      <c r="AC1127" t="str">
        <f>+_xlfn.CONCAT(AB1127,I1127,AD1127)</f>
        <v>31113Title</v>
      </c>
      <c r="AD1127" t="str">
        <f>+_xlfn.TEXTJOIN("",TRUE,K1127:M1127)</f>
        <v>Title</v>
      </c>
      <c r="AE1127" t="str">
        <f>+IF(B1127=0,AE1126,B1127)</f>
        <v>1.13</v>
      </c>
      <c r="AF1127" t="str">
        <f t="shared" si="141"/>
        <v>1.13</v>
      </c>
      <c r="AG1127" t="str">
        <f t="shared" si="142"/>
        <v>Sitios Ramsar</v>
      </c>
      <c r="AH1127" t="str">
        <f t="shared" si="144"/>
        <v/>
      </c>
      <c r="AI1127" t="str">
        <f t="shared" si="143"/>
        <v/>
      </c>
    </row>
    <row r="1128" spans="1:35" x14ac:dyDescent="0.25">
      <c r="A1128" s="1">
        <v>64</v>
      </c>
      <c r="C1128" t="s">
        <v>40</v>
      </c>
      <c r="G1128" t="s">
        <v>91</v>
      </c>
      <c r="H1128" t="s">
        <v>122</v>
      </c>
      <c r="I1128" t="str">
        <f t="shared" si="139"/>
        <v>113</v>
      </c>
      <c r="J1128">
        <f>+COUNTIF($AC$2:$AC$1165,AC1128)</f>
        <v>1</v>
      </c>
      <c r="K1128" t="s">
        <v>168</v>
      </c>
      <c r="N1128" t="str">
        <f t="shared" si="140"/>
        <v/>
      </c>
      <c r="O1128" t="str">
        <f>IF(B1128&lt;&gt;0,B1128,"")</f>
        <v/>
      </c>
      <c r="P1128" t="str">
        <f>+IF(AD1128="Sub1",C1128,"")</f>
        <v/>
      </c>
      <c r="Q1128" t="str">
        <f>+IF(AD1128="Sub2",D1128,"")</f>
        <v/>
      </c>
      <c r="R1128" t="str">
        <f>+IF(AD1128="Graph",SUBSTITUTE(E1128,"Gráfica","G"),"")</f>
        <v/>
      </c>
      <c r="S1128" t="str">
        <f>TRIM(CLEAN(_xlfn.TEXTJOIN(" ",TRUE,C1128:F1128)))</f>
        <v>Al 31 de diciembre de 2016</v>
      </c>
      <c r="T1128" t="b">
        <f>+AND(AC1128=AC1129)</f>
        <v>0</v>
      </c>
      <c r="U1128" t="b">
        <f t="shared" si="137"/>
        <v>0</v>
      </c>
      <c r="V1128" t="b">
        <f>+AND(J1128&lt;&gt;1,J1129&lt;&gt;1)</f>
        <v>0</v>
      </c>
      <c r="W1128" t="b">
        <f>+OR(AD1128="Sub1",AD1128="Sub2",AD1128="Graph")</f>
        <v>0</v>
      </c>
      <c r="X1128" t="str">
        <f>+IF(AND(T1128,U1128,V1128),_xlfn.CONCAT(S1128,S1129),IF(AND(J1128=1,AD1128="Title"),S1128,""))</f>
        <v/>
      </c>
      <c r="Y1128" t="str">
        <f>+IF(AD1129="units",S1129,"")</f>
        <v/>
      </c>
      <c r="Z1128" t="str">
        <f t="shared" si="138"/>
        <v/>
      </c>
      <c r="AB1128" t="s">
        <v>154</v>
      </c>
      <c r="AC1128" t="str">
        <f>+_xlfn.CONCAT(AB1128,I1128,AD1128)</f>
        <v>31113date</v>
      </c>
      <c r="AD1128" t="str">
        <f>+_xlfn.TEXTJOIN("",TRUE,K1128:M1128)</f>
        <v>date</v>
      </c>
      <c r="AE1128" t="str">
        <f>+IF(B1128=0,AE1127,B1128)</f>
        <v>1.13</v>
      </c>
      <c r="AF1128" t="str">
        <f t="shared" si="141"/>
        <v>1.13</v>
      </c>
      <c r="AG1128" t="str">
        <f t="shared" si="142"/>
        <v>Sitios Ramsar</v>
      </c>
      <c r="AH1128" t="str">
        <f t="shared" si="144"/>
        <v/>
      </c>
      <c r="AI1128" t="str">
        <f t="shared" si="143"/>
        <v/>
      </c>
    </row>
    <row r="1129" spans="1:35" x14ac:dyDescent="0.25">
      <c r="A1129" s="1">
        <v>1</v>
      </c>
      <c r="B1129" t="s">
        <v>8</v>
      </c>
      <c r="C1129" t="s">
        <v>21</v>
      </c>
      <c r="G1129" t="s">
        <v>91</v>
      </c>
      <c r="H1129" t="s">
        <v>123</v>
      </c>
      <c r="I1129" t="str">
        <f t="shared" si="139"/>
        <v>11</v>
      </c>
      <c r="J1129">
        <f>+COUNTIF($AC$2:$AC$1165,AC1129)</f>
        <v>1</v>
      </c>
      <c r="K1129" t="s">
        <v>166</v>
      </c>
      <c r="N1129" t="str">
        <f t="shared" si="140"/>
        <v>1.1</v>
      </c>
      <c r="O1129" t="str">
        <f>IF(B1129&lt;&gt;0,B1129,"")</f>
        <v>1.1</v>
      </c>
      <c r="P1129" t="str">
        <f>+IF(AD1129="Sub1",C1129,"")</f>
        <v/>
      </c>
      <c r="Q1129" t="str">
        <f>+IF(AD1129="Sub2",D1129,"")</f>
        <v/>
      </c>
      <c r="R1129" t="str">
        <f>+IF(AD1129="Graph",SUBSTITUTE(E1129,"Gráfica","G"),"")</f>
        <v/>
      </c>
      <c r="S1129" t="str">
        <f>TRIM(CLEAN(_xlfn.TEXTJOIN(" ",TRUE,C1129:F1129)))</f>
        <v>Ubicación geográfica</v>
      </c>
      <c r="T1129" t="b">
        <f>+AND(AC1129=AC1130)</f>
        <v>0</v>
      </c>
      <c r="U1129" t="b">
        <f t="shared" si="137"/>
        <v>1</v>
      </c>
      <c r="V1129" t="b">
        <f>+AND(J1129&lt;&gt;1,J1130&lt;&gt;1)</f>
        <v>0</v>
      </c>
      <c r="W1129" t="b">
        <f>+OR(AD1129="Sub1",AD1129="Sub2",AD1129="Graph")</f>
        <v>0</v>
      </c>
      <c r="X1129" t="str">
        <f>+IF(AND(T1129,U1129,V1129),_xlfn.CONCAT(S1129,S1130),IF(AND(J1129=1,AD1129="Title"),S1129,""))</f>
        <v>Ubicación geográfica</v>
      </c>
      <c r="Y1129" t="str">
        <f>+IF(AD1130="units",S1130,"")</f>
        <v/>
      </c>
      <c r="Z1129" t="str">
        <f t="shared" si="138"/>
        <v/>
      </c>
      <c r="AB1129" t="s">
        <v>155</v>
      </c>
      <c r="AC1129" t="str">
        <f>+_xlfn.CONCAT(AB1129,I1129,AD1129)</f>
        <v>3211Title</v>
      </c>
      <c r="AD1129" t="str">
        <f>+_xlfn.TEXTJOIN("",TRUE,K1129:M1129)</f>
        <v>Title</v>
      </c>
      <c r="AE1129" t="str">
        <f>+IF(B1129=0,AE1128,B1129)</f>
        <v>1.1</v>
      </c>
      <c r="AF1129" t="str">
        <f t="shared" si="141"/>
        <v>1.1</v>
      </c>
      <c r="AG1129" t="str">
        <f t="shared" si="142"/>
        <v>Ubicación geográfica</v>
      </c>
      <c r="AH1129" t="str">
        <f t="shared" si="144"/>
        <v/>
      </c>
      <c r="AI1129" t="str">
        <f t="shared" si="143"/>
        <v/>
      </c>
    </row>
    <row r="1130" spans="1:35" x14ac:dyDescent="0.25">
      <c r="A1130" s="1">
        <v>3</v>
      </c>
      <c r="B1130" t="s">
        <v>9</v>
      </c>
      <c r="C1130" t="s">
        <v>22</v>
      </c>
      <c r="G1130" t="s">
        <v>91</v>
      </c>
      <c r="H1130" t="s">
        <v>123</v>
      </c>
      <c r="I1130" t="str">
        <f t="shared" si="139"/>
        <v>12</v>
      </c>
      <c r="J1130">
        <f>+COUNTIF($AC$2:$AC$1165,AC1130)</f>
        <v>2</v>
      </c>
      <c r="K1130" t="s">
        <v>166</v>
      </c>
      <c r="N1130" t="str">
        <f t="shared" si="140"/>
        <v>1.2</v>
      </c>
      <c r="O1130" t="str">
        <f>IF(B1130&lt;&gt;0,B1130,"")</f>
        <v>1.2</v>
      </c>
      <c r="P1130" t="str">
        <f>+IF(AD1130="Sub1",C1130,"")</f>
        <v/>
      </c>
      <c r="Q1130" t="str">
        <f>+IF(AD1130="Sub2",D1130,"")</f>
        <v/>
      </c>
      <c r="R1130" t="str">
        <f>+IF(AD1130="Graph",SUBSTITUTE(E1130,"Gráfica","G"),"")</f>
        <v/>
      </c>
      <c r="S1130" t="str">
        <f>TRIM(CLEAN(_xlfn.TEXTJOIN(" ",TRUE,C1130:F1130)))</f>
        <v>División geoestadística municipal, coordenadas geográficas</v>
      </c>
      <c r="T1130" t="b">
        <f>+AND(AC1130=AC1131)</f>
        <v>1</v>
      </c>
      <c r="U1130" t="b">
        <f t="shared" si="137"/>
        <v>1</v>
      </c>
      <c r="V1130" t="b">
        <f>+AND(J1130&lt;&gt;1,J1131&lt;&gt;1)</f>
        <v>1</v>
      </c>
      <c r="W1130" t="b">
        <f>+OR(AD1130="Sub1",AD1130="Sub2",AD1130="Graph")</f>
        <v>0</v>
      </c>
      <c r="X1130" t="str">
        <f>+IF(AND(T1130,U1130,V1130),_xlfn.CONCAT(S1130,S1131),IF(AND(J1130=1,AD1130="Title"),S1130,""))</f>
        <v>División geoestadística municipal, coordenadas geográficasy altitud de las cabeceras municipales</v>
      </c>
      <c r="Y1130" t="str">
        <f>+IF(AD1131="units",S1131,"")</f>
        <v/>
      </c>
      <c r="Z1130" t="str">
        <f t="shared" si="138"/>
        <v/>
      </c>
      <c r="AB1130" t="s">
        <v>155</v>
      </c>
      <c r="AC1130" t="str">
        <f>+_xlfn.CONCAT(AB1130,I1130,AD1130)</f>
        <v>3212Title</v>
      </c>
      <c r="AD1130" t="str">
        <f>+_xlfn.TEXTJOIN("",TRUE,K1130:M1130)</f>
        <v>Title</v>
      </c>
      <c r="AE1130" t="str">
        <f>+IF(B1130=0,AE1129,B1130)</f>
        <v>1.2</v>
      </c>
      <c r="AF1130" t="str">
        <f t="shared" si="141"/>
        <v>1.2</v>
      </c>
      <c r="AG1130" t="str">
        <f t="shared" si="142"/>
        <v>División geoestadística municipal, coordenadas geográficasy altitud de las cabeceras municipales</v>
      </c>
      <c r="AH1130" t="str">
        <f t="shared" si="144"/>
        <v/>
      </c>
      <c r="AI1130" t="str">
        <f t="shared" si="143"/>
        <v/>
      </c>
    </row>
    <row r="1131" spans="1:35" x14ac:dyDescent="0.25">
      <c r="A1131" s="1">
        <v>4</v>
      </c>
      <c r="C1131" t="s">
        <v>23</v>
      </c>
      <c r="G1131" t="s">
        <v>91</v>
      </c>
      <c r="H1131" t="s">
        <v>123</v>
      </c>
      <c r="I1131" t="str">
        <f t="shared" si="139"/>
        <v>12</v>
      </c>
      <c r="J1131">
        <f>+COUNTIF($AC$2:$AC$1165,AC1131)</f>
        <v>2</v>
      </c>
      <c r="K1131" t="s">
        <v>166</v>
      </c>
      <c r="N1131" t="str">
        <f t="shared" si="140"/>
        <v/>
      </c>
      <c r="O1131" t="str">
        <f>IF(B1131&lt;&gt;0,B1131,"")</f>
        <v/>
      </c>
      <c r="P1131" t="str">
        <f>+IF(AD1131="Sub1",C1131,"")</f>
        <v/>
      </c>
      <c r="Q1131" t="str">
        <f>+IF(AD1131="Sub2",D1131,"")</f>
        <v/>
      </c>
      <c r="R1131" t="str">
        <f>+IF(AD1131="Graph",SUBSTITUTE(E1131,"Gráfica","G"),"")</f>
        <v/>
      </c>
      <c r="S1131" t="str">
        <f>TRIM(CLEAN(_xlfn.TEXTJOIN(" ",TRUE,C1131:F1131)))</f>
        <v>y altitud de las cabeceras municipales</v>
      </c>
      <c r="T1131" t="b">
        <f>+AND(AC1131=AC1132)</f>
        <v>0</v>
      </c>
      <c r="U1131" t="b">
        <f t="shared" si="137"/>
        <v>1</v>
      </c>
      <c r="V1131" t="b">
        <f>+AND(J1131&lt;&gt;1,J1132&lt;&gt;1)</f>
        <v>0</v>
      </c>
      <c r="W1131" t="b">
        <f>+OR(AD1131="Sub1",AD1131="Sub2",AD1131="Graph")</f>
        <v>0</v>
      </c>
      <c r="X1131" t="str">
        <f>+IF(AND(T1131,U1131,V1131),_xlfn.CONCAT(S1131,S1132),IF(AND(J1131=1,AD1131="Title"),S1131,""))</f>
        <v/>
      </c>
      <c r="Y1131" t="str">
        <f>+IF(AD1132="units",S1132,"")</f>
        <v/>
      </c>
      <c r="Z1131" t="str">
        <f t="shared" si="138"/>
        <v/>
      </c>
      <c r="AB1131" t="s">
        <v>155</v>
      </c>
      <c r="AC1131" t="str">
        <f>+_xlfn.CONCAT(AB1131,I1131,AD1131)</f>
        <v>3212Title</v>
      </c>
      <c r="AD1131" t="str">
        <f>+_xlfn.TEXTJOIN("",TRUE,K1131:M1131)</f>
        <v>Title</v>
      </c>
      <c r="AE1131" t="str">
        <f>+IF(B1131=0,AE1130,B1131)</f>
        <v>1.2</v>
      </c>
      <c r="AF1131" t="str">
        <f t="shared" si="141"/>
        <v>1.2</v>
      </c>
      <c r="AG1131" t="str">
        <f t="shared" si="142"/>
        <v>División geoestadística municipal, coordenadas geográficasy altitud de las cabeceras municipales</v>
      </c>
      <c r="AH1131" t="str">
        <f t="shared" si="144"/>
        <v/>
      </c>
      <c r="AI1131" t="str">
        <f t="shared" si="143"/>
        <v/>
      </c>
    </row>
    <row r="1132" spans="1:35" x14ac:dyDescent="0.25">
      <c r="A1132" s="1">
        <v>6</v>
      </c>
      <c r="B1132" t="s">
        <v>10</v>
      </c>
      <c r="C1132" t="s">
        <v>24</v>
      </c>
      <c r="G1132" t="s">
        <v>91</v>
      </c>
      <c r="H1132" t="s">
        <v>123</v>
      </c>
      <c r="I1132" t="str">
        <f t="shared" si="139"/>
        <v>13</v>
      </c>
      <c r="J1132">
        <f>+COUNTIF($AC$2:$AC$1165,AC1132)</f>
        <v>1</v>
      </c>
      <c r="K1132" t="s">
        <v>166</v>
      </c>
      <c r="N1132" t="str">
        <f t="shared" si="140"/>
        <v>1.3</v>
      </c>
      <c r="O1132" t="str">
        <f>IF(B1132&lt;&gt;0,B1132,"")</f>
        <v>1.3</v>
      </c>
      <c r="P1132" t="str">
        <f>+IF(AD1132="Sub1",C1132,"")</f>
        <v/>
      </c>
      <c r="Q1132" t="str">
        <f>+IF(AD1132="Sub2",D1132,"")</f>
        <v/>
      </c>
      <c r="R1132" t="str">
        <f>+IF(AD1132="Graph",SUBSTITUTE(E1132,"Gráfica","G"),"")</f>
        <v/>
      </c>
      <c r="S1132" t="str">
        <f>TRIM(CLEAN(_xlfn.TEXTJOIN(" ",TRUE,C1132:F1132)))</f>
        <v>Elevaciones principales</v>
      </c>
      <c r="T1132" t="b">
        <f>+AND(AC1132=AC1133)</f>
        <v>0</v>
      </c>
      <c r="U1132" t="b">
        <f t="shared" si="137"/>
        <v>1</v>
      </c>
      <c r="V1132" t="b">
        <f>+AND(J1132&lt;&gt;1,J1133&lt;&gt;1)</f>
        <v>0</v>
      </c>
      <c r="W1132" t="b">
        <f>+OR(AD1132="Sub1",AD1132="Sub2",AD1132="Graph")</f>
        <v>0</v>
      </c>
      <c r="X1132" t="str">
        <f>+IF(AND(T1132,U1132,V1132),_xlfn.CONCAT(S1132,S1133),IF(AND(J1132=1,AD1132="Title"),S1132,""))</f>
        <v>Elevaciones principales</v>
      </c>
      <c r="Y1132" t="str">
        <f>+IF(AD1133="units",S1133,"")</f>
        <v/>
      </c>
      <c r="Z1132" t="str">
        <f t="shared" si="138"/>
        <v/>
      </c>
      <c r="AB1132" t="s">
        <v>155</v>
      </c>
      <c r="AC1132" t="str">
        <f>+_xlfn.CONCAT(AB1132,I1132,AD1132)</f>
        <v>3213Title</v>
      </c>
      <c r="AD1132" t="str">
        <f>+_xlfn.TEXTJOIN("",TRUE,K1132:M1132)</f>
        <v>Title</v>
      </c>
      <c r="AE1132" t="str">
        <f>+IF(B1132=0,AE1131,B1132)</f>
        <v>1.3</v>
      </c>
      <c r="AF1132" t="str">
        <f t="shared" si="141"/>
        <v>1.3</v>
      </c>
      <c r="AG1132" t="str">
        <f t="shared" si="142"/>
        <v>Elevaciones principales</v>
      </c>
      <c r="AH1132" t="str">
        <f t="shared" si="144"/>
        <v/>
      </c>
      <c r="AI1132" t="str">
        <f t="shared" si="143"/>
        <v/>
      </c>
    </row>
    <row r="1133" spans="1:35" x14ac:dyDescent="0.25">
      <c r="A1133" s="1">
        <v>8</v>
      </c>
      <c r="B1133" t="s">
        <v>11</v>
      </c>
      <c r="C1133" t="s">
        <v>25</v>
      </c>
      <c r="G1133" t="s">
        <v>91</v>
      </c>
      <c r="H1133" t="s">
        <v>123</v>
      </c>
      <c r="I1133" t="str">
        <f t="shared" si="139"/>
        <v>14</v>
      </c>
      <c r="J1133">
        <f>+COUNTIF($AC$2:$AC$1165,AC1133)</f>
        <v>1</v>
      </c>
      <c r="K1133" t="s">
        <v>166</v>
      </c>
      <c r="N1133" t="str">
        <f t="shared" si="140"/>
        <v>1.4</v>
      </c>
      <c r="O1133" t="str">
        <f>IF(B1133&lt;&gt;0,B1133,"")</f>
        <v>1.4</v>
      </c>
      <c r="P1133" t="str">
        <f>+IF(AD1133="Sub1",C1133,"")</f>
        <v/>
      </c>
      <c r="Q1133" t="str">
        <f>+IF(AD1133="Sub2",D1133,"")</f>
        <v/>
      </c>
      <c r="R1133" t="str">
        <f>+IF(AD1133="Graph",SUBSTITUTE(E1133,"Gráfica","G"),"")</f>
        <v/>
      </c>
      <c r="S1133" t="str">
        <f>TRIM(CLEAN(_xlfn.TEXTJOIN(" ",TRUE,C1133:F1133)))</f>
        <v>Superficie estatal por tipo de fisiografía</v>
      </c>
      <c r="T1133" t="b">
        <f>+AND(AC1133=AC1134)</f>
        <v>0</v>
      </c>
      <c r="U1133" t="b">
        <f t="shared" si="137"/>
        <v>0</v>
      </c>
      <c r="V1133" t="b">
        <f>+AND(J1133&lt;&gt;1,J1134&lt;&gt;1)</f>
        <v>0</v>
      </c>
      <c r="W1133" t="b">
        <f>+OR(AD1133="Sub1",AD1133="Sub2",AD1133="Graph")</f>
        <v>0</v>
      </c>
      <c r="X1133" t="str">
        <f>+IF(AND(T1133,U1133,V1133),_xlfn.CONCAT(S1133,S1134),IF(AND(J1133=1,AD1133="Title"),S1133,""))</f>
        <v>Superficie estatal por tipo de fisiografía</v>
      </c>
      <c r="Y1133" t="str">
        <f>+IF(AD1134="units",S1134,"")</f>
        <v>(Porcentaje)</v>
      </c>
      <c r="Z1133" t="str">
        <f t="shared" si="138"/>
        <v/>
      </c>
      <c r="AB1133" t="s">
        <v>155</v>
      </c>
      <c r="AC1133" t="str">
        <f>+_xlfn.CONCAT(AB1133,I1133,AD1133)</f>
        <v>3214Title</v>
      </c>
      <c r="AD1133" t="str">
        <f>+_xlfn.TEXTJOIN("",TRUE,K1133:M1133)</f>
        <v>Title</v>
      </c>
      <c r="AE1133" t="str">
        <f>+IF(B1133=0,AE1132,B1133)</f>
        <v>1.4</v>
      </c>
      <c r="AF1133" t="str">
        <f t="shared" si="141"/>
        <v>1.4</v>
      </c>
      <c r="AG1133" t="str">
        <f t="shared" si="142"/>
        <v>Superficie estatal por tipo de fisiografía</v>
      </c>
      <c r="AH1133" t="str">
        <f t="shared" si="144"/>
        <v/>
      </c>
      <c r="AI1133" t="str">
        <f t="shared" si="143"/>
        <v>(Porcentaje)</v>
      </c>
    </row>
    <row r="1134" spans="1:35" x14ac:dyDescent="0.25">
      <c r="A1134" s="1">
        <v>9</v>
      </c>
      <c r="C1134" t="s">
        <v>26</v>
      </c>
      <c r="G1134" t="s">
        <v>91</v>
      </c>
      <c r="H1134" t="s">
        <v>123</v>
      </c>
      <c r="I1134" t="str">
        <f t="shared" si="139"/>
        <v>14</v>
      </c>
      <c r="J1134">
        <f>+COUNTIF($AC$2:$AC$1165,AC1134)</f>
        <v>1</v>
      </c>
      <c r="K1134" t="s">
        <v>173</v>
      </c>
      <c r="L1134" t="s">
        <v>162</v>
      </c>
      <c r="N1134" t="str">
        <f t="shared" si="140"/>
        <v/>
      </c>
      <c r="O1134" t="str">
        <f>IF(B1134&lt;&gt;0,B1134,"")</f>
        <v/>
      </c>
      <c r="P1134" t="str">
        <f>+IF(AD1134="Sub1",C1134,"")</f>
        <v/>
      </c>
      <c r="Q1134" t="str">
        <f>+IF(AD1134="Sub2",D1134,"")</f>
        <v/>
      </c>
      <c r="R1134" t="str">
        <f>+IF(AD1134="Graph",SUBSTITUTE(E1134,"Gráfica","G"),"")</f>
        <v/>
      </c>
      <c r="S1134" t="str">
        <f>TRIM(CLEAN(_xlfn.TEXTJOIN(" ",TRUE,C1134:F1134)))</f>
        <v>(Porcentaje)</v>
      </c>
      <c r="T1134" t="b">
        <f>+AND(AC1134=AC1135)</f>
        <v>0</v>
      </c>
      <c r="U1134" t="b">
        <f t="shared" si="137"/>
        <v>0</v>
      </c>
      <c r="V1134" t="b">
        <f>+AND(J1134&lt;&gt;1,J1135&lt;&gt;1)</f>
        <v>0</v>
      </c>
      <c r="W1134" t="b">
        <f>+OR(AD1134="Sub1",AD1134="Sub2",AD1134="Graph")</f>
        <v>0</v>
      </c>
      <c r="X1134" t="str">
        <f>+IF(AND(T1134,U1134,V1134),_xlfn.CONCAT(S1134,S1135),IF(AND(J1134=1,AD1134="Title"),S1134,""))</f>
        <v/>
      </c>
      <c r="Y1134" t="str">
        <f>+IF(AD1135="units",S1135,"")</f>
        <v/>
      </c>
      <c r="Z1134" t="str">
        <f t="shared" si="138"/>
        <v/>
      </c>
      <c r="AB1134" t="s">
        <v>155</v>
      </c>
      <c r="AC1134" t="str">
        <f>+_xlfn.CONCAT(AB1134,I1134,AD1134)</f>
        <v>3214units</v>
      </c>
      <c r="AD1134" t="str">
        <f>+_xlfn.TEXTJOIN("",TRUE,K1134:M1134)</f>
        <v>units</v>
      </c>
      <c r="AE1134" t="str">
        <f>+IF(B1134=0,AE1133,B1134)</f>
        <v>1.4</v>
      </c>
      <c r="AF1134" t="str">
        <f t="shared" si="141"/>
        <v>1.4</v>
      </c>
      <c r="AG1134" t="str">
        <f t="shared" si="142"/>
        <v>Superficie estatal por tipo de fisiografía</v>
      </c>
      <c r="AH1134" t="str">
        <f t="shared" si="144"/>
        <v/>
      </c>
      <c r="AI1134" t="str">
        <f t="shared" si="143"/>
        <v/>
      </c>
    </row>
    <row r="1135" spans="1:35" x14ac:dyDescent="0.25">
      <c r="A1135" s="1">
        <v>11</v>
      </c>
      <c r="B1135" t="s">
        <v>12</v>
      </c>
      <c r="C1135" t="s">
        <v>27</v>
      </c>
      <c r="G1135" t="s">
        <v>91</v>
      </c>
      <c r="H1135" t="s">
        <v>123</v>
      </c>
      <c r="I1135" t="str">
        <f t="shared" si="139"/>
        <v>15</v>
      </c>
      <c r="J1135">
        <f>+COUNTIF($AC$2:$AC$1165,AC1135)</f>
        <v>1</v>
      </c>
      <c r="K1135" t="s">
        <v>166</v>
      </c>
      <c r="N1135" t="str">
        <f t="shared" si="140"/>
        <v>1.5</v>
      </c>
      <c r="O1135" t="str">
        <f>IF(B1135&lt;&gt;0,B1135,"")</f>
        <v>1.5</v>
      </c>
      <c r="P1135" t="str">
        <f>+IF(AD1135="Sub1",C1135,"")</f>
        <v/>
      </c>
      <c r="Q1135" t="str">
        <f>+IF(AD1135="Sub2",D1135,"")</f>
        <v/>
      </c>
      <c r="R1135" t="str">
        <f>+IF(AD1135="Graph",SUBSTITUTE(E1135,"Gráfica","G"),"")</f>
        <v/>
      </c>
      <c r="S1135" t="str">
        <f>TRIM(CLEAN(_xlfn.TEXTJOIN(" ",TRUE,C1135:F1135)))</f>
        <v>Superficie estatal por tipo de geología</v>
      </c>
      <c r="T1135" t="b">
        <f>+AND(AC1135=AC1136)</f>
        <v>0</v>
      </c>
      <c r="U1135" t="b">
        <f t="shared" si="137"/>
        <v>0</v>
      </c>
      <c r="V1135" t="b">
        <f>+AND(J1135&lt;&gt;1,J1136&lt;&gt;1)</f>
        <v>0</v>
      </c>
      <c r="W1135" t="b">
        <f>+OR(AD1135="Sub1",AD1135="Sub2",AD1135="Graph")</f>
        <v>0</v>
      </c>
      <c r="X1135" t="str">
        <f>+IF(AND(T1135,U1135,V1135),_xlfn.CONCAT(S1135,S1136),IF(AND(J1135=1,AD1135="Title"),S1135,""))</f>
        <v>Superficie estatal por tipo de geología</v>
      </c>
      <c r="Y1135" t="str">
        <f>+IF(AD1136="units",S1136,"")</f>
        <v>(Porcentaje)</v>
      </c>
      <c r="Z1135" t="str">
        <f t="shared" si="138"/>
        <v/>
      </c>
      <c r="AB1135" t="s">
        <v>155</v>
      </c>
      <c r="AC1135" t="str">
        <f>+_xlfn.CONCAT(AB1135,I1135,AD1135)</f>
        <v>3215Title</v>
      </c>
      <c r="AD1135" t="str">
        <f>+_xlfn.TEXTJOIN("",TRUE,K1135:M1135)</f>
        <v>Title</v>
      </c>
      <c r="AE1135" t="str">
        <f>+IF(B1135=0,AE1134,B1135)</f>
        <v>1.5</v>
      </c>
      <c r="AF1135" t="str">
        <f t="shared" si="141"/>
        <v>1.5</v>
      </c>
      <c r="AG1135" t="str">
        <f t="shared" si="142"/>
        <v>Superficie estatal por tipo de geología</v>
      </c>
      <c r="AH1135" t="str">
        <f t="shared" si="144"/>
        <v/>
      </c>
      <c r="AI1135" t="str">
        <f t="shared" si="143"/>
        <v>(Porcentaje)</v>
      </c>
    </row>
    <row r="1136" spans="1:35" x14ac:dyDescent="0.25">
      <c r="A1136" s="1">
        <v>12</v>
      </c>
      <c r="C1136" t="s">
        <v>26</v>
      </c>
      <c r="G1136" t="s">
        <v>91</v>
      </c>
      <c r="H1136" t="s">
        <v>123</v>
      </c>
      <c r="I1136" t="str">
        <f t="shared" si="139"/>
        <v>15</v>
      </c>
      <c r="J1136">
        <f>+COUNTIF($AC$2:$AC$1165,AC1136)</f>
        <v>1</v>
      </c>
      <c r="K1136" t="s">
        <v>173</v>
      </c>
      <c r="L1136" t="s">
        <v>162</v>
      </c>
      <c r="N1136" t="str">
        <f t="shared" si="140"/>
        <v/>
      </c>
      <c r="O1136" t="str">
        <f>IF(B1136&lt;&gt;0,B1136,"")</f>
        <v/>
      </c>
      <c r="P1136" t="str">
        <f>+IF(AD1136="Sub1",C1136,"")</f>
        <v/>
      </c>
      <c r="Q1136" t="str">
        <f>+IF(AD1136="Sub2",D1136,"")</f>
        <v/>
      </c>
      <c r="R1136" t="str">
        <f>+IF(AD1136="Graph",SUBSTITUTE(E1136,"Gráfica","G"),"")</f>
        <v/>
      </c>
      <c r="S1136" t="str">
        <f>TRIM(CLEAN(_xlfn.TEXTJOIN(" ",TRUE,C1136:F1136)))</f>
        <v>(Porcentaje)</v>
      </c>
      <c r="T1136" t="b">
        <f>+AND(AC1136=AC1137)</f>
        <v>0</v>
      </c>
      <c r="U1136" t="b">
        <f t="shared" si="137"/>
        <v>0</v>
      </c>
      <c r="V1136" t="b">
        <f>+AND(J1136&lt;&gt;1,J1137&lt;&gt;1)</f>
        <v>0</v>
      </c>
      <c r="W1136" t="b">
        <f>+OR(AD1136="Sub1",AD1136="Sub2",AD1136="Graph")</f>
        <v>0</v>
      </c>
      <c r="X1136" t="str">
        <f>+IF(AND(T1136,U1136,V1136),_xlfn.CONCAT(S1136,S1137),IF(AND(J1136=1,AD1136="Title"),S1136,""))</f>
        <v/>
      </c>
      <c r="Y1136" t="str">
        <f>+IF(AD1137="units",S1137,"")</f>
        <v/>
      </c>
      <c r="Z1136" t="str">
        <f t="shared" si="138"/>
        <v/>
      </c>
      <c r="AB1136" t="s">
        <v>155</v>
      </c>
      <c r="AC1136" t="str">
        <f>+_xlfn.CONCAT(AB1136,I1136,AD1136)</f>
        <v>3215units</v>
      </c>
      <c r="AD1136" t="str">
        <f>+_xlfn.TEXTJOIN("",TRUE,K1136:M1136)</f>
        <v>units</v>
      </c>
      <c r="AE1136" t="str">
        <f>+IF(B1136=0,AE1135,B1136)</f>
        <v>1.5</v>
      </c>
      <c r="AF1136" t="str">
        <f t="shared" si="141"/>
        <v>1.5</v>
      </c>
      <c r="AG1136" t="str">
        <f t="shared" si="142"/>
        <v>Superficie estatal por tipo de geología</v>
      </c>
      <c r="AH1136" t="str">
        <f t="shared" si="144"/>
        <v/>
      </c>
      <c r="AI1136" t="str">
        <f t="shared" si="143"/>
        <v/>
      </c>
    </row>
    <row r="1137" spans="1:35" x14ac:dyDescent="0.25">
      <c r="A1137" s="1">
        <v>14</v>
      </c>
      <c r="C1137" t="s">
        <v>28</v>
      </c>
      <c r="D1137" t="s">
        <v>62</v>
      </c>
      <c r="G1137" t="s">
        <v>91</v>
      </c>
      <c r="H1137" t="s">
        <v>123</v>
      </c>
      <c r="I1137" t="str">
        <f t="shared" si="139"/>
        <v>151</v>
      </c>
      <c r="J1137">
        <f>+COUNTIF($AC$2:$AC$1165,AC1137)</f>
        <v>1</v>
      </c>
      <c r="K1137" t="s">
        <v>173</v>
      </c>
      <c r="M1137" t="s">
        <v>178</v>
      </c>
      <c r="N1137" t="str">
        <f t="shared" si="140"/>
        <v>1.5.1</v>
      </c>
      <c r="O1137" t="str">
        <f>IF(B1137&lt;&gt;0,B1137,"")</f>
        <v/>
      </c>
      <c r="P1137" t="str">
        <f>+IF(AD1137="Sub1",C1137,"")</f>
        <v>1.5.1</v>
      </c>
      <c r="Q1137" t="str">
        <f>+IF(AD1137="Sub2",D1137,"")</f>
        <v/>
      </c>
      <c r="R1137" t="str">
        <f>+IF(AD1137="Graph",SUBSTITUTE(E1137,"Gráfica","G"),"")</f>
        <v/>
      </c>
      <c r="S1137" t="str">
        <f>TRIM(CLEAN(_xlfn.TEXTJOIN(" ",TRUE,C1137:F1137)))</f>
        <v>1.5.1 Sitios de interés geológico</v>
      </c>
      <c r="T1137" t="b">
        <f>+AND(AC1137=AC1138)</f>
        <v>0</v>
      </c>
      <c r="U1137" t="b">
        <f t="shared" si="137"/>
        <v>0</v>
      </c>
      <c r="V1137" t="b">
        <f>+AND(J1137&lt;&gt;1,J1138&lt;&gt;1)</f>
        <v>0</v>
      </c>
      <c r="W1137" t="b">
        <f>+OR(AD1137="Sub1",AD1137="Sub2",AD1137="Graph")</f>
        <v>1</v>
      </c>
      <c r="X1137" t="str">
        <f>+IF(AND(T1137,U1137,V1137),_xlfn.CONCAT(S1137,S1138),IF(AND(J1137=1,AD1137="Title"),S1137,""))</f>
        <v/>
      </c>
      <c r="Y1137" t="str">
        <f>+IF(AD1138="units",S1138,"")</f>
        <v/>
      </c>
      <c r="Z1137" t="str">
        <f t="shared" si="138"/>
        <v>Sitios de interés geológico</v>
      </c>
      <c r="AB1137" t="s">
        <v>155</v>
      </c>
      <c r="AC1137" t="str">
        <f>+_xlfn.CONCAT(AB1137,I1137,AD1137)</f>
        <v>32151Sub1</v>
      </c>
      <c r="AD1137" t="str">
        <f>+_xlfn.TEXTJOIN("",TRUE,K1137:M1137)</f>
        <v>Sub1</v>
      </c>
      <c r="AE1137" t="str">
        <f>+IF(B1137=0,AE1136,B1137)</f>
        <v>1.5</v>
      </c>
      <c r="AF1137" t="str">
        <f t="shared" si="141"/>
        <v>1.5.1</v>
      </c>
      <c r="AG1137" t="str">
        <f t="shared" si="142"/>
        <v>Superficie estatal por tipo de geología</v>
      </c>
      <c r="AH1137" t="str">
        <f t="shared" si="144"/>
        <v>Sitios de interés geológico</v>
      </c>
      <c r="AI1137" t="str">
        <f t="shared" si="143"/>
        <v/>
      </c>
    </row>
    <row r="1138" spans="1:35" x14ac:dyDescent="0.25">
      <c r="A1138" s="1">
        <v>16</v>
      </c>
      <c r="B1138" t="s">
        <v>13</v>
      </c>
      <c r="C1138" t="s">
        <v>29</v>
      </c>
      <c r="G1138" t="s">
        <v>91</v>
      </c>
      <c r="H1138" t="s">
        <v>123</v>
      </c>
      <c r="I1138" t="str">
        <f t="shared" si="139"/>
        <v>16</v>
      </c>
      <c r="J1138">
        <f>+COUNTIF($AC$2:$AC$1165,AC1138)</f>
        <v>1</v>
      </c>
      <c r="K1138" t="s">
        <v>166</v>
      </c>
      <c r="N1138" t="str">
        <f t="shared" si="140"/>
        <v>1.6</v>
      </c>
      <c r="O1138" t="str">
        <f>IF(B1138&lt;&gt;0,B1138,"")</f>
        <v>1.6</v>
      </c>
      <c r="P1138" t="str">
        <f>+IF(AD1138="Sub1",C1138,"")</f>
        <v/>
      </c>
      <c r="Q1138" t="str">
        <f>+IF(AD1138="Sub2",D1138,"")</f>
        <v/>
      </c>
      <c r="R1138" t="str">
        <f>+IF(AD1138="Graph",SUBSTITUTE(E1138,"Gráfica","G"),"")</f>
        <v/>
      </c>
      <c r="S1138" t="str">
        <f>TRIM(CLEAN(_xlfn.TEXTJOIN(" ",TRUE,C1138:F1138)))</f>
        <v>Superficie estatal por tipo de clima</v>
      </c>
      <c r="T1138" t="b">
        <f>+AND(AC1138=AC1139)</f>
        <v>0</v>
      </c>
      <c r="U1138" t="b">
        <f t="shared" si="137"/>
        <v>0</v>
      </c>
      <c r="V1138" t="b">
        <f>+AND(J1138&lt;&gt;1,J1139&lt;&gt;1)</f>
        <v>0</v>
      </c>
      <c r="W1138" t="b">
        <f>+OR(AD1138="Sub1",AD1138="Sub2",AD1138="Graph")</f>
        <v>0</v>
      </c>
      <c r="X1138" t="str">
        <f>+IF(AND(T1138,U1138,V1138),_xlfn.CONCAT(S1138,S1139),IF(AND(J1138=1,AD1138="Title"),S1138,""))</f>
        <v>Superficie estatal por tipo de clima</v>
      </c>
      <c r="Y1138" t="str">
        <f>+IF(AD1139="units",S1139,"")</f>
        <v>(Porcentaje)</v>
      </c>
      <c r="Z1138" t="str">
        <f t="shared" si="138"/>
        <v/>
      </c>
      <c r="AB1138" t="s">
        <v>155</v>
      </c>
      <c r="AC1138" t="str">
        <f>+_xlfn.CONCAT(AB1138,I1138,AD1138)</f>
        <v>3216Title</v>
      </c>
      <c r="AD1138" t="str">
        <f>+_xlfn.TEXTJOIN("",TRUE,K1138:M1138)</f>
        <v>Title</v>
      </c>
      <c r="AE1138" t="str">
        <f>+IF(B1138=0,AE1137,B1138)</f>
        <v>1.6</v>
      </c>
      <c r="AF1138" t="str">
        <f t="shared" si="141"/>
        <v>1.6</v>
      </c>
      <c r="AG1138" t="str">
        <f t="shared" si="142"/>
        <v>Superficie estatal por tipo de clima</v>
      </c>
      <c r="AH1138" t="str">
        <f t="shared" si="144"/>
        <v/>
      </c>
      <c r="AI1138" t="str">
        <f t="shared" si="143"/>
        <v>(Porcentaje)</v>
      </c>
    </row>
    <row r="1139" spans="1:35" x14ac:dyDescent="0.25">
      <c r="A1139" s="1">
        <v>17</v>
      </c>
      <c r="C1139" t="s">
        <v>26</v>
      </c>
      <c r="G1139" t="s">
        <v>91</v>
      </c>
      <c r="H1139" t="s">
        <v>123</v>
      </c>
      <c r="I1139" t="str">
        <f t="shared" si="139"/>
        <v>16</v>
      </c>
      <c r="J1139">
        <f>+COUNTIF($AC$2:$AC$1165,AC1139)</f>
        <v>1</v>
      </c>
      <c r="K1139" t="s">
        <v>173</v>
      </c>
      <c r="L1139" t="s">
        <v>162</v>
      </c>
      <c r="N1139" t="str">
        <f t="shared" si="140"/>
        <v/>
      </c>
      <c r="O1139" t="str">
        <f>IF(B1139&lt;&gt;0,B1139,"")</f>
        <v/>
      </c>
      <c r="P1139" t="str">
        <f>+IF(AD1139="Sub1",C1139,"")</f>
        <v/>
      </c>
      <c r="Q1139" t="str">
        <f>+IF(AD1139="Sub2",D1139,"")</f>
        <v/>
      </c>
      <c r="R1139" t="str">
        <f>+IF(AD1139="Graph",SUBSTITUTE(E1139,"Gráfica","G"),"")</f>
        <v/>
      </c>
      <c r="S1139" t="str">
        <f>TRIM(CLEAN(_xlfn.TEXTJOIN(" ",TRUE,C1139:F1139)))</f>
        <v>(Porcentaje)</v>
      </c>
      <c r="T1139" t="b">
        <f>+AND(AC1139=AC1140)</f>
        <v>0</v>
      </c>
      <c r="U1139" t="b">
        <f t="shared" si="137"/>
        <v>0</v>
      </c>
      <c r="V1139" t="b">
        <f>+AND(J1139&lt;&gt;1,J1140&lt;&gt;1)</f>
        <v>0</v>
      </c>
      <c r="W1139" t="b">
        <f>+OR(AD1139="Sub1",AD1139="Sub2",AD1139="Graph")</f>
        <v>0</v>
      </c>
      <c r="X1139" t="str">
        <f>+IF(AND(T1139,U1139,V1139),_xlfn.CONCAT(S1139,S1140),IF(AND(J1139=1,AD1139="Title"),S1139,""))</f>
        <v/>
      </c>
      <c r="Y1139" t="str">
        <f>+IF(AD1140="units",S1140,"")</f>
        <v/>
      </c>
      <c r="Z1139" t="str">
        <f t="shared" si="138"/>
        <v/>
      </c>
      <c r="AB1139" t="s">
        <v>155</v>
      </c>
      <c r="AC1139" t="str">
        <f>+_xlfn.CONCAT(AB1139,I1139,AD1139)</f>
        <v>3216units</v>
      </c>
      <c r="AD1139" t="str">
        <f>+_xlfn.TEXTJOIN("",TRUE,K1139:M1139)</f>
        <v>units</v>
      </c>
      <c r="AE1139" t="str">
        <f>+IF(B1139=0,AE1138,B1139)</f>
        <v>1.6</v>
      </c>
      <c r="AF1139" t="str">
        <f t="shared" si="141"/>
        <v>1.6</v>
      </c>
      <c r="AG1139" t="str">
        <f t="shared" si="142"/>
        <v>Superficie estatal por tipo de clima</v>
      </c>
      <c r="AH1139" t="str">
        <f t="shared" si="144"/>
        <v/>
      </c>
      <c r="AI1139" t="str">
        <f t="shared" si="143"/>
        <v/>
      </c>
    </row>
    <row r="1140" spans="1:35" x14ac:dyDescent="0.25">
      <c r="A1140" s="1">
        <v>19</v>
      </c>
      <c r="C1140" t="s">
        <v>30</v>
      </c>
      <c r="D1140" t="s">
        <v>63</v>
      </c>
      <c r="G1140" t="s">
        <v>91</v>
      </c>
      <c r="H1140" t="s">
        <v>123</v>
      </c>
      <c r="I1140" t="str">
        <f t="shared" si="139"/>
        <v>161</v>
      </c>
      <c r="J1140">
        <f>+COUNTIF($AC$2:$AC$1165,AC1140)</f>
        <v>1</v>
      </c>
      <c r="K1140" t="s">
        <v>173</v>
      </c>
      <c r="M1140" t="s">
        <v>178</v>
      </c>
      <c r="N1140" t="str">
        <f t="shared" si="140"/>
        <v>1.6.1</v>
      </c>
      <c r="O1140" t="str">
        <f>IF(B1140&lt;&gt;0,B1140,"")</f>
        <v/>
      </c>
      <c r="P1140" t="str">
        <f>+IF(AD1140="Sub1",C1140,"")</f>
        <v>1.6.1</v>
      </c>
      <c r="Q1140" t="str">
        <f>+IF(AD1140="Sub2",D1140,"")</f>
        <v/>
      </c>
      <c r="R1140" t="str">
        <f>+IF(AD1140="Graph",SUBSTITUTE(E1140,"Gráfica","G"),"")</f>
        <v/>
      </c>
      <c r="S1140" t="str">
        <f>TRIM(CLEAN(_xlfn.TEXTJOIN(" ",TRUE,C1140:F1140)))</f>
        <v>1.6.1 Estaciones meteorológicas</v>
      </c>
      <c r="T1140" t="b">
        <f>+AND(AC1140=AC1141)</f>
        <v>0</v>
      </c>
      <c r="U1140" t="b">
        <f t="shared" si="137"/>
        <v>0</v>
      </c>
      <c r="V1140" t="b">
        <f>+AND(J1140&lt;&gt;1,J1141&lt;&gt;1)</f>
        <v>0</v>
      </c>
      <c r="W1140" t="b">
        <f>+OR(AD1140="Sub1",AD1140="Sub2",AD1140="Graph")</f>
        <v>1</v>
      </c>
      <c r="X1140" t="str">
        <f>+IF(AND(T1140,U1140,V1140),_xlfn.CONCAT(S1140,S1141),IF(AND(J1140=1,AD1140="Title"),S1140,""))</f>
        <v/>
      </c>
      <c r="Y1140" t="str">
        <f>+IF(AD1141="units",S1141,"")</f>
        <v/>
      </c>
      <c r="Z1140" t="str">
        <f t="shared" si="138"/>
        <v>Estaciones meteorológicas</v>
      </c>
      <c r="AB1140" t="s">
        <v>155</v>
      </c>
      <c r="AC1140" t="str">
        <f>+_xlfn.CONCAT(AB1140,I1140,AD1140)</f>
        <v>32161Sub1</v>
      </c>
      <c r="AD1140" t="str">
        <f>+_xlfn.TEXTJOIN("",TRUE,K1140:M1140)</f>
        <v>Sub1</v>
      </c>
      <c r="AE1140" t="str">
        <f>+IF(B1140=0,AE1139,B1140)</f>
        <v>1.6</v>
      </c>
      <c r="AF1140" t="str">
        <f t="shared" si="141"/>
        <v>1.6.1</v>
      </c>
      <c r="AG1140" t="str">
        <f t="shared" si="142"/>
        <v>Superficie estatal por tipo de clima</v>
      </c>
      <c r="AH1140" t="str">
        <f t="shared" si="144"/>
        <v>Estaciones meteorológicas</v>
      </c>
      <c r="AI1140" t="str">
        <f t="shared" si="143"/>
        <v/>
      </c>
    </row>
    <row r="1141" spans="1:35" x14ac:dyDescent="0.25">
      <c r="A1141" s="1">
        <v>21</v>
      </c>
      <c r="C1141" t="s">
        <v>31</v>
      </c>
      <c r="D1141" t="s">
        <v>64</v>
      </c>
      <c r="G1141" t="s">
        <v>91</v>
      </c>
      <c r="H1141" t="s">
        <v>123</v>
      </c>
      <c r="I1141" t="str">
        <f t="shared" si="139"/>
        <v>162</v>
      </c>
      <c r="J1141">
        <f>+COUNTIF($AC$2:$AC$1165,AC1141)</f>
        <v>1</v>
      </c>
      <c r="K1141" t="s">
        <v>173</v>
      </c>
      <c r="M1141" t="s">
        <v>178</v>
      </c>
      <c r="N1141" t="str">
        <f t="shared" si="140"/>
        <v>1.6.2</v>
      </c>
      <c r="O1141" t="str">
        <f>IF(B1141&lt;&gt;0,B1141,"")</f>
        <v/>
      </c>
      <c r="P1141" t="str">
        <f>+IF(AD1141="Sub1",C1141,"")</f>
        <v>1.6.2</v>
      </c>
      <c r="Q1141" t="str">
        <f>+IF(AD1141="Sub2",D1141,"")</f>
        <v/>
      </c>
      <c r="R1141" t="str">
        <f>+IF(AD1141="Graph",SUBSTITUTE(E1141,"Gráfica","G"),"")</f>
        <v/>
      </c>
      <c r="S1141" t="str">
        <f>TRIM(CLEAN(_xlfn.TEXTJOIN(" ",TRUE,C1141:F1141)))</f>
        <v>1.6.2 Temperatura media anual</v>
      </c>
      <c r="T1141" t="b">
        <f>+AND(AC1141=AC1142)</f>
        <v>0</v>
      </c>
      <c r="U1141" t="b">
        <f t="shared" si="137"/>
        <v>0</v>
      </c>
      <c r="V1141" t="b">
        <f>+AND(J1141&lt;&gt;1,J1142&lt;&gt;1)</f>
        <v>0</v>
      </c>
      <c r="W1141" t="b">
        <f>+OR(AD1141="Sub1",AD1141="Sub2",AD1141="Graph")</f>
        <v>1</v>
      </c>
      <c r="X1141" t="str">
        <f>+IF(AND(T1141,U1141,V1141),_xlfn.CONCAT(S1141,S1142),IF(AND(J1141=1,AD1141="Title"),S1141,""))</f>
        <v/>
      </c>
      <c r="Y1141" t="str">
        <f>+IF(AD1142="units",S1142,"")</f>
        <v>(Grados Celsius)</v>
      </c>
      <c r="Z1141" t="str">
        <f t="shared" si="138"/>
        <v>Temperatura media anual</v>
      </c>
      <c r="AB1141" t="s">
        <v>155</v>
      </c>
      <c r="AC1141" t="str">
        <f>+_xlfn.CONCAT(AB1141,I1141,AD1141)</f>
        <v>32162Sub1</v>
      </c>
      <c r="AD1141" t="str">
        <f>+_xlfn.TEXTJOIN("",TRUE,K1141:M1141)</f>
        <v>Sub1</v>
      </c>
      <c r="AE1141" t="str">
        <f>+IF(B1141=0,AE1140,B1141)</f>
        <v>1.6</v>
      </c>
      <c r="AF1141" t="str">
        <f t="shared" si="141"/>
        <v>1.6.2</v>
      </c>
      <c r="AG1141" t="str">
        <f t="shared" si="142"/>
        <v>Superficie estatal por tipo de clima</v>
      </c>
      <c r="AH1141" t="str">
        <f t="shared" si="144"/>
        <v>Temperatura media anual</v>
      </c>
      <c r="AI1141" t="str">
        <f t="shared" si="143"/>
        <v>(Grados Celsius)</v>
      </c>
    </row>
    <row r="1142" spans="1:35" x14ac:dyDescent="0.25">
      <c r="A1142" s="1">
        <v>22</v>
      </c>
      <c r="D1142" t="s">
        <v>65</v>
      </c>
      <c r="G1142" t="s">
        <v>91</v>
      </c>
      <c r="H1142" t="s">
        <v>123</v>
      </c>
      <c r="I1142" t="str">
        <f t="shared" si="139"/>
        <v>162</v>
      </c>
      <c r="J1142">
        <f>+COUNTIF($AC$2:$AC$1165,AC1142)</f>
        <v>1</v>
      </c>
      <c r="K1142" t="s">
        <v>173</v>
      </c>
      <c r="L1142" t="s">
        <v>162</v>
      </c>
      <c r="N1142" t="str">
        <f t="shared" si="140"/>
        <v/>
      </c>
      <c r="O1142" t="str">
        <f>IF(B1142&lt;&gt;0,B1142,"")</f>
        <v/>
      </c>
      <c r="P1142" t="str">
        <f>+IF(AD1142="Sub1",C1142,"")</f>
        <v/>
      </c>
      <c r="Q1142" t="str">
        <f>+IF(AD1142="Sub2",D1142,"")</f>
        <v/>
      </c>
      <c r="R1142" t="str">
        <f>+IF(AD1142="Graph",SUBSTITUTE(E1142,"Gráfica","G"),"")</f>
        <v/>
      </c>
      <c r="S1142" t="str">
        <f>TRIM(CLEAN(_xlfn.TEXTJOIN(" ",TRUE,C1142:F1142)))</f>
        <v>(Grados Celsius)</v>
      </c>
      <c r="T1142" t="b">
        <f>+AND(AC1142=AC1143)</f>
        <v>0</v>
      </c>
      <c r="U1142" t="b">
        <f t="shared" si="137"/>
        <v>0</v>
      </c>
      <c r="V1142" t="b">
        <f>+AND(J1142&lt;&gt;1,J1143&lt;&gt;1)</f>
        <v>0</v>
      </c>
      <c r="W1142" t="b">
        <f>+OR(AD1142="Sub1",AD1142="Sub2",AD1142="Graph")</f>
        <v>0</v>
      </c>
      <c r="X1142" t="str">
        <f>+IF(AND(T1142,U1142,V1142),_xlfn.CONCAT(S1142,S1143),IF(AND(J1142=1,AD1142="Title"),S1142,""))</f>
        <v/>
      </c>
      <c r="Y1142" t="str">
        <f>+IF(AD1143="units",S1143,"")</f>
        <v/>
      </c>
      <c r="Z1142" t="str">
        <f t="shared" si="138"/>
        <v/>
      </c>
      <c r="AB1142" t="s">
        <v>155</v>
      </c>
      <c r="AC1142" t="str">
        <f>+_xlfn.CONCAT(AB1142,I1142,AD1142)</f>
        <v>32162units</v>
      </c>
      <c r="AD1142" t="str">
        <f>+_xlfn.TEXTJOIN("",TRUE,K1142:M1142)</f>
        <v>units</v>
      </c>
      <c r="AE1142" t="str">
        <f>+IF(B1142=0,AE1141,B1142)</f>
        <v>1.6</v>
      </c>
      <c r="AF1142" t="str">
        <f t="shared" si="141"/>
        <v>1.6.2</v>
      </c>
      <c r="AG1142" t="str">
        <f t="shared" si="142"/>
        <v>Superficie estatal por tipo de clima</v>
      </c>
      <c r="AH1142" t="str">
        <f t="shared" si="144"/>
        <v>Temperatura media anual</v>
      </c>
      <c r="AI1142" t="str">
        <f t="shared" si="143"/>
        <v/>
      </c>
    </row>
    <row r="1143" spans="1:35" x14ac:dyDescent="0.25">
      <c r="A1143" s="1">
        <v>24</v>
      </c>
      <c r="D1143" t="s">
        <v>66</v>
      </c>
      <c r="E1143" t="s">
        <v>82</v>
      </c>
      <c r="G1143" t="s">
        <v>91</v>
      </c>
      <c r="H1143" t="s">
        <v>123</v>
      </c>
      <c r="I1143" t="str">
        <f t="shared" si="139"/>
        <v>1621</v>
      </c>
      <c r="J1143">
        <f>+COUNTIF($AC$2:$AC$1165,AC1143)</f>
        <v>1</v>
      </c>
      <c r="K1143" t="s">
        <v>173</v>
      </c>
      <c r="M1143" t="s">
        <v>179</v>
      </c>
      <c r="N1143" t="str">
        <f t="shared" si="140"/>
        <v>1.6.2.1</v>
      </c>
      <c r="O1143" t="str">
        <f>IF(B1143&lt;&gt;0,B1143,"")</f>
        <v/>
      </c>
      <c r="P1143" t="str">
        <f>+IF(AD1143="Sub1",C1143,"")</f>
        <v/>
      </c>
      <c r="Q1143" t="str">
        <f>+IF(AD1143="Sub2",D1143,"")</f>
        <v>1.6.2.1</v>
      </c>
      <c r="R1143" t="str">
        <f>+IF(AD1143="Graph",SUBSTITUTE(E1143,"Gráfica","G"),"")</f>
        <v/>
      </c>
      <c r="S1143" t="str">
        <f>TRIM(CLEAN(_xlfn.TEXTJOIN(" ",TRUE,C1143:F1143)))</f>
        <v>1.6.2.1 Temperatura media mensual</v>
      </c>
      <c r="T1143" t="b">
        <f>+AND(AC1143=AC1144)</f>
        <v>0</v>
      </c>
      <c r="U1143" t="b">
        <f t="shared" si="137"/>
        <v>0</v>
      </c>
      <c r="V1143" t="b">
        <f>+AND(J1143&lt;&gt;1,J1144&lt;&gt;1)</f>
        <v>0</v>
      </c>
      <c r="W1143" t="b">
        <f>+OR(AD1143="Sub1",AD1143="Sub2",AD1143="Graph")</f>
        <v>1</v>
      </c>
      <c r="X1143" t="str">
        <f>+IF(AND(T1143,U1143,V1143),_xlfn.CONCAT(S1143,S1144),IF(AND(J1143=1,AD1143="Title"),S1143,""))</f>
        <v/>
      </c>
      <c r="Y1143" t="str">
        <f>+IF(AD1144="units",S1144,"")</f>
        <v>(Grados Celsius)</v>
      </c>
      <c r="Z1143" t="str">
        <f t="shared" si="138"/>
        <v>Temperatura media mensual</v>
      </c>
      <c r="AB1143" t="s">
        <v>155</v>
      </c>
      <c r="AC1143" t="str">
        <f>+_xlfn.CONCAT(AB1143,I1143,AD1143)</f>
        <v>321621Sub2</v>
      </c>
      <c r="AD1143" t="str">
        <f>+_xlfn.TEXTJOIN("",TRUE,K1143:M1143)</f>
        <v>Sub2</v>
      </c>
      <c r="AE1143" t="str">
        <f>+IF(B1143=0,AE1142,B1143)</f>
        <v>1.6</v>
      </c>
      <c r="AF1143" t="str">
        <f t="shared" si="141"/>
        <v>1.6.2.1</v>
      </c>
      <c r="AG1143" t="str">
        <f t="shared" si="142"/>
        <v>Superficie estatal por tipo de clima</v>
      </c>
      <c r="AH1143" t="str">
        <f t="shared" si="144"/>
        <v>Temperatura media mensual</v>
      </c>
      <c r="AI1143" t="str">
        <f t="shared" si="143"/>
        <v>(Grados Celsius)</v>
      </c>
    </row>
    <row r="1144" spans="1:35" x14ac:dyDescent="0.25">
      <c r="A1144" s="1">
        <v>25</v>
      </c>
      <c r="E1144" t="s">
        <v>65</v>
      </c>
      <c r="G1144" t="s">
        <v>91</v>
      </c>
      <c r="H1144" t="s">
        <v>123</v>
      </c>
      <c r="I1144" t="str">
        <f t="shared" si="139"/>
        <v>1621</v>
      </c>
      <c r="J1144">
        <f>+COUNTIF($AC$2:$AC$1165,AC1144)</f>
        <v>1</v>
      </c>
      <c r="K1144" t="s">
        <v>173</v>
      </c>
      <c r="L1144" t="s">
        <v>162</v>
      </c>
      <c r="N1144" t="str">
        <f t="shared" si="140"/>
        <v/>
      </c>
      <c r="O1144" t="str">
        <f>IF(B1144&lt;&gt;0,B1144,"")</f>
        <v/>
      </c>
      <c r="P1144" t="str">
        <f>+IF(AD1144="Sub1",C1144,"")</f>
        <v/>
      </c>
      <c r="Q1144" t="str">
        <f>+IF(AD1144="Sub2",D1144,"")</f>
        <v/>
      </c>
      <c r="R1144" t="str">
        <f>+IF(AD1144="Graph",SUBSTITUTE(E1144,"Gráfica","G"),"")</f>
        <v/>
      </c>
      <c r="S1144" t="str">
        <f>TRIM(CLEAN(_xlfn.TEXTJOIN(" ",TRUE,C1144:F1144)))</f>
        <v>(Grados Celsius)</v>
      </c>
      <c r="T1144" t="b">
        <f>+AND(AC1144=AC1145)</f>
        <v>0</v>
      </c>
      <c r="U1144" t="b">
        <f t="shared" si="137"/>
        <v>0</v>
      </c>
      <c r="V1144" t="b">
        <f>+AND(J1144&lt;&gt;1,J1145&lt;&gt;1)</f>
        <v>0</v>
      </c>
      <c r="W1144" t="b">
        <f>+OR(AD1144="Sub1",AD1144="Sub2",AD1144="Graph")</f>
        <v>0</v>
      </c>
      <c r="X1144" t="str">
        <f>+IF(AND(T1144,U1144,V1144),_xlfn.CONCAT(S1144,S1145),IF(AND(J1144=1,AD1144="Title"),S1144,""))</f>
        <v/>
      </c>
      <c r="Y1144" t="str">
        <f>+IF(AD1145="units",S1145,"")</f>
        <v/>
      </c>
      <c r="Z1144" t="str">
        <f t="shared" si="138"/>
        <v/>
      </c>
      <c r="AB1144" t="s">
        <v>155</v>
      </c>
      <c r="AC1144" t="str">
        <f>+_xlfn.CONCAT(AB1144,I1144,AD1144)</f>
        <v>321621units</v>
      </c>
      <c r="AD1144" t="str">
        <f>+_xlfn.TEXTJOIN("",TRUE,K1144:M1144)</f>
        <v>units</v>
      </c>
      <c r="AE1144" t="str">
        <f>+IF(B1144=0,AE1143,B1144)</f>
        <v>1.6</v>
      </c>
      <c r="AF1144" t="str">
        <f t="shared" si="141"/>
        <v>1.6.2.1</v>
      </c>
      <c r="AG1144" t="str">
        <f t="shared" si="142"/>
        <v>Superficie estatal por tipo de clima</v>
      </c>
      <c r="AH1144" t="str">
        <f t="shared" si="144"/>
        <v>Temperatura media mensual</v>
      </c>
      <c r="AI1144" t="str">
        <f t="shared" si="143"/>
        <v/>
      </c>
    </row>
    <row r="1145" spans="1:35" x14ac:dyDescent="0.25">
      <c r="A1145" s="1">
        <v>27</v>
      </c>
      <c r="E1145" t="s">
        <v>83</v>
      </c>
      <c r="F1145" t="s">
        <v>87</v>
      </c>
      <c r="G1145" t="s">
        <v>91</v>
      </c>
      <c r="H1145" t="s">
        <v>123</v>
      </c>
      <c r="I1145" t="str">
        <f t="shared" si="139"/>
        <v>G 11</v>
      </c>
      <c r="J1145">
        <f>+COUNTIF($AC$2:$AC$1165,AC1145)</f>
        <v>1</v>
      </c>
      <c r="K1145" t="s">
        <v>173</v>
      </c>
      <c r="M1145" t="s">
        <v>167</v>
      </c>
      <c r="N1145" t="str">
        <f t="shared" si="140"/>
        <v>G 1.1</v>
      </c>
      <c r="O1145" t="str">
        <f>IF(B1145&lt;&gt;0,B1145,"")</f>
        <v/>
      </c>
      <c r="P1145" t="str">
        <f>+IF(AD1145="Sub1",C1145,"")</f>
        <v/>
      </c>
      <c r="Q1145" t="str">
        <f>+IF(AD1145="Sub2",D1145,"")</f>
        <v/>
      </c>
      <c r="R1145" t="str">
        <f>+IF(AD1145="Graph",SUBSTITUTE(E1145,"Gráfica","G"),"")</f>
        <v>G 1.1</v>
      </c>
      <c r="S1145" t="str">
        <f>TRIM(CLEAN(_xlfn.TEXTJOIN(" ",TRUE,C1145:F1145)))</f>
        <v>Gráfica 1.1 Temperatura promedio</v>
      </c>
      <c r="T1145" t="b">
        <f>+AND(AC1145=AC1146)</f>
        <v>0</v>
      </c>
      <c r="U1145" t="b">
        <f t="shared" si="137"/>
        <v>0</v>
      </c>
      <c r="V1145" t="b">
        <f>+AND(J1145&lt;&gt;1,J1146&lt;&gt;1)</f>
        <v>0</v>
      </c>
      <c r="W1145" t="b">
        <f>+OR(AD1145="Sub1",AD1145="Sub2",AD1145="Graph")</f>
        <v>1</v>
      </c>
      <c r="X1145" t="str">
        <f>+IF(AND(T1145,U1145,V1145),_xlfn.CONCAT(S1145,S1146),IF(AND(J1145=1,AD1145="Title"),S1145,""))</f>
        <v/>
      </c>
      <c r="Y1145" t="str">
        <f>+IF(AD1146="units",S1146,"")</f>
        <v>(Grados centígrados)</v>
      </c>
      <c r="Z1145" t="str">
        <f t="shared" si="138"/>
        <v>Gráfica 1.1 Temperatura promedio</v>
      </c>
      <c r="AB1145" t="s">
        <v>155</v>
      </c>
      <c r="AC1145" t="str">
        <f>+_xlfn.CONCAT(AB1145,I1145,AD1145)</f>
        <v>32G 11Graph</v>
      </c>
      <c r="AD1145" t="str">
        <f>+_xlfn.TEXTJOIN("",TRUE,K1145:M1145)</f>
        <v>Graph</v>
      </c>
      <c r="AE1145" t="str">
        <f>+IF(B1145=0,AE1144,B1145)</f>
        <v>1.6</v>
      </c>
      <c r="AF1145" t="str">
        <f t="shared" si="141"/>
        <v>G 1.1</v>
      </c>
      <c r="AG1145" t="str">
        <f t="shared" si="142"/>
        <v>Superficie estatal por tipo de clima</v>
      </c>
      <c r="AH1145" t="str">
        <f t="shared" si="144"/>
        <v>Gráfica 1.1 Temperatura promedio</v>
      </c>
      <c r="AI1145" t="str">
        <f t="shared" si="143"/>
        <v>(Grados centígrados)</v>
      </c>
    </row>
    <row r="1146" spans="1:35" x14ac:dyDescent="0.25">
      <c r="A1146" s="1">
        <v>28</v>
      </c>
      <c r="F1146" t="s">
        <v>89</v>
      </c>
      <c r="G1146" t="s">
        <v>91</v>
      </c>
      <c r="H1146" t="s">
        <v>123</v>
      </c>
      <c r="I1146" t="str">
        <f t="shared" si="139"/>
        <v>G 11</v>
      </c>
      <c r="J1146">
        <f>+COUNTIF($AC$2:$AC$1165,AC1146)</f>
        <v>1</v>
      </c>
      <c r="K1146" t="s">
        <v>173</v>
      </c>
      <c r="L1146" t="s">
        <v>162</v>
      </c>
      <c r="N1146" t="str">
        <f t="shared" si="140"/>
        <v/>
      </c>
      <c r="O1146" t="str">
        <f>IF(B1146&lt;&gt;0,B1146,"")</f>
        <v/>
      </c>
      <c r="P1146" t="str">
        <f>+IF(AD1146="Sub1",C1146,"")</f>
        <v/>
      </c>
      <c r="Q1146" t="str">
        <f>+IF(AD1146="Sub2",D1146,"")</f>
        <v/>
      </c>
      <c r="R1146" t="str">
        <f>+IF(AD1146="Graph",SUBSTITUTE(E1146,"Gráfica","G"),"")</f>
        <v/>
      </c>
      <c r="S1146" t="str">
        <f>TRIM(CLEAN(_xlfn.TEXTJOIN(" ",TRUE,C1146:F1146)))</f>
        <v>(Grados centígrados)</v>
      </c>
      <c r="T1146" t="b">
        <f>+AND(AC1146=AC1147)</f>
        <v>0</v>
      </c>
      <c r="U1146" t="b">
        <f t="shared" si="137"/>
        <v>0</v>
      </c>
      <c r="V1146" t="b">
        <f>+AND(J1146&lt;&gt;1,J1147&lt;&gt;1)</f>
        <v>0</v>
      </c>
      <c r="W1146" t="b">
        <f>+OR(AD1146="Sub1",AD1146="Sub2",AD1146="Graph")</f>
        <v>0</v>
      </c>
      <c r="X1146" t="str">
        <f>+IF(AND(T1146,U1146,V1146),_xlfn.CONCAT(S1146,S1147),IF(AND(J1146=1,AD1146="Title"),S1146,""))</f>
        <v/>
      </c>
      <c r="Y1146" t="str">
        <f>+IF(AD1147="units",S1147,"")</f>
        <v/>
      </c>
      <c r="Z1146" t="str">
        <f t="shared" si="138"/>
        <v/>
      </c>
      <c r="AB1146" t="s">
        <v>155</v>
      </c>
      <c r="AC1146" t="str">
        <f>+_xlfn.CONCAT(AB1146,I1146,AD1146)</f>
        <v>32G 11units</v>
      </c>
      <c r="AD1146" t="str">
        <f>+_xlfn.TEXTJOIN("",TRUE,K1146:M1146)</f>
        <v>units</v>
      </c>
      <c r="AE1146" t="str">
        <f>+IF(B1146=0,AE1145,B1146)</f>
        <v>1.6</v>
      </c>
      <c r="AF1146" t="str">
        <f t="shared" si="141"/>
        <v>G 1.1</v>
      </c>
      <c r="AG1146" t="str">
        <f t="shared" si="142"/>
        <v>Superficie estatal por tipo de clima</v>
      </c>
      <c r="AH1146" t="str">
        <f t="shared" si="144"/>
        <v>Gráfica 1.1 Temperatura promedio</v>
      </c>
      <c r="AI1146" t="str">
        <f t="shared" si="143"/>
        <v/>
      </c>
    </row>
    <row r="1147" spans="1:35" x14ac:dyDescent="0.25">
      <c r="A1147" s="1">
        <v>30</v>
      </c>
      <c r="D1147" t="s">
        <v>67</v>
      </c>
      <c r="E1147" t="s">
        <v>84</v>
      </c>
      <c r="G1147" t="s">
        <v>91</v>
      </c>
      <c r="H1147" t="s">
        <v>123</v>
      </c>
      <c r="I1147" t="str">
        <f t="shared" si="139"/>
        <v>1622</v>
      </c>
      <c r="J1147">
        <f>+COUNTIF($AC$2:$AC$1165,AC1147)</f>
        <v>1</v>
      </c>
      <c r="K1147" t="s">
        <v>173</v>
      </c>
      <c r="M1147" t="s">
        <v>179</v>
      </c>
      <c r="N1147" t="str">
        <f t="shared" si="140"/>
        <v>1.6.2.2</v>
      </c>
      <c r="O1147" t="str">
        <f>IF(B1147&lt;&gt;0,B1147,"")</f>
        <v/>
      </c>
      <c r="P1147" t="str">
        <f>+IF(AD1147="Sub1",C1147,"")</f>
        <v/>
      </c>
      <c r="Q1147" t="str">
        <f>+IF(AD1147="Sub2",D1147,"")</f>
        <v>1.6.2.2</v>
      </c>
      <c r="R1147" t="str">
        <f>+IF(AD1147="Graph",SUBSTITUTE(E1147,"Gráfica","G"),"")</f>
        <v/>
      </c>
      <c r="S1147" t="str">
        <f>TRIM(CLEAN(_xlfn.TEXTJOIN(" ",TRUE,C1147:F1147)))</f>
        <v>1.6.2.2 Temperatura extrema en el mes</v>
      </c>
      <c r="T1147" t="b">
        <f>+AND(AC1147=AC1148)</f>
        <v>0</v>
      </c>
      <c r="U1147" t="b">
        <f t="shared" si="137"/>
        <v>0</v>
      </c>
      <c r="V1147" t="b">
        <f>+AND(J1147&lt;&gt;1,J1148&lt;&gt;1)</f>
        <v>0</v>
      </c>
      <c r="W1147" t="b">
        <f>+OR(AD1147="Sub1",AD1147="Sub2",AD1147="Graph")</f>
        <v>1</v>
      </c>
      <c r="X1147" t="str">
        <f>+IF(AND(T1147,U1147,V1147),_xlfn.CONCAT(S1147,S1148),IF(AND(J1147=1,AD1147="Title"),S1147,""))</f>
        <v/>
      </c>
      <c r="Y1147" t="str">
        <f>+IF(AD1148="units",S1148,"")</f>
        <v>(Grados Celsius)</v>
      </c>
      <c r="Z1147" t="str">
        <f t="shared" si="138"/>
        <v>Temperatura extrema en el mes</v>
      </c>
      <c r="AB1147" t="s">
        <v>155</v>
      </c>
      <c r="AC1147" t="str">
        <f>+_xlfn.CONCAT(AB1147,I1147,AD1147)</f>
        <v>321622Sub2</v>
      </c>
      <c r="AD1147" t="str">
        <f>+_xlfn.TEXTJOIN("",TRUE,K1147:M1147)</f>
        <v>Sub2</v>
      </c>
      <c r="AE1147" t="str">
        <f>+IF(B1147=0,AE1146,B1147)</f>
        <v>1.6</v>
      </c>
      <c r="AF1147" t="str">
        <f t="shared" si="141"/>
        <v>1.6.2.2</v>
      </c>
      <c r="AG1147" t="str">
        <f t="shared" si="142"/>
        <v>Superficie estatal por tipo de clima</v>
      </c>
      <c r="AH1147" t="str">
        <f t="shared" si="144"/>
        <v>Temperatura extrema en el mes</v>
      </c>
      <c r="AI1147" t="str">
        <f t="shared" si="143"/>
        <v>(Grados Celsius)</v>
      </c>
    </row>
    <row r="1148" spans="1:35" x14ac:dyDescent="0.25">
      <c r="A1148" s="1">
        <v>31</v>
      </c>
      <c r="E1148" t="s">
        <v>65</v>
      </c>
      <c r="G1148" t="s">
        <v>91</v>
      </c>
      <c r="H1148" t="s">
        <v>123</v>
      </c>
      <c r="I1148" t="str">
        <f t="shared" si="139"/>
        <v>1622</v>
      </c>
      <c r="J1148">
        <f>+COUNTIF($AC$2:$AC$1165,AC1148)</f>
        <v>1</v>
      </c>
      <c r="K1148" t="s">
        <v>173</v>
      </c>
      <c r="L1148" t="s">
        <v>162</v>
      </c>
      <c r="N1148" t="str">
        <f t="shared" si="140"/>
        <v/>
      </c>
      <c r="O1148" t="str">
        <f>IF(B1148&lt;&gt;0,B1148,"")</f>
        <v/>
      </c>
      <c r="P1148" t="str">
        <f>+IF(AD1148="Sub1",C1148,"")</f>
        <v/>
      </c>
      <c r="Q1148" t="str">
        <f>+IF(AD1148="Sub2",D1148,"")</f>
        <v/>
      </c>
      <c r="R1148" t="str">
        <f>+IF(AD1148="Graph",SUBSTITUTE(E1148,"Gráfica","G"),"")</f>
        <v/>
      </c>
      <c r="S1148" t="str">
        <f>TRIM(CLEAN(_xlfn.TEXTJOIN(" ",TRUE,C1148:F1148)))</f>
        <v>(Grados Celsius)</v>
      </c>
      <c r="T1148" t="b">
        <f>+AND(AC1148=AC1149)</f>
        <v>0</v>
      </c>
      <c r="U1148" t="b">
        <f t="shared" si="137"/>
        <v>0</v>
      </c>
      <c r="V1148" t="b">
        <f>+AND(J1148&lt;&gt;1,J1149&lt;&gt;1)</f>
        <v>0</v>
      </c>
      <c r="W1148" t="b">
        <f>+OR(AD1148="Sub1",AD1148="Sub2",AD1148="Graph")</f>
        <v>0</v>
      </c>
      <c r="X1148" t="str">
        <f>+IF(AND(T1148,U1148,V1148),_xlfn.CONCAT(S1148,S1149),IF(AND(J1148=1,AD1148="Title"),S1148,""))</f>
        <v/>
      </c>
      <c r="Y1148" t="str">
        <f>+IF(AD1149="units",S1149,"")</f>
        <v/>
      </c>
      <c r="Z1148" t="str">
        <f t="shared" si="138"/>
        <v/>
      </c>
      <c r="AB1148" t="s">
        <v>155</v>
      </c>
      <c r="AC1148" t="str">
        <f>+_xlfn.CONCAT(AB1148,I1148,AD1148)</f>
        <v>321622units</v>
      </c>
      <c r="AD1148" t="str">
        <f>+_xlfn.TEXTJOIN("",TRUE,K1148:M1148)</f>
        <v>units</v>
      </c>
      <c r="AE1148" t="str">
        <f>+IF(B1148=0,AE1147,B1148)</f>
        <v>1.6</v>
      </c>
      <c r="AF1148" t="str">
        <f t="shared" si="141"/>
        <v>1.6.2.2</v>
      </c>
      <c r="AG1148" t="str">
        <f t="shared" si="142"/>
        <v>Superficie estatal por tipo de clima</v>
      </c>
      <c r="AH1148" t="str">
        <f t="shared" si="144"/>
        <v>Temperatura extrema en el mes</v>
      </c>
      <c r="AI1148" t="str">
        <f t="shared" si="143"/>
        <v/>
      </c>
    </row>
    <row r="1149" spans="1:35" x14ac:dyDescent="0.25">
      <c r="A1149" s="1">
        <v>33</v>
      </c>
      <c r="C1149" t="s">
        <v>32</v>
      </c>
      <c r="D1149" t="s">
        <v>68</v>
      </c>
      <c r="G1149" t="s">
        <v>91</v>
      </c>
      <c r="H1149" t="s">
        <v>123</v>
      </c>
      <c r="I1149" t="str">
        <f t="shared" si="139"/>
        <v>163</v>
      </c>
      <c r="J1149">
        <f>+COUNTIF($AC$2:$AC$1165,AC1149)</f>
        <v>1</v>
      </c>
      <c r="K1149" t="s">
        <v>173</v>
      </c>
      <c r="M1149" t="s">
        <v>178</v>
      </c>
      <c r="N1149" t="str">
        <f t="shared" si="140"/>
        <v>1.6.3</v>
      </c>
      <c r="O1149" t="str">
        <f>IF(B1149&lt;&gt;0,B1149,"")</f>
        <v/>
      </c>
      <c r="P1149" t="str">
        <f>+IF(AD1149="Sub1",C1149,"")</f>
        <v>1.6.3</v>
      </c>
      <c r="Q1149" t="str">
        <f>+IF(AD1149="Sub2",D1149,"")</f>
        <v/>
      </c>
      <c r="R1149" t="str">
        <f>+IF(AD1149="Graph",SUBSTITUTE(E1149,"Gráfica","G"),"")</f>
        <v/>
      </c>
      <c r="S1149" t="str">
        <f>TRIM(CLEAN(_xlfn.TEXTJOIN(" ",TRUE,C1149:F1149)))</f>
        <v>1.6.3 Precipitación total anual</v>
      </c>
      <c r="T1149" t="b">
        <f>+AND(AC1149=AC1150)</f>
        <v>0</v>
      </c>
      <c r="U1149" t="b">
        <f t="shared" si="137"/>
        <v>0</v>
      </c>
      <c r="V1149" t="b">
        <f>+AND(J1149&lt;&gt;1,J1150&lt;&gt;1)</f>
        <v>0</v>
      </c>
      <c r="W1149" t="b">
        <f>+OR(AD1149="Sub1",AD1149="Sub2",AD1149="Graph")</f>
        <v>1</v>
      </c>
      <c r="X1149" t="str">
        <f>+IF(AND(T1149,U1149,V1149),_xlfn.CONCAT(S1149,S1150),IF(AND(J1149=1,AD1149="Title"),S1149,""))</f>
        <v/>
      </c>
      <c r="Y1149" t="str">
        <f>+IF(AD1150="units",S1150,"")</f>
        <v>(Milímetros)</v>
      </c>
      <c r="Z1149" t="str">
        <f t="shared" si="138"/>
        <v>Precipitación total anual</v>
      </c>
      <c r="AB1149" t="s">
        <v>155</v>
      </c>
      <c r="AC1149" t="str">
        <f>+_xlfn.CONCAT(AB1149,I1149,AD1149)</f>
        <v>32163Sub1</v>
      </c>
      <c r="AD1149" t="str">
        <f>+_xlfn.TEXTJOIN("",TRUE,K1149:M1149)</f>
        <v>Sub1</v>
      </c>
      <c r="AE1149" t="str">
        <f>+IF(B1149=0,AE1148,B1149)</f>
        <v>1.6</v>
      </c>
      <c r="AF1149" t="str">
        <f t="shared" si="141"/>
        <v>1.6.3</v>
      </c>
      <c r="AG1149" t="str">
        <f t="shared" si="142"/>
        <v>Superficie estatal por tipo de clima</v>
      </c>
      <c r="AH1149" t="str">
        <f t="shared" si="144"/>
        <v>Precipitación total anual</v>
      </c>
      <c r="AI1149" t="str">
        <f t="shared" si="143"/>
        <v>(Milímetros)</v>
      </c>
    </row>
    <row r="1150" spans="1:35" x14ac:dyDescent="0.25">
      <c r="A1150" s="1">
        <v>34</v>
      </c>
      <c r="D1150" t="s">
        <v>69</v>
      </c>
      <c r="G1150" t="s">
        <v>91</v>
      </c>
      <c r="H1150" t="s">
        <v>123</v>
      </c>
      <c r="I1150" t="str">
        <f t="shared" si="139"/>
        <v>163</v>
      </c>
      <c r="J1150">
        <f>+COUNTIF($AC$2:$AC$1165,AC1150)</f>
        <v>1</v>
      </c>
      <c r="K1150" t="s">
        <v>173</v>
      </c>
      <c r="L1150" t="s">
        <v>162</v>
      </c>
      <c r="N1150" t="str">
        <f t="shared" si="140"/>
        <v/>
      </c>
      <c r="O1150" t="str">
        <f>IF(B1150&lt;&gt;0,B1150,"")</f>
        <v/>
      </c>
      <c r="P1150" t="str">
        <f>+IF(AD1150="Sub1",C1150,"")</f>
        <v/>
      </c>
      <c r="Q1150" t="str">
        <f>+IF(AD1150="Sub2",D1150,"")</f>
        <v/>
      </c>
      <c r="R1150" t="str">
        <f>+IF(AD1150="Graph",SUBSTITUTE(E1150,"Gráfica","G"),"")</f>
        <v/>
      </c>
      <c r="S1150" t="str">
        <f>TRIM(CLEAN(_xlfn.TEXTJOIN(" ",TRUE,C1150:F1150)))</f>
        <v>(Milímetros)</v>
      </c>
      <c r="T1150" t="b">
        <f>+AND(AC1150=AC1151)</f>
        <v>0</v>
      </c>
      <c r="U1150" t="b">
        <f t="shared" si="137"/>
        <v>0</v>
      </c>
      <c r="V1150" t="b">
        <f>+AND(J1150&lt;&gt;1,J1151&lt;&gt;1)</f>
        <v>0</v>
      </c>
      <c r="W1150" t="b">
        <f>+OR(AD1150="Sub1",AD1150="Sub2",AD1150="Graph")</f>
        <v>0</v>
      </c>
      <c r="X1150" t="str">
        <f>+IF(AND(T1150,U1150,V1150),_xlfn.CONCAT(S1150,S1151),IF(AND(J1150=1,AD1150="Title"),S1150,""))</f>
        <v/>
      </c>
      <c r="Y1150" t="str">
        <f>+IF(AD1151="units",S1151,"")</f>
        <v/>
      </c>
      <c r="Z1150" t="str">
        <f t="shared" si="138"/>
        <v/>
      </c>
      <c r="AB1150" t="s">
        <v>155</v>
      </c>
      <c r="AC1150" t="str">
        <f>+_xlfn.CONCAT(AB1150,I1150,AD1150)</f>
        <v>32163units</v>
      </c>
      <c r="AD1150" t="str">
        <f>+_xlfn.TEXTJOIN("",TRUE,K1150:M1150)</f>
        <v>units</v>
      </c>
      <c r="AE1150" t="str">
        <f>+IF(B1150=0,AE1149,B1150)</f>
        <v>1.6</v>
      </c>
      <c r="AF1150" t="str">
        <f t="shared" si="141"/>
        <v>1.6.3</v>
      </c>
      <c r="AG1150" t="str">
        <f t="shared" si="142"/>
        <v>Superficie estatal por tipo de clima</v>
      </c>
      <c r="AH1150" t="str">
        <f t="shared" si="144"/>
        <v>Precipitación total anual</v>
      </c>
      <c r="AI1150" t="str">
        <f t="shared" si="143"/>
        <v/>
      </c>
    </row>
    <row r="1151" spans="1:35" x14ac:dyDescent="0.25">
      <c r="A1151" s="1">
        <v>36</v>
      </c>
      <c r="D1151" t="s">
        <v>70</v>
      </c>
      <c r="E1151" t="s">
        <v>85</v>
      </c>
      <c r="G1151" t="s">
        <v>91</v>
      </c>
      <c r="H1151" t="s">
        <v>123</v>
      </c>
      <c r="I1151" t="str">
        <f t="shared" si="139"/>
        <v>1631</v>
      </c>
      <c r="J1151">
        <f>+COUNTIF($AC$2:$AC$1165,AC1151)</f>
        <v>1</v>
      </c>
      <c r="K1151" t="s">
        <v>173</v>
      </c>
      <c r="M1151" t="s">
        <v>179</v>
      </c>
      <c r="N1151" t="str">
        <f t="shared" si="140"/>
        <v>1.6.3.1</v>
      </c>
      <c r="O1151" t="str">
        <f>IF(B1151&lt;&gt;0,B1151,"")</f>
        <v/>
      </c>
      <c r="P1151" t="str">
        <f>+IF(AD1151="Sub1",C1151,"")</f>
        <v/>
      </c>
      <c r="Q1151" t="str">
        <f>+IF(AD1151="Sub2",D1151,"")</f>
        <v>1.6.3.1</v>
      </c>
      <c r="R1151" t="str">
        <f>+IF(AD1151="Graph",SUBSTITUTE(E1151,"Gráfica","G"),"")</f>
        <v/>
      </c>
      <c r="S1151" t="str">
        <f>TRIM(CLEAN(_xlfn.TEXTJOIN(" ",TRUE,C1151:F1151)))</f>
        <v>1.6.3.1 Precipitación total mensual</v>
      </c>
      <c r="T1151" t="b">
        <f>+AND(AC1151=AC1152)</f>
        <v>0</v>
      </c>
      <c r="U1151" t="b">
        <f t="shared" si="137"/>
        <v>0</v>
      </c>
      <c r="V1151" t="b">
        <f>+AND(J1151&lt;&gt;1,J1152&lt;&gt;1)</f>
        <v>0</v>
      </c>
      <c r="W1151" t="b">
        <f>+OR(AD1151="Sub1",AD1151="Sub2",AD1151="Graph")</f>
        <v>1</v>
      </c>
      <c r="X1151" t="str">
        <f>+IF(AND(T1151,U1151,V1151),_xlfn.CONCAT(S1151,S1152),IF(AND(J1151=1,AD1151="Title"),S1151,""))</f>
        <v/>
      </c>
      <c r="Y1151" t="str">
        <f>+IF(AD1152="units",S1152,"")</f>
        <v>(Milímetros)</v>
      </c>
      <c r="Z1151" t="str">
        <f t="shared" si="138"/>
        <v>Precipitación total mensual</v>
      </c>
      <c r="AB1151" t="s">
        <v>155</v>
      </c>
      <c r="AC1151" t="str">
        <f>+_xlfn.CONCAT(AB1151,I1151,AD1151)</f>
        <v>321631Sub2</v>
      </c>
      <c r="AD1151" t="str">
        <f>+_xlfn.TEXTJOIN("",TRUE,K1151:M1151)</f>
        <v>Sub2</v>
      </c>
      <c r="AE1151" t="str">
        <f>+IF(B1151=0,AE1150,B1151)</f>
        <v>1.6</v>
      </c>
      <c r="AF1151" t="str">
        <f t="shared" si="141"/>
        <v>1.6.3.1</v>
      </c>
      <c r="AG1151" t="str">
        <f t="shared" si="142"/>
        <v>Superficie estatal por tipo de clima</v>
      </c>
      <c r="AH1151" t="str">
        <f t="shared" si="144"/>
        <v>Precipitación total mensual</v>
      </c>
      <c r="AI1151" t="str">
        <f t="shared" si="143"/>
        <v>(Milímetros)</v>
      </c>
    </row>
    <row r="1152" spans="1:35" x14ac:dyDescent="0.25">
      <c r="A1152" s="1">
        <v>37</v>
      </c>
      <c r="E1152" t="s">
        <v>69</v>
      </c>
      <c r="G1152" t="s">
        <v>91</v>
      </c>
      <c r="H1152" t="s">
        <v>123</v>
      </c>
      <c r="I1152" t="str">
        <f t="shared" si="139"/>
        <v>1631</v>
      </c>
      <c r="J1152">
        <f>+COUNTIF($AC$2:$AC$1165,AC1152)</f>
        <v>1</v>
      </c>
      <c r="K1152" t="s">
        <v>173</v>
      </c>
      <c r="L1152" t="s">
        <v>162</v>
      </c>
      <c r="N1152" t="str">
        <f t="shared" si="140"/>
        <v/>
      </c>
      <c r="O1152" t="str">
        <f>IF(B1152&lt;&gt;0,B1152,"")</f>
        <v/>
      </c>
      <c r="P1152" t="str">
        <f>+IF(AD1152="Sub1",C1152,"")</f>
        <v/>
      </c>
      <c r="Q1152" t="str">
        <f>+IF(AD1152="Sub2",D1152,"")</f>
        <v/>
      </c>
      <c r="R1152" t="str">
        <f>+IF(AD1152="Graph",SUBSTITUTE(E1152,"Gráfica","G"),"")</f>
        <v/>
      </c>
      <c r="S1152" t="str">
        <f>TRIM(CLEAN(_xlfn.TEXTJOIN(" ",TRUE,C1152:F1152)))</f>
        <v>(Milímetros)</v>
      </c>
      <c r="T1152" t="b">
        <f>+AND(AC1152=AC1153)</f>
        <v>0</v>
      </c>
      <c r="U1152" t="b">
        <f t="shared" si="137"/>
        <v>0</v>
      </c>
      <c r="V1152" t="b">
        <f>+AND(J1152&lt;&gt;1,J1153&lt;&gt;1)</f>
        <v>0</v>
      </c>
      <c r="W1152" t="b">
        <f>+OR(AD1152="Sub1",AD1152="Sub2",AD1152="Graph")</f>
        <v>0</v>
      </c>
      <c r="X1152" t="str">
        <f>+IF(AND(T1152,U1152,V1152),_xlfn.CONCAT(S1152,S1153),IF(AND(J1152=1,AD1152="Title"),S1152,""))</f>
        <v/>
      </c>
      <c r="Y1152" t="str">
        <f>+IF(AD1153="units",S1153,"")</f>
        <v/>
      </c>
      <c r="Z1152" t="str">
        <f t="shared" si="138"/>
        <v/>
      </c>
      <c r="AB1152" t="s">
        <v>155</v>
      </c>
      <c r="AC1152" t="str">
        <f>+_xlfn.CONCAT(AB1152,I1152,AD1152)</f>
        <v>321631units</v>
      </c>
      <c r="AD1152" t="str">
        <f>+_xlfn.TEXTJOIN("",TRUE,K1152:M1152)</f>
        <v>units</v>
      </c>
      <c r="AE1152" t="str">
        <f>+IF(B1152=0,AE1151,B1152)</f>
        <v>1.6</v>
      </c>
      <c r="AF1152" t="str">
        <f t="shared" si="141"/>
        <v>1.6.3.1</v>
      </c>
      <c r="AG1152" t="str">
        <f t="shared" si="142"/>
        <v>Superficie estatal por tipo de clima</v>
      </c>
      <c r="AH1152" t="str">
        <f t="shared" si="144"/>
        <v>Precipitación total mensual</v>
      </c>
      <c r="AI1152" t="str">
        <f t="shared" si="143"/>
        <v/>
      </c>
    </row>
    <row r="1153" spans="1:35" x14ac:dyDescent="0.25">
      <c r="A1153" s="1">
        <v>39</v>
      </c>
      <c r="E1153" t="s">
        <v>86</v>
      </c>
      <c r="F1153" t="s">
        <v>88</v>
      </c>
      <c r="G1153" t="s">
        <v>91</v>
      </c>
      <c r="H1153" t="s">
        <v>123</v>
      </c>
      <c r="I1153" t="str">
        <f t="shared" si="139"/>
        <v>G 12</v>
      </c>
      <c r="J1153">
        <f>+COUNTIF($AC$2:$AC$1165,AC1153)</f>
        <v>1</v>
      </c>
      <c r="K1153" t="s">
        <v>173</v>
      </c>
      <c r="M1153" t="s">
        <v>167</v>
      </c>
      <c r="N1153" t="str">
        <f t="shared" si="140"/>
        <v>G 1.2</v>
      </c>
      <c r="O1153" t="str">
        <f>IF(B1153&lt;&gt;0,B1153,"")</f>
        <v/>
      </c>
      <c r="P1153" t="str">
        <f>+IF(AD1153="Sub1",C1153,"")</f>
        <v/>
      </c>
      <c r="Q1153" t="str">
        <f>+IF(AD1153="Sub2",D1153,"")</f>
        <v/>
      </c>
      <c r="R1153" t="str">
        <f>+IF(AD1153="Graph",SUBSTITUTE(E1153,"Gráfica","G"),"")</f>
        <v>G 1.2</v>
      </c>
      <c r="S1153" t="str">
        <f>TRIM(CLEAN(_xlfn.TEXTJOIN(" ",TRUE,C1153:F1153)))</f>
        <v>Gráfica 1.2 Precipitación total promedio</v>
      </c>
      <c r="T1153" t="b">
        <f>+AND(AC1153=AC1154)</f>
        <v>0</v>
      </c>
      <c r="U1153" t="b">
        <f t="shared" si="137"/>
        <v>0</v>
      </c>
      <c r="V1153" t="b">
        <f>+AND(J1153&lt;&gt;1,J1154&lt;&gt;1)</f>
        <v>0</v>
      </c>
      <c r="W1153" t="b">
        <f>+OR(AD1153="Sub1",AD1153="Sub2",AD1153="Graph")</f>
        <v>1</v>
      </c>
      <c r="X1153" t="str">
        <f>+IF(AND(T1153,U1153,V1153),_xlfn.CONCAT(S1153,S1154),IF(AND(J1153=1,AD1153="Title"),S1153,""))</f>
        <v/>
      </c>
      <c r="Y1153" t="str">
        <f>+IF(AD1154="units",S1154,"")</f>
        <v>(Milímetros)</v>
      </c>
      <c r="Z1153" t="str">
        <f t="shared" si="138"/>
        <v>Gráfica 1.2 Precipitación total promedio</v>
      </c>
      <c r="AB1153" t="s">
        <v>155</v>
      </c>
      <c r="AC1153" t="str">
        <f>+_xlfn.CONCAT(AB1153,I1153,AD1153)</f>
        <v>32G 12Graph</v>
      </c>
      <c r="AD1153" t="str">
        <f>+_xlfn.TEXTJOIN("",TRUE,K1153:M1153)</f>
        <v>Graph</v>
      </c>
      <c r="AE1153" t="str">
        <f>+IF(B1153=0,AE1152,B1153)</f>
        <v>1.6</v>
      </c>
      <c r="AF1153" t="str">
        <f t="shared" si="141"/>
        <v>G 1.2</v>
      </c>
      <c r="AG1153" t="str">
        <f t="shared" si="142"/>
        <v>Superficie estatal por tipo de clima</v>
      </c>
      <c r="AH1153" t="str">
        <f t="shared" si="144"/>
        <v>Gráfica 1.2 Precipitación total promedio</v>
      </c>
      <c r="AI1153" t="str">
        <f t="shared" si="143"/>
        <v>(Milímetros)</v>
      </c>
    </row>
    <row r="1154" spans="1:35" x14ac:dyDescent="0.25">
      <c r="A1154" s="1">
        <v>40</v>
      </c>
      <c r="F1154" t="s">
        <v>69</v>
      </c>
      <c r="G1154" t="s">
        <v>91</v>
      </c>
      <c r="H1154" t="s">
        <v>123</v>
      </c>
      <c r="I1154" t="str">
        <f t="shared" si="139"/>
        <v>G 12</v>
      </c>
      <c r="J1154">
        <f>+COUNTIF($AC$2:$AC$1165,AC1154)</f>
        <v>1</v>
      </c>
      <c r="K1154" t="s">
        <v>173</v>
      </c>
      <c r="L1154" t="s">
        <v>162</v>
      </c>
      <c r="N1154" t="str">
        <f t="shared" si="140"/>
        <v/>
      </c>
      <c r="O1154" t="str">
        <f>IF(B1154&lt;&gt;0,B1154,"")</f>
        <v/>
      </c>
      <c r="P1154" t="str">
        <f>+IF(AD1154="Sub1",C1154,"")</f>
        <v/>
      </c>
      <c r="Q1154" t="str">
        <f>+IF(AD1154="Sub2",D1154,"")</f>
        <v/>
      </c>
      <c r="R1154" t="str">
        <f>+IF(AD1154="Graph",SUBSTITUTE(E1154,"Gráfica","G"),"")</f>
        <v/>
      </c>
      <c r="S1154" t="str">
        <f>TRIM(CLEAN(_xlfn.TEXTJOIN(" ",TRUE,C1154:F1154)))</f>
        <v>(Milímetros)</v>
      </c>
      <c r="T1154" t="b">
        <f>+AND(AC1154=AC1155)</f>
        <v>0</v>
      </c>
      <c r="U1154" t="b">
        <f t="shared" ref="U1154:U1165" si="145">+AND(K1154="Title",K1155="Title")</f>
        <v>0</v>
      </c>
      <c r="V1154" t="b">
        <f>+AND(J1154&lt;&gt;1,J1155&lt;&gt;1)</f>
        <v>0</v>
      </c>
      <c r="W1154" t="b">
        <f>+OR(AD1154="Sub1",AD1154="Sub2",AD1154="Graph")</f>
        <v>0</v>
      </c>
      <c r="X1154" t="str">
        <f>+IF(AND(T1154,U1154,V1154),_xlfn.CONCAT(S1154,S1155),IF(AND(J1154=1,AD1154="Title"),S1154,""))</f>
        <v/>
      </c>
      <c r="Y1154" t="str">
        <f>+IF(AD1155="units",S1155,"")</f>
        <v/>
      </c>
      <c r="Z1154" t="str">
        <f t="shared" ref="Z1154:Z1165" si="146">IF(W1154,TRIM(CLEAN(SUBSTITUTE(S1154,AF1154,""))),"")</f>
        <v/>
      </c>
      <c r="AB1154" t="s">
        <v>155</v>
      </c>
      <c r="AC1154" t="str">
        <f>+_xlfn.CONCAT(AB1154,I1154,AD1154)</f>
        <v>32G 12units</v>
      </c>
      <c r="AD1154" t="str">
        <f>+_xlfn.TEXTJOIN("",TRUE,K1154:M1154)</f>
        <v>units</v>
      </c>
      <c r="AE1154" t="str">
        <f>+IF(B1154=0,AE1153,B1154)</f>
        <v>1.6</v>
      </c>
      <c r="AF1154" t="str">
        <f t="shared" si="141"/>
        <v>G 1.2</v>
      </c>
      <c r="AG1154" t="str">
        <f t="shared" si="142"/>
        <v>Superficie estatal por tipo de clima</v>
      </c>
      <c r="AH1154" t="str">
        <f t="shared" si="144"/>
        <v>Gráfica 1.2 Precipitación total promedio</v>
      </c>
      <c r="AI1154" t="str">
        <f t="shared" si="143"/>
        <v/>
      </c>
    </row>
    <row r="1155" spans="1:35" x14ac:dyDescent="0.25">
      <c r="A1155" s="1">
        <v>42</v>
      </c>
      <c r="C1155" t="s">
        <v>33</v>
      </c>
      <c r="D1155" t="s">
        <v>71</v>
      </c>
      <c r="G1155" t="s">
        <v>91</v>
      </c>
      <c r="H1155" t="s">
        <v>123</v>
      </c>
      <c r="I1155" t="str">
        <f t="shared" ref="I1155:I1165" si="147">+SUBSTITUTE(AF1155,".","")</f>
        <v>164</v>
      </c>
      <c r="J1155">
        <f>+COUNTIF($AC$2:$AC$1165,AC1155)</f>
        <v>1</v>
      </c>
      <c r="K1155" t="s">
        <v>173</v>
      </c>
      <c r="M1155" t="s">
        <v>178</v>
      </c>
      <c r="N1155" t="str">
        <f t="shared" ref="N1155:N1165" si="148">+_xlfn.TEXTJOIN("",TRUE,O1155:R1155)</f>
        <v>1.6.4</v>
      </c>
      <c r="O1155" t="str">
        <f>IF(B1155&lt;&gt;0,B1155,"")</f>
        <v/>
      </c>
      <c r="P1155" t="str">
        <f>+IF(AD1155="Sub1",C1155,"")</f>
        <v>1.6.4</v>
      </c>
      <c r="Q1155" t="str">
        <f>+IF(AD1155="Sub2",D1155,"")</f>
        <v/>
      </c>
      <c r="R1155" t="str">
        <f>+IF(AD1155="Graph",SUBSTITUTE(E1155,"Gráfica","G"),"")</f>
        <v/>
      </c>
      <c r="S1155" t="str">
        <f>TRIM(CLEAN(_xlfn.TEXTJOIN(" ",TRUE,C1155:F1155)))</f>
        <v>1.6.4 Días con heladas</v>
      </c>
      <c r="T1155" t="b">
        <f>+AND(AC1155=AC1156)</f>
        <v>0</v>
      </c>
      <c r="U1155" t="b">
        <f t="shared" si="145"/>
        <v>0</v>
      </c>
      <c r="V1155" t="b">
        <f>+AND(J1155&lt;&gt;1,J1156&lt;&gt;1)</f>
        <v>0</v>
      </c>
      <c r="W1155" t="b">
        <f>+OR(AD1155="Sub1",AD1155="Sub2",AD1155="Graph")</f>
        <v>1</v>
      </c>
      <c r="X1155" t="str">
        <f>+IF(AND(T1155,U1155,V1155),_xlfn.CONCAT(S1155,S1156),IF(AND(J1155=1,AD1155="Title"),S1155,""))</f>
        <v/>
      </c>
      <c r="Y1155" t="str">
        <f>+IF(AD1156="units",S1156,"")</f>
        <v/>
      </c>
      <c r="Z1155" t="str">
        <f t="shared" si="146"/>
        <v>Días con heladas</v>
      </c>
      <c r="AB1155" t="s">
        <v>155</v>
      </c>
      <c r="AC1155" t="str">
        <f>+_xlfn.CONCAT(AB1155,I1155,AD1155)</f>
        <v>32164Sub1</v>
      </c>
      <c r="AD1155" t="str">
        <f>+_xlfn.TEXTJOIN("",TRUE,K1155:M1155)</f>
        <v>Sub1</v>
      </c>
      <c r="AE1155" t="str">
        <f>+IF(B1155=0,AE1154,B1155)</f>
        <v>1.6</v>
      </c>
      <c r="AF1155" t="str">
        <f t="shared" ref="AF1155:AF1165" si="149">+IF(N1155="",AF1154,N1155)</f>
        <v>1.6.4</v>
      </c>
      <c r="AG1155" t="str">
        <f t="shared" ref="AG1155:AG1165" si="150">+IF(X1155="",AG1154,X1155)</f>
        <v>Superficie estatal por tipo de clima</v>
      </c>
      <c r="AH1155" t="str">
        <f t="shared" si="144"/>
        <v>Días con heladas</v>
      </c>
      <c r="AI1155" t="str">
        <f t="shared" ref="AI1155:AI1165" si="151">+IF(AD1156="Units",S1156,"")</f>
        <v/>
      </c>
    </row>
    <row r="1156" spans="1:35" x14ac:dyDescent="0.25">
      <c r="A1156" s="1">
        <v>44</v>
      </c>
      <c r="B1156" t="s">
        <v>14</v>
      </c>
      <c r="C1156" t="s">
        <v>34</v>
      </c>
      <c r="G1156" t="s">
        <v>91</v>
      </c>
      <c r="H1156" t="s">
        <v>123</v>
      </c>
      <c r="I1156" t="str">
        <f t="shared" si="147"/>
        <v>17</v>
      </c>
      <c r="J1156">
        <f>+COUNTIF($AC$2:$AC$1165,AC1156)</f>
        <v>1</v>
      </c>
      <c r="K1156" t="s">
        <v>166</v>
      </c>
      <c r="N1156" t="str">
        <f t="shared" si="148"/>
        <v>1.7</v>
      </c>
      <c r="O1156" t="str">
        <f>IF(B1156&lt;&gt;0,B1156,"")</f>
        <v>1.7</v>
      </c>
      <c r="P1156" t="str">
        <f>+IF(AD1156="Sub1",C1156,"")</f>
        <v/>
      </c>
      <c r="Q1156" t="str">
        <f>+IF(AD1156="Sub2",D1156,"")</f>
        <v/>
      </c>
      <c r="R1156" t="str">
        <f>+IF(AD1156="Graph",SUBSTITUTE(E1156,"Gráfica","G"),"")</f>
        <v/>
      </c>
      <c r="S1156" t="str">
        <f>TRIM(CLEAN(_xlfn.TEXTJOIN(" ",TRUE,C1156:F1156)))</f>
        <v>Superficie estatal por región, cuenca y subcuenca hidrológica</v>
      </c>
      <c r="T1156" t="b">
        <f>+AND(AC1156=AC1157)</f>
        <v>0</v>
      </c>
      <c r="U1156" t="b">
        <f t="shared" si="145"/>
        <v>0</v>
      </c>
      <c r="V1156" t="b">
        <f>+AND(J1156&lt;&gt;1,J1157&lt;&gt;1)</f>
        <v>0</v>
      </c>
      <c r="W1156" t="b">
        <f>+OR(AD1156="Sub1",AD1156="Sub2",AD1156="Graph")</f>
        <v>0</v>
      </c>
      <c r="X1156" t="str">
        <f>+IF(AND(T1156,U1156,V1156),_xlfn.CONCAT(S1156,S1157),IF(AND(J1156=1,AD1156="Title"),S1156,""))</f>
        <v>Superficie estatal por región, cuenca y subcuenca hidrológica</v>
      </c>
      <c r="Y1156" t="str">
        <f>+IF(AD1157="units",S1157,"")</f>
        <v>(Porcentaje)</v>
      </c>
      <c r="Z1156" t="str">
        <f t="shared" si="146"/>
        <v/>
      </c>
      <c r="AB1156" t="s">
        <v>155</v>
      </c>
      <c r="AC1156" t="str">
        <f>+_xlfn.CONCAT(AB1156,I1156,AD1156)</f>
        <v>3217Title</v>
      </c>
      <c r="AD1156" t="str">
        <f>+_xlfn.TEXTJOIN("",TRUE,K1156:M1156)</f>
        <v>Title</v>
      </c>
      <c r="AE1156" t="str">
        <f>+IF(B1156=0,AE1155,B1156)</f>
        <v>1.7</v>
      </c>
      <c r="AF1156" t="str">
        <f t="shared" si="149"/>
        <v>1.7</v>
      </c>
      <c r="AG1156" t="str">
        <f t="shared" si="150"/>
        <v>Superficie estatal por región, cuenca y subcuenca hidrológica</v>
      </c>
      <c r="AH1156" t="str">
        <f t="shared" si="144"/>
        <v/>
      </c>
      <c r="AI1156" t="str">
        <f t="shared" si="151"/>
        <v>(Porcentaje)</v>
      </c>
    </row>
    <row r="1157" spans="1:35" x14ac:dyDescent="0.25">
      <c r="A1157" s="1">
        <v>45</v>
      </c>
      <c r="C1157" t="s">
        <v>26</v>
      </c>
      <c r="G1157" t="s">
        <v>91</v>
      </c>
      <c r="H1157" t="s">
        <v>123</v>
      </c>
      <c r="I1157" t="str">
        <f t="shared" si="147"/>
        <v>17</v>
      </c>
      <c r="J1157">
        <f>+COUNTIF($AC$2:$AC$1165,AC1157)</f>
        <v>1</v>
      </c>
      <c r="K1157" t="s">
        <v>173</v>
      </c>
      <c r="L1157" t="s">
        <v>162</v>
      </c>
      <c r="N1157" t="str">
        <f t="shared" si="148"/>
        <v/>
      </c>
      <c r="O1157" t="str">
        <f>IF(B1157&lt;&gt;0,B1157,"")</f>
        <v/>
      </c>
      <c r="P1157" t="str">
        <f>+IF(AD1157="Sub1",C1157,"")</f>
        <v/>
      </c>
      <c r="Q1157" t="str">
        <f>+IF(AD1157="Sub2",D1157,"")</f>
        <v/>
      </c>
      <c r="R1157" t="str">
        <f>+IF(AD1157="Graph",SUBSTITUTE(E1157,"Gráfica","G"),"")</f>
        <v/>
      </c>
      <c r="S1157" t="str">
        <f>TRIM(CLEAN(_xlfn.TEXTJOIN(" ",TRUE,C1157:F1157)))</f>
        <v>(Porcentaje)</v>
      </c>
      <c r="T1157" t="b">
        <f>+AND(AC1157=AC1158)</f>
        <v>0</v>
      </c>
      <c r="U1157" t="b">
        <f t="shared" si="145"/>
        <v>0</v>
      </c>
      <c r="V1157" t="b">
        <f>+AND(J1157&lt;&gt;1,J1158&lt;&gt;1)</f>
        <v>0</v>
      </c>
      <c r="W1157" t="b">
        <f>+OR(AD1157="Sub1",AD1157="Sub2",AD1157="Graph")</f>
        <v>0</v>
      </c>
      <c r="X1157" t="str">
        <f>+IF(AND(T1157,U1157,V1157),_xlfn.CONCAT(S1157,S1158),IF(AND(J1157=1,AD1157="Title"),S1157,""))</f>
        <v/>
      </c>
      <c r="Y1157" t="str">
        <f>+IF(AD1158="units",S1158,"")</f>
        <v/>
      </c>
      <c r="Z1157" t="str">
        <f t="shared" si="146"/>
        <v/>
      </c>
      <c r="AB1157" t="s">
        <v>155</v>
      </c>
      <c r="AC1157" t="str">
        <f>+_xlfn.CONCAT(AB1157,I1157,AD1157)</f>
        <v>3217units</v>
      </c>
      <c r="AD1157" t="str">
        <f>+_xlfn.TEXTJOIN("",TRUE,K1157:M1157)</f>
        <v>units</v>
      </c>
      <c r="AE1157" t="str">
        <f>+IF(B1157=0,AE1156,B1157)</f>
        <v>1.7</v>
      </c>
      <c r="AF1157" t="str">
        <f t="shared" si="149"/>
        <v>1.7</v>
      </c>
      <c r="AG1157" t="str">
        <f t="shared" si="150"/>
        <v>Superficie estatal por región, cuenca y subcuenca hidrológica</v>
      </c>
      <c r="AH1157" t="str">
        <f t="shared" si="144"/>
        <v/>
      </c>
      <c r="AI1157" t="str">
        <f t="shared" si="151"/>
        <v/>
      </c>
    </row>
    <row r="1158" spans="1:35" x14ac:dyDescent="0.25">
      <c r="A1158" s="1">
        <v>47</v>
      </c>
      <c r="C1158" t="s">
        <v>35</v>
      </c>
      <c r="D1158" t="s">
        <v>72</v>
      </c>
      <c r="G1158" t="s">
        <v>91</v>
      </c>
      <c r="H1158" t="s">
        <v>123</v>
      </c>
      <c r="I1158" t="str">
        <f t="shared" si="147"/>
        <v>171</v>
      </c>
      <c r="J1158">
        <f>+COUNTIF($AC$2:$AC$1165,AC1158)</f>
        <v>1</v>
      </c>
      <c r="K1158" t="s">
        <v>173</v>
      </c>
      <c r="M1158" t="s">
        <v>178</v>
      </c>
      <c r="N1158" t="str">
        <f t="shared" si="148"/>
        <v>1.7.1</v>
      </c>
      <c r="O1158" t="str">
        <f>IF(B1158&lt;&gt;0,B1158,"")</f>
        <v/>
      </c>
      <c r="P1158" t="str">
        <f>+IF(AD1158="Sub1",C1158,"")</f>
        <v>1.7.1</v>
      </c>
      <c r="Q1158" t="str">
        <f>+IF(AD1158="Sub2",D1158,"")</f>
        <v/>
      </c>
      <c r="R1158" t="str">
        <f>+IF(AD1158="Graph",SUBSTITUTE(E1158,"Gráfica","G"),"")</f>
        <v/>
      </c>
      <c r="S1158" t="str">
        <f>TRIM(CLEAN(_xlfn.TEXTJOIN(" ",TRUE,C1158:F1158)))</f>
        <v>1.7.1 Principales corrientes y cuerpos de agua</v>
      </c>
      <c r="T1158" t="b">
        <f>+AND(AC1158=AC1159)</f>
        <v>0</v>
      </c>
      <c r="U1158" t="b">
        <f t="shared" si="145"/>
        <v>0</v>
      </c>
      <c r="V1158" t="b">
        <f>+AND(J1158&lt;&gt;1,J1159&lt;&gt;1)</f>
        <v>0</v>
      </c>
      <c r="W1158" t="b">
        <f>+OR(AD1158="Sub1",AD1158="Sub2",AD1158="Graph")</f>
        <v>1</v>
      </c>
      <c r="X1158" t="str">
        <f>+IF(AND(T1158,U1158,V1158),_xlfn.CONCAT(S1158,S1159),IF(AND(J1158=1,AD1158="Title"),S1158,""))</f>
        <v/>
      </c>
      <c r="Y1158" t="str">
        <f>+IF(AD1159="units",S1159,"")</f>
        <v/>
      </c>
      <c r="Z1158" t="str">
        <f t="shared" si="146"/>
        <v>Principales corrientes y cuerpos de agua</v>
      </c>
      <c r="AB1158" t="s">
        <v>155</v>
      </c>
      <c r="AC1158" t="str">
        <f>+_xlfn.CONCAT(AB1158,I1158,AD1158)</f>
        <v>32171Sub1</v>
      </c>
      <c r="AD1158" t="str">
        <f>+_xlfn.TEXTJOIN("",TRUE,K1158:M1158)</f>
        <v>Sub1</v>
      </c>
      <c r="AE1158" t="str">
        <f>+IF(B1158=0,AE1157,B1158)</f>
        <v>1.7</v>
      </c>
      <c r="AF1158" t="str">
        <f t="shared" si="149"/>
        <v>1.7.1</v>
      </c>
      <c r="AG1158" t="str">
        <f t="shared" si="150"/>
        <v>Superficie estatal por región, cuenca y subcuenca hidrológica</v>
      </c>
      <c r="AH1158" t="str">
        <f t="shared" si="144"/>
        <v>Principales corrientes y cuerpos de agua</v>
      </c>
      <c r="AI1158" t="str">
        <f t="shared" si="151"/>
        <v/>
      </c>
    </row>
    <row r="1159" spans="1:35" x14ac:dyDescent="0.25">
      <c r="A1159" s="1">
        <v>49</v>
      </c>
      <c r="B1159" t="s">
        <v>15</v>
      </c>
      <c r="C1159" t="s">
        <v>36</v>
      </c>
      <c r="G1159" t="s">
        <v>91</v>
      </c>
      <c r="H1159" t="s">
        <v>123</v>
      </c>
      <c r="I1159" t="str">
        <f t="shared" si="147"/>
        <v>18</v>
      </c>
      <c r="J1159">
        <f>+COUNTIF($AC$2:$AC$1165,AC1159)</f>
        <v>1</v>
      </c>
      <c r="K1159" t="s">
        <v>166</v>
      </c>
      <c r="N1159" t="str">
        <f t="shared" si="148"/>
        <v>1.8</v>
      </c>
      <c r="O1159" t="str">
        <f>IF(B1159&lt;&gt;0,B1159,"")</f>
        <v>1.8</v>
      </c>
      <c r="P1159" t="str">
        <f>+IF(AD1159="Sub1",C1159,"")</f>
        <v/>
      </c>
      <c r="Q1159" t="str">
        <f>+IF(AD1159="Sub2",D1159,"")</f>
        <v/>
      </c>
      <c r="R1159" t="str">
        <f>+IF(AD1159="Graph",SUBSTITUTE(E1159,"Gráfica","G"),"")</f>
        <v/>
      </c>
      <c r="S1159" t="str">
        <f>TRIM(CLEAN(_xlfn.TEXTJOIN(" ",TRUE,C1159:F1159)))</f>
        <v>Superficie estatal por tipo de suelo dominante</v>
      </c>
      <c r="T1159" t="b">
        <f>+AND(AC1159=AC1160)</f>
        <v>0</v>
      </c>
      <c r="U1159" t="b">
        <f t="shared" si="145"/>
        <v>0</v>
      </c>
      <c r="V1159" t="b">
        <f>+AND(J1159&lt;&gt;1,J1160&lt;&gt;1)</f>
        <v>0</v>
      </c>
      <c r="W1159" t="b">
        <f>+OR(AD1159="Sub1",AD1159="Sub2",AD1159="Graph")</f>
        <v>0</v>
      </c>
      <c r="X1159" t="str">
        <f>+IF(AND(T1159,U1159,V1159),_xlfn.CONCAT(S1159,S1160),IF(AND(J1159=1,AD1159="Title"),S1159,""))</f>
        <v>Superficie estatal por tipo de suelo dominante</v>
      </c>
      <c r="Y1159" t="str">
        <f>+IF(AD1160="units",S1160,"")</f>
        <v>(Porcentaje)</v>
      </c>
      <c r="Z1159" t="str">
        <f t="shared" si="146"/>
        <v/>
      </c>
      <c r="AB1159" t="s">
        <v>155</v>
      </c>
      <c r="AC1159" t="str">
        <f>+_xlfn.CONCAT(AB1159,I1159,AD1159)</f>
        <v>3218Title</v>
      </c>
      <c r="AD1159" t="str">
        <f>+_xlfn.TEXTJOIN("",TRUE,K1159:M1159)</f>
        <v>Title</v>
      </c>
      <c r="AE1159" t="str">
        <f>+IF(B1159=0,AE1158,B1159)</f>
        <v>1.8</v>
      </c>
      <c r="AF1159" t="str">
        <f t="shared" si="149"/>
        <v>1.8</v>
      </c>
      <c r="AG1159" t="str">
        <f t="shared" si="150"/>
        <v>Superficie estatal por tipo de suelo dominante</v>
      </c>
      <c r="AH1159" t="str">
        <f t="shared" si="144"/>
        <v/>
      </c>
      <c r="AI1159" t="str">
        <f t="shared" si="151"/>
        <v>(Porcentaje)</v>
      </c>
    </row>
    <row r="1160" spans="1:35" x14ac:dyDescent="0.25">
      <c r="A1160" s="1">
        <v>50</v>
      </c>
      <c r="C1160" t="s">
        <v>26</v>
      </c>
      <c r="G1160" t="s">
        <v>91</v>
      </c>
      <c r="H1160" t="s">
        <v>123</v>
      </c>
      <c r="I1160" t="str">
        <f t="shared" si="147"/>
        <v>18</v>
      </c>
      <c r="J1160">
        <f>+COUNTIF($AC$2:$AC$1165,AC1160)</f>
        <v>1</v>
      </c>
      <c r="K1160" t="s">
        <v>173</v>
      </c>
      <c r="L1160" t="s">
        <v>162</v>
      </c>
      <c r="N1160" t="str">
        <f t="shared" si="148"/>
        <v/>
      </c>
      <c r="O1160" t="str">
        <f>IF(B1160&lt;&gt;0,B1160,"")</f>
        <v/>
      </c>
      <c r="P1160" t="str">
        <f>+IF(AD1160="Sub1",C1160,"")</f>
        <v/>
      </c>
      <c r="Q1160" t="str">
        <f>+IF(AD1160="Sub2",D1160,"")</f>
        <v/>
      </c>
      <c r="R1160" t="str">
        <f>+IF(AD1160="Graph",SUBSTITUTE(E1160,"Gráfica","G"),"")</f>
        <v/>
      </c>
      <c r="S1160" t="str">
        <f>TRIM(CLEAN(_xlfn.TEXTJOIN(" ",TRUE,C1160:F1160)))</f>
        <v>(Porcentaje)</v>
      </c>
      <c r="T1160" t="b">
        <f>+AND(AC1160=AC1161)</f>
        <v>0</v>
      </c>
      <c r="U1160" t="b">
        <f t="shared" si="145"/>
        <v>0</v>
      </c>
      <c r="V1160" t="b">
        <f>+AND(J1160&lt;&gt;1,J1161&lt;&gt;1)</f>
        <v>0</v>
      </c>
      <c r="W1160" t="b">
        <f>+OR(AD1160="Sub1",AD1160="Sub2",AD1160="Graph")</f>
        <v>0</v>
      </c>
      <c r="X1160" t="str">
        <f>+IF(AND(T1160,U1160,V1160),_xlfn.CONCAT(S1160,S1161),IF(AND(J1160=1,AD1160="Title"),S1160,""))</f>
        <v/>
      </c>
      <c r="Y1160" t="str">
        <f>+IF(AD1161="units",S1161,"")</f>
        <v/>
      </c>
      <c r="Z1160" t="str">
        <f t="shared" si="146"/>
        <v/>
      </c>
      <c r="AB1160" t="s">
        <v>155</v>
      </c>
      <c r="AC1160" t="str">
        <f>+_xlfn.CONCAT(AB1160,I1160,AD1160)</f>
        <v>3218units</v>
      </c>
      <c r="AD1160" t="str">
        <f>+_xlfn.TEXTJOIN("",TRUE,K1160:M1160)</f>
        <v>units</v>
      </c>
      <c r="AE1160" t="str">
        <f>+IF(B1160=0,AE1159,B1160)</f>
        <v>1.8</v>
      </c>
      <c r="AF1160" t="str">
        <f t="shared" si="149"/>
        <v>1.8</v>
      </c>
      <c r="AG1160" t="str">
        <f t="shared" si="150"/>
        <v>Superficie estatal por tipo de suelo dominante</v>
      </c>
      <c r="AH1160" t="str">
        <f t="shared" si="144"/>
        <v/>
      </c>
      <c r="AI1160" t="str">
        <f t="shared" si="151"/>
        <v/>
      </c>
    </row>
    <row r="1161" spans="1:35" x14ac:dyDescent="0.25">
      <c r="A1161" s="1">
        <v>52</v>
      </c>
      <c r="B1161" t="s">
        <v>16</v>
      </c>
      <c r="C1161" t="s">
        <v>37</v>
      </c>
      <c r="G1161" t="s">
        <v>91</v>
      </c>
      <c r="H1161" t="s">
        <v>123</v>
      </c>
      <c r="I1161" t="str">
        <f t="shared" si="147"/>
        <v>19</v>
      </c>
      <c r="J1161">
        <f>+COUNTIF($AC$2:$AC$1165,AC1161)</f>
        <v>1</v>
      </c>
      <c r="K1161" t="s">
        <v>166</v>
      </c>
      <c r="N1161" t="str">
        <f t="shared" si="148"/>
        <v>1.9</v>
      </c>
      <c r="O1161" t="str">
        <f>IF(B1161&lt;&gt;0,B1161,"")</f>
        <v>1.9</v>
      </c>
      <c r="P1161" t="str">
        <f>+IF(AD1161="Sub1",C1161,"")</f>
        <v/>
      </c>
      <c r="Q1161" t="str">
        <f>+IF(AD1161="Sub2",D1161,"")</f>
        <v/>
      </c>
      <c r="R1161" t="str">
        <f>+IF(AD1161="Graph",SUBSTITUTE(E1161,"Gráfica","G"),"")</f>
        <v/>
      </c>
      <c r="S1161" t="str">
        <f>TRIM(CLEAN(_xlfn.TEXTJOIN(" ",TRUE,C1161:F1161)))</f>
        <v>Principales especies vegetales por grupo de vegetación</v>
      </c>
      <c r="T1161" t="b">
        <f>+AND(AC1161=AC1162)</f>
        <v>0</v>
      </c>
      <c r="U1161" t="b">
        <f t="shared" si="145"/>
        <v>1</v>
      </c>
      <c r="V1161" t="b">
        <f>+AND(J1161&lt;&gt;1,J1162&lt;&gt;1)</f>
        <v>0</v>
      </c>
      <c r="W1161" t="b">
        <f>+OR(AD1161="Sub1",AD1161="Sub2",AD1161="Graph")</f>
        <v>0</v>
      </c>
      <c r="X1161" t="str">
        <f>+IF(AND(T1161,U1161,V1161),_xlfn.CONCAT(S1161,S1162),IF(AND(J1161=1,AD1161="Title"),S1161,""))</f>
        <v>Principales especies vegetales por grupo de vegetación</v>
      </c>
      <c r="Y1161" t="str">
        <f>+IF(AD1162="units",S1162,"")</f>
        <v/>
      </c>
      <c r="Z1161" t="str">
        <f t="shared" si="146"/>
        <v/>
      </c>
      <c r="AB1161" t="s">
        <v>155</v>
      </c>
      <c r="AC1161" t="str">
        <f>+_xlfn.CONCAT(AB1161,I1161,AD1161)</f>
        <v>3219Title</v>
      </c>
      <c r="AD1161" t="str">
        <f>+_xlfn.TEXTJOIN("",TRUE,K1161:M1161)</f>
        <v>Title</v>
      </c>
      <c r="AE1161" t="str">
        <f>+IF(B1161=0,AE1160,B1161)</f>
        <v>1.9</v>
      </c>
      <c r="AF1161" t="str">
        <f t="shared" si="149"/>
        <v>1.9</v>
      </c>
      <c r="AG1161" t="str">
        <f t="shared" si="150"/>
        <v>Principales especies vegetales por grupo de vegetación</v>
      </c>
      <c r="AH1161" t="str">
        <f t="shared" si="144"/>
        <v/>
      </c>
      <c r="AI1161" t="str">
        <f t="shared" si="151"/>
        <v/>
      </c>
    </row>
    <row r="1162" spans="1:35" x14ac:dyDescent="0.25">
      <c r="A1162" s="1">
        <v>54</v>
      </c>
      <c r="B1162" t="s">
        <v>17</v>
      </c>
      <c r="C1162" t="s">
        <v>38</v>
      </c>
      <c r="G1162" t="s">
        <v>91</v>
      </c>
      <c r="H1162" t="s">
        <v>123</v>
      </c>
      <c r="I1162" t="str">
        <f t="shared" si="147"/>
        <v>110</v>
      </c>
      <c r="J1162">
        <f>+COUNTIF($AC$2:$AC$1165,AC1162)</f>
        <v>1</v>
      </c>
      <c r="K1162" t="s">
        <v>166</v>
      </c>
      <c r="N1162" t="str">
        <f t="shared" si="148"/>
        <v>1.10</v>
      </c>
      <c r="O1162" t="str">
        <f>IF(B1162&lt;&gt;0,B1162,"")</f>
        <v>1.10</v>
      </c>
      <c r="P1162" t="str">
        <f>+IF(AD1162="Sub1",C1162,"")</f>
        <v/>
      </c>
      <c r="Q1162" t="str">
        <f>+IF(AD1162="Sub2",D1162,"")</f>
        <v/>
      </c>
      <c r="R1162" t="str">
        <f>+IF(AD1162="Graph",SUBSTITUTE(E1162,"Gráfica","G"),"")</f>
        <v/>
      </c>
      <c r="S1162" t="str">
        <f>TRIM(CLEAN(_xlfn.TEXTJOIN(" ",TRUE,C1162:F1162)))</f>
        <v>Superficie estatal de uso potencial agrícola y pecuario</v>
      </c>
      <c r="T1162" t="b">
        <f>+AND(AC1162=AC1163)</f>
        <v>0</v>
      </c>
      <c r="U1162" t="b">
        <f t="shared" si="145"/>
        <v>0</v>
      </c>
      <c r="V1162" t="b">
        <f>+AND(J1162&lt;&gt;1,J1163&lt;&gt;1)</f>
        <v>0</v>
      </c>
      <c r="W1162" t="b">
        <f>+OR(AD1162="Sub1",AD1162="Sub2",AD1162="Graph")</f>
        <v>0</v>
      </c>
      <c r="X1162" t="str">
        <f>+IF(AND(T1162,U1162,V1162),_xlfn.CONCAT(S1162,S1163),IF(AND(J1162=1,AD1162="Title"),S1162,""))</f>
        <v>Superficie estatal de uso potencial agrícola y pecuario</v>
      </c>
      <c r="Y1162" t="str">
        <f>+IF(AD1163="units",S1163,"")</f>
        <v>(Porcentaje)</v>
      </c>
      <c r="Z1162" t="str">
        <f t="shared" si="146"/>
        <v/>
      </c>
      <c r="AB1162" t="s">
        <v>155</v>
      </c>
      <c r="AC1162" t="str">
        <f>+_xlfn.CONCAT(AB1162,I1162,AD1162)</f>
        <v>32110Title</v>
      </c>
      <c r="AD1162" t="str">
        <f>+_xlfn.TEXTJOIN("",TRUE,K1162:M1162)</f>
        <v>Title</v>
      </c>
      <c r="AE1162" t="str">
        <f>+IF(B1162=0,AE1161,B1162)</f>
        <v>1.10</v>
      </c>
      <c r="AF1162" t="str">
        <f t="shared" si="149"/>
        <v>1.10</v>
      </c>
      <c r="AG1162" t="str">
        <f t="shared" si="150"/>
        <v>Superficie estatal de uso potencial agrícola y pecuario</v>
      </c>
      <c r="AH1162" t="str">
        <f t="shared" si="144"/>
        <v/>
      </c>
      <c r="AI1162" t="str">
        <f t="shared" si="151"/>
        <v>(Porcentaje)</v>
      </c>
    </row>
    <row r="1163" spans="1:35" x14ac:dyDescent="0.25">
      <c r="A1163" s="1">
        <v>55</v>
      </c>
      <c r="C1163" t="s">
        <v>26</v>
      </c>
      <c r="G1163" t="s">
        <v>91</v>
      </c>
      <c r="H1163" t="s">
        <v>123</v>
      </c>
      <c r="I1163" t="str">
        <f t="shared" si="147"/>
        <v>110</v>
      </c>
      <c r="J1163">
        <f>+COUNTIF($AC$2:$AC$1165,AC1163)</f>
        <v>1</v>
      </c>
      <c r="K1163" t="s">
        <v>173</v>
      </c>
      <c r="L1163" t="s">
        <v>162</v>
      </c>
      <c r="N1163" t="str">
        <f t="shared" si="148"/>
        <v/>
      </c>
      <c r="O1163" t="str">
        <f>IF(B1163&lt;&gt;0,B1163,"")</f>
        <v/>
      </c>
      <c r="P1163" t="str">
        <f>+IF(AD1163="Sub1",C1163,"")</f>
        <v/>
      </c>
      <c r="Q1163" t="str">
        <f>+IF(AD1163="Sub2",D1163,"")</f>
        <v/>
      </c>
      <c r="R1163" t="str">
        <f>+IF(AD1163="Graph",SUBSTITUTE(E1163,"Gráfica","G"),"")</f>
        <v/>
      </c>
      <c r="S1163" t="str">
        <f>TRIM(CLEAN(_xlfn.TEXTJOIN(" ",TRUE,C1163:F1163)))</f>
        <v>(Porcentaje)</v>
      </c>
      <c r="T1163" t="b">
        <f>+AND(AC1163=AC1164)</f>
        <v>0</v>
      </c>
      <c r="U1163" t="b">
        <f t="shared" si="145"/>
        <v>0</v>
      </c>
      <c r="V1163" t="b">
        <f>+AND(J1163&lt;&gt;1,J1164&lt;&gt;1)</f>
        <v>0</v>
      </c>
      <c r="W1163" t="b">
        <f>+OR(AD1163="Sub1",AD1163="Sub2",AD1163="Graph")</f>
        <v>0</v>
      </c>
      <c r="X1163" t="str">
        <f>+IF(AND(T1163,U1163,V1163),_xlfn.CONCAT(S1163,S1164),IF(AND(J1163=1,AD1163="Title"),S1163,""))</f>
        <v/>
      </c>
      <c r="Y1163" t="str">
        <f>+IF(AD1164="units",S1164,"")</f>
        <v/>
      </c>
      <c r="Z1163" t="str">
        <f t="shared" si="146"/>
        <v/>
      </c>
      <c r="AB1163" t="s">
        <v>155</v>
      </c>
      <c r="AC1163" t="str">
        <f>+_xlfn.CONCAT(AB1163,I1163,AD1163)</f>
        <v>32110units</v>
      </c>
      <c r="AD1163" t="str">
        <f>+_xlfn.TEXTJOIN("",TRUE,K1163:M1163)</f>
        <v>units</v>
      </c>
      <c r="AE1163" t="str">
        <f>+IF(B1163=0,AE1162,B1163)</f>
        <v>1.10</v>
      </c>
      <c r="AF1163" t="str">
        <f t="shared" si="149"/>
        <v>1.10</v>
      </c>
      <c r="AG1163" t="str">
        <f t="shared" si="150"/>
        <v>Superficie estatal de uso potencial agrícola y pecuario</v>
      </c>
      <c r="AH1163" t="str">
        <f t="shared" ref="AH1163:AH1165" si="152">+IF(AD1163="Title","",IF(Z1163="",AH1162,Z1163))</f>
        <v/>
      </c>
      <c r="AI1163" t="str">
        <f t="shared" si="151"/>
        <v/>
      </c>
    </row>
    <row r="1164" spans="1:35" x14ac:dyDescent="0.25">
      <c r="A1164" s="1">
        <v>57</v>
      </c>
      <c r="B1164" t="s">
        <v>18</v>
      </c>
      <c r="C1164" t="s">
        <v>39</v>
      </c>
      <c r="G1164" t="s">
        <v>91</v>
      </c>
      <c r="H1164" t="s">
        <v>123</v>
      </c>
      <c r="I1164" t="str">
        <f t="shared" si="147"/>
        <v>111</v>
      </c>
      <c r="J1164">
        <f>+COUNTIF($AC$2:$AC$1165,AC1164)</f>
        <v>1</v>
      </c>
      <c r="K1164" t="s">
        <v>166</v>
      </c>
      <c r="N1164" t="str">
        <f t="shared" si="148"/>
        <v>1.11</v>
      </c>
      <c r="O1164" t="str">
        <f>IF(B1164&lt;&gt;0,B1164,"")</f>
        <v>1.11</v>
      </c>
      <c r="P1164" t="str">
        <f>+IF(AD1164="Sub1",C1164,"")</f>
        <v/>
      </c>
      <c r="Q1164" t="str">
        <f>+IF(AD1164="Sub2",D1164,"")</f>
        <v/>
      </c>
      <c r="R1164" t="str">
        <f>+IF(AD1164="Graph",SUBSTITUTE(E1164,"Gráfica","G"),"")</f>
        <v/>
      </c>
      <c r="S1164" t="str">
        <f>TRIM(CLEAN(_xlfn.TEXTJOIN(" ",TRUE,C1164:F1164)))</f>
        <v>Sitios Ramsar</v>
      </c>
      <c r="T1164" t="b">
        <f>+AND(AC1164=AC1165)</f>
        <v>0</v>
      </c>
      <c r="U1164" t="b">
        <f t="shared" si="145"/>
        <v>0</v>
      </c>
      <c r="V1164" t="b">
        <f>+AND(J1164&lt;&gt;1,J1165&lt;&gt;1)</f>
        <v>0</v>
      </c>
      <c r="W1164" t="b">
        <f>+OR(AD1164="Sub1",AD1164="Sub2",AD1164="Graph")</f>
        <v>0</v>
      </c>
      <c r="X1164" t="str">
        <f>+IF(AND(T1164,U1164,V1164),_xlfn.CONCAT(S1164,S1165),IF(AND(J1164=1,AD1164="Title"),S1164,""))</f>
        <v>Sitios Ramsar</v>
      </c>
      <c r="Y1164" t="str">
        <f>+IF(AD1165="units",S1165,"")</f>
        <v/>
      </c>
      <c r="Z1164" t="str">
        <f t="shared" si="146"/>
        <v/>
      </c>
      <c r="AB1164" t="s">
        <v>155</v>
      </c>
      <c r="AC1164" t="str">
        <f>+_xlfn.CONCAT(AB1164,I1164,AD1164)</f>
        <v>32111Title</v>
      </c>
      <c r="AD1164" t="str">
        <f>+_xlfn.TEXTJOIN("",TRUE,K1164:M1164)</f>
        <v>Title</v>
      </c>
      <c r="AE1164" t="str">
        <f>+IF(B1164=0,AE1163,B1164)</f>
        <v>1.11</v>
      </c>
      <c r="AF1164" t="str">
        <f t="shared" si="149"/>
        <v>1.11</v>
      </c>
      <c r="AG1164" t="str">
        <f t="shared" si="150"/>
        <v>Sitios Ramsar</v>
      </c>
      <c r="AH1164" t="str">
        <f t="shared" si="152"/>
        <v/>
      </c>
      <c r="AI1164" t="str">
        <f t="shared" si="151"/>
        <v/>
      </c>
    </row>
    <row r="1165" spans="1:35" x14ac:dyDescent="0.25">
      <c r="A1165" s="1">
        <v>58</v>
      </c>
      <c r="C1165" t="s">
        <v>40</v>
      </c>
      <c r="G1165" t="s">
        <v>91</v>
      </c>
      <c r="H1165" t="s">
        <v>123</v>
      </c>
      <c r="I1165" t="str">
        <f t="shared" si="147"/>
        <v>111</v>
      </c>
      <c r="J1165">
        <f>+COUNTIF($AC$2:$AC$1165,AC1165)</f>
        <v>1</v>
      </c>
      <c r="K1165" t="s">
        <v>168</v>
      </c>
      <c r="N1165" t="str">
        <f t="shared" si="148"/>
        <v/>
      </c>
      <c r="O1165" t="str">
        <f>IF(B1165&lt;&gt;0,B1165,"")</f>
        <v/>
      </c>
      <c r="P1165" t="str">
        <f>+IF(AD1165="Sub1",C1165,"")</f>
        <v/>
      </c>
      <c r="Q1165" t="str">
        <f>+IF(AD1165="Sub2",D1165,"")</f>
        <v/>
      </c>
      <c r="R1165" t="str">
        <f>+IF(AD1165="Graph",SUBSTITUTE(E1165,"Gráfica","G"),"")</f>
        <v/>
      </c>
      <c r="S1165" t="str">
        <f>TRIM(CLEAN(_xlfn.TEXTJOIN(" ",TRUE,C1165:F1165)))</f>
        <v>Al 31 de diciembre de 2016</v>
      </c>
      <c r="T1165" t="b">
        <f>+AND(AC1165=AC1166)</f>
        <v>0</v>
      </c>
      <c r="U1165" t="b">
        <f t="shared" si="145"/>
        <v>0</v>
      </c>
      <c r="V1165" t="b">
        <f>+AND(J1165&lt;&gt;1,J1166&lt;&gt;1)</f>
        <v>0</v>
      </c>
      <c r="W1165" t="b">
        <f>+OR(AD1165="Sub1",AD1165="Sub2",AD1165="Graph")</f>
        <v>0</v>
      </c>
      <c r="X1165" t="str">
        <f>+IF(AND(T1165,U1165,V1165),_xlfn.CONCAT(S1165,S1166),IF(AND(J1165=1,AD1165="Title"),S1165,""))</f>
        <v/>
      </c>
      <c r="Y1165" t="str">
        <f>+IF(AD1166="units",S1166,"")</f>
        <v/>
      </c>
      <c r="Z1165" t="str">
        <f t="shared" si="146"/>
        <v/>
      </c>
      <c r="AB1165" t="s">
        <v>155</v>
      </c>
      <c r="AC1165" t="str">
        <f>+_xlfn.CONCAT(AB1165,I1165,AD1165)</f>
        <v>32111date</v>
      </c>
      <c r="AD1165" t="str">
        <f>+_xlfn.TEXTJOIN("",TRUE,K1165:M1165)</f>
        <v>date</v>
      </c>
      <c r="AE1165" t="str">
        <f>+IF(B1165=0,AE1164,B1165)</f>
        <v>1.11</v>
      </c>
      <c r="AF1165" t="str">
        <f t="shared" si="149"/>
        <v>1.11</v>
      </c>
      <c r="AG1165" t="str">
        <f t="shared" si="150"/>
        <v>Sitios Ramsar</v>
      </c>
      <c r="AH1165" t="str">
        <f t="shared" si="152"/>
        <v/>
      </c>
      <c r="AI1165" t="str">
        <f t="shared" si="151"/>
        <v/>
      </c>
    </row>
  </sheetData>
  <autoFilter ref="A1:AJ11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opLeftCell="A1129" workbookViewId="0">
      <selection sqref="A1:H1165"/>
    </sheetView>
  </sheetViews>
  <sheetFormatPr defaultRowHeight="15" x14ac:dyDescent="0.25"/>
  <cols>
    <col min="1" max="1" width="11" customWidth="1"/>
    <col min="2" max="2" width="13.28515625" bestFit="1" customWidth="1"/>
    <col min="3" max="3" width="9.140625" customWidth="1"/>
    <col min="4" max="4" width="8.5703125" customWidth="1"/>
    <col min="5" max="6" width="19.42578125" customWidth="1"/>
    <col min="7" max="8" width="19.42578125" bestFit="1" customWidth="1"/>
  </cols>
  <sheetData>
    <row r="1" spans="1:8" x14ac:dyDescent="0.25">
      <c r="A1" s="10" t="s">
        <v>7</v>
      </c>
      <c r="B1" s="10" t="s">
        <v>158</v>
      </c>
      <c r="C1" s="10" t="s">
        <v>164</v>
      </c>
      <c r="D1" s="10" t="s">
        <v>156</v>
      </c>
      <c r="E1" s="10" t="s">
        <v>187</v>
      </c>
      <c r="F1" s="10" t="s">
        <v>166</v>
      </c>
      <c r="G1" s="10" t="s">
        <v>181</v>
      </c>
      <c r="H1" s="12" t="s">
        <v>170</v>
      </c>
    </row>
    <row r="2" spans="1:8" x14ac:dyDescent="0.25">
      <c r="A2" t="s">
        <v>124</v>
      </c>
      <c r="B2" t="s">
        <v>188</v>
      </c>
      <c r="C2" t="s">
        <v>166</v>
      </c>
      <c r="D2" t="s">
        <v>8</v>
      </c>
      <c r="E2" t="s">
        <v>8</v>
      </c>
      <c r="F2" t="s">
        <v>21</v>
      </c>
      <c r="G2" t="s">
        <v>173</v>
      </c>
      <c r="H2" t="s">
        <v>173</v>
      </c>
    </row>
    <row r="3" spans="1:8" x14ac:dyDescent="0.25">
      <c r="A3" t="s">
        <v>124</v>
      </c>
      <c r="B3" t="s">
        <v>189</v>
      </c>
      <c r="C3" t="s">
        <v>166</v>
      </c>
      <c r="D3" t="s">
        <v>9</v>
      </c>
      <c r="E3" t="s">
        <v>9</v>
      </c>
      <c r="F3" t="s">
        <v>758</v>
      </c>
      <c r="G3" t="s">
        <v>173</v>
      </c>
      <c r="H3" t="s">
        <v>173</v>
      </c>
    </row>
    <row r="4" spans="1:8" x14ac:dyDescent="0.25">
      <c r="A4" t="s">
        <v>124</v>
      </c>
      <c r="B4" t="s">
        <v>189</v>
      </c>
      <c r="C4" t="s">
        <v>166</v>
      </c>
      <c r="D4" t="s">
        <v>9</v>
      </c>
      <c r="E4" t="s">
        <v>9</v>
      </c>
      <c r="F4" t="s">
        <v>758</v>
      </c>
      <c r="G4" t="s">
        <v>173</v>
      </c>
      <c r="H4" t="s">
        <v>173</v>
      </c>
    </row>
    <row r="5" spans="1:8" x14ac:dyDescent="0.25">
      <c r="A5" t="s">
        <v>124</v>
      </c>
      <c r="B5" t="s">
        <v>190</v>
      </c>
      <c r="C5" t="s">
        <v>166</v>
      </c>
      <c r="D5" t="s">
        <v>10</v>
      </c>
      <c r="E5" t="s">
        <v>10</v>
      </c>
      <c r="F5" t="s">
        <v>24</v>
      </c>
      <c r="G5" t="s">
        <v>173</v>
      </c>
      <c r="H5" t="s">
        <v>173</v>
      </c>
    </row>
    <row r="6" spans="1:8" x14ac:dyDescent="0.25">
      <c r="A6" t="s">
        <v>124</v>
      </c>
      <c r="B6" t="s">
        <v>191</v>
      </c>
      <c r="C6" t="s">
        <v>166</v>
      </c>
      <c r="D6" t="s">
        <v>11</v>
      </c>
      <c r="E6" t="s">
        <v>11</v>
      </c>
      <c r="F6" t="s">
        <v>25</v>
      </c>
      <c r="G6" t="s">
        <v>173</v>
      </c>
      <c r="H6" t="s">
        <v>26</v>
      </c>
    </row>
    <row r="7" spans="1:8" x14ac:dyDescent="0.25">
      <c r="A7" t="s">
        <v>124</v>
      </c>
      <c r="B7" t="s">
        <v>192</v>
      </c>
      <c r="C7" t="s">
        <v>162</v>
      </c>
      <c r="D7" t="s">
        <v>11</v>
      </c>
      <c r="E7" t="s">
        <v>11</v>
      </c>
      <c r="F7" t="s">
        <v>25</v>
      </c>
      <c r="G7" t="s">
        <v>173</v>
      </c>
      <c r="H7" t="s">
        <v>173</v>
      </c>
    </row>
    <row r="8" spans="1:8" x14ac:dyDescent="0.25">
      <c r="A8" t="s">
        <v>124</v>
      </c>
      <c r="B8" t="s">
        <v>193</v>
      </c>
      <c r="C8" t="s">
        <v>166</v>
      </c>
      <c r="D8" t="s">
        <v>12</v>
      </c>
      <c r="E8" t="s">
        <v>12</v>
      </c>
      <c r="F8" t="s">
        <v>27</v>
      </c>
      <c r="G8" t="s">
        <v>173</v>
      </c>
      <c r="H8" t="s">
        <v>26</v>
      </c>
    </row>
    <row r="9" spans="1:8" x14ac:dyDescent="0.25">
      <c r="A9" t="s">
        <v>124</v>
      </c>
      <c r="B9" t="s">
        <v>194</v>
      </c>
      <c r="C9" t="s">
        <v>162</v>
      </c>
      <c r="D9" t="s">
        <v>12</v>
      </c>
      <c r="E9" t="s">
        <v>12</v>
      </c>
      <c r="F9" t="s">
        <v>27</v>
      </c>
      <c r="G9" t="s">
        <v>173</v>
      </c>
      <c r="H9" t="s">
        <v>173</v>
      </c>
    </row>
    <row r="10" spans="1:8" x14ac:dyDescent="0.25">
      <c r="A10" t="s">
        <v>124</v>
      </c>
      <c r="B10" t="s">
        <v>763</v>
      </c>
      <c r="C10" t="s">
        <v>178</v>
      </c>
      <c r="D10" t="s">
        <v>12</v>
      </c>
      <c r="E10" t="s">
        <v>28</v>
      </c>
      <c r="F10" t="s">
        <v>27</v>
      </c>
      <c r="G10" t="s">
        <v>62</v>
      </c>
      <c r="H10" t="s">
        <v>173</v>
      </c>
    </row>
    <row r="11" spans="1:8" x14ac:dyDescent="0.25">
      <c r="A11" t="s">
        <v>124</v>
      </c>
      <c r="B11" t="s">
        <v>195</v>
      </c>
      <c r="C11" t="s">
        <v>166</v>
      </c>
      <c r="D11" t="s">
        <v>13</v>
      </c>
      <c r="E11" t="s">
        <v>13</v>
      </c>
      <c r="F11" t="s">
        <v>29</v>
      </c>
      <c r="G11" t="s">
        <v>173</v>
      </c>
      <c r="H11" t="s">
        <v>26</v>
      </c>
    </row>
    <row r="12" spans="1:8" x14ac:dyDescent="0.25">
      <c r="A12" t="s">
        <v>124</v>
      </c>
      <c r="B12" t="s">
        <v>196</v>
      </c>
      <c r="C12" t="s">
        <v>162</v>
      </c>
      <c r="D12" t="s">
        <v>13</v>
      </c>
      <c r="E12" t="s">
        <v>13</v>
      </c>
      <c r="F12" t="s">
        <v>29</v>
      </c>
      <c r="G12" t="s">
        <v>173</v>
      </c>
      <c r="H12" t="s">
        <v>173</v>
      </c>
    </row>
    <row r="13" spans="1:8" x14ac:dyDescent="0.25">
      <c r="A13" t="s">
        <v>124</v>
      </c>
      <c r="B13" t="s">
        <v>764</v>
      </c>
      <c r="C13" t="s">
        <v>178</v>
      </c>
      <c r="D13" t="s">
        <v>13</v>
      </c>
      <c r="E13" t="s">
        <v>30</v>
      </c>
      <c r="F13" t="s">
        <v>29</v>
      </c>
      <c r="G13" t="s">
        <v>63</v>
      </c>
      <c r="H13" t="s">
        <v>173</v>
      </c>
    </row>
    <row r="14" spans="1:8" x14ac:dyDescent="0.25">
      <c r="A14" t="s">
        <v>124</v>
      </c>
      <c r="B14" t="s">
        <v>765</v>
      </c>
      <c r="C14" t="s">
        <v>178</v>
      </c>
      <c r="D14" t="s">
        <v>13</v>
      </c>
      <c r="E14" t="s">
        <v>31</v>
      </c>
      <c r="F14" t="s">
        <v>29</v>
      </c>
      <c r="G14" t="s">
        <v>64</v>
      </c>
      <c r="H14" t="s">
        <v>65</v>
      </c>
    </row>
    <row r="15" spans="1:8" x14ac:dyDescent="0.25">
      <c r="A15" t="s">
        <v>124</v>
      </c>
      <c r="B15" t="s">
        <v>766</v>
      </c>
      <c r="C15" t="s">
        <v>162</v>
      </c>
      <c r="D15" t="s">
        <v>13</v>
      </c>
      <c r="E15" t="s">
        <v>31</v>
      </c>
      <c r="F15" t="s">
        <v>29</v>
      </c>
      <c r="G15" t="s">
        <v>64</v>
      </c>
      <c r="H15" t="s">
        <v>173</v>
      </c>
    </row>
    <row r="16" spans="1:8" x14ac:dyDescent="0.25">
      <c r="A16" t="s">
        <v>124</v>
      </c>
      <c r="B16" t="s">
        <v>767</v>
      </c>
      <c r="C16" t="s">
        <v>179</v>
      </c>
      <c r="D16" t="s">
        <v>13</v>
      </c>
      <c r="E16" t="s">
        <v>66</v>
      </c>
      <c r="F16" t="s">
        <v>29</v>
      </c>
      <c r="G16" t="s">
        <v>82</v>
      </c>
      <c r="H16" t="s">
        <v>65</v>
      </c>
    </row>
    <row r="17" spans="1:8" x14ac:dyDescent="0.25">
      <c r="A17" t="s">
        <v>124</v>
      </c>
      <c r="B17" t="s">
        <v>768</v>
      </c>
      <c r="C17" t="s">
        <v>162</v>
      </c>
      <c r="D17" t="s">
        <v>13</v>
      </c>
      <c r="E17" t="s">
        <v>66</v>
      </c>
      <c r="F17" t="s">
        <v>29</v>
      </c>
      <c r="G17" t="s">
        <v>82</v>
      </c>
      <c r="H17" t="s">
        <v>173</v>
      </c>
    </row>
    <row r="18" spans="1:8" x14ac:dyDescent="0.25">
      <c r="A18" t="s">
        <v>124</v>
      </c>
      <c r="B18" t="s">
        <v>769</v>
      </c>
      <c r="C18" t="s">
        <v>167</v>
      </c>
      <c r="D18" t="s">
        <v>13</v>
      </c>
      <c r="E18" t="s">
        <v>756</v>
      </c>
      <c r="F18" t="s">
        <v>29</v>
      </c>
      <c r="G18" t="s">
        <v>760</v>
      </c>
      <c r="H18" t="s">
        <v>65</v>
      </c>
    </row>
    <row r="19" spans="1:8" x14ac:dyDescent="0.25">
      <c r="A19" t="s">
        <v>124</v>
      </c>
      <c r="B19" t="s">
        <v>770</v>
      </c>
      <c r="C19" t="s">
        <v>162</v>
      </c>
      <c r="D19" t="s">
        <v>13</v>
      </c>
      <c r="E19" t="s">
        <v>756</v>
      </c>
      <c r="F19" t="s">
        <v>29</v>
      </c>
      <c r="G19" t="s">
        <v>760</v>
      </c>
      <c r="H19" t="s">
        <v>173</v>
      </c>
    </row>
    <row r="20" spans="1:8" x14ac:dyDescent="0.25">
      <c r="A20" t="s">
        <v>124</v>
      </c>
      <c r="B20" t="s">
        <v>771</v>
      </c>
      <c r="C20" t="s">
        <v>179</v>
      </c>
      <c r="D20" t="s">
        <v>13</v>
      </c>
      <c r="E20" t="s">
        <v>67</v>
      </c>
      <c r="F20" t="s">
        <v>29</v>
      </c>
      <c r="G20" t="s">
        <v>84</v>
      </c>
      <c r="H20" t="s">
        <v>65</v>
      </c>
    </row>
    <row r="21" spans="1:8" x14ac:dyDescent="0.25">
      <c r="A21" t="s">
        <v>124</v>
      </c>
      <c r="B21" t="s">
        <v>772</v>
      </c>
      <c r="C21" t="s">
        <v>162</v>
      </c>
      <c r="D21" t="s">
        <v>13</v>
      </c>
      <c r="E21" t="s">
        <v>67</v>
      </c>
      <c r="F21" t="s">
        <v>29</v>
      </c>
      <c r="G21" t="s">
        <v>84</v>
      </c>
      <c r="H21" t="s">
        <v>173</v>
      </c>
    </row>
    <row r="22" spans="1:8" x14ac:dyDescent="0.25">
      <c r="A22" t="s">
        <v>124</v>
      </c>
      <c r="B22" t="s">
        <v>773</v>
      </c>
      <c r="C22" t="s">
        <v>178</v>
      </c>
      <c r="D22" t="s">
        <v>13</v>
      </c>
      <c r="E22" t="s">
        <v>32</v>
      </c>
      <c r="F22" t="s">
        <v>29</v>
      </c>
      <c r="G22" t="s">
        <v>68</v>
      </c>
      <c r="H22" t="s">
        <v>69</v>
      </c>
    </row>
    <row r="23" spans="1:8" x14ac:dyDescent="0.25">
      <c r="A23" t="s">
        <v>124</v>
      </c>
      <c r="B23" t="s">
        <v>774</v>
      </c>
      <c r="C23" t="s">
        <v>162</v>
      </c>
      <c r="D23" t="s">
        <v>13</v>
      </c>
      <c r="E23" t="s">
        <v>32</v>
      </c>
      <c r="F23" t="s">
        <v>29</v>
      </c>
      <c r="G23" t="s">
        <v>68</v>
      </c>
      <c r="H23" t="s">
        <v>173</v>
      </c>
    </row>
    <row r="24" spans="1:8" x14ac:dyDescent="0.25">
      <c r="A24" t="s">
        <v>124</v>
      </c>
      <c r="B24" t="s">
        <v>775</v>
      </c>
      <c r="C24" t="s">
        <v>179</v>
      </c>
      <c r="D24" t="s">
        <v>13</v>
      </c>
      <c r="E24" t="s">
        <v>70</v>
      </c>
      <c r="F24" t="s">
        <v>29</v>
      </c>
      <c r="G24" t="s">
        <v>85</v>
      </c>
      <c r="H24" t="s">
        <v>69</v>
      </c>
    </row>
    <row r="25" spans="1:8" x14ac:dyDescent="0.25">
      <c r="A25" t="s">
        <v>124</v>
      </c>
      <c r="B25" t="s">
        <v>776</v>
      </c>
      <c r="C25" t="s">
        <v>162</v>
      </c>
      <c r="D25" t="s">
        <v>13</v>
      </c>
      <c r="E25" t="s">
        <v>70</v>
      </c>
      <c r="F25" t="s">
        <v>29</v>
      </c>
      <c r="G25" t="s">
        <v>85</v>
      </c>
      <c r="H25" t="s">
        <v>173</v>
      </c>
    </row>
    <row r="26" spans="1:8" x14ac:dyDescent="0.25">
      <c r="A26" t="s">
        <v>124</v>
      </c>
      <c r="B26" t="s">
        <v>777</v>
      </c>
      <c r="C26" t="s">
        <v>167</v>
      </c>
      <c r="D26" t="s">
        <v>13</v>
      </c>
      <c r="E26" t="s">
        <v>757</v>
      </c>
      <c r="F26" t="s">
        <v>29</v>
      </c>
      <c r="G26" t="s">
        <v>761</v>
      </c>
      <c r="H26" t="s">
        <v>69</v>
      </c>
    </row>
    <row r="27" spans="1:8" x14ac:dyDescent="0.25">
      <c r="A27" t="s">
        <v>124</v>
      </c>
      <c r="B27" t="s">
        <v>778</v>
      </c>
      <c r="C27" t="s">
        <v>162</v>
      </c>
      <c r="D27" t="s">
        <v>13</v>
      </c>
      <c r="E27" t="s">
        <v>757</v>
      </c>
      <c r="F27" t="s">
        <v>29</v>
      </c>
      <c r="G27" t="s">
        <v>761</v>
      </c>
      <c r="H27" t="s">
        <v>173</v>
      </c>
    </row>
    <row r="28" spans="1:8" x14ac:dyDescent="0.25">
      <c r="A28" t="s">
        <v>124</v>
      </c>
      <c r="B28" t="s">
        <v>779</v>
      </c>
      <c r="C28" t="s">
        <v>178</v>
      </c>
      <c r="D28" t="s">
        <v>13</v>
      </c>
      <c r="E28" t="s">
        <v>33</v>
      </c>
      <c r="F28" t="s">
        <v>29</v>
      </c>
      <c r="G28" t="s">
        <v>71</v>
      </c>
      <c r="H28" t="s">
        <v>173</v>
      </c>
    </row>
    <row r="29" spans="1:8" x14ac:dyDescent="0.25">
      <c r="A29" t="s">
        <v>124</v>
      </c>
      <c r="B29" t="s">
        <v>197</v>
      </c>
      <c r="C29" t="s">
        <v>166</v>
      </c>
      <c r="D29" t="s">
        <v>14</v>
      </c>
      <c r="E29" t="s">
        <v>14</v>
      </c>
      <c r="F29" t="s">
        <v>34</v>
      </c>
      <c r="G29" t="s">
        <v>173</v>
      </c>
      <c r="H29" t="s">
        <v>26</v>
      </c>
    </row>
    <row r="30" spans="1:8" x14ac:dyDescent="0.25">
      <c r="A30" t="s">
        <v>124</v>
      </c>
      <c r="B30" t="s">
        <v>198</v>
      </c>
      <c r="C30" t="s">
        <v>162</v>
      </c>
      <c r="D30" t="s">
        <v>14</v>
      </c>
      <c r="E30" t="s">
        <v>14</v>
      </c>
      <c r="F30" t="s">
        <v>34</v>
      </c>
      <c r="G30" t="s">
        <v>173</v>
      </c>
      <c r="H30" t="s">
        <v>173</v>
      </c>
    </row>
    <row r="31" spans="1:8" x14ac:dyDescent="0.25">
      <c r="A31" t="s">
        <v>124</v>
      </c>
      <c r="B31" t="s">
        <v>780</v>
      </c>
      <c r="C31" t="s">
        <v>178</v>
      </c>
      <c r="D31" t="s">
        <v>14</v>
      </c>
      <c r="E31" t="s">
        <v>35</v>
      </c>
      <c r="F31" t="s">
        <v>34</v>
      </c>
      <c r="G31" t="s">
        <v>72</v>
      </c>
      <c r="H31" t="s">
        <v>173</v>
      </c>
    </row>
    <row r="32" spans="1:8" x14ac:dyDescent="0.25">
      <c r="A32" t="s">
        <v>124</v>
      </c>
      <c r="B32" t="s">
        <v>199</v>
      </c>
      <c r="C32" t="s">
        <v>166</v>
      </c>
      <c r="D32" t="s">
        <v>15</v>
      </c>
      <c r="E32" t="s">
        <v>15</v>
      </c>
      <c r="F32" t="s">
        <v>36</v>
      </c>
      <c r="G32" t="s">
        <v>173</v>
      </c>
      <c r="H32" t="s">
        <v>26</v>
      </c>
    </row>
    <row r="33" spans="1:8" x14ac:dyDescent="0.25">
      <c r="A33" t="s">
        <v>124</v>
      </c>
      <c r="B33" t="s">
        <v>200</v>
      </c>
      <c r="C33" t="s">
        <v>162</v>
      </c>
      <c r="D33" t="s">
        <v>15</v>
      </c>
      <c r="E33" t="s">
        <v>15</v>
      </c>
      <c r="F33" t="s">
        <v>36</v>
      </c>
      <c r="G33" t="s">
        <v>173</v>
      </c>
      <c r="H33" t="s">
        <v>173</v>
      </c>
    </row>
    <row r="34" spans="1:8" x14ac:dyDescent="0.25">
      <c r="A34" t="s">
        <v>124</v>
      </c>
      <c r="B34" t="s">
        <v>201</v>
      </c>
      <c r="C34" t="s">
        <v>166</v>
      </c>
      <c r="D34" t="s">
        <v>16</v>
      </c>
      <c r="E34" t="s">
        <v>16</v>
      </c>
      <c r="F34" t="s">
        <v>37</v>
      </c>
      <c r="G34" t="s">
        <v>173</v>
      </c>
      <c r="H34" t="s">
        <v>173</v>
      </c>
    </row>
    <row r="35" spans="1:8" x14ac:dyDescent="0.25">
      <c r="A35" t="s">
        <v>124</v>
      </c>
      <c r="B35" t="s">
        <v>202</v>
      </c>
      <c r="C35" t="s">
        <v>166</v>
      </c>
      <c r="D35" t="s">
        <v>17</v>
      </c>
      <c r="E35" t="s">
        <v>17</v>
      </c>
      <c r="F35" t="s">
        <v>38</v>
      </c>
      <c r="G35" t="s">
        <v>173</v>
      </c>
      <c r="H35" t="s">
        <v>26</v>
      </c>
    </row>
    <row r="36" spans="1:8" x14ac:dyDescent="0.25">
      <c r="A36" t="s">
        <v>124</v>
      </c>
      <c r="B36" t="s">
        <v>203</v>
      </c>
      <c r="C36" t="s">
        <v>162</v>
      </c>
      <c r="D36" t="s">
        <v>17</v>
      </c>
      <c r="E36" t="s">
        <v>17</v>
      </c>
      <c r="F36" t="s">
        <v>38</v>
      </c>
      <c r="G36" t="s">
        <v>173</v>
      </c>
      <c r="H36" t="s">
        <v>173</v>
      </c>
    </row>
    <row r="37" spans="1:8" x14ac:dyDescent="0.25">
      <c r="A37" t="s">
        <v>124</v>
      </c>
      <c r="B37" t="s">
        <v>204</v>
      </c>
      <c r="C37" t="s">
        <v>166</v>
      </c>
      <c r="D37" t="s">
        <v>18</v>
      </c>
      <c r="E37" t="s">
        <v>18</v>
      </c>
      <c r="F37" t="s">
        <v>39</v>
      </c>
      <c r="G37" t="s">
        <v>173</v>
      </c>
      <c r="H37" t="s">
        <v>173</v>
      </c>
    </row>
    <row r="38" spans="1:8" x14ac:dyDescent="0.25">
      <c r="A38" t="s">
        <v>124</v>
      </c>
      <c r="B38" t="s">
        <v>205</v>
      </c>
      <c r="C38" t="s">
        <v>168</v>
      </c>
      <c r="D38" t="s">
        <v>18</v>
      </c>
      <c r="E38" t="s">
        <v>18</v>
      </c>
      <c r="F38" t="s">
        <v>39</v>
      </c>
      <c r="G38" t="s">
        <v>173</v>
      </c>
      <c r="H38" t="s">
        <v>173</v>
      </c>
    </row>
    <row r="39" spans="1:8" x14ac:dyDescent="0.25">
      <c r="A39" t="s">
        <v>125</v>
      </c>
      <c r="B39" t="s">
        <v>206</v>
      </c>
      <c r="C39" t="s">
        <v>166</v>
      </c>
      <c r="D39" t="s">
        <v>8</v>
      </c>
      <c r="E39" t="s">
        <v>8</v>
      </c>
      <c r="F39" t="s">
        <v>21</v>
      </c>
      <c r="G39" t="s">
        <v>173</v>
      </c>
      <c r="H39" t="s">
        <v>173</v>
      </c>
    </row>
    <row r="40" spans="1:8" x14ac:dyDescent="0.25">
      <c r="A40" t="s">
        <v>125</v>
      </c>
      <c r="B40" t="s">
        <v>207</v>
      </c>
      <c r="C40" t="s">
        <v>166</v>
      </c>
      <c r="D40" t="s">
        <v>9</v>
      </c>
      <c r="E40" t="s">
        <v>9</v>
      </c>
      <c r="F40" t="s">
        <v>758</v>
      </c>
      <c r="G40" t="s">
        <v>173</v>
      </c>
      <c r="H40" t="s">
        <v>173</v>
      </c>
    </row>
    <row r="41" spans="1:8" x14ac:dyDescent="0.25">
      <c r="A41" t="s">
        <v>125</v>
      </c>
      <c r="B41" t="s">
        <v>207</v>
      </c>
      <c r="C41" t="s">
        <v>166</v>
      </c>
      <c r="D41" t="s">
        <v>9</v>
      </c>
      <c r="E41" t="s">
        <v>9</v>
      </c>
      <c r="F41" t="s">
        <v>758</v>
      </c>
      <c r="G41" t="s">
        <v>173</v>
      </c>
      <c r="H41" t="s">
        <v>173</v>
      </c>
    </row>
    <row r="42" spans="1:8" x14ac:dyDescent="0.25">
      <c r="A42" t="s">
        <v>125</v>
      </c>
      <c r="B42" t="s">
        <v>208</v>
      </c>
      <c r="C42" t="s">
        <v>166</v>
      </c>
      <c r="D42" t="s">
        <v>10</v>
      </c>
      <c r="E42" t="s">
        <v>10</v>
      </c>
      <c r="F42" t="s">
        <v>41</v>
      </c>
      <c r="G42" t="s">
        <v>173</v>
      </c>
      <c r="H42" t="s">
        <v>173</v>
      </c>
    </row>
    <row r="43" spans="1:8" x14ac:dyDescent="0.25">
      <c r="A43" t="s">
        <v>125</v>
      </c>
      <c r="B43" t="s">
        <v>209</v>
      </c>
      <c r="C43" t="s">
        <v>166</v>
      </c>
      <c r="D43" t="s">
        <v>11</v>
      </c>
      <c r="E43" t="s">
        <v>11</v>
      </c>
      <c r="F43" t="s">
        <v>25</v>
      </c>
      <c r="G43" t="s">
        <v>173</v>
      </c>
      <c r="H43" t="s">
        <v>26</v>
      </c>
    </row>
    <row r="44" spans="1:8" x14ac:dyDescent="0.25">
      <c r="A44" t="s">
        <v>125</v>
      </c>
      <c r="B44" t="s">
        <v>210</v>
      </c>
      <c r="C44" t="s">
        <v>162</v>
      </c>
      <c r="D44" t="s">
        <v>11</v>
      </c>
      <c r="E44" t="s">
        <v>11</v>
      </c>
      <c r="F44" t="s">
        <v>25</v>
      </c>
      <c r="G44" t="s">
        <v>173</v>
      </c>
      <c r="H44" t="s">
        <v>173</v>
      </c>
    </row>
    <row r="45" spans="1:8" x14ac:dyDescent="0.25">
      <c r="A45" t="s">
        <v>125</v>
      </c>
      <c r="B45" t="s">
        <v>211</v>
      </c>
      <c r="C45" t="s">
        <v>166</v>
      </c>
      <c r="D45" t="s">
        <v>12</v>
      </c>
      <c r="E45" t="s">
        <v>12</v>
      </c>
      <c r="F45" t="s">
        <v>27</v>
      </c>
      <c r="G45" t="s">
        <v>173</v>
      </c>
      <c r="H45" t="s">
        <v>26</v>
      </c>
    </row>
    <row r="46" spans="1:8" x14ac:dyDescent="0.25">
      <c r="A46" t="s">
        <v>125</v>
      </c>
      <c r="B46" t="s">
        <v>212</v>
      </c>
      <c r="C46" t="s">
        <v>162</v>
      </c>
      <c r="D46" t="s">
        <v>12</v>
      </c>
      <c r="E46" t="s">
        <v>12</v>
      </c>
      <c r="F46" t="s">
        <v>27</v>
      </c>
      <c r="G46" t="s">
        <v>173</v>
      </c>
      <c r="H46" t="s">
        <v>173</v>
      </c>
    </row>
    <row r="47" spans="1:8" x14ac:dyDescent="0.25">
      <c r="A47" t="s">
        <v>125</v>
      </c>
      <c r="B47" t="s">
        <v>781</v>
      </c>
      <c r="C47" t="s">
        <v>178</v>
      </c>
      <c r="D47" t="s">
        <v>12</v>
      </c>
      <c r="E47" t="s">
        <v>28</v>
      </c>
      <c r="F47" t="s">
        <v>27</v>
      </c>
      <c r="G47" t="s">
        <v>62</v>
      </c>
      <c r="H47" t="s">
        <v>173</v>
      </c>
    </row>
    <row r="48" spans="1:8" x14ac:dyDescent="0.25">
      <c r="A48" t="s">
        <v>125</v>
      </c>
      <c r="B48" t="s">
        <v>213</v>
      </c>
      <c r="C48" t="s">
        <v>166</v>
      </c>
      <c r="D48" t="s">
        <v>13</v>
      </c>
      <c r="E48" t="s">
        <v>13</v>
      </c>
      <c r="F48" t="s">
        <v>29</v>
      </c>
      <c r="G48" t="s">
        <v>173</v>
      </c>
      <c r="H48" t="s">
        <v>26</v>
      </c>
    </row>
    <row r="49" spans="1:8" x14ac:dyDescent="0.25">
      <c r="A49" t="s">
        <v>125</v>
      </c>
      <c r="B49" t="s">
        <v>214</v>
      </c>
      <c r="C49" t="s">
        <v>162</v>
      </c>
      <c r="D49" t="s">
        <v>13</v>
      </c>
      <c r="E49" t="s">
        <v>13</v>
      </c>
      <c r="F49" t="s">
        <v>29</v>
      </c>
      <c r="G49" t="s">
        <v>173</v>
      </c>
      <c r="H49" t="s">
        <v>173</v>
      </c>
    </row>
    <row r="50" spans="1:8" x14ac:dyDescent="0.25">
      <c r="A50" t="s">
        <v>125</v>
      </c>
      <c r="B50" t="s">
        <v>782</v>
      </c>
      <c r="C50" t="s">
        <v>178</v>
      </c>
      <c r="D50" t="s">
        <v>13</v>
      </c>
      <c r="E50" t="s">
        <v>30</v>
      </c>
      <c r="F50" t="s">
        <v>29</v>
      </c>
      <c r="G50" t="s">
        <v>63</v>
      </c>
      <c r="H50" t="s">
        <v>173</v>
      </c>
    </row>
    <row r="51" spans="1:8" x14ac:dyDescent="0.25">
      <c r="A51" t="s">
        <v>125</v>
      </c>
      <c r="B51" t="s">
        <v>783</v>
      </c>
      <c r="C51" t="s">
        <v>178</v>
      </c>
      <c r="D51" t="s">
        <v>13</v>
      </c>
      <c r="E51" t="s">
        <v>31</v>
      </c>
      <c r="F51" t="s">
        <v>29</v>
      </c>
      <c r="G51" t="s">
        <v>64</v>
      </c>
      <c r="H51" t="s">
        <v>65</v>
      </c>
    </row>
    <row r="52" spans="1:8" x14ac:dyDescent="0.25">
      <c r="A52" t="s">
        <v>125</v>
      </c>
      <c r="B52" t="s">
        <v>784</v>
      </c>
      <c r="C52" t="s">
        <v>162</v>
      </c>
      <c r="D52" t="s">
        <v>13</v>
      </c>
      <c r="E52" t="s">
        <v>31</v>
      </c>
      <c r="F52" t="s">
        <v>29</v>
      </c>
      <c r="G52" t="s">
        <v>64</v>
      </c>
      <c r="H52" t="s">
        <v>173</v>
      </c>
    </row>
    <row r="53" spans="1:8" x14ac:dyDescent="0.25">
      <c r="A53" t="s">
        <v>125</v>
      </c>
      <c r="B53" t="s">
        <v>785</v>
      </c>
      <c r="C53" t="s">
        <v>179</v>
      </c>
      <c r="D53" t="s">
        <v>13</v>
      </c>
      <c r="E53" t="s">
        <v>66</v>
      </c>
      <c r="F53" t="s">
        <v>29</v>
      </c>
      <c r="G53" t="s">
        <v>82</v>
      </c>
      <c r="H53" t="s">
        <v>65</v>
      </c>
    </row>
    <row r="54" spans="1:8" x14ac:dyDescent="0.25">
      <c r="A54" t="s">
        <v>125</v>
      </c>
      <c r="B54" t="s">
        <v>786</v>
      </c>
      <c r="C54" t="s">
        <v>162</v>
      </c>
      <c r="D54" t="s">
        <v>13</v>
      </c>
      <c r="E54" t="s">
        <v>66</v>
      </c>
      <c r="F54" t="s">
        <v>29</v>
      </c>
      <c r="G54" t="s">
        <v>82</v>
      </c>
      <c r="H54" t="s">
        <v>173</v>
      </c>
    </row>
    <row r="55" spans="1:8" x14ac:dyDescent="0.25">
      <c r="A55" t="s">
        <v>125</v>
      </c>
      <c r="B55" t="s">
        <v>787</v>
      </c>
      <c r="C55" t="s">
        <v>167</v>
      </c>
      <c r="D55" t="s">
        <v>13</v>
      </c>
      <c r="E55" t="s">
        <v>756</v>
      </c>
      <c r="F55" t="s">
        <v>29</v>
      </c>
      <c r="G55" t="s">
        <v>760</v>
      </c>
      <c r="H55" t="s">
        <v>89</v>
      </c>
    </row>
    <row r="56" spans="1:8" x14ac:dyDescent="0.25">
      <c r="A56" t="s">
        <v>125</v>
      </c>
      <c r="B56" t="s">
        <v>788</v>
      </c>
      <c r="C56" t="s">
        <v>162</v>
      </c>
      <c r="D56" t="s">
        <v>13</v>
      </c>
      <c r="E56" t="s">
        <v>756</v>
      </c>
      <c r="F56" t="s">
        <v>29</v>
      </c>
      <c r="G56" t="s">
        <v>760</v>
      </c>
      <c r="H56" t="s">
        <v>173</v>
      </c>
    </row>
    <row r="57" spans="1:8" x14ac:dyDescent="0.25">
      <c r="A57" t="s">
        <v>125</v>
      </c>
      <c r="B57" t="s">
        <v>789</v>
      </c>
      <c r="C57" t="s">
        <v>179</v>
      </c>
      <c r="D57" t="s">
        <v>13</v>
      </c>
      <c r="E57" t="s">
        <v>67</v>
      </c>
      <c r="F57" t="s">
        <v>29</v>
      </c>
      <c r="G57" t="s">
        <v>84</v>
      </c>
      <c r="H57" t="s">
        <v>65</v>
      </c>
    </row>
    <row r="58" spans="1:8" x14ac:dyDescent="0.25">
      <c r="A58" t="s">
        <v>125</v>
      </c>
      <c r="B58" t="s">
        <v>790</v>
      </c>
      <c r="C58" t="s">
        <v>162</v>
      </c>
      <c r="D58" t="s">
        <v>13</v>
      </c>
      <c r="E58" t="s">
        <v>67</v>
      </c>
      <c r="F58" t="s">
        <v>29</v>
      </c>
      <c r="G58" t="s">
        <v>84</v>
      </c>
      <c r="H58" t="s">
        <v>173</v>
      </c>
    </row>
    <row r="59" spans="1:8" x14ac:dyDescent="0.25">
      <c r="A59" t="s">
        <v>125</v>
      </c>
      <c r="B59" t="s">
        <v>791</v>
      </c>
      <c r="C59" t="s">
        <v>178</v>
      </c>
      <c r="D59" t="s">
        <v>13</v>
      </c>
      <c r="E59" t="s">
        <v>32</v>
      </c>
      <c r="F59" t="s">
        <v>29</v>
      </c>
      <c r="G59" t="s">
        <v>68</v>
      </c>
      <c r="H59" t="s">
        <v>69</v>
      </c>
    </row>
    <row r="60" spans="1:8" x14ac:dyDescent="0.25">
      <c r="A60" t="s">
        <v>125</v>
      </c>
      <c r="B60" t="s">
        <v>792</v>
      </c>
      <c r="C60" t="s">
        <v>162</v>
      </c>
      <c r="D60" t="s">
        <v>13</v>
      </c>
      <c r="E60" t="s">
        <v>32</v>
      </c>
      <c r="F60" t="s">
        <v>29</v>
      </c>
      <c r="G60" t="s">
        <v>68</v>
      </c>
      <c r="H60" t="s">
        <v>173</v>
      </c>
    </row>
    <row r="61" spans="1:8" x14ac:dyDescent="0.25">
      <c r="A61" t="s">
        <v>125</v>
      </c>
      <c r="B61" t="s">
        <v>793</v>
      </c>
      <c r="C61" t="s">
        <v>179</v>
      </c>
      <c r="D61" t="s">
        <v>13</v>
      </c>
      <c r="E61" t="s">
        <v>70</v>
      </c>
      <c r="F61" t="s">
        <v>29</v>
      </c>
      <c r="G61" t="s">
        <v>85</v>
      </c>
      <c r="H61" t="s">
        <v>69</v>
      </c>
    </row>
    <row r="62" spans="1:8" x14ac:dyDescent="0.25">
      <c r="A62" t="s">
        <v>125</v>
      </c>
      <c r="B62" t="s">
        <v>794</v>
      </c>
      <c r="C62" t="s">
        <v>162</v>
      </c>
      <c r="D62" t="s">
        <v>13</v>
      </c>
      <c r="E62" t="s">
        <v>70</v>
      </c>
      <c r="F62" t="s">
        <v>29</v>
      </c>
      <c r="G62" t="s">
        <v>85</v>
      </c>
      <c r="H62" t="s">
        <v>173</v>
      </c>
    </row>
    <row r="63" spans="1:8" x14ac:dyDescent="0.25">
      <c r="A63" t="s">
        <v>125</v>
      </c>
      <c r="B63" t="s">
        <v>795</v>
      </c>
      <c r="C63" t="s">
        <v>167</v>
      </c>
      <c r="D63" t="s">
        <v>13</v>
      </c>
      <c r="E63" t="s">
        <v>757</v>
      </c>
      <c r="F63" t="s">
        <v>29</v>
      </c>
      <c r="G63" t="s">
        <v>761</v>
      </c>
      <c r="H63" t="s">
        <v>69</v>
      </c>
    </row>
    <row r="64" spans="1:8" x14ac:dyDescent="0.25">
      <c r="A64" t="s">
        <v>125</v>
      </c>
      <c r="B64" t="s">
        <v>796</v>
      </c>
      <c r="C64" t="s">
        <v>162</v>
      </c>
      <c r="D64" t="s">
        <v>13</v>
      </c>
      <c r="E64" t="s">
        <v>757</v>
      </c>
      <c r="F64" t="s">
        <v>29</v>
      </c>
      <c r="G64" t="s">
        <v>761</v>
      </c>
      <c r="H64" t="s">
        <v>173</v>
      </c>
    </row>
    <row r="65" spans="1:8" x14ac:dyDescent="0.25">
      <c r="A65" t="s">
        <v>125</v>
      </c>
      <c r="B65" t="s">
        <v>215</v>
      </c>
      <c r="C65" t="s">
        <v>166</v>
      </c>
      <c r="D65" t="s">
        <v>14</v>
      </c>
      <c r="E65" t="s">
        <v>14</v>
      </c>
      <c r="F65" t="s">
        <v>34</v>
      </c>
      <c r="G65" t="s">
        <v>173</v>
      </c>
      <c r="H65" t="s">
        <v>26</v>
      </c>
    </row>
    <row r="66" spans="1:8" x14ac:dyDescent="0.25">
      <c r="A66" t="s">
        <v>125</v>
      </c>
      <c r="B66" t="s">
        <v>216</v>
      </c>
      <c r="C66" t="s">
        <v>162</v>
      </c>
      <c r="D66" t="s">
        <v>14</v>
      </c>
      <c r="E66" t="s">
        <v>14</v>
      </c>
      <c r="F66" t="s">
        <v>34</v>
      </c>
      <c r="G66" t="s">
        <v>173</v>
      </c>
      <c r="H66" t="s">
        <v>173</v>
      </c>
    </row>
    <row r="67" spans="1:8" x14ac:dyDescent="0.25">
      <c r="A67" t="s">
        <v>125</v>
      </c>
      <c r="B67" t="s">
        <v>797</v>
      </c>
      <c r="C67" t="s">
        <v>178</v>
      </c>
      <c r="D67" t="s">
        <v>14</v>
      </c>
      <c r="E67" t="s">
        <v>35</v>
      </c>
      <c r="F67" t="s">
        <v>34</v>
      </c>
      <c r="G67" t="s">
        <v>72</v>
      </c>
      <c r="H67" t="s">
        <v>173</v>
      </c>
    </row>
    <row r="68" spans="1:8" x14ac:dyDescent="0.25">
      <c r="A68" t="s">
        <v>125</v>
      </c>
      <c r="B68" t="s">
        <v>217</v>
      </c>
      <c r="C68" t="s">
        <v>166</v>
      </c>
      <c r="D68" t="s">
        <v>15</v>
      </c>
      <c r="E68" t="s">
        <v>15</v>
      </c>
      <c r="F68" t="s">
        <v>36</v>
      </c>
      <c r="G68" t="s">
        <v>173</v>
      </c>
      <c r="H68" t="s">
        <v>26</v>
      </c>
    </row>
    <row r="69" spans="1:8" x14ac:dyDescent="0.25">
      <c r="A69" t="s">
        <v>125</v>
      </c>
      <c r="B69" t="s">
        <v>218</v>
      </c>
      <c r="C69" t="s">
        <v>162</v>
      </c>
      <c r="D69" t="s">
        <v>15</v>
      </c>
      <c r="E69" t="s">
        <v>15</v>
      </c>
      <c r="F69" t="s">
        <v>36</v>
      </c>
      <c r="G69" t="s">
        <v>173</v>
      </c>
      <c r="H69" t="s">
        <v>173</v>
      </c>
    </row>
    <row r="70" spans="1:8" x14ac:dyDescent="0.25">
      <c r="A70" t="s">
        <v>125</v>
      </c>
      <c r="B70" t="s">
        <v>219</v>
      </c>
      <c r="C70" t="s">
        <v>166</v>
      </c>
      <c r="D70" t="s">
        <v>16</v>
      </c>
      <c r="E70" t="s">
        <v>16</v>
      </c>
      <c r="F70" t="s">
        <v>37</v>
      </c>
      <c r="G70" t="s">
        <v>173</v>
      </c>
      <c r="H70" t="s">
        <v>173</v>
      </c>
    </row>
    <row r="71" spans="1:8" x14ac:dyDescent="0.25">
      <c r="A71" t="s">
        <v>125</v>
      </c>
      <c r="B71" t="s">
        <v>220</v>
      </c>
      <c r="C71" t="s">
        <v>166</v>
      </c>
      <c r="D71" t="s">
        <v>17</v>
      </c>
      <c r="E71" t="s">
        <v>17</v>
      </c>
      <c r="F71" t="s">
        <v>38</v>
      </c>
      <c r="G71" t="s">
        <v>173</v>
      </c>
      <c r="H71" t="s">
        <v>26</v>
      </c>
    </row>
    <row r="72" spans="1:8" x14ac:dyDescent="0.25">
      <c r="A72" t="s">
        <v>125</v>
      </c>
      <c r="B72" t="s">
        <v>221</v>
      </c>
      <c r="C72" t="s">
        <v>162</v>
      </c>
      <c r="D72" t="s">
        <v>17</v>
      </c>
      <c r="E72" t="s">
        <v>17</v>
      </c>
      <c r="F72" t="s">
        <v>38</v>
      </c>
      <c r="G72" t="s">
        <v>173</v>
      </c>
      <c r="H72" t="s">
        <v>173</v>
      </c>
    </row>
    <row r="73" spans="1:8" x14ac:dyDescent="0.25">
      <c r="A73" t="s">
        <v>125</v>
      </c>
      <c r="B73" t="s">
        <v>222</v>
      </c>
      <c r="C73" t="s">
        <v>166</v>
      </c>
      <c r="D73" t="s">
        <v>18</v>
      </c>
      <c r="E73" t="s">
        <v>18</v>
      </c>
      <c r="F73" t="s">
        <v>39</v>
      </c>
      <c r="G73" t="s">
        <v>173</v>
      </c>
      <c r="H73" t="s">
        <v>173</v>
      </c>
    </row>
    <row r="74" spans="1:8" x14ac:dyDescent="0.25">
      <c r="A74" t="s">
        <v>125</v>
      </c>
      <c r="B74" t="s">
        <v>223</v>
      </c>
      <c r="C74" t="s">
        <v>168</v>
      </c>
      <c r="D74" t="s">
        <v>18</v>
      </c>
      <c r="E74" t="s">
        <v>18</v>
      </c>
      <c r="F74" t="s">
        <v>39</v>
      </c>
      <c r="G74" t="s">
        <v>173</v>
      </c>
      <c r="H74" t="s">
        <v>173</v>
      </c>
    </row>
    <row r="75" spans="1:8" x14ac:dyDescent="0.25">
      <c r="A75" t="s">
        <v>126</v>
      </c>
      <c r="B75" t="s">
        <v>224</v>
      </c>
      <c r="C75" t="s">
        <v>166</v>
      </c>
      <c r="D75" t="s">
        <v>8</v>
      </c>
      <c r="E75" t="s">
        <v>8</v>
      </c>
      <c r="F75" t="s">
        <v>21</v>
      </c>
      <c r="G75" t="s">
        <v>173</v>
      </c>
      <c r="H75" t="s">
        <v>173</v>
      </c>
    </row>
    <row r="76" spans="1:8" x14ac:dyDescent="0.25">
      <c r="A76" t="s">
        <v>126</v>
      </c>
      <c r="B76" t="s">
        <v>225</v>
      </c>
      <c r="C76" t="s">
        <v>166</v>
      </c>
      <c r="D76" t="s">
        <v>9</v>
      </c>
      <c r="E76" t="s">
        <v>9</v>
      </c>
      <c r="F76" t="s">
        <v>758</v>
      </c>
      <c r="G76" t="s">
        <v>173</v>
      </c>
      <c r="H76" t="s">
        <v>173</v>
      </c>
    </row>
    <row r="77" spans="1:8" x14ac:dyDescent="0.25">
      <c r="A77" t="s">
        <v>126</v>
      </c>
      <c r="B77" t="s">
        <v>225</v>
      </c>
      <c r="C77" t="s">
        <v>166</v>
      </c>
      <c r="D77" t="s">
        <v>9</v>
      </c>
      <c r="E77" t="s">
        <v>9</v>
      </c>
      <c r="F77" t="s">
        <v>758</v>
      </c>
      <c r="G77" t="s">
        <v>173</v>
      </c>
      <c r="H77" t="s">
        <v>173</v>
      </c>
    </row>
    <row r="78" spans="1:8" x14ac:dyDescent="0.25">
      <c r="A78" t="s">
        <v>126</v>
      </c>
      <c r="B78" t="s">
        <v>226</v>
      </c>
      <c r="C78" t="s">
        <v>166</v>
      </c>
      <c r="D78" t="s">
        <v>10</v>
      </c>
      <c r="E78" t="s">
        <v>10</v>
      </c>
      <c r="F78" t="s">
        <v>41</v>
      </c>
      <c r="G78" t="s">
        <v>173</v>
      </c>
      <c r="H78" t="s">
        <v>173</v>
      </c>
    </row>
    <row r="79" spans="1:8" x14ac:dyDescent="0.25">
      <c r="A79" t="s">
        <v>126</v>
      </c>
      <c r="B79" t="s">
        <v>227</v>
      </c>
      <c r="C79" t="s">
        <v>166</v>
      </c>
      <c r="D79" t="s">
        <v>11</v>
      </c>
      <c r="E79" t="s">
        <v>11</v>
      </c>
      <c r="F79" t="s">
        <v>25</v>
      </c>
      <c r="G79" t="s">
        <v>173</v>
      </c>
      <c r="H79" t="s">
        <v>26</v>
      </c>
    </row>
    <row r="80" spans="1:8" x14ac:dyDescent="0.25">
      <c r="A80" t="s">
        <v>126</v>
      </c>
      <c r="B80" t="s">
        <v>228</v>
      </c>
      <c r="C80" t="s">
        <v>162</v>
      </c>
      <c r="D80" t="s">
        <v>11</v>
      </c>
      <c r="E80" t="s">
        <v>11</v>
      </c>
      <c r="F80" t="s">
        <v>25</v>
      </c>
      <c r="G80" t="s">
        <v>173</v>
      </c>
      <c r="H80" t="s">
        <v>173</v>
      </c>
    </row>
    <row r="81" spans="1:8" x14ac:dyDescent="0.25">
      <c r="A81" t="s">
        <v>126</v>
      </c>
      <c r="B81" t="s">
        <v>229</v>
      </c>
      <c r="C81" t="s">
        <v>166</v>
      </c>
      <c r="D81" t="s">
        <v>12</v>
      </c>
      <c r="E81" t="s">
        <v>12</v>
      </c>
      <c r="F81" t="s">
        <v>27</v>
      </c>
      <c r="G81" t="s">
        <v>173</v>
      </c>
      <c r="H81" t="s">
        <v>26</v>
      </c>
    </row>
    <row r="82" spans="1:8" x14ac:dyDescent="0.25">
      <c r="A82" t="s">
        <v>126</v>
      </c>
      <c r="B82" t="s">
        <v>230</v>
      </c>
      <c r="C82" t="s">
        <v>162</v>
      </c>
      <c r="D82" t="s">
        <v>12</v>
      </c>
      <c r="E82" t="s">
        <v>12</v>
      </c>
      <c r="F82" t="s">
        <v>27</v>
      </c>
      <c r="G82" t="s">
        <v>173</v>
      </c>
      <c r="H82" t="s">
        <v>173</v>
      </c>
    </row>
    <row r="83" spans="1:8" x14ac:dyDescent="0.25">
      <c r="A83" t="s">
        <v>126</v>
      </c>
      <c r="B83" t="s">
        <v>798</v>
      </c>
      <c r="C83" t="s">
        <v>178</v>
      </c>
      <c r="D83" t="s">
        <v>12</v>
      </c>
      <c r="E83" t="s">
        <v>28</v>
      </c>
      <c r="F83" t="s">
        <v>27</v>
      </c>
      <c r="G83" t="s">
        <v>62</v>
      </c>
      <c r="H83" t="s">
        <v>173</v>
      </c>
    </row>
    <row r="84" spans="1:8" x14ac:dyDescent="0.25">
      <c r="A84" t="s">
        <v>126</v>
      </c>
      <c r="B84" t="s">
        <v>231</v>
      </c>
      <c r="C84" t="s">
        <v>166</v>
      </c>
      <c r="D84" t="s">
        <v>13</v>
      </c>
      <c r="E84" t="s">
        <v>13</v>
      </c>
      <c r="F84" t="s">
        <v>29</v>
      </c>
      <c r="G84" t="s">
        <v>173</v>
      </c>
      <c r="H84" t="s">
        <v>26</v>
      </c>
    </row>
    <row r="85" spans="1:8" x14ac:dyDescent="0.25">
      <c r="A85" t="s">
        <v>126</v>
      </c>
      <c r="B85" t="s">
        <v>232</v>
      </c>
      <c r="C85" t="s">
        <v>162</v>
      </c>
      <c r="D85" t="s">
        <v>13</v>
      </c>
      <c r="E85" t="s">
        <v>13</v>
      </c>
      <c r="F85" t="s">
        <v>29</v>
      </c>
      <c r="G85" t="s">
        <v>173</v>
      </c>
      <c r="H85" t="s">
        <v>173</v>
      </c>
    </row>
    <row r="86" spans="1:8" x14ac:dyDescent="0.25">
      <c r="A86" t="s">
        <v>126</v>
      </c>
      <c r="B86" t="s">
        <v>799</v>
      </c>
      <c r="C86" t="s">
        <v>178</v>
      </c>
      <c r="D86" t="s">
        <v>13</v>
      </c>
      <c r="E86" t="s">
        <v>30</v>
      </c>
      <c r="F86" t="s">
        <v>29</v>
      </c>
      <c r="G86" t="s">
        <v>63</v>
      </c>
      <c r="H86" t="s">
        <v>173</v>
      </c>
    </row>
    <row r="87" spans="1:8" x14ac:dyDescent="0.25">
      <c r="A87" t="s">
        <v>126</v>
      </c>
      <c r="B87" t="s">
        <v>800</v>
      </c>
      <c r="C87" t="s">
        <v>178</v>
      </c>
      <c r="D87" t="s">
        <v>13</v>
      </c>
      <c r="E87" t="s">
        <v>31</v>
      </c>
      <c r="F87" t="s">
        <v>29</v>
      </c>
      <c r="G87" t="s">
        <v>64</v>
      </c>
      <c r="H87" t="s">
        <v>65</v>
      </c>
    </row>
    <row r="88" spans="1:8" x14ac:dyDescent="0.25">
      <c r="A88" t="s">
        <v>126</v>
      </c>
      <c r="B88" t="s">
        <v>801</v>
      </c>
      <c r="C88" t="s">
        <v>162</v>
      </c>
      <c r="D88" t="s">
        <v>13</v>
      </c>
      <c r="E88" t="s">
        <v>31</v>
      </c>
      <c r="F88" t="s">
        <v>29</v>
      </c>
      <c r="G88" t="s">
        <v>64</v>
      </c>
      <c r="H88" t="s">
        <v>173</v>
      </c>
    </row>
    <row r="89" spans="1:8" x14ac:dyDescent="0.25">
      <c r="A89" t="s">
        <v>126</v>
      </c>
      <c r="B89" t="s">
        <v>802</v>
      </c>
      <c r="C89" t="s">
        <v>179</v>
      </c>
      <c r="D89" t="s">
        <v>13</v>
      </c>
      <c r="E89" t="s">
        <v>66</v>
      </c>
      <c r="F89" t="s">
        <v>29</v>
      </c>
      <c r="G89" t="s">
        <v>82</v>
      </c>
      <c r="H89" t="s">
        <v>65</v>
      </c>
    </row>
    <row r="90" spans="1:8" x14ac:dyDescent="0.25">
      <c r="A90" t="s">
        <v>126</v>
      </c>
      <c r="B90" t="s">
        <v>803</v>
      </c>
      <c r="C90" t="s">
        <v>162</v>
      </c>
      <c r="D90" t="s">
        <v>13</v>
      </c>
      <c r="E90" t="s">
        <v>66</v>
      </c>
      <c r="F90" t="s">
        <v>29</v>
      </c>
      <c r="G90" t="s">
        <v>82</v>
      </c>
      <c r="H90" t="s">
        <v>173</v>
      </c>
    </row>
    <row r="91" spans="1:8" x14ac:dyDescent="0.25">
      <c r="A91" t="s">
        <v>126</v>
      </c>
      <c r="B91" t="s">
        <v>804</v>
      </c>
      <c r="C91" t="s">
        <v>167</v>
      </c>
      <c r="D91" t="s">
        <v>13</v>
      </c>
      <c r="E91" t="s">
        <v>756</v>
      </c>
      <c r="F91" t="s">
        <v>29</v>
      </c>
      <c r="G91" t="s">
        <v>760</v>
      </c>
      <c r="H91" t="s">
        <v>89</v>
      </c>
    </row>
    <row r="92" spans="1:8" x14ac:dyDescent="0.25">
      <c r="A92" t="s">
        <v>126</v>
      </c>
      <c r="B92" t="s">
        <v>805</v>
      </c>
      <c r="C92" t="s">
        <v>162</v>
      </c>
      <c r="D92" t="s">
        <v>13</v>
      </c>
      <c r="E92" t="s">
        <v>756</v>
      </c>
      <c r="F92" t="s">
        <v>29</v>
      </c>
      <c r="G92" t="s">
        <v>760</v>
      </c>
      <c r="H92" t="s">
        <v>173</v>
      </c>
    </row>
    <row r="93" spans="1:8" x14ac:dyDescent="0.25">
      <c r="A93" t="s">
        <v>126</v>
      </c>
      <c r="B93" t="s">
        <v>806</v>
      </c>
      <c r="C93" t="s">
        <v>179</v>
      </c>
      <c r="D93" t="s">
        <v>13</v>
      </c>
      <c r="E93" t="s">
        <v>67</v>
      </c>
      <c r="F93" t="s">
        <v>29</v>
      </c>
      <c r="G93" t="s">
        <v>84</v>
      </c>
      <c r="H93" t="s">
        <v>65</v>
      </c>
    </row>
    <row r="94" spans="1:8" x14ac:dyDescent="0.25">
      <c r="A94" t="s">
        <v>126</v>
      </c>
      <c r="B94" t="s">
        <v>807</v>
      </c>
      <c r="C94" t="s">
        <v>162</v>
      </c>
      <c r="D94" t="s">
        <v>13</v>
      </c>
      <c r="E94" t="s">
        <v>67</v>
      </c>
      <c r="F94" t="s">
        <v>29</v>
      </c>
      <c r="G94" t="s">
        <v>84</v>
      </c>
      <c r="H94" t="s">
        <v>173</v>
      </c>
    </row>
    <row r="95" spans="1:8" x14ac:dyDescent="0.25">
      <c r="A95" t="s">
        <v>126</v>
      </c>
      <c r="B95" t="s">
        <v>808</v>
      </c>
      <c r="C95" t="s">
        <v>178</v>
      </c>
      <c r="D95" t="s">
        <v>13</v>
      </c>
      <c r="E95" t="s">
        <v>32</v>
      </c>
      <c r="F95" t="s">
        <v>29</v>
      </c>
      <c r="G95" t="s">
        <v>68</v>
      </c>
      <c r="H95" t="s">
        <v>69</v>
      </c>
    </row>
    <row r="96" spans="1:8" x14ac:dyDescent="0.25">
      <c r="A96" t="s">
        <v>126</v>
      </c>
      <c r="B96" t="s">
        <v>809</v>
      </c>
      <c r="C96" t="s">
        <v>162</v>
      </c>
      <c r="D96" t="s">
        <v>13</v>
      </c>
      <c r="E96" t="s">
        <v>32</v>
      </c>
      <c r="F96" t="s">
        <v>29</v>
      </c>
      <c r="G96" t="s">
        <v>68</v>
      </c>
      <c r="H96" t="s">
        <v>173</v>
      </c>
    </row>
    <row r="97" spans="1:8" x14ac:dyDescent="0.25">
      <c r="A97" t="s">
        <v>126</v>
      </c>
      <c r="B97" t="s">
        <v>810</v>
      </c>
      <c r="C97" t="s">
        <v>179</v>
      </c>
      <c r="D97" t="s">
        <v>13</v>
      </c>
      <c r="E97" t="s">
        <v>70</v>
      </c>
      <c r="F97" t="s">
        <v>29</v>
      </c>
      <c r="G97" t="s">
        <v>85</v>
      </c>
      <c r="H97" t="s">
        <v>69</v>
      </c>
    </row>
    <row r="98" spans="1:8" x14ac:dyDescent="0.25">
      <c r="A98" t="s">
        <v>126</v>
      </c>
      <c r="B98" t="s">
        <v>811</v>
      </c>
      <c r="C98" t="s">
        <v>162</v>
      </c>
      <c r="D98" t="s">
        <v>13</v>
      </c>
      <c r="E98" t="s">
        <v>70</v>
      </c>
      <c r="F98" t="s">
        <v>29</v>
      </c>
      <c r="G98" t="s">
        <v>85</v>
      </c>
      <c r="H98" t="s">
        <v>173</v>
      </c>
    </row>
    <row r="99" spans="1:8" x14ac:dyDescent="0.25">
      <c r="A99" t="s">
        <v>126</v>
      </c>
      <c r="B99" t="s">
        <v>812</v>
      </c>
      <c r="C99" t="s">
        <v>167</v>
      </c>
      <c r="D99" t="s">
        <v>13</v>
      </c>
      <c r="E99" t="s">
        <v>757</v>
      </c>
      <c r="F99" t="s">
        <v>29</v>
      </c>
      <c r="G99" t="s">
        <v>761</v>
      </c>
      <c r="H99" t="s">
        <v>69</v>
      </c>
    </row>
    <row r="100" spans="1:8" x14ac:dyDescent="0.25">
      <c r="A100" t="s">
        <v>126</v>
      </c>
      <c r="B100" t="s">
        <v>813</v>
      </c>
      <c r="C100" t="s">
        <v>162</v>
      </c>
      <c r="D100" t="s">
        <v>13</v>
      </c>
      <c r="E100" t="s">
        <v>757</v>
      </c>
      <c r="F100" t="s">
        <v>29</v>
      </c>
      <c r="G100" t="s">
        <v>761</v>
      </c>
      <c r="H100" t="s">
        <v>173</v>
      </c>
    </row>
    <row r="101" spans="1:8" x14ac:dyDescent="0.25">
      <c r="A101" t="s">
        <v>126</v>
      </c>
      <c r="B101" t="s">
        <v>233</v>
      </c>
      <c r="C101" t="s">
        <v>166</v>
      </c>
      <c r="D101" t="s">
        <v>14</v>
      </c>
      <c r="E101" t="s">
        <v>14</v>
      </c>
      <c r="F101" t="s">
        <v>34</v>
      </c>
      <c r="G101" t="s">
        <v>173</v>
      </c>
      <c r="H101" t="s">
        <v>26</v>
      </c>
    </row>
    <row r="102" spans="1:8" x14ac:dyDescent="0.25">
      <c r="A102" t="s">
        <v>126</v>
      </c>
      <c r="B102" t="s">
        <v>234</v>
      </c>
      <c r="C102" t="s">
        <v>162</v>
      </c>
      <c r="D102" t="s">
        <v>14</v>
      </c>
      <c r="E102" t="s">
        <v>14</v>
      </c>
      <c r="F102" t="s">
        <v>34</v>
      </c>
      <c r="G102" t="s">
        <v>173</v>
      </c>
      <c r="H102" t="s">
        <v>173</v>
      </c>
    </row>
    <row r="103" spans="1:8" x14ac:dyDescent="0.25">
      <c r="A103" t="s">
        <v>126</v>
      </c>
      <c r="B103" t="s">
        <v>814</v>
      </c>
      <c r="C103" t="s">
        <v>178</v>
      </c>
      <c r="D103" t="s">
        <v>14</v>
      </c>
      <c r="E103" t="s">
        <v>35</v>
      </c>
      <c r="F103" t="s">
        <v>34</v>
      </c>
      <c r="G103" t="s">
        <v>72</v>
      </c>
      <c r="H103" t="s">
        <v>173</v>
      </c>
    </row>
    <row r="104" spans="1:8" x14ac:dyDescent="0.25">
      <c r="A104" t="s">
        <v>126</v>
      </c>
      <c r="B104" t="s">
        <v>235</v>
      </c>
      <c r="C104" t="s">
        <v>166</v>
      </c>
      <c r="D104" t="s">
        <v>15</v>
      </c>
      <c r="E104" t="s">
        <v>15</v>
      </c>
      <c r="F104" t="s">
        <v>36</v>
      </c>
      <c r="G104" t="s">
        <v>173</v>
      </c>
      <c r="H104" t="s">
        <v>26</v>
      </c>
    </row>
    <row r="105" spans="1:8" x14ac:dyDescent="0.25">
      <c r="A105" t="s">
        <v>126</v>
      </c>
      <c r="B105" t="s">
        <v>236</v>
      </c>
      <c r="C105" t="s">
        <v>162</v>
      </c>
      <c r="D105" t="s">
        <v>15</v>
      </c>
      <c r="E105" t="s">
        <v>15</v>
      </c>
      <c r="F105" t="s">
        <v>36</v>
      </c>
      <c r="G105" t="s">
        <v>173</v>
      </c>
      <c r="H105" t="s">
        <v>173</v>
      </c>
    </row>
    <row r="106" spans="1:8" x14ac:dyDescent="0.25">
      <c r="A106" t="s">
        <v>126</v>
      </c>
      <c r="B106" t="s">
        <v>237</v>
      </c>
      <c r="C106" t="s">
        <v>166</v>
      </c>
      <c r="D106" t="s">
        <v>16</v>
      </c>
      <c r="E106" t="s">
        <v>16</v>
      </c>
      <c r="F106" t="s">
        <v>37</v>
      </c>
      <c r="G106" t="s">
        <v>173</v>
      </c>
      <c r="H106" t="s">
        <v>173</v>
      </c>
    </row>
    <row r="107" spans="1:8" x14ac:dyDescent="0.25">
      <c r="A107" t="s">
        <v>126</v>
      </c>
      <c r="B107" t="s">
        <v>238</v>
      </c>
      <c r="C107" t="s">
        <v>166</v>
      </c>
      <c r="D107" t="s">
        <v>17</v>
      </c>
      <c r="E107" t="s">
        <v>17</v>
      </c>
      <c r="F107" t="s">
        <v>38</v>
      </c>
      <c r="G107" t="s">
        <v>173</v>
      </c>
      <c r="H107" t="s">
        <v>26</v>
      </c>
    </row>
    <row r="108" spans="1:8" x14ac:dyDescent="0.25">
      <c r="A108" t="s">
        <v>126</v>
      </c>
      <c r="B108" t="s">
        <v>239</v>
      </c>
      <c r="C108" t="s">
        <v>162</v>
      </c>
      <c r="D108" t="s">
        <v>17</v>
      </c>
      <c r="E108" t="s">
        <v>17</v>
      </c>
      <c r="F108" t="s">
        <v>38</v>
      </c>
      <c r="G108" t="s">
        <v>173</v>
      </c>
      <c r="H108" t="s">
        <v>173</v>
      </c>
    </row>
    <row r="109" spans="1:8" x14ac:dyDescent="0.25">
      <c r="A109" t="s">
        <v>126</v>
      </c>
      <c r="B109" t="s">
        <v>240</v>
      </c>
      <c r="C109" t="s">
        <v>166</v>
      </c>
      <c r="D109" t="s">
        <v>18</v>
      </c>
      <c r="E109" t="s">
        <v>18</v>
      </c>
      <c r="F109" t="s">
        <v>39</v>
      </c>
      <c r="G109" t="s">
        <v>173</v>
      </c>
      <c r="H109" t="s">
        <v>173</v>
      </c>
    </row>
    <row r="110" spans="1:8" x14ac:dyDescent="0.25">
      <c r="A110" t="s">
        <v>126</v>
      </c>
      <c r="B110" t="s">
        <v>241</v>
      </c>
      <c r="C110" t="s">
        <v>168</v>
      </c>
      <c r="D110" t="s">
        <v>18</v>
      </c>
      <c r="E110" t="s">
        <v>18</v>
      </c>
      <c r="F110" t="s">
        <v>39</v>
      </c>
      <c r="G110" t="s">
        <v>173</v>
      </c>
      <c r="H110" t="s">
        <v>173</v>
      </c>
    </row>
    <row r="111" spans="1:8" x14ac:dyDescent="0.25">
      <c r="A111" t="s">
        <v>127</v>
      </c>
      <c r="B111" t="s">
        <v>242</v>
      </c>
      <c r="C111" t="s">
        <v>166</v>
      </c>
      <c r="D111" t="s">
        <v>8</v>
      </c>
      <c r="E111" t="s">
        <v>8</v>
      </c>
      <c r="F111" t="s">
        <v>758</v>
      </c>
      <c r="G111" t="s">
        <v>173</v>
      </c>
      <c r="H111" t="s">
        <v>173</v>
      </c>
    </row>
    <row r="112" spans="1:8" x14ac:dyDescent="0.25">
      <c r="A112" t="s">
        <v>127</v>
      </c>
      <c r="B112" t="s">
        <v>242</v>
      </c>
      <c r="C112" t="s">
        <v>166</v>
      </c>
      <c r="D112" t="s">
        <v>8</v>
      </c>
      <c r="E112" t="s">
        <v>8</v>
      </c>
      <c r="F112" t="s">
        <v>758</v>
      </c>
      <c r="G112" t="s">
        <v>173</v>
      </c>
      <c r="H112" t="s">
        <v>173</v>
      </c>
    </row>
    <row r="113" spans="1:8" x14ac:dyDescent="0.25">
      <c r="A113" t="s">
        <v>127</v>
      </c>
      <c r="B113" t="s">
        <v>243</v>
      </c>
      <c r="C113" t="s">
        <v>166</v>
      </c>
      <c r="D113" t="s">
        <v>9</v>
      </c>
      <c r="E113" t="s">
        <v>9</v>
      </c>
      <c r="F113" t="s">
        <v>24</v>
      </c>
      <c r="G113" t="s">
        <v>173</v>
      </c>
      <c r="H113" t="s">
        <v>173</v>
      </c>
    </row>
    <row r="114" spans="1:8" x14ac:dyDescent="0.25">
      <c r="A114" t="s">
        <v>127</v>
      </c>
      <c r="B114" t="s">
        <v>244</v>
      </c>
      <c r="C114" t="s">
        <v>166</v>
      </c>
      <c r="D114" t="s">
        <v>10</v>
      </c>
      <c r="E114" t="s">
        <v>10</v>
      </c>
      <c r="F114" t="s">
        <v>25</v>
      </c>
      <c r="G114" t="s">
        <v>173</v>
      </c>
      <c r="H114" t="s">
        <v>26</v>
      </c>
    </row>
    <row r="115" spans="1:8" x14ac:dyDescent="0.25">
      <c r="A115" t="s">
        <v>127</v>
      </c>
      <c r="B115" t="s">
        <v>245</v>
      </c>
      <c r="C115" t="s">
        <v>162</v>
      </c>
      <c r="D115" t="s">
        <v>10</v>
      </c>
      <c r="E115" t="s">
        <v>10</v>
      </c>
      <c r="F115" t="s">
        <v>25</v>
      </c>
      <c r="G115" t="s">
        <v>173</v>
      </c>
      <c r="H115" t="s">
        <v>173</v>
      </c>
    </row>
    <row r="116" spans="1:8" x14ac:dyDescent="0.25">
      <c r="A116" t="s">
        <v>127</v>
      </c>
      <c r="B116" t="s">
        <v>246</v>
      </c>
      <c r="C116" t="s">
        <v>166</v>
      </c>
      <c r="D116" t="s">
        <v>11</v>
      </c>
      <c r="E116" t="s">
        <v>11</v>
      </c>
      <c r="F116" t="s">
        <v>27</v>
      </c>
      <c r="G116" t="s">
        <v>173</v>
      </c>
      <c r="H116" t="s">
        <v>26</v>
      </c>
    </row>
    <row r="117" spans="1:8" x14ac:dyDescent="0.25">
      <c r="A117" t="s">
        <v>127</v>
      </c>
      <c r="B117" t="s">
        <v>247</v>
      </c>
      <c r="C117" t="s">
        <v>162</v>
      </c>
      <c r="D117" t="s">
        <v>11</v>
      </c>
      <c r="E117" t="s">
        <v>11</v>
      </c>
      <c r="F117" t="s">
        <v>27</v>
      </c>
      <c r="G117" t="s">
        <v>173</v>
      </c>
      <c r="H117" t="s">
        <v>173</v>
      </c>
    </row>
    <row r="118" spans="1:8" x14ac:dyDescent="0.25">
      <c r="A118" t="s">
        <v>127</v>
      </c>
      <c r="B118" t="s">
        <v>815</v>
      </c>
      <c r="C118" t="s">
        <v>178</v>
      </c>
      <c r="D118" t="s">
        <v>11</v>
      </c>
      <c r="E118" t="s">
        <v>42</v>
      </c>
      <c r="F118" t="s">
        <v>27</v>
      </c>
      <c r="G118" t="s">
        <v>62</v>
      </c>
      <c r="H118" t="s">
        <v>173</v>
      </c>
    </row>
    <row r="119" spans="1:8" x14ac:dyDescent="0.25">
      <c r="A119" t="s">
        <v>127</v>
      </c>
      <c r="B119" t="s">
        <v>248</v>
      </c>
      <c r="C119" t="s">
        <v>166</v>
      </c>
      <c r="D119" t="s">
        <v>12</v>
      </c>
      <c r="E119" t="s">
        <v>12</v>
      </c>
      <c r="F119" t="s">
        <v>29</v>
      </c>
      <c r="G119" t="s">
        <v>173</v>
      </c>
      <c r="H119" t="s">
        <v>26</v>
      </c>
    </row>
    <row r="120" spans="1:8" x14ac:dyDescent="0.25">
      <c r="A120" t="s">
        <v>127</v>
      </c>
      <c r="B120" t="s">
        <v>249</v>
      </c>
      <c r="C120" t="s">
        <v>162</v>
      </c>
      <c r="D120" t="s">
        <v>12</v>
      </c>
      <c r="E120" t="s">
        <v>12</v>
      </c>
      <c r="F120" t="s">
        <v>29</v>
      </c>
      <c r="G120" t="s">
        <v>173</v>
      </c>
      <c r="H120" t="s">
        <v>173</v>
      </c>
    </row>
    <row r="121" spans="1:8" x14ac:dyDescent="0.25">
      <c r="A121" t="s">
        <v>127</v>
      </c>
      <c r="B121" t="s">
        <v>816</v>
      </c>
      <c r="C121" t="s">
        <v>178</v>
      </c>
      <c r="D121" t="s">
        <v>12</v>
      </c>
      <c r="E121" t="s">
        <v>28</v>
      </c>
      <c r="F121" t="s">
        <v>29</v>
      </c>
      <c r="G121" t="s">
        <v>63</v>
      </c>
      <c r="H121" t="s">
        <v>173</v>
      </c>
    </row>
    <row r="122" spans="1:8" x14ac:dyDescent="0.25">
      <c r="A122" t="s">
        <v>127</v>
      </c>
      <c r="B122" t="s">
        <v>817</v>
      </c>
      <c r="C122" t="s">
        <v>178</v>
      </c>
      <c r="D122" t="s">
        <v>12</v>
      </c>
      <c r="E122" t="s">
        <v>43</v>
      </c>
      <c r="F122" t="s">
        <v>29</v>
      </c>
      <c r="G122" t="s">
        <v>64</v>
      </c>
      <c r="H122" t="s">
        <v>65</v>
      </c>
    </row>
    <row r="123" spans="1:8" x14ac:dyDescent="0.25">
      <c r="A123" t="s">
        <v>127</v>
      </c>
      <c r="B123" t="s">
        <v>818</v>
      </c>
      <c r="C123" t="s">
        <v>162</v>
      </c>
      <c r="D123" t="s">
        <v>12</v>
      </c>
      <c r="E123" t="s">
        <v>43</v>
      </c>
      <c r="F123" t="s">
        <v>29</v>
      </c>
      <c r="G123" t="s">
        <v>64</v>
      </c>
      <c r="H123" t="s">
        <v>173</v>
      </c>
    </row>
    <row r="124" spans="1:8" x14ac:dyDescent="0.25">
      <c r="A124" t="s">
        <v>127</v>
      </c>
      <c r="B124" t="s">
        <v>819</v>
      </c>
      <c r="C124" t="s">
        <v>179</v>
      </c>
      <c r="D124" t="s">
        <v>12</v>
      </c>
      <c r="E124" t="s">
        <v>73</v>
      </c>
      <c r="F124" t="s">
        <v>29</v>
      </c>
      <c r="G124" t="s">
        <v>82</v>
      </c>
      <c r="H124" t="s">
        <v>65</v>
      </c>
    </row>
    <row r="125" spans="1:8" x14ac:dyDescent="0.25">
      <c r="A125" t="s">
        <v>127</v>
      </c>
      <c r="B125" t="s">
        <v>820</v>
      </c>
      <c r="C125" t="s">
        <v>162</v>
      </c>
      <c r="D125" t="s">
        <v>12</v>
      </c>
      <c r="E125" t="s">
        <v>73</v>
      </c>
      <c r="F125" t="s">
        <v>29</v>
      </c>
      <c r="G125" t="s">
        <v>82</v>
      </c>
      <c r="H125" t="s">
        <v>173</v>
      </c>
    </row>
    <row r="126" spans="1:8" x14ac:dyDescent="0.25">
      <c r="A126" t="s">
        <v>127</v>
      </c>
      <c r="B126" t="s">
        <v>821</v>
      </c>
      <c r="C126" t="s">
        <v>167</v>
      </c>
      <c r="D126" t="s">
        <v>12</v>
      </c>
      <c r="E126" t="s">
        <v>756</v>
      </c>
      <c r="F126" t="s">
        <v>29</v>
      </c>
      <c r="G126" t="s">
        <v>760</v>
      </c>
      <c r="H126" t="s">
        <v>89</v>
      </c>
    </row>
    <row r="127" spans="1:8" x14ac:dyDescent="0.25">
      <c r="A127" t="s">
        <v>127</v>
      </c>
      <c r="B127" t="s">
        <v>822</v>
      </c>
      <c r="C127" t="s">
        <v>162</v>
      </c>
      <c r="D127" t="s">
        <v>12</v>
      </c>
      <c r="E127" t="s">
        <v>756</v>
      </c>
      <c r="F127" t="s">
        <v>29</v>
      </c>
      <c r="G127" t="s">
        <v>760</v>
      </c>
      <c r="H127" t="s">
        <v>173</v>
      </c>
    </row>
    <row r="128" spans="1:8" x14ac:dyDescent="0.25">
      <c r="A128" t="s">
        <v>127</v>
      </c>
      <c r="B128" t="s">
        <v>823</v>
      </c>
      <c r="C128" t="s">
        <v>178</v>
      </c>
      <c r="D128" t="s">
        <v>12</v>
      </c>
      <c r="E128" t="s">
        <v>44</v>
      </c>
      <c r="F128" t="s">
        <v>29</v>
      </c>
      <c r="G128" t="s">
        <v>68</v>
      </c>
      <c r="H128" t="s">
        <v>69</v>
      </c>
    </row>
    <row r="129" spans="1:8" x14ac:dyDescent="0.25">
      <c r="A129" t="s">
        <v>127</v>
      </c>
      <c r="B129" t="s">
        <v>824</v>
      </c>
      <c r="C129" t="s">
        <v>162</v>
      </c>
      <c r="D129" t="s">
        <v>12</v>
      </c>
      <c r="E129" t="s">
        <v>44</v>
      </c>
      <c r="F129" t="s">
        <v>29</v>
      </c>
      <c r="G129" t="s">
        <v>68</v>
      </c>
      <c r="H129" t="s">
        <v>173</v>
      </c>
    </row>
    <row r="130" spans="1:8" x14ac:dyDescent="0.25">
      <c r="A130" t="s">
        <v>127</v>
      </c>
      <c r="B130" t="s">
        <v>825</v>
      </c>
      <c r="C130" t="s">
        <v>179</v>
      </c>
      <c r="D130" t="s">
        <v>12</v>
      </c>
      <c r="E130" t="s">
        <v>74</v>
      </c>
      <c r="F130" t="s">
        <v>29</v>
      </c>
      <c r="G130" t="s">
        <v>85</v>
      </c>
      <c r="H130" t="s">
        <v>69</v>
      </c>
    </row>
    <row r="131" spans="1:8" x14ac:dyDescent="0.25">
      <c r="A131" t="s">
        <v>127</v>
      </c>
      <c r="B131" t="s">
        <v>826</v>
      </c>
      <c r="C131" t="s">
        <v>162</v>
      </c>
      <c r="D131" t="s">
        <v>12</v>
      </c>
      <c r="E131" t="s">
        <v>74</v>
      </c>
      <c r="F131" t="s">
        <v>29</v>
      </c>
      <c r="G131" t="s">
        <v>85</v>
      </c>
      <c r="H131" t="s">
        <v>173</v>
      </c>
    </row>
    <row r="132" spans="1:8" x14ac:dyDescent="0.25">
      <c r="A132" t="s">
        <v>127</v>
      </c>
      <c r="B132" t="s">
        <v>827</v>
      </c>
      <c r="C132" t="s">
        <v>167</v>
      </c>
      <c r="D132" t="s">
        <v>12</v>
      </c>
      <c r="E132" t="s">
        <v>757</v>
      </c>
      <c r="F132" t="s">
        <v>29</v>
      </c>
      <c r="G132" t="s">
        <v>761</v>
      </c>
      <c r="H132" t="s">
        <v>69</v>
      </c>
    </row>
    <row r="133" spans="1:8" x14ac:dyDescent="0.25">
      <c r="A133" t="s">
        <v>127</v>
      </c>
      <c r="B133" t="s">
        <v>828</v>
      </c>
      <c r="C133" t="s">
        <v>162</v>
      </c>
      <c r="D133" t="s">
        <v>12</v>
      </c>
      <c r="E133" t="s">
        <v>757</v>
      </c>
      <c r="F133" t="s">
        <v>29</v>
      </c>
      <c r="G133" t="s">
        <v>761</v>
      </c>
      <c r="H133" t="s">
        <v>173</v>
      </c>
    </row>
    <row r="134" spans="1:8" x14ac:dyDescent="0.25">
      <c r="A134" t="s">
        <v>127</v>
      </c>
      <c r="B134" t="s">
        <v>250</v>
      </c>
      <c r="C134" t="s">
        <v>166</v>
      </c>
      <c r="D134" t="s">
        <v>13</v>
      </c>
      <c r="E134" t="s">
        <v>13</v>
      </c>
      <c r="F134" t="s">
        <v>34</v>
      </c>
      <c r="G134" t="s">
        <v>173</v>
      </c>
      <c r="H134" t="s">
        <v>26</v>
      </c>
    </row>
    <row r="135" spans="1:8" x14ac:dyDescent="0.25">
      <c r="A135" t="s">
        <v>127</v>
      </c>
      <c r="B135" t="s">
        <v>251</v>
      </c>
      <c r="C135" t="s">
        <v>162</v>
      </c>
      <c r="D135" t="s">
        <v>13</v>
      </c>
      <c r="E135" t="s">
        <v>13</v>
      </c>
      <c r="F135" t="s">
        <v>34</v>
      </c>
      <c r="G135" t="s">
        <v>173</v>
      </c>
      <c r="H135" t="s">
        <v>173</v>
      </c>
    </row>
    <row r="136" spans="1:8" x14ac:dyDescent="0.25">
      <c r="A136" t="s">
        <v>127</v>
      </c>
      <c r="B136" t="s">
        <v>829</v>
      </c>
      <c r="C136" t="s">
        <v>178</v>
      </c>
      <c r="D136" t="s">
        <v>13</v>
      </c>
      <c r="E136" t="s">
        <v>30</v>
      </c>
      <c r="F136" t="s">
        <v>34</v>
      </c>
      <c r="G136" t="s">
        <v>75</v>
      </c>
      <c r="H136" t="s">
        <v>173</v>
      </c>
    </row>
    <row r="137" spans="1:8" x14ac:dyDescent="0.25">
      <c r="A137" t="s">
        <v>127</v>
      </c>
      <c r="B137" t="s">
        <v>252</v>
      </c>
      <c r="C137" t="s">
        <v>166</v>
      </c>
      <c r="D137" t="s">
        <v>14</v>
      </c>
      <c r="E137" t="s">
        <v>14</v>
      </c>
      <c r="F137" t="s">
        <v>36</v>
      </c>
      <c r="G137" t="s">
        <v>173</v>
      </c>
      <c r="H137" t="s">
        <v>26</v>
      </c>
    </row>
    <row r="138" spans="1:8" x14ac:dyDescent="0.25">
      <c r="A138" t="s">
        <v>127</v>
      </c>
      <c r="B138" t="s">
        <v>253</v>
      </c>
      <c r="C138" t="s">
        <v>162</v>
      </c>
      <c r="D138" t="s">
        <v>14</v>
      </c>
      <c r="E138" t="s">
        <v>14</v>
      </c>
      <c r="F138" t="s">
        <v>36</v>
      </c>
      <c r="G138" t="s">
        <v>173</v>
      </c>
      <c r="H138" t="s">
        <v>173</v>
      </c>
    </row>
    <row r="139" spans="1:8" x14ac:dyDescent="0.25">
      <c r="A139" t="s">
        <v>127</v>
      </c>
      <c r="B139" t="s">
        <v>254</v>
      </c>
      <c r="C139" t="s">
        <v>166</v>
      </c>
      <c r="D139" t="s">
        <v>15</v>
      </c>
      <c r="E139" t="s">
        <v>15</v>
      </c>
      <c r="F139" t="s">
        <v>37</v>
      </c>
      <c r="G139" t="s">
        <v>173</v>
      </c>
      <c r="H139" t="s">
        <v>173</v>
      </c>
    </row>
    <row r="140" spans="1:8" x14ac:dyDescent="0.25">
      <c r="A140" t="s">
        <v>127</v>
      </c>
      <c r="B140" t="s">
        <v>255</v>
      </c>
      <c r="C140" t="s">
        <v>166</v>
      </c>
      <c r="D140" t="s">
        <v>16</v>
      </c>
      <c r="E140" t="s">
        <v>16</v>
      </c>
      <c r="F140" t="s">
        <v>38</v>
      </c>
      <c r="G140" t="s">
        <v>173</v>
      </c>
      <c r="H140" t="s">
        <v>26</v>
      </c>
    </row>
    <row r="141" spans="1:8" x14ac:dyDescent="0.25">
      <c r="A141" t="s">
        <v>127</v>
      </c>
      <c r="B141" t="s">
        <v>256</v>
      </c>
      <c r="C141" t="s">
        <v>162</v>
      </c>
      <c r="D141" t="s">
        <v>16</v>
      </c>
      <c r="E141" t="s">
        <v>16</v>
      </c>
      <c r="F141" t="s">
        <v>38</v>
      </c>
      <c r="G141" t="s">
        <v>173</v>
      </c>
      <c r="H141" t="s">
        <v>173</v>
      </c>
    </row>
    <row r="142" spans="1:8" x14ac:dyDescent="0.25">
      <c r="A142" t="s">
        <v>127</v>
      </c>
      <c r="B142" t="s">
        <v>257</v>
      </c>
      <c r="C142" t="s">
        <v>166</v>
      </c>
      <c r="D142" t="s">
        <v>17</v>
      </c>
      <c r="E142" t="s">
        <v>17</v>
      </c>
      <c r="F142" t="s">
        <v>39</v>
      </c>
      <c r="G142" t="s">
        <v>173</v>
      </c>
      <c r="H142" t="s">
        <v>173</v>
      </c>
    </row>
    <row r="143" spans="1:8" x14ac:dyDescent="0.25">
      <c r="A143" t="s">
        <v>127</v>
      </c>
      <c r="B143" t="s">
        <v>258</v>
      </c>
      <c r="C143" t="s">
        <v>168</v>
      </c>
      <c r="D143" t="s">
        <v>17</v>
      </c>
      <c r="E143" t="s">
        <v>17</v>
      </c>
      <c r="F143" t="s">
        <v>39</v>
      </c>
      <c r="G143" t="s">
        <v>173</v>
      </c>
      <c r="H143" t="s">
        <v>173</v>
      </c>
    </row>
    <row r="144" spans="1:8" x14ac:dyDescent="0.25">
      <c r="A144" t="s">
        <v>128</v>
      </c>
      <c r="B144" t="s">
        <v>259</v>
      </c>
      <c r="C144" t="s">
        <v>166</v>
      </c>
      <c r="D144" t="s">
        <v>8</v>
      </c>
      <c r="E144" t="s">
        <v>8</v>
      </c>
      <c r="F144" t="s">
        <v>21</v>
      </c>
      <c r="G144" t="s">
        <v>173</v>
      </c>
      <c r="H144" t="s">
        <v>173</v>
      </c>
    </row>
    <row r="145" spans="1:8" x14ac:dyDescent="0.25">
      <c r="A145" t="s">
        <v>128</v>
      </c>
      <c r="B145" t="s">
        <v>260</v>
      </c>
      <c r="C145" t="s">
        <v>166</v>
      </c>
      <c r="D145" t="s">
        <v>9</v>
      </c>
      <c r="E145" t="s">
        <v>9</v>
      </c>
      <c r="F145" t="s">
        <v>758</v>
      </c>
      <c r="G145" t="s">
        <v>173</v>
      </c>
      <c r="H145" t="s">
        <v>173</v>
      </c>
    </row>
    <row r="146" spans="1:8" x14ac:dyDescent="0.25">
      <c r="A146" t="s">
        <v>128</v>
      </c>
      <c r="B146" t="s">
        <v>260</v>
      </c>
      <c r="C146" t="s">
        <v>166</v>
      </c>
      <c r="D146" t="s">
        <v>9</v>
      </c>
      <c r="E146" t="s">
        <v>9</v>
      </c>
      <c r="F146" t="s">
        <v>758</v>
      </c>
      <c r="G146" t="s">
        <v>173</v>
      </c>
      <c r="H146" t="s">
        <v>173</v>
      </c>
    </row>
    <row r="147" spans="1:8" x14ac:dyDescent="0.25">
      <c r="A147" t="s">
        <v>128</v>
      </c>
      <c r="B147" t="s">
        <v>261</v>
      </c>
      <c r="C147" t="s">
        <v>166</v>
      </c>
      <c r="D147" t="s">
        <v>10</v>
      </c>
      <c r="E147" t="s">
        <v>10</v>
      </c>
      <c r="F147" t="s">
        <v>24</v>
      </c>
      <c r="G147" t="s">
        <v>173</v>
      </c>
      <c r="H147" t="s">
        <v>173</v>
      </c>
    </row>
    <row r="148" spans="1:8" x14ac:dyDescent="0.25">
      <c r="A148" t="s">
        <v>128</v>
      </c>
      <c r="B148" t="s">
        <v>262</v>
      </c>
      <c r="C148" t="s">
        <v>166</v>
      </c>
      <c r="D148" t="s">
        <v>11</v>
      </c>
      <c r="E148" t="s">
        <v>11</v>
      </c>
      <c r="F148" t="s">
        <v>46</v>
      </c>
      <c r="G148" t="s">
        <v>173</v>
      </c>
      <c r="H148" t="s">
        <v>26</v>
      </c>
    </row>
    <row r="149" spans="1:8" x14ac:dyDescent="0.25">
      <c r="A149" t="s">
        <v>128</v>
      </c>
      <c r="B149" t="s">
        <v>263</v>
      </c>
      <c r="C149" t="s">
        <v>162</v>
      </c>
      <c r="D149" t="s">
        <v>11</v>
      </c>
      <c r="E149" t="s">
        <v>11</v>
      </c>
      <c r="F149" t="s">
        <v>46</v>
      </c>
      <c r="G149" t="s">
        <v>173</v>
      </c>
      <c r="H149" t="s">
        <v>173</v>
      </c>
    </row>
    <row r="150" spans="1:8" x14ac:dyDescent="0.25">
      <c r="A150" t="s">
        <v>128</v>
      </c>
      <c r="B150" t="s">
        <v>264</v>
      </c>
      <c r="C150" t="s">
        <v>166</v>
      </c>
      <c r="D150" t="s">
        <v>12</v>
      </c>
      <c r="E150" t="s">
        <v>12</v>
      </c>
      <c r="F150" t="s">
        <v>27</v>
      </c>
      <c r="G150" t="s">
        <v>173</v>
      </c>
      <c r="H150" t="s">
        <v>26</v>
      </c>
    </row>
    <row r="151" spans="1:8" x14ac:dyDescent="0.25">
      <c r="A151" t="s">
        <v>128</v>
      </c>
      <c r="B151" t="s">
        <v>265</v>
      </c>
      <c r="C151" t="s">
        <v>162</v>
      </c>
      <c r="D151" t="s">
        <v>12</v>
      </c>
      <c r="E151" t="s">
        <v>12</v>
      </c>
      <c r="F151" t="s">
        <v>27</v>
      </c>
      <c r="G151" t="s">
        <v>173</v>
      </c>
      <c r="H151" t="s">
        <v>173</v>
      </c>
    </row>
    <row r="152" spans="1:8" x14ac:dyDescent="0.25">
      <c r="A152" t="s">
        <v>128</v>
      </c>
      <c r="B152" t="s">
        <v>830</v>
      </c>
      <c r="C152" t="s">
        <v>178</v>
      </c>
      <c r="D152" t="s">
        <v>12</v>
      </c>
      <c r="E152" t="s">
        <v>28</v>
      </c>
      <c r="F152" t="s">
        <v>27</v>
      </c>
      <c r="G152" t="s">
        <v>62</v>
      </c>
      <c r="H152" t="s">
        <v>173</v>
      </c>
    </row>
    <row r="153" spans="1:8" x14ac:dyDescent="0.25">
      <c r="A153" t="s">
        <v>128</v>
      </c>
      <c r="B153" t="s">
        <v>266</v>
      </c>
      <c r="C153" t="s">
        <v>166</v>
      </c>
      <c r="D153" t="s">
        <v>13</v>
      </c>
      <c r="E153" t="s">
        <v>13</v>
      </c>
      <c r="F153" t="s">
        <v>47</v>
      </c>
      <c r="G153" t="s">
        <v>173</v>
      </c>
      <c r="H153" t="s">
        <v>26</v>
      </c>
    </row>
    <row r="154" spans="1:8" x14ac:dyDescent="0.25">
      <c r="A154" t="s">
        <v>128</v>
      </c>
      <c r="B154" t="s">
        <v>267</v>
      </c>
      <c r="C154" t="s">
        <v>162</v>
      </c>
      <c r="D154" t="s">
        <v>13</v>
      </c>
      <c r="E154" t="s">
        <v>13</v>
      </c>
      <c r="F154" t="s">
        <v>47</v>
      </c>
      <c r="G154" t="s">
        <v>173</v>
      </c>
      <c r="H154" t="s">
        <v>173</v>
      </c>
    </row>
    <row r="155" spans="1:8" x14ac:dyDescent="0.25">
      <c r="A155" t="s">
        <v>128</v>
      </c>
      <c r="B155" t="s">
        <v>831</v>
      </c>
      <c r="C155" t="s">
        <v>178</v>
      </c>
      <c r="D155" t="s">
        <v>13</v>
      </c>
      <c r="E155" t="s">
        <v>30</v>
      </c>
      <c r="F155" t="s">
        <v>47</v>
      </c>
      <c r="G155" t="s">
        <v>63</v>
      </c>
      <c r="H155" t="s">
        <v>173</v>
      </c>
    </row>
    <row r="156" spans="1:8" x14ac:dyDescent="0.25">
      <c r="A156" t="s">
        <v>128</v>
      </c>
      <c r="B156" t="s">
        <v>832</v>
      </c>
      <c r="C156" t="s">
        <v>178</v>
      </c>
      <c r="D156" t="s">
        <v>13</v>
      </c>
      <c r="E156" t="s">
        <v>31</v>
      </c>
      <c r="F156" t="s">
        <v>47</v>
      </c>
      <c r="G156" t="s">
        <v>64</v>
      </c>
      <c r="H156" t="s">
        <v>65</v>
      </c>
    </row>
    <row r="157" spans="1:8" x14ac:dyDescent="0.25">
      <c r="A157" t="s">
        <v>128</v>
      </c>
      <c r="B157" t="s">
        <v>833</v>
      </c>
      <c r="C157" t="s">
        <v>162</v>
      </c>
      <c r="D157" t="s">
        <v>13</v>
      </c>
      <c r="E157" t="s">
        <v>31</v>
      </c>
      <c r="F157" t="s">
        <v>47</v>
      </c>
      <c r="G157" t="s">
        <v>64</v>
      </c>
      <c r="H157" t="s">
        <v>173</v>
      </c>
    </row>
    <row r="158" spans="1:8" x14ac:dyDescent="0.25">
      <c r="A158" t="s">
        <v>128</v>
      </c>
      <c r="B158" t="s">
        <v>834</v>
      </c>
      <c r="C158" t="s">
        <v>179</v>
      </c>
      <c r="D158" t="s">
        <v>13</v>
      </c>
      <c r="E158" t="s">
        <v>66</v>
      </c>
      <c r="F158" t="s">
        <v>47</v>
      </c>
      <c r="G158" t="s">
        <v>82</v>
      </c>
      <c r="H158" t="s">
        <v>65</v>
      </c>
    </row>
    <row r="159" spans="1:8" x14ac:dyDescent="0.25">
      <c r="A159" t="s">
        <v>128</v>
      </c>
      <c r="B159" t="s">
        <v>835</v>
      </c>
      <c r="C159" t="s">
        <v>162</v>
      </c>
      <c r="D159" t="s">
        <v>13</v>
      </c>
      <c r="E159" t="s">
        <v>66</v>
      </c>
      <c r="F159" t="s">
        <v>47</v>
      </c>
      <c r="G159" t="s">
        <v>82</v>
      </c>
      <c r="H159" t="s">
        <v>173</v>
      </c>
    </row>
    <row r="160" spans="1:8" x14ac:dyDescent="0.25">
      <c r="A160" t="s">
        <v>128</v>
      </c>
      <c r="B160" t="s">
        <v>836</v>
      </c>
      <c r="C160" t="s">
        <v>167</v>
      </c>
      <c r="D160" t="s">
        <v>13</v>
      </c>
      <c r="E160" t="s">
        <v>756</v>
      </c>
      <c r="F160" t="s">
        <v>47</v>
      </c>
      <c r="G160" t="s">
        <v>760</v>
      </c>
      <c r="H160" t="s">
        <v>89</v>
      </c>
    </row>
    <row r="161" spans="1:8" x14ac:dyDescent="0.25">
      <c r="A161" t="s">
        <v>128</v>
      </c>
      <c r="B161" t="s">
        <v>837</v>
      </c>
      <c r="C161" t="s">
        <v>162</v>
      </c>
      <c r="D161" t="s">
        <v>13</v>
      </c>
      <c r="E161" t="s">
        <v>756</v>
      </c>
      <c r="F161" t="s">
        <v>47</v>
      </c>
      <c r="G161" t="s">
        <v>760</v>
      </c>
      <c r="H161" t="s">
        <v>173</v>
      </c>
    </row>
    <row r="162" spans="1:8" x14ac:dyDescent="0.25">
      <c r="A162" t="s">
        <v>128</v>
      </c>
      <c r="B162" t="s">
        <v>838</v>
      </c>
      <c r="C162" t="s">
        <v>179</v>
      </c>
      <c r="D162" t="s">
        <v>13</v>
      </c>
      <c r="E162" t="s">
        <v>67</v>
      </c>
      <c r="F162" t="s">
        <v>47</v>
      </c>
      <c r="G162" t="s">
        <v>84</v>
      </c>
      <c r="H162" t="s">
        <v>65</v>
      </c>
    </row>
    <row r="163" spans="1:8" x14ac:dyDescent="0.25">
      <c r="A163" t="s">
        <v>128</v>
      </c>
      <c r="B163" t="s">
        <v>839</v>
      </c>
      <c r="C163" t="s">
        <v>162</v>
      </c>
      <c r="D163" t="s">
        <v>13</v>
      </c>
      <c r="E163" t="s">
        <v>67</v>
      </c>
      <c r="F163" t="s">
        <v>47</v>
      </c>
      <c r="G163" t="s">
        <v>84</v>
      </c>
      <c r="H163" t="s">
        <v>173</v>
      </c>
    </row>
    <row r="164" spans="1:8" x14ac:dyDescent="0.25">
      <c r="A164" t="s">
        <v>128</v>
      </c>
      <c r="B164" t="s">
        <v>840</v>
      </c>
      <c r="C164" t="s">
        <v>178</v>
      </c>
      <c r="D164" t="s">
        <v>13</v>
      </c>
      <c r="E164" t="s">
        <v>32</v>
      </c>
      <c r="F164" t="s">
        <v>47</v>
      </c>
      <c r="G164" t="s">
        <v>68</v>
      </c>
      <c r="H164" t="s">
        <v>69</v>
      </c>
    </row>
    <row r="165" spans="1:8" x14ac:dyDescent="0.25">
      <c r="A165" t="s">
        <v>128</v>
      </c>
      <c r="B165" t="s">
        <v>841</v>
      </c>
      <c r="C165" t="s">
        <v>162</v>
      </c>
      <c r="D165" t="s">
        <v>13</v>
      </c>
      <c r="E165" t="s">
        <v>32</v>
      </c>
      <c r="F165" t="s">
        <v>47</v>
      </c>
      <c r="G165" t="s">
        <v>68</v>
      </c>
      <c r="H165" t="s">
        <v>173</v>
      </c>
    </row>
    <row r="166" spans="1:8" x14ac:dyDescent="0.25">
      <c r="A166" t="s">
        <v>128</v>
      </c>
      <c r="B166" t="s">
        <v>842</v>
      </c>
      <c r="C166" t="s">
        <v>179</v>
      </c>
      <c r="D166" t="s">
        <v>13</v>
      </c>
      <c r="E166" t="s">
        <v>70</v>
      </c>
      <c r="F166" t="s">
        <v>47</v>
      </c>
      <c r="G166" t="s">
        <v>85</v>
      </c>
      <c r="H166" t="s">
        <v>69</v>
      </c>
    </row>
    <row r="167" spans="1:8" x14ac:dyDescent="0.25">
      <c r="A167" t="s">
        <v>128</v>
      </c>
      <c r="B167" t="s">
        <v>843</v>
      </c>
      <c r="C167" t="s">
        <v>162</v>
      </c>
      <c r="D167" t="s">
        <v>13</v>
      </c>
      <c r="E167" t="s">
        <v>70</v>
      </c>
      <c r="F167" t="s">
        <v>47</v>
      </c>
      <c r="G167" t="s">
        <v>85</v>
      </c>
      <c r="H167" t="s">
        <v>173</v>
      </c>
    </row>
    <row r="168" spans="1:8" x14ac:dyDescent="0.25">
      <c r="A168" t="s">
        <v>128</v>
      </c>
      <c r="B168" t="s">
        <v>844</v>
      </c>
      <c r="C168" t="s">
        <v>167</v>
      </c>
      <c r="D168" t="s">
        <v>13</v>
      </c>
      <c r="E168" t="s">
        <v>757</v>
      </c>
      <c r="F168" t="s">
        <v>47</v>
      </c>
      <c r="G168" t="s">
        <v>761</v>
      </c>
      <c r="H168" t="s">
        <v>69</v>
      </c>
    </row>
    <row r="169" spans="1:8" x14ac:dyDescent="0.25">
      <c r="A169" t="s">
        <v>128</v>
      </c>
      <c r="B169" t="s">
        <v>845</v>
      </c>
      <c r="C169" t="s">
        <v>162</v>
      </c>
      <c r="D169" t="s">
        <v>13</v>
      </c>
      <c r="E169" t="s">
        <v>757</v>
      </c>
      <c r="F169" t="s">
        <v>47</v>
      </c>
      <c r="G169" t="s">
        <v>761</v>
      </c>
      <c r="H169" t="s">
        <v>173</v>
      </c>
    </row>
    <row r="170" spans="1:8" x14ac:dyDescent="0.25">
      <c r="A170" t="s">
        <v>128</v>
      </c>
      <c r="B170" t="s">
        <v>846</v>
      </c>
      <c r="C170" t="s">
        <v>178</v>
      </c>
      <c r="D170" t="s">
        <v>13</v>
      </c>
      <c r="E170" t="s">
        <v>33</v>
      </c>
      <c r="F170" t="s">
        <v>47</v>
      </c>
      <c r="G170" t="s">
        <v>71</v>
      </c>
      <c r="H170" t="s">
        <v>173</v>
      </c>
    </row>
    <row r="171" spans="1:8" x14ac:dyDescent="0.25">
      <c r="A171" t="s">
        <v>128</v>
      </c>
      <c r="B171" t="s">
        <v>268</v>
      </c>
      <c r="C171" t="s">
        <v>166</v>
      </c>
      <c r="D171" t="s">
        <v>14</v>
      </c>
      <c r="E171" t="s">
        <v>14</v>
      </c>
      <c r="F171" t="s">
        <v>48</v>
      </c>
      <c r="G171" t="s">
        <v>173</v>
      </c>
      <c r="H171" t="s">
        <v>26</v>
      </c>
    </row>
    <row r="172" spans="1:8" x14ac:dyDescent="0.25">
      <c r="A172" t="s">
        <v>128</v>
      </c>
      <c r="B172" t="s">
        <v>269</v>
      </c>
      <c r="C172" t="s">
        <v>162</v>
      </c>
      <c r="D172" t="s">
        <v>14</v>
      </c>
      <c r="E172" t="s">
        <v>14</v>
      </c>
      <c r="F172" t="s">
        <v>48</v>
      </c>
      <c r="G172" t="s">
        <v>173</v>
      </c>
      <c r="H172" t="s">
        <v>173</v>
      </c>
    </row>
    <row r="173" spans="1:8" x14ac:dyDescent="0.25">
      <c r="A173" t="s">
        <v>128</v>
      </c>
      <c r="B173" t="s">
        <v>847</v>
      </c>
      <c r="C173" t="s">
        <v>178</v>
      </c>
      <c r="D173" t="s">
        <v>14</v>
      </c>
      <c r="E173" t="s">
        <v>35</v>
      </c>
      <c r="F173" t="s">
        <v>48</v>
      </c>
      <c r="G173" t="s">
        <v>72</v>
      </c>
      <c r="H173" t="s">
        <v>173</v>
      </c>
    </row>
    <row r="174" spans="1:8" x14ac:dyDescent="0.25">
      <c r="A174" t="s">
        <v>128</v>
      </c>
      <c r="B174" t="s">
        <v>270</v>
      </c>
      <c r="C174" t="s">
        <v>166</v>
      </c>
      <c r="D174" t="s">
        <v>15</v>
      </c>
      <c r="E174" t="s">
        <v>15</v>
      </c>
      <c r="F174" t="s">
        <v>49</v>
      </c>
      <c r="G174" t="s">
        <v>173</v>
      </c>
      <c r="H174" t="s">
        <v>26</v>
      </c>
    </row>
    <row r="175" spans="1:8" x14ac:dyDescent="0.25">
      <c r="A175" t="s">
        <v>128</v>
      </c>
      <c r="B175" t="s">
        <v>271</v>
      </c>
      <c r="C175" t="s">
        <v>162</v>
      </c>
      <c r="D175" t="s">
        <v>15</v>
      </c>
      <c r="E175" t="s">
        <v>15</v>
      </c>
      <c r="F175" t="s">
        <v>49</v>
      </c>
      <c r="G175" t="s">
        <v>173</v>
      </c>
      <c r="H175" t="s">
        <v>173</v>
      </c>
    </row>
    <row r="176" spans="1:8" x14ac:dyDescent="0.25">
      <c r="A176" t="s">
        <v>128</v>
      </c>
      <c r="B176" t="s">
        <v>272</v>
      </c>
      <c r="C176" t="s">
        <v>166</v>
      </c>
      <c r="D176" t="s">
        <v>16</v>
      </c>
      <c r="E176" t="s">
        <v>16</v>
      </c>
      <c r="F176" t="s">
        <v>50</v>
      </c>
      <c r="G176" t="s">
        <v>173</v>
      </c>
      <c r="H176" t="s">
        <v>173</v>
      </c>
    </row>
    <row r="177" spans="1:8" x14ac:dyDescent="0.25">
      <c r="A177" t="s">
        <v>128</v>
      </c>
      <c r="B177" t="s">
        <v>273</v>
      </c>
      <c r="C177" t="s">
        <v>166</v>
      </c>
      <c r="D177" t="s">
        <v>17</v>
      </c>
      <c r="E177" t="s">
        <v>17</v>
      </c>
      <c r="F177" t="s">
        <v>38</v>
      </c>
      <c r="G177" t="s">
        <v>173</v>
      </c>
      <c r="H177" t="s">
        <v>26</v>
      </c>
    </row>
    <row r="178" spans="1:8" x14ac:dyDescent="0.25">
      <c r="A178" t="s">
        <v>128</v>
      </c>
      <c r="B178" t="s">
        <v>274</v>
      </c>
      <c r="C178" t="s">
        <v>162</v>
      </c>
      <c r="D178" t="s">
        <v>17</v>
      </c>
      <c r="E178" t="s">
        <v>17</v>
      </c>
      <c r="F178" t="s">
        <v>38</v>
      </c>
      <c r="G178" t="s">
        <v>173</v>
      </c>
      <c r="H178" t="s">
        <v>173</v>
      </c>
    </row>
    <row r="179" spans="1:8" x14ac:dyDescent="0.25">
      <c r="A179" t="s">
        <v>128</v>
      </c>
      <c r="B179" t="s">
        <v>275</v>
      </c>
      <c r="C179" t="s">
        <v>166</v>
      </c>
      <c r="D179" t="s">
        <v>18</v>
      </c>
      <c r="E179" t="s">
        <v>18</v>
      </c>
      <c r="F179" t="s">
        <v>39</v>
      </c>
      <c r="G179" t="s">
        <v>173</v>
      </c>
      <c r="H179" t="s">
        <v>173</v>
      </c>
    </row>
    <row r="180" spans="1:8" x14ac:dyDescent="0.25">
      <c r="A180" t="s">
        <v>128</v>
      </c>
      <c r="B180" t="s">
        <v>276</v>
      </c>
      <c r="C180" t="s">
        <v>168</v>
      </c>
      <c r="D180" t="s">
        <v>18</v>
      </c>
      <c r="E180" t="s">
        <v>18</v>
      </c>
      <c r="F180" t="s">
        <v>39</v>
      </c>
      <c r="G180" t="s">
        <v>173</v>
      </c>
      <c r="H180" t="s">
        <v>173</v>
      </c>
    </row>
    <row r="181" spans="1:8" x14ac:dyDescent="0.25">
      <c r="A181" t="s">
        <v>129</v>
      </c>
      <c r="B181" t="s">
        <v>277</v>
      </c>
      <c r="C181" t="s">
        <v>166</v>
      </c>
      <c r="D181" t="s">
        <v>8</v>
      </c>
      <c r="E181" t="s">
        <v>8</v>
      </c>
      <c r="F181" t="s">
        <v>21</v>
      </c>
      <c r="G181" t="s">
        <v>173</v>
      </c>
      <c r="H181" t="s">
        <v>173</v>
      </c>
    </row>
    <row r="182" spans="1:8" x14ac:dyDescent="0.25">
      <c r="A182" t="s">
        <v>129</v>
      </c>
      <c r="B182" t="s">
        <v>278</v>
      </c>
      <c r="C182" t="s">
        <v>166</v>
      </c>
      <c r="D182" t="s">
        <v>9</v>
      </c>
      <c r="E182" t="s">
        <v>9</v>
      </c>
      <c r="F182" t="s">
        <v>758</v>
      </c>
      <c r="G182" t="s">
        <v>173</v>
      </c>
      <c r="H182" t="s">
        <v>173</v>
      </c>
    </row>
    <row r="183" spans="1:8" x14ac:dyDescent="0.25">
      <c r="A183" t="s">
        <v>129</v>
      </c>
      <c r="B183" t="s">
        <v>278</v>
      </c>
      <c r="C183" t="s">
        <v>166</v>
      </c>
      <c r="D183" t="s">
        <v>9</v>
      </c>
      <c r="E183" t="s">
        <v>9</v>
      </c>
      <c r="F183" t="s">
        <v>758</v>
      </c>
      <c r="G183" t="s">
        <v>173</v>
      </c>
      <c r="H183" t="s">
        <v>173</v>
      </c>
    </row>
    <row r="184" spans="1:8" x14ac:dyDescent="0.25">
      <c r="A184" t="s">
        <v>129</v>
      </c>
      <c r="B184" t="s">
        <v>279</v>
      </c>
      <c r="C184" t="s">
        <v>166</v>
      </c>
      <c r="D184" t="s">
        <v>10</v>
      </c>
      <c r="E184" t="s">
        <v>10</v>
      </c>
      <c r="F184" t="s">
        <v>24</v>
      </c>
      <c r="G184" t="s">
        <v>173</v>
      </c>
      <c r="H184" t="s">
        <v>173</v>
      </c>
    </row>
    <row r="185" spans="1:8" x14ac:dyDescent="0.25">
      <c r="A185" t="s">
        <v>129</v>
      </c>
      <c r="B185" t="s">
        <v>280</v>
      </c>
      <c r="C185" t="s">
        <v>166</v>
      </c>
      <c r="D185" t="s">
        <v>11</v>
      </c>
      <c r="E185" t="s">
        <v>11</v>
      </c>
      <c r="F185" t="s">
        <v>25</v>
      </c>
      <c r="G185" t="s">
        <v>173</v>
      </c>
      <c r="H185" t="s">
        <v>26</v>
      </c>
    </row>
    <row r="186" spans="1:8" x14ac:dyDescent="0.25">
      <c r="A186" t="s">
        <v>129</v>
      </c>
      <c r="B186" t="s">
        <v>281</v>
      </c>
      <c r="C186" t="s">
        <v>162</v>
      </c>
      <c r="D186" t="s">
        <v>11</v>
      </c>
      <c r="E186" t="s">
        <v>11</v>
      </c>
      <c r="F186" t="s">
        <v>25</v>
      </c>
      <c r="G186" t="s">
        <v>173</v>
      </c>
      <c r="H186" t="s">
        <v>173</v>
      </c>
    </row>
    <row r="187" spans="1:8" x14ac:dyDescent="0.25">
      <c r="A187" t="s">
        <v>129</v>
      </c>
      <c r="B187" t="s">
        <v>282</v>
      </c>
      <c r="C187" t="s">
        <v>166</v>
      </c>
      <c r="D187" t="s">
        <v>12</v>
      </c>
      <c r="E187" t="s">
        <v>12</v>
      </c>
      <c r="F187" t="s">
        <v>27</v>
      </c>
      <c r="G187" t="s">
        <v>173</v>
      </c>
      <c r="H187" t="s">
        <v>26</v>
      </c>
    </row>
    <row r="188" spans="1:8" x14ac:dyDescent="0.25">
      <c r="A188" t="s">
        <v>129</v>
      </c>
      <c r="B188" t="s">
        <v>283</v>
      </c>
      <c r="C188" t="s">
        <v>162</v>
      </c>
      <c r="D188" t="s">
        <v>12</v>
      </c>
      <c r="E188" t="s">
        <v>12</v>
      </c>
      <c r="F188" t="s">
        <v>27</v>
      </c>
      <c r="G188" t="s">
        <v>173</v>
      </c>
      <c r="H188" t="s">
        <v>173</v>
      </c>
    </row>
    <row r="189" spans="1:8" x14ac:dyDescent="0.25">
      <c r="A189" t="s">
        <v>129</v>
      </c>
      <c r="B189" t="s">
        <v>848</v>
      </c>
      <c r="C189" t="s">
        <v>178</v>
      </c>
      <c r="D189" t="s">
        <v>12</v>
      </c>
      <c r="E189" t="s">
        <v>28</v>
      </c>
      <c r="F189" t="s">
        <v>27</v>
      </c>
      <c r="G189" t="s">
        <v>62</v>
      </c>
      <c r="H189" t="s">
        <v>173</v>
      </c>
    </row>
    <row r="190" spans="1:8" x14ac:dyDescent="0.25">
      <c r="A190" t="s">
        <v>129</v>
      </c>
      <c r="B190" t="s">
        <v>284</v>
      </c>
      <c r="C190" t="s">
        <v>166</v>
      </c>
      <c r="D190" t="s">
        <v>13</v>
      </c>
      <c r="E190" t="s">
        <v>13</v>
      </c>
      <c r="F190" t="s">
        <v>29</v>
      </c>
      <c r="G190" t="s">
        <v>173</v>
      </c>
      <c r="H190" t="s">
        <v>26</v>
      </c>
    </row>
    <row r="191" spans="1:8" x14ac:dyDescent="0.25">
      <c r="A191" t="s">
        <v>129</v>
      </c>
      <c r="B191" t="s">
        <v>285</v>
      </c>
      <c r="C191" t="s">
        <v>162</v>
      </c>
      <c r="D191" t="s">
        <v>13</v>
      </c>
      <c r="E191" t="s">
        <v>13</v>
      </c>
      <c r="F191" t="s">
        <v>29</v>
      </c>
      <c r="G191" t="s">
        <v>173</v>
      </c>
      <c r="H191" t="s">
        <v>173</v>
      </c>
    </row>
    <row r="192" spans="1:8" x14ac:dyDescent="0.25">
      <c r="A192" t="s">
        <v>129</v>
      </c>
      <c r="B192" t="s">
        <v>849</v>
      </c>
      <c r="C192" t="s">
        <v>178</v>
      </c>
      <c r="D192" t="s">
        <v>13</v>
      </c>
      <c r="E192" t="s">
        <v>30</v>
      </c>
      <c r="F192" t="s">
        <v>29</v>
      </c>
      <c r="G192" t="s">
        <v>63</v>
      </c>
      <c r="H192" t="s">
        <v>173</v>
      </c>
    </row>
    <row r="193" spans="1:8" x14ac:dyDescent="0.25">
      <c r="A193" t="s">
        <v>129</v>
      </c>
      <c r="B193" t="s">
        <v>850</v>
      </c>
      <c r="C193" t="s">
        <v>178</v>
      </c>
      <c r="D193" t="s">
        <v>13</v>
      </c>
      <c r="E193" t="s">
        <v>31</v>
      </c>
      <c r="F193" t="s">
        <v>29</v>
      </c>
      <c r="G193" t="s">
        <v>64</v>
      </c>
      <c r="H193" t="s">
        <v>65</v>
      </c>
    </row>
    <row r="194" spans="1:8" x14ac:dyDescent="0.25">
      <c r="A194" t="s">
        <v>129</v>
      </c>
      <c r="B194" t="s">
        <v>851</v>
      </c>
      <c r="C194" t="s">
        <v>162</v>
      </c>
      <c r="D194" t="s">
        <v>13</v>
      </c>
      <c r="E194" t="s">
        <v>31</v>
      </c>
      <c r="F194" t="s">
        <v>29</v>
      </c>
      <c r="G194" t="s">
        <v>64</v>
      </c>
      <c r="H194" t="s">
        <v>173</v>
      </c>
    </row>
    <row r="195" spans="1:8" x14ac:dyDescent="0.25">
      <c r="A195" t="s">
        <v>129</v>
      </c>
      <c r="B195" t="s">
        <v>852</v>
      </c>
      <c r="C195" t="s">
        <v>179</v>
      </c>
      <c r="D195" t="s">
        <v>13</v>
      </c>
      <c r="E195" t="s">
        <v>66</v>
      </c>
      <c r="F195" t="s">
        <v>29</v>
      </c>
      <c r="G195" t="s">
        <v>82</v>
      </c>
      <c r="H195" t="s">
        <v>65</v>
      </c>
    </row>
    <row r="196" spans="1:8" x14ac:dyDescent="0.25">
      <c r="A196" t="s">
        <v>129</v>
      </c>
      <c r="B196" t="s">
        <v>853</v>
      </c>
      <c r="C196" t="s">
        <v>162</v>
      </c>
      <c r="D196" t="s">
        <v>13</v>
      </c>
      <c r="E196" t="s">
        <v>66</v>
      </c>
      <c r="F196" t="s">
        <v>29</v>
      </c>
      <c r="G196" t="s">
        <v>82</v>
      </c>
      <c r="H196" t="s">
        <v>173</v>
      </c>
    </row>
    <row r="197" spans="1:8" x14ac:dyDescent="0.25">
      <c r="A197" t="s">
        <v>129</v>
      </c>
      <c r="B197" t="s">
        <v>854</v>
      </c>
      <c r="C197" t="s">
        <v>167</v>
      </c>
      <c r="D197" t="s">
        <v>13</v>
      </c>
      <c r="E197" t="s">
        <v>756</v>
      </c>
      <c r="F197" t="s">
        <v>29</v>
      </c>
      <c r="G197" t="s">
        <v>760</v>
      </c>
      <c r="H197" t="s">
        <v>89</v>
      </c>
    </row>
    <row r="198" spans="1:8" x14ac:dyDescent="0.25">
      <c r="A198" t="s">
        <v>129</v>
      </c>
      <c r="B198" t="s">
        <v>855</v>
      </c>
      <c r="C198" t="s">
        <v>162</v>
      </c>
      <c r="D198" t="s">
        <v>13</v>
      </c>
      <c r="E198" t="s">
        <v>756</v>
      </c>
      <c r="F198" t="s">
        <v>29</v>
      </c>
      <c r="G198" t="s">
        <v>760</v>
      </c>
      <c r="H198" t="s">
        <v>173</v>
      </c>
    </row>
    <row r="199" spans="1:8" x14ac:dyDescent="0.25">
      <c r="A199" t="s">
        <v>129</v>
      </c>
      <c r="B199" t="s">
        <v>856</v>
      </c>
      <c r="C199" t="s">
        <v>179</v>
      </c>
      <c r="D199" t="s">
        <v>13</v>
      </c>
      <c r="E199" t="s">
        <v>67</v>
      </c>
      <c r="F199" t="s">
        <v>29</v>
      </c>
      <c r="G199" t="s">
        <v>84</v>
      </c>
      <c r="H199" t="s">
        <v>65</v>
      </c>
    </row>
    <row r="200" spans="1:8" x14ac:dyDescent="0.25">
      <c r="A200" t="s">
        <v>129</v>
      </c>
      <c r="B200" t="s">
        <v>857</v>
      </c>
      <c r="C200" t="s">
        <v>162</v>
      </c>
      <c r="D200" t="s">
        <v>13</v>
      </c>
      <c r="E200" t="s">
        <v>67</v>
      </c>
      <c r="F200" t="s">
        <v>29</v>
      </c>
      <c r="G200" t="s">
        <v>84</v>
      </c>
      <c r="H200" t="s">
        <v>173</v>
      </c>
    </row>
    <row r="201" spans="1:8" x14ac:dyDescent="0.25">
      <c r="A201" t="s">
        <v>129</v>
      </c>
      <c r="B201" t="s">
        <v>858</v>
      </c>
      <c r="C201" t="s">
        <v>178</v>
      </c>
      <c r="D201" t="s">
        <v>13</v>
      </c>
      <c r="E201" t="s">
        <v>32</v>
      </c>
      <c r="F201" t="s">
        <v>29</v>
      </c>
      <c r="G201" t="s">
        <v>68</v>
      </c>
      <c r="H201" t="s">
        <v>69</v>
      </c>
    </row>
    <row r="202" spans="1:8" x14ac:dyDescent="0.25">
      <c r="A202" t="s">
        <v>129</v>
      </c>
      <c r="B202" t="s">
        <v>859</v>
      </c>
      <c r="C202" t="s">
        <v>162</v>
      </c>
      <c r="D202" t="s">
        <v>13</v>
      </c>
      <c r="E202" t="s">
        <v>32</v>
      </c>
      <c r="F202" t="s">
        <v>29</v>
      </c>
      <c r="G202" t="s">
        <v>68</v>
      </c>
      <c r="H202" t="s">
        <v>173</v>
      </c>
    </row>
    <row r="203" spans="1:8" x14ac:dyDescent="0.25">
      <c r="A203" t="s">
        <v>129</v>
      </c>
      <c r="B203" t="s">
        <v>860</v>
      </c>
      <c r="C203" t="s">
        <v>179</v>
      </c>
      <c r="D203" t="s">
        <v>13</v>
      </c>
      <c r="E203" t="s">
        <v>70</v>
      </c>
      <c r="F203" t="s">
        <v>29</v>
      </c>
      <c r="G203" t="s">
        <v>85</v>
      </c>
      <c r="H203" t="s">
        <v>69</v>
      </c>
    </row>
    <row r="204" spans="1:8" x14ac:dyDescent="0.25">
      <c r="A204" t="s">
        <v>129</v>
      </c>
      <c r="B204" t="s">
        <v>861</v>
      </c>
      <c r="C204" t="s">
        <v>162</v>
      </c>
      <c r="D204" t="s">
        <v>13</v>
      </c>
      <c r="E204" t="s">
        <v>70</v>
      </c>
      <c r="F204" t="s">
        <v>29</v>
      </c>
      <c r="G204" t="s">
        <v>85</v>
      </c>
      <c r="H204" t="s">
        <v>173</v>
      </c>
    </row>
    <row r="205" spans="1:8" x14ac:dyDescent="0.25">
      <c r="A205" t="s">
        <v>129</v>
      </c>
      <c r="B205" t="s">
        <v>862</v>
      </c>
      <c r="C205" t="s">
        <v>167</v>
      </c>
      <c r="D205" t="s">
        <v>13</v>
      </c>
      <c r="E205" t="s">
        <v>757</v>
      </c>
      <c r="F205" t="s">
        <v>29</v>
      </c>
      <c r="G205" t="s">
        <v>761</v>
      </c>
      <c r="H205" t="s">
        <v>69</v>
      </c>
    </row>
    <row r="206" spans="1:8" x14ac:dyDescent="0.25">
      <c r="A206" t="s">
        <v>129</v>
      </c>
      <c r="B206" t="s">
        <v>863</v>
      </c>
      <c r="C206" t="s">
        <v>162</v>
      </c>
      <c r="D206" t="s">
        <v>13</v>
      </c>
      <c r="E206" t="s">
        <v>757</v>
      </c>
      <c r="F206" t="s">
        <v>29</v>
      </c>
      <c r="G206" t="s">
        <v>761</v>
      </c>
      <c r="H206" t="s">
        <v>173</v>
      </c>
    </row>
    <row r="207" spans="1:8" x14ac:dyDescent="0.25">
      <c r="A207" t="s">
        <v>129</v>
      </c>
      <c r="B207" t="s">
        <v>286</v>
      </c>
      <c r="C207" t="s">
        <v>166</v>
      </c>
      <c r="D207" t="s">
        <v>14</v>
      </c>
      <c r="E207" t="s">
        <v>14</v>
      </c>
      <c r="F207" t="s">
        <v>34</v>
      </c>
      <c r="G207" t="s">
        <v>173</v>
      </c>
      <c r="H207" t="s">
        <v>26</v>
      </c>
    </row>
    <row r="208" spans="1:8" x14ac:dyDescent="0.25">
      <c r="A208" t="s">
        <v>129</v>
      </c>
      <c r="B208" t="s">
        <v>287</v>
      </c>
      <c r="C208" t="s">
        <v>162</v>
      </c>
      <c r="D208" t="s">
        <v>14</v>
      </c>
      <c r="E208" t="s">
        <v>14</v>
      </c>
      <c r="F208" t="s">
        <v>34</v>
      </c>
      <c r="G208" t="s">
        <v>173</v>
      </c>
      <c r="H208" t="s">
        <v>173</v>
      </c>
    </row>
    <row r="209" spans="1:8" x14ac:dyDescent="0.25">
      <c r="A209" t="s">
        <v>129</v>
      </c>
      <c r="B209" t="s">
        <v>864</v>
      </c>
      <c r="C209" t="s">
        <v>178</v>
      </c>
      <c r="D209" t="s">
        <v>14</v>
      </c>
      <c r="E209" t="s">
        <v>35</v>
      </c>
      <c r="F209" t="s">
        <v>34</v>
      </c>
      <c r="G209" t="s">
        <v>72</v>
      </c>
      <c r="H209" t="s">
        <v>173</v>
      </c>
    </row>
    <row r="210" spans="1:8" x14ac:dyDescent="0.25">
      <c r="A210" t="s">
        <v>129</v>
      </c>
      <c r="B210" t="s">
        <v>288</v>
      </c>
      <c r="C210" t="s">
        <v>166</v>
      </c>
      <c r="D210" t="s">
        <v>15</v>
      </c>
      <c r="E210" t="s">
        <v>15</v>
      </c>
      <c r="F210" t="s">
        <v>36</v>
      </c>
      <c r="G210" t="s">
        <v>173</v>
      </c>
      <c r="H210" t="s">
        <v>26</v>
      </c>
    </row>
    <row r="211" spans="1:8" x14ac:dyDescent="0.25">
      <c r="A211" t="s">
        <v>129</v>
      </c>
      <c r="B211" t="s">
        <v>289</v>
      </c>
      <c r="C211" t="s">
        <v>162</v>
      </c>
      <c r="D211" t="s">
        <v>15</v>
      </c>
      <c r="E211" t="s">
        <v>15</v>
      </c>
      <c r="F211" t="s">
        <v>36</v>
      </c>
      <c r="G211" t="s">
        <v>173</v>
      </c>
      <c r="H211" t="s">
        <v>173</v>
      </c>
    </row>
    <row r="212" spans="1:8" x14ac:dyDescent="0.25">
      <c r="A212" t="s">
        <v>129</v>
      </c>
      <c r="B212" t="s">
        <v>290</v>
      </c>
      <c r="C212" t="s">
        <v>166</v>
      </c>
      <c r="D212" t="s">
        <v>16</v>
      </c>
      <c r="E212" t="s">
        <v>16</v>
      </c>
      <c r="F212" t="s">
        <v>37</v>
      </c>
      <c r="G212" t="s">
        <v>173</v>
      </c>
      <c r="H212" t="s">
        <v>173</v>
      </c>
    </row>
    <row r="213" spans="1:8" x14ac:dyDescent="0.25">
      <c r="A213" t="s">
        <v>129</v>
      </c>
      <c r="B213" t="s">
        <v>291</v>
      </c>
      <c r="C213" t="s">
        <v>166</v>
      </c>
      <c r="D213" t="s">
        <v>17</v>
      </c>
      <c r="E213" t="s">
        <v>17</v>
      </c>
      <c r="F213" t="s">
        <v>38</v>
      </c>
      <c r="G213" t="s">
        <v>173</v>
      </c>
      <c r="H213" t="s">
        <v>26</v>
      </c>
    </row>
    <row r="214" spans="1:8" x14ac:dyDescent="0.25">
      <c r="A214" t="s">
        <v>129</v>
      </c>
      <c r="B214" t="s">
        <v>292</v>
      </c>
      <c r="C214" t="s">
        <v>162</v>
      </c>
      <c r="D214" t="s">
        <v>17</v>
      </c>
      <c r="E214" t="s">
        <v>17</v>
      </c>
      <c r="F214" t="s">
        <v>38</v>
      </c>
      <c r="G214" t="s">
        <v>173</v>
      </c>
      <c r="H214" t="s">
        <v>173</v>
      </c>
    </row>
    <row r="215" spans="1:8" x14ac:dyDescent="0.25">
      <c r="A215" t="s">
        <v>129</v>
      </c>
      <c r="B215" t="s">
        <v>293</v>
      </c>
      <c r="C215" t="s">
        <v>166</v>
      </c>
      <c r="D215" t="s">
        <v>18</v>
      </c>
      <c r="E215" t="s">
        <v>18</v>
      </c>
      <c r="F215" t="s">
        <v>39</v>
      </c>
      <c r="G215" t="s">
        <v>173</v>
      </c>
      <c r="H215" t="s">
        <v>173</v>
      </c>
    </row>
    <row r="216" spans="1:8" x14ac:dyDescent="0.25">
      <c r="A216" t="s">
        <v>129</v>
      </c>
      <c r="B216" t="s">
        <v>294</v>
      </c>
      <c r="C216" t="s">
        <v>168</v>
      </c>
      <c r="D216" t="s">
        <v>18</v>
      </c>
      <c r="E216" t="s">
        <v>18</v>
      </c>
      <c r="F216" t="s">
        <v>39</v>
      </c>
      <c r="G216" t="s">
        <v>173</v>
      </c>
      <c r="H216" t="s">
        <v>173</v>
      </c>
    </row>
    <row r="217" spans="1:8" x14ac:dyDescent="0.25">
      <c r="A217" t="s">
        <v>130</v>
      </c>
      <c r="B217" t="s">
        <v>295</v>
      </c>
      <c r="C217" t="s">
        <v>166</v>
      </c>
      <c r="D217" t="s">
        <v>8</v>
      </c>
      <c r="E217" t="s">
        <v>8</v>
      </c>
      <c r="F217" t="s">
        <v>21</v>
      </c>
      <c r="G217" t="s">
        <v>173</v>
      </c>
      <c r="H217" t="s">
        <v>173</v>
      </c>
    </row>
    <row r="218" spans="1:8" x14ac:dyDescent="0.25">
      <c r="A218" t="s">
        <v>130</v>
      </c>
      <c r="B218" t="s">
        <v>296</v>
      </c>
      <c r="C218" t="s">
        <v>166</v>
      </c>
      <c r="D218" t="s">
        <v>9</v>
      </c>
      <c r="E218" t="s">
        <v>9</v>
      </c>
      <c r="F218" t="s">
        <v>758</v>
      </c>
      <c r="G218" t="s">
        <v>173</v>
      </c>
      <c r="H218" t="s">
        <v>173</v>
      </c>
    </row>
    <row r="219" spans="1:8" x14ac:dyDescent="0.25">
      <c r="A219" t="s">
        <v>130</v>
      </c>
      <c r="B219" t="s">
        <v>296</v>
      </c>
      <c r="C219" t="s">
        <v>166</v>
      </c>
      <c r="D219" t="s">
        <v>9</v>
      </c>
      <c r="E219" t="s">
        <v>9</v>
      </c>
      <c r="F219" t="s">
        <v>758</v>
      </c>
      <c r="G219" t="s">
        <v>173</v>
      </c>
      <c r="H219" t="s">
        <v>173</v>
      </c>
    </row>
    <row r="220" spans="1:8" x14ac:dyDescent="0.25">
      <c r="A220" t="s">
        <v>130</v>
      </c>
      <c r="B220" t="s">
        <v>297</v>
      </c>
      <c r="C220" t="s">
        <v>166</v>
      </c>
      <c r="D220" t="s">
        <v>10</v>
      </c>
      <c r="E220" t="s">
        <v>10</v>
      </c>
      <c r="F220" t="s">
        <v>24</v>
      </c>
      <c r="G220" t="s">
        <v>173</v>
      </c>
      <c r="H220" t="s">
        <v>173</v>
      </c>
    </row>
    <row r="221" spans="1:8" x14ac:dyDescent="0.25">
      <c r="A221" t="s">
        <v>130</v>
      </c>
      <c r="B221" t="s">
        <v>298</v>
      </c>
      <c r="C221" t="s">
        <v>166</v>
      </c>
      <c r="D221" t="s">
        <v>11</v>
      </c>
      <c r="E221" t="s">
        <v>11</v>
      </c>
      <c r="F221" t="s">
        <v>25</v>
      </c>
      <c r="G221" t="s">
        <v>173</v>
      </c>
      <c r="H221" t="s">
        <v>26</v>
      </c>
    </row>
    <row r="222" spans="1:8" x14ac:dyDescent="0.25">
      <c r="A222" t="s">
        <v>130</v>
      </c>
      <c r="B222" t="s">
        <v>299</v>
      </c>
      <c r="C222" t="s">
        <v>162</v>
      </c>
      <c r="D222" t="s">
        <v>11</v>
      </c>
      <c r="E222" t="s">
        <v>11</v>
      </c>
      <c r="F222" t="s">
        <v>25</v>
      </c>
      <c r="G222" t="s">
        <v>173</v>
      </c>
      <c r="H222" t="s">
        <v>173</v>
      </c>
    </row>
    <row r="223" spans="1:8" x14ac:dyDescent="0.25">
      <c r="A223" t="s">
        <v>130</v>
      </c>
      <c r="B223" t="s">
        <v>300</v>
      </c>
      <c r="C223" t="s">
        <v>166</v>
      </c>
      <c r="D223" t="s">
        <v>12</v>
      </c>
      <c r="E223" t="s">
        <v>12</v>
      </c>
      <c r="F223" t="s">
        <v>27</v>
      </c>
      <c r="G223" t="s">
        <v>173</v>
      </c>
      <c r="H223" t="s">
        <v>26</v>
      </c>
    </row>
    <row r="224" spans="1:8" x14ac:dyDescent="0.25">
      <c r="A224" t="s">
        <v>130</v>
      </c>
      <c r="B224" t="s">
        <v>301</v>
      </c>
      <c r="C224" t="s">
        <v>162</v>
      </c>
      <c r="D224" t="s">
        <v>12</v>
      </c>
      <c r="E224" t="s">
        <v>12</v>
      </c>
      <c r="F224" t="s">
        <v>27</v>
      </c>
      <c r="G224" t="s">
        <v>173</v>
      </c>
      <c r="H224" t="s">
        <v>173</v>
      </c>
    </row>
    <row r="225" spans="1:8" x14ac:dyDescent="0.25">
      <c r="A225" t="s">
        <v>130</v>
      </c>
      <c r="B225" t="s">
        <v>865</v>
      </c>
      <c r="C225" t="s">
        <v>178</v>
      </c>
      <c r="D225" t="s">
        <v>12</v>
      </c>
      <c r="E225" t="s">
        <v>28</v>
      </c>
      <c r="F225" t="s">
        <v>27</v>
      </c>
      <c r="G225" t="s">
        <v>62</v>
      </c>
      <c r="H225" t="s">
        <v>173</v>
      </c>
    </row>
    <row r="226" spans="1:8" x14ac:dyDescent="0.25">
      <c r="A226" t="s">
        <v>130</v>
      </c>
      <c r="B226" t="s">
        <v>302</v>
      </c>
      <c r="C226" t="s">
        <v>166</v>
      </c>
      <c r="D226" t="s">
        <v>13</v>
      </c>
      <c r="E226" t="s">
        <v>13</v>
      </c>
      <c r="F226" t="s">
        <v>29</v>
      </c>
      <c r="G226" t="s">
        <v>173</v>
      </c>
      <c r="H226" t="s">
        <v>26</v>
      </c>
    </row>
    <row r="227" spans="1:8" x14ac:dyDescent="0.25">
      <c r="A227" t="s">
        <v>130</v>
      </c>
      <c r="B227" t="s">
        <v>303</v>
      </c>
      <c r="C227" t="s">
        <v>162</v>
      </c>
      <c r="D227" t="s">
        <v>13</v>
      </c>
      <c r="E227" t="s">
        <v>13</v>
      </c>
      <c r="F227" t="s">
        <v>29</v>
      </c>
      <c r="G227" t="s">
        <v>173</v>
      </c>
      <c r="H227" t="s">
        <v>173</v>
      </c>
    </row>
    <row r="228" spans="1:8" x14ac:dyDescent="0.25">
      <c r="A228" t="s">
        <v>130</v>
      </c>
      <c r="B228" t="s">
        <v>866</v>
      </c>
      <c r="C228" t="s">
        <v>178</v>
      </c>
      <c r="D228" t="s">
        <v>13</v>
      </c>
      <c r="E228" t="s">
        <v>30</v>
      </c>
      <c r="F228" t="s">
        <v>29</v>
      </c>
      <c r="G228" t="s">
        <v>63</v>
      </c>
      <c r="H228" t="s">
        <v>173</v>
      </c>
    </row>
    <row r="229" spans="1:8" x14ac:dyDescent="0.25">
      <c r="A229" t="s">
        <v>130</v>
      </c>
      <c r="B229" t="s">
        <v>867</v>
      </c>
      <c r="C229" t="s">
        <v>178</v>
      </c>
      <c r="D229" t="s">
        <v>13</v>
      </c>
      <c r="E229" t="s">
        <v>31</v>
      </c>
      <c r="F229" t="s">
        <v>29</v>
      </c>
      <c r="G229" t="s">
        <v>64</v>
      </c>
      <c r="H229" t="s">
        <v>65</v>
      </c>
    </row>
    <row r="230" spans="1:8" x14ac:dyDescent="0.25">
      <c r="A230" t="s">
        <v>130</v>
      </c>
      <c r="B230" t="s">
        <v>868</v>
      </c>
      <c r="C230" t="s">
        <v>162</v>
      </c>
      <c r="D230" t="s">
        <v>13</v>
      </c>
      <c r="E230" t="s">
        <v>31</v>
      </c>
      <c r="F230" t="s">
        <v>29</v>
      </c>
      <c r="G230" t="s">
        <v>64</v>
      </c>
      <c r="H230" t="s">
        <v>173</v>
      </c>
    </row>
    <row r="231" spans="1:8" x14ac:dyDescent="0.25">
      <c r="A231" t="s">
        <v>130</v>
      </c>
      <c r="B231" t="s">
        <v>869</v>
      </c>
      <c r="C231" t="s">
        <v>179</v>
      </c>
      <c r="D231" t="s">
        <v>13</v>
      </c>
      <c r="E231" t="s">
        <v>66</v>
      </c>
      <c r="F231" t="s">
        <v>29</v>
      </c>
      <c r="G231" t="s">
        <v>82</v>
      </c>
      <c r="H231" t="s">
        <v>65</v>
      </c>
    </row>
    <row r="232" spans="1:8" x14ac:dyDescent="0.25">
      <c r="A232" t="s">
        <v>130</v>
      </c>
      <c r="B232" t="s">
        <v>870</v>
      </c>
      <c r="C232" t="s">
        <v>162</v>
      </c>
      <c r="D232" t="s">
        <v>13</v>
      </c>
      <c r="E232" t="s">
        <v>66</v>
      </c>
      <c r="F232" t="s">
        <v>29</v>
      </c>
      <c r="G232" t="s">
        <v>82</v>
      </c>
      <c r="H232" t="s">
        <v>173</v>
      </c>
    </row>
    <row r="233" spans="1:8" x14ac:dyDescent="0.25">
      <c r="A233" t="s">
        <v>130</v>
      </c>
      <c r="B233" t="s">
        <v>871</v>
      </c>
      <c r="C233" t="s">
        <v>167</v>
      </c>
      <c r="D233" t="s">
        <v>13</v>
      </c>
      <c r="E233" t="s">
        <v>756</v>
      </c>
      <c r="F233" t="s">
        <v>29</v>
      </c>
      <c r="G233" t="s">
        <v>760</v>
      </c>
      <c r="H233" t="s">
        <v>89</v>
      </c>
    </row>
    <row r="234" spans="1:8" x14ac:dyDescent="0.25">
      <c r="A234" t="s">
        <v>130</v>
      </c>
      <c r="B234" t="s">
        <v>872</v>
      </c>
      <c r="C234" t="s">
        <v>162</v>
      </c>
      <c r="D234" t="s">
        <v>13</v>
      </c>
      <c r="E234" t="s">
        <v>756</v>
      </c>
      <c r="F234" t="s">
        <v>29</v>
      </c>
      <c r="G234" t="s">
        <v>760</v>
      </c>
      <c r="H234" t="s">
        <v>173</v>
      </c>
    </row>
    <row r="235" spans="1:8" x14ac:dyDescent="0.25">
      <c r="A235" t="s">
        <v>130</v>
      </c>
      <c r="B235" t="s">
        <v>873</v>
      </c>
      <c r="C235" t="s">
        <v>179</v>
      </c>
      <c r="D235" t="s">
        <v>13</v>
      </c>
      <c r="E235" t="s">
        <v>67</v>
      </c>
      <c r="F235" t="s">
        <v>29</v>
      </c>
      <c r="G235" t="s">
        <v>84</v>
      </c>
      <c r="H235" t="s">
        <v>65</v>
      </c>
    </row>
    <row r="236" spans="1:8" x14ac:dyDescent="0.25">
      <c r="A236" t="s">
        <v>130</v>
      </c>
      <c r="B236" t="s">
        <v>874</v>
      </c>
      <c r="C236" t="s">
        <v>162</v>
      </c>
      <c r="D236" t="s">
        <v>13</v>
      </c>
      <c r="E236" t="s">
        <v>67</v>
      </c>
      <c r="F236" t="s">
        <v>29</v>
      </c>
      <c r="G236" t="s">
        <v>84</v>
      </c>
      <c r="H236" t="s">
        <v>173</v>
      </c>
    </row>
    <row r="237" spans="1:8" x14ac:dyDescent="0.25">
      <c r="A237" t="s">
        <v>130</v>
      </c>
      <c r="B237" t="s">
        <v>875</v>
      </c>
      <c r="C237" t="s">
        <v>178</v>
      </c>
      <c r="D237" t="s">
        <v>13</v>
      </c>
      <c r="E237" t="s">
        <v>32</v>
      </c>
      <c r="F237" t="s">
        <v>29</v>
      </c>
      <c r="G237" t="s">
        <v>68</v>
      </c>
      <c r="H237" t="s">
        <v>69</v>
      </c>
    </row>
    <row r="238" spans="1:8" x14ac:dyDescent="0.25">
      <c r="A238" t="s">
        <v>130</v>
      </c>
      <c r="B238" t="s">
        <v>876</v>
      </c>
      <c r="C238" t="s">
        <v>162</v>
      </c>
      <c r="D238" t="s">
        <v>13</v>
      </c>
      <c r="E238" t="s">
        <v>32</v>
      </c>
      <c r="F238" t="s">
        <v>29</v>
      </c>
      <c r="G238" t="s">
        <v>68</v>
      </c>
      <c r="H238" t="s">
        <v>173</v>
      </c>
    </row>
    <row r="239" spans="1:8" x14ac:dyDescent="0.25">
      <c r="A239" t="s">
        <v>130</v>
      </c>
      <c r="B239" t="s">
        <v>877</v>
      </c>
      <c r="C239" t="s">
        <v>179</v>
      </c>
      <c r="D239" t="s">
        <v>13</v>
      </c>
      <c r="E239" t="s">
        <v>70</v>
      </c>
      <c r="F239" t="s">
        <v>29</v>
      </c>
      <c r="G239" t="s">
        <v>85</v>
      </c>
      <c r="H239" t="s">
        <v>69</v>
      </c>
    </row>
    <row r="240" spans="1:8" x14ac:dyDescent="0.25">
      <c r="A240" t="s">
        <v>130</v>
      </c>
      <c r="B240" t="s">
        <v>878</v>
      </c>
      <c r="C240" t="s">
        <v>162</v>
      </c>
      <c r="D240" t="s">
        <v>13</v>
      </c>
      <c r="E240" t="s">
        <v>70</v>
      </c>
      <c r="F240" t="s">
        <v>29</v>
      </c>
      <c r="G240" t="s">
        <v>85</v>
      </c>
      <c r="H240" t="s">
        <v>173</v>
      </c>
    </row>
    <row r="241" spans="1:8" x14ac:dyDescent="0.25">
      <c r="A241" t="s">
        <v>130</v>
      </c>
      <c r="B241" t="s">
        <v>879</v>
      </c>
      <c r="C241" t="s">
        <v>167</v>
      </c>
      <c r="D241" t="s">
        <v>13</v>
      </c>
      <c r="E241" t="s">
        <v>757</v>
      </c>
      <c r="F241" t="s">
        <v>29</v>
      </c>
      <c r="G241" t="s">
        <v>761</v>
      </c>
      <c r="H241" t="s">
        <v>69</v>
      </c>
    </row>
    <row r="242" spans="1:8" x14ac:dyDescent="0.25">
      <c r="A242" t="s">
        <v>130</v>
      </c>
      <c r="B242" t="s">
        <v>880</v>
      </c>
      <c r="C242" t="s">
        <v>162</v>
      </c>
      <c r="D242" t="s">
        <v>13</v>
      </c>
      <c r="E242" t="s">
        <v>757</v>
      </c>
      <c r="F242" t="s">
        <v>29</v>
      </c>
      <c r="G242" t="s">
        <v>761</v>
      </c>
      <c r="H242" t="s">
        <v>173</v>
      </c>
    </row>
    <row r="243" spans="1:8" x14ac:dyDescent="0.25">
      <c r="A243" t="s">
        <v>130</v>
      </c>
      <c r="B243" t="s">
        <v>881</v>
      </c>
      <c r="C243" t="s">
        <v>178</v>
      </c>
      <c r="D243" t="s">
        <v>13</v>
      </c>
      <c r="E243" t="s">
        <v>33</v>
      </c>
      <c r="F243" t="s">
        <v>29</v>
      </c>
      <c r="G243" t="s">
        <v>71</v>
      </c>
      <c r="H243" t="s">
        <v>173</v>
      </c>
    </row>
    <row r="244" spans="1:8" x14ac:dyDescent="0.25">
      <c r="A244" t="s">
        <v>130</v>
      </c>
      <c r="B244" t="s">
        <v>304</v>
      </c>
      <c r="C244" t="s">
        <v>166</v>
      </c>
      <c r="D244" t="s">
        <v>14</v>
      </c>
      <c r="E244" t="s">
        <v>14</v>
      </c>
      <c r="F244" t="s">
        <v>34</v>
      </c>
      <c r="G244" t="s">
        <v>173</v>
      </c>
      <c r="H244" t="s">
        <v>26</v>
      </c>
    </row>
    <row r="245" spans="1:8" x14ac:dyDescent="0.25">
      <c r="A245" t="s">
        <v>130</v>
      </c>
      <c r="B245" t="s">
        <v>305</v>
      </c>
      <c r="C245" t="s">
        <v>162</v>
      </c>
      <c r="D245" t="s">
        <v>14</v>
      </c>
      <c r="E245" t="s">
        <v>14</v>
      </c>
      <c r="F245" t="s">
        <v>34</v>
      </c>
      <c r="G245" t="s">
        <v>173</v>
      </c>
      <c r="H245" t="s">
        <v>173</v>
      </c>
    </row>
    <row r="246" spans="1:8" x14ac:dyDescent="0.25">
      <c r="A246" t="s">
        <v>130</v>
      </c>
      <c r="B246" t="s">
        <v>882</v>
      </c>
      <c r="C246" t="s">
        <v>178</v>
      </c>
      <c r="D246" t="s">
        <v>14</v>
      </c>
      <c r="E246" t="s">
        <v>35</v>
      </c>
      <c r="F246" t="s">
        <v>34</v>
      </c>
      <c r="G246" t="s">
        <v>72</v>
      </c>
      <c r="H246" t="s">
        <v>173</v>
      </c>
    </row>
    <row r="247" spans="1:8" x14ac:dyDescent="0.25">
      <c r="A247" t="s">
        <v>130</v>
      </c>
      <c r="B247" t="s">
        <v>306</v>
      </c>
      <c r="C247" t="s">
        <v>166</v>
      </c>
      <c r="D247" t="s">
        <v>15</v>
      </c>
      <c r="E247" t="s">
        <v>15</v>
      </c>
      <c r="F247" t="s">
        <v>36</v>
      </c>
      <c r="G247" t="s">
        <v>173</v>
      </c>
      <c r="H247" t="s">
        <v>26</v>
      </c>
    </row>
    <row r="248" spans="1:8" x14ac:dyDescent="0.25">
      <c r="A248" t="s">
        <v>130</v>
      </c>
      <c r="B248" t="s">
        <v>307</v>
      </c>
      <c r="C248" t="s">
        <v>162</v>
      </c>
      <c r="D248" t="s">
        <v>15</v>
      </c>
      <c r="E248" t="s">
        <v>15</v>
      </c>
      <c r="F248" t="s">
        <v>36</v>
      </c>
      <c r="G248" t="s">
        <v>173</v>
      </c>
      <c r="H248" t="s">
        <v>173</v>
      </c>
    </row>
    <row r="249" spans="1:8" x14ac:dyDescent="0.25">
      <c r="A249" t="s">
        <v>130</v>
      </c>
      <c r="B249" t="s">
        <v>308</v>
      </c>
      <c r="C249" t="s">
        <v>166</v>
      </c>
      <c r="D249" t="s">
        <v>16</v>
      </c>
      <c r="E249" t="s">
        <v>16</v>
      </c>
      <c r="F249" t="s">
        <v>37</v>
      </c>
      <c r="G249" t="s">
        <v>173</v>
      </c>
      <c r="H249" t="s">
        <v>173</v>
      </c>
    </row>
    <row r="250" spans="1:8" x14ac:dyDescent="0.25">
      <c r="A250" t="s">
        <v>130</v>
      </c>
      <c r="B250" t="s">
        <v>309</v>
      </c>
      <c r="C250" t="s">
        <v>166</v>
      </c>
      <c r="D250" t="s">
        <v>17</v>
      </c>
      <c r="E250" t="s">
        <v>17</v>
      </c>
      <c r="F250" t="s">
        <v>38</v>
      </c>
      <c r="G250" t="s">
        <v>173</v>
      </c>
      <c r="H250" t="s">
        <v>26</v>
      </c>
    </row>
    <row r="251" spans="1:8" x14ac:dyDescent="0.25">
      <c r="A251" t="s">
        <v>130</v>
      </c>
      <c r="B251" t="s">
        <v>310</v>
      </c>
      <c r="C251" t="s">
        <v>162</v>
      </c>
      <c r="D251" t="s">
        <v>17</v>
      </c>
      <c r="E251" t="s">
        <v>17</v>
      </c>
      <c r="F251" t="s">
        <v>38</v>
      </c>
      <c r="G251" t="s">
        <v>173</v>
      </c>
      <c r="H251" t="s">
        <v>173</v>
      </c>
    </row>
    <row r="252" spans="1:8" x14ac:dyDescent="0.25">
      <c r="A252" t="s">
        <v>130</v>
      </c>
      <c r="B252" t="s">
        <v>311</v>
      </c>
      <c r="C252" t="s">
        <v>166</v>
      </c>
      <c r="D252" t="s">
        <v>18</v>
      </c>
      <c r="E252" t="s">
        <v>18</v>
      </c>
      <c r="F252" t="s">
        <v>39</v>
      </c>
      <c r="G252" t="s">
        <v>173</v>
      </c>
      <c r="H252" t="s">
        <v>173</v>
      </c>
    </row>
    <row r="253" spans="1:8" x14ac:dyDescent="0.25">
      <c r="A253" t="s">
        <v>130</v>
      </c>
      <c r="B253" t="s">
        <v>312</v>
      </c>
      <c r="C253" t="s">
        <v>168</v>
      </c>
      <c r="D253" t="s">
        <v>18</v>
      </c>
      <c r="E253" t="s">
        <v>18</v>
      </c>
      <c r="F253" t="s">
        <v>39</v>
      </c>
      <c r="G253" t="s">
        <v>173</v>
      </c>
      <c r="H253" t="s">
        <v>173</v>
      </c>
    </row>
    <row r="254" spans="1:8" x14ac:dyDescent="0.25">
      <c r="A254" t="s">
        <v>131</v>
      </c>
      <c r="B254" t="s">
        <v>313</v>
      </c>
      <c r="C254" t="s">
        <v>166</v>
      </c>
      <c r="D254" t="s">
        <v>8</v>
      </c>
      <c r="E254" t="s">
        <v>8</v>
      </c>
      <c r="F254" t="s">
        <v>21</v>
      </c>
      <c r="G254" t="s">
        <v>173</v>
      </c>
      <c r="H254" t="s">
        <v>173</v>
      </c>
    </row>
    <row r="255" spans="1:8" x14ac:dyDescent="0.25">
      <c r="A255" t="s">
        <v>131</v>
      </c>
      <c r="B255" t="s">
        <v>314</v>
      </c>
      <c r="C255" t="s">
        <v>166</v>
      </c>
      <c r="D255" t="s">
        <v>9</v>
      </c>
      <c r="E255" t="s">
        <v>9</v>
      </c>
      <c r="F255" t="s">
        <v>758</v>
      </c>
      <c r="G255" t="s">
        <v>173</v>
      </c>
      <c r="H255" t="s">
        <v>173</v>
      </c>
    </row>
    <row r="256" spans="1:8" x14ac:dyDescent="0.25">
      <c r="A256" t="s">
        <v>131</v>
      </c>
      <c r="B256" t="s">
        <v>314</v>
      </c>
      <c r="C256" t="s">
        <v>166</v>
      </c>
      <c r="D256" t="s">
        <v>9</v>
      </c>
      <c r="E256" t="s">
        <v>9</v>
      </c>
      <c r="F256" t="s">
        <v>758</v>
      </c>
      <c r="G256" t="s">
        <v>173</v>
      </c>
      <c r="H256" t="s">
        <v>173</v>
      </c>
    </row>
    <row r="257" spans="1:8" x14ac:dyDescent="0.25">
      <c r="A257" t="s">
        <v>131</v>
      </c>
      <c r="B257" t="s">
        <v>315</v>
      </c>
      <c r="C257" t="s">
        <v>166</v>
      </c>
      <c r="D257" t="s">
        <v>10</v>
      </c>
      <c r="E257" t="s">
        <v>10</v>
      </c>
      <c r="F257" t="s">
        <v>24</v>
      </c>
      <c r="G257" t="s">
        <v>173</v>
      </c>
      <c r="H257" t="s">
        <v>173</v>
      </c>
    </row>
    <row r="258" spans="1:8" x14ac:dyDescent="0.25">
      <c r="A258" t="s">
        <v>131</v>
      </c>
      <c r="B258" t="s">
        <v>316</v>
      </c>
      <c r="C258" t="s">
        <v>166</v>
      </c>
      <c r="D258" t="s">
        <v>11</v>
      </c>
      <c r="E258" t="s">
        <v>11</v>
      </c>
      <c r="F258" t="s">
        <v>25</v>
      </c>
      <c r="G258" t="s">
        <v>173</v>
      </c>
      <c r="H258" t="s">
        <v>26</v>
      </c>
    </row>
    <row r="259" spans="1:8" x14ac:dyDescent="0.25">
      <c r="A259" t="s">
        <v>131</v>
      </c>
      <c r="B259" t="s">
        <v>317</v>
      </c>
      <c r="C259" t="s">
        <v>162</v>
      </c>
      <c r="D259" t="s">
        <v>11</v>
      </c>
      <c r="E259" t="s">
        <v>11</v>
      </c>
      <c r="F259" t="s">
        <v>25</v>
      </c>
      <c r="G259" t="s">
        <v>173</v>
      </c>
      <c r="H259" t="s">
        <v>173</v>
      </c>
    </row>
    <row r="260" spans="1:8" x14ac:dyDescent="0.25">
      <c r="A260" t="s">
        <v>131</v>
      </c>
      <c r="B260" t="s">
        <v>318</v>
      </c>
      <c r="C260" t="s">
        <v>166</v>
      </c>
      <c r="D260" t="s">
        <v>12</v>
      </c>
      <c r="E260" t="s">
        <v>12</v>
      </c>
      <c r="F260" t="s">
        <v>27</v>
      </c>
      <c r="G260" t="s">
        <v>173</v>
      </c>
      <c r="H260" t="s">
        <v>26</v>
      </c>
    </row>
    <row r="261" spans="1:8" x14ac:dyDescent="0.25">
      <c r="A261" t="s">
        <v>131</v>
      </c>
      <c r="B261" t="s">
        <v>319</v>
      </c>
      <c r="C261" t="s">
        <v>162</v>
      </c>
      <c r="D261" t="s">
        <v>12</v>
      </c>
      <c r="E261" t="s">
        <v>12</v>
      </c>
      <c r="F261" t="s">
        <v>27</v>
      </c>
      <c r="G261" t="s">
        <v>173</v>
      </c>
      <c r="H261" t="s">
        <v>173</v>
      </c>
    </row>
    <row r="262" spans="1:8" x14ac:dyDescent="0.25">
      <c r="A262" t="s">
        <v>131</v>
      </c>
      <c r="B262" t="s">
        <v>883</v>
      </c>
      <c r="C262" t="s">
        <v>178</v>
      </c>
      <c r="D262" t="s">
        <v>12</v>
      </c>
      <c r="E262" t="s">
        <v>28</v>
      </c>
      <c r="F262" t="s">
        <v>27</v>
      </c>
      <c r="G262" t="s">
        <v>62</v>
      </c>
      <c r="H262" t="s">
        <v>173</v>
      </c>
    </row>
    <row r="263" spans="1:8" x14ac:dyDescent="0.25">
      <c r="A263" t="s">
        <v>131</v>
      </c>
      <c r="B263" t="s">
        <v>884</v>
      </c>
      <c r="C263" t="s">
        <v>178</v>
      </c>
      <c r="D263" t="s">
        <v>13</v>
      </c>
      <c r="E263" t="s">
        <v>762</v>
      </c>
      <c r="F263" t="s">
        <v>27</v>
      </c>
      <c r="G263" t="s">
        <v>29</v>
      </c>
      <c r="H263" t="s">
        <v>26</v>
      </c>
    </row>
    <row r="264" spans="1:8" x14ac:dyDescent="0.25">
      <c r="A264" t="s">
        <v>131</v>
      </c>
      <c r="B264" t="s">
        <v>885</v>
      </c>
      <c r="C264" t="s">
        <v>162</v>
      </c>
      <c r="D264" t="s">
        <v>13</v>
      </c>
      <c r="E264" t="s">
        <v>762</v>
      </c>
      <c r="F264" t="s">
        <v>27</v>
      </c>
      <c r="G264" t="s">
        <v>29</v>
      </c>
      <c r="H264" t="s">
        <v>173</v>
      </c>
    </row>
    <row r="265" spans="1:8" x14ac:dyDescent="0.25">
      <c r="A265" t="s">
        <v>131</v>
      </c>
      <c r="B265" t="s">
        <v>886</v>
      </c>
      <c r="C265" t="s">
        <v>178</v>
      </c>
      <c r="D265" t="s">
        <v>13</v>
      </c>
      <c r="E265" t="s">
        <v>30</v>
      </c>
      <c r="F265" t="s">
        <v>27</v>
      </c>
      <c r="G265" t="s">
        <v>63</v>
      </c>
      <c r="H265" t="s">
        <v>173</v>
      </c>
    </row>
    <row r="266" spans="1:8" x14ac:dyDescent="0.25">
      <c r="A266" t="s">
        <v>131</v>
      </c>
      <c r="B266" t="s">
        <v>887</v>
      </c>
      <c r="C266" t="s">
        <v>178</v>
      </c>
      <c r="D266" t="s">
        <v>13</v>
      </c>
      <c r="E266" t="s">
        <v>31</v>
      </c>
      <c r="F266" t="s">
        <v>27</v>
      </c>
      <c r="G266" t="s">
        <v>64</v>
      </c>
      <c r="H266" t="s">
        <v>65</v>
      </c>
    </row>
    <row r="267" spans="1:8" x14ac:dyDescent="0.25">
      <c r="A267" t="s">
        <v>131</v>
      </c>
      <c r="B267" t="s">
        <v>888</v>
      </c>
      <c r="C267" t="s">
        <v>162</v>
      </c>
      <c r="D267" t="s">
        <v>13</v>
      </c>
      <c r="E267" t="s">
        <v>31</v>
      </c>
      <c r="F267" t="s">
        <v>27</v>
      </c>
      <c r="G267" t="s">
        <v>64</v>
      </c>
      <c r="H267" t="s">
        <v>173</v>
      </c>
    </row>
    <row r="268" spans="1:8" x14ac:dyDescent="0.25">
      <c r="A268" t="s">
        <v>131</v>
      </c>
      <c r="B268" t="s">
        <v>889</v>
      </c>
      <c r="C268" t="s">
        <v>179</v>
      </c>
      <c r="D268" t="s">
        <v>13</v>
      </c>
      <c r="E268" t="s">
        <v>66</v>
      </c>
      <c r="F268" t="s">
        <v>27</v>
      </c>
      <c r="G268" t="s">
        <v>82</v>
      </c>
      <c r="H268" t="s">
        <v>65</v>
      </c>
    </row>
    <row r="269" spans="1:8" x14ac:dyDescent="0.25">
      <c r="A269" t="s">
        <v>131</v>
      </c>
      <c r="B269" t="s">
        <v>890</v>
      </c>
      <c r="C269" t="s">
        <v>162</v>
      </c>
      <c r="D269" t="s">
        <v>13</v>
      </c>
      <c r="E269" t="s">
        <v>66</v>
      </c>
      <c r="F269" t="s">
        <v>27</v>
      </c>
      <c r="G269" t="s">
        <v>82</v>
      </c>
      <c r="H269" t="s">
        <v>173</v>
      </c>
    </row>
    <row r="270" spans="1:8" x14ac:dyDescent="0.25">
      <c r="A270" t="s">
        <v>131</v>
      </c>
      <c r="B270" t="s">
        <v>891</v>
      </c>
      <c r="C270" t="s">
        <v>167</v>
      </c>
      <c r="D270" t="s">
        <v>13</v>
      </c>
      <c r="E270" t="s">
        <v>756</v>
      </c>
      <c r="F270" t="s">
        <v>27</v>
      </c>
      <c r="G270" t="s">
        <v>760</v>
      </c>
      <c r="H270" t="s">
        <v>89</v>
      </c>
    </row>
    <row r="271" spans="1:8" x14ac:dyDescent="0.25">
      <c r="A271" t="s">
        <v>131</v>
      </c>
      <c r="B271" t="s">
        <v>892</v>
      </c>
      <c r="C271" t="s">
        <v>162</v>
      </c>
      <c r="D271" t="s">
        <v>13</v>
      </c>
      <c r="E271" t="s">
        <v>756</v>
      </c>
      <c r="F271" t="s">
        <v>27</v>
      </c>
      <c r="G271" t="s">
        <v>760</v>
      </c>
      <c r="H271" t="s">
        <v>173</v>
      </c>
    </row>
    <row r="272" spans="1:8" x14ac:dyDescent="0.25">
      <c r="A272" t="s">
        <v>131</v>
      </c>
      <c r="B272" t="s">
        <v>893</v>
      </c>
      <c r="C272" t="s">
        <v>179</v>
      </c>
      <c r="D272" t="s">
        <v>13</v>
      </c>
      <c r="E272" t="s">
        <v>67</v>
      </c>
      <c r="F272" t="s">
        <v>27</v>
      </c>
      <c r="G272" t="s">
        <v>84</v>
      </c>
      <c r="H272" t="s">
        <v>65</v>
      </c>
    </row>
    <row r="273" spans="1:8" x14ac:dyDescent="0.25">
      <c r="A273" t="s">
        <v>131</v>
      </c>
      <c r="B273" t="s">
        <v>894</v>
      </c>
      <c r="C273" t="s">
        <v>162</v>
      </c>
      <c r="D273" t="s">
        <v>13</v>
      </c>
      <c r="E273" t="s">
        <v>67</v>
      </c>
      <c r="F273" t="s">
        <v>27</v>
      </c>
      <c r="G273" t="s">
        <v>84</v>
      </c>
      <c r="H273" t="s">
        <v>173</v>
      </c>
    </row>
    <row r="274" spans="1:8" x14ac:dyDescent="0.25">
      <c r="A274" t="s">
        <v>131</v>
      </c>
      <c r="B274" t="s">
        <v>895</v>
      </c>
      <c r="C274" t="s">
        <v>178</v>
      </c>
      <c r="D274" t="s">
        <v>13</v>
      </c>
      <c r="E274" t="s">
        <v>32</v>
      </c>
      <c r="F274" t="s">
        <v>27</v>
      </c>
      <c r="G274" t="s">
        <v>68</v>
      </c>
      <c r="H274" t="s">
        <v>69</v>
      </c>
    </row>
    <row r="275" spans="1:8" x14ac:dyDescent="0.25">
      <c r="A275" t="s">
        <v>131</v>
      </c>
      <c r="B275" t="s">
        <v>896</v>
      </c>
      <c r="C275" t="s">
        <v>162</v>
      </c>
      <c r="D275" t="s">
        <v>13</v>
      </c>
      <c r="E275" t="s">
        <v>32</v>
      </c>
      <c r="F275" t="s">
        <v>27</v>
      </c>
      <c r="G275" t="s">
        <v>68</v>
      </c>
      <c r="H275" t="s">
        <v>173</v>
      </c>
    </row>
    <row r="276" spans="1:8" x14ac:dyDescent="0.25">
      <c r="A276" t="s">
        <v>131</v>
      </c>
      <c r="B276" t="s">
        <v>897</v>
      </c>
      <c r="C276" t="s">
        <v>179</v>
      </c>
      <c r="D276" t="s">
        <v>13</v>
      </c>
      <c r="E276" t="s">
        <v>70</v>
      </c>
      <c r="F276" t="s">
        <v>27</v>
      </c>
      <c r="G276" t="s">
        <v>85</v>
      </c>
      <c r="H276" t="s">
        <v>69</v>
      </c>
    </row>
    <row r="277" spans="1:8" x14ac:dyDescent="0.25">
      <c r="A277" t="s">
        <v>131</v>
      </c>
      <c r="B277" t="s">
        <v>898</v>
      </c>
      <c r="C277" t="s">
        <v>162</v>
      </c>
      <c r="D277" t="s">
        <v>13</v>
      </c>
      <c r="E277" t="s">
        <v>70</v>
      </c>
      <c r="F277" t="s">
        <v>27</v>
      </c>
      <c r="G277" t="s">
        <v>85</v>
      </c>
      <c r="H277" t="s">
        <v>173</v>
      </c>
    </row>
    <row r="278" spans="1:8" x14ac:dyDescent="0.25">
      <c r="A278" t="s">
        <v>131</v>
      </c>
      <c r="B278" t="s">
        <v>899</v>
      </c>
      <c r="C278" t="s">
        <v>167</v>
      </c>
      <c r="D278" t="s">
        <v>13</v>
      </c>
      <c r="E278" t="s">
        <v>757</v>
      </c>
      <c r="F278" t="s">
        <v>27</v>
      </c>
      <c r="G278" t="s">
        <v>761</v>
      </c>
      <c r="H278" t="s">
        <v>69</v>
      </c>
    </row>
    <row r="279" spans="1:8" x14ac:dyDescent="0.25">
      <c r="A279" t="s">
        <v>131</v>
      </c>
      <c r="B279" t="s">
        <v>900</v>
      </c>
      <c r="C279" t="s">
        <v>162</v>
      </c>
      <c r="D279" t="s">
        <v>13</v>
      </c>
      <c r="E279" t="s">
        <v>757</v>
      </c>
      <c r="F279" t="s">
        <v>27</v>
      </c>
      <c r="G279" t="s">
        <v>761</v>
      </c>
      <c r="H279" t="s">
        <v>173</v>
      </c>
    </row>
    <row r="280" spans="1:8" x14ac:dyDescent="0.25">
      <c r="A280" t="s">
        <v>131</v>
      </c>
      <c r="B280" t="s">
        <v>901</v>
      </c>
      <c r="C280" t="s">
        <v>178</v>
      </c>
      <c r="D280" t="s">
        <v>13</v>
      </c>
      <c r="E280" t="s">
        <v>33</v>
      </c>
      <c r="F280" t="s">
        <v>27</v>
      </c>
      <c r="G280" t="s">
        <v>71</v>
      </c>
      <c r="H280" t="s">
        <v>173</v>
      </c>
    </row>
    <row r="281" spans="1:8" x14ac:dyDescent="0.25">
      <c r="A281" t="s">
        <v>131</v>
      </c>
      <c r="B281" t="s">
        <v>320</v>
      </c>
      <c r="C281" t="s">
        <v>166</v>
      </c>
      <c r="D281" t="s">
        <v>14</v>
      </c>
      <c r="E281" t="s">
        <v>14</v>
      </c>
      <c r="F281" t="s">
        <v>34</v>
      </c>
      <c r="G281" t="s">
        <v>173</v>
      </c>
      <c r="H281" t="s">
        <v>26</v>
      </c>
    </row>
    <row r="282" spans="1:8" x14ac:dyDescent="0.25">
      <c r="A282" t="s">
        <v>131</v>
      </c>
      <c r="B282" t="s">
        <v>321</v>
      </c>
      <c r="C282" t="s">
        <v>162</v>
      </c>
      <c r="D282" t="s">
        <v>14</v>
      </c>
      <c r="E282" t="s">
        <v>14</v>
      </c>
      <c r="F282" t="s">
        <v>34</v>
      </c>
      <c r="G282" t="s">
        <v>173</v>
      </c>
      <c r="H282" t="s">
        <v>173</v>
      </c>
    </row>
    <row r="283" spans="1:8" x14ac:dyDescent="0.25">
      <c r="A283" t="s">
        <v>131</v>
      </c>
      <c r="B283" t="s">
        <v>902</v>
      </c>
      <c r="C283" t="s">
        <v>178</v>
      </c>
      <c r="D283" t="s">
        <v>14</v>
      </c>
      <c r="E283" t="s">
        <v>35</v>
      </c>
      <c r="F283" t="s">
        <v>34</v>
      </c>
      <c r="G283" t="s">
        <v>72</v>
      </c>
      <c r="H283" t="s">
        <v>173</v>
      </c>
    </row>
    <row r="284" spans="1:8" x14ac:dyDescent="0.25">
      <c r="A284" t="s">
        <v>131</v>
      </c>
      <c r="B284" t="s">
        <v>322</v>
      </c>
      <c r="C284" t="s">
        <v>166</v>
      </c>
      <c r="D284" t="s">
        <v>15</v>
      </c>
      <c r="E284" t="s">
        <v>15</v>
      </c>
      <c r="F284" t="s">
        <v>36</v>
      </c>
      <c r="G284" t="s">
        <v>173</v>
      </c>
      <c r="H284" t="s">
        <v>26</v>
      </c>
    </row>
    <row r="285" spans="1:8" x14ac:dyDescent="0.25">
      <c r="A285" t="s">
        <v>131</v>
      </c>
      <c r="B285" t="s">
        <v>323</v>
      </c>
      <c r="C285" t="s">
        <v>162</v>
      </c>
      <c r="D285" t="s">
        <v>15</v>
      </c>
      <c r="E285" t="s">
        <v>15</v>
      </c>
      <c r="F285" t="s">
        <v>36</v>
      </c>
      <c r="G285" t="s">
        <v>173</v>
      </c>
      <c r="H285" t="s">
        <v>173</v>
      </c>
    </row>
    <row r="286" spans="1:8" x14ac:dyDescent="0.25">
      <c r="A286" t="s">
        <v>131</v>
      </c>
      <c r="B286" t="s">
        <v>324</v>
      </c>
      <c r="C286" t="s">
        <v>166</v>
      </c>
      <c r="D286" t="s">
        <v>16</v>
      </c>
      <c r="E286" t="s">
        <v>16</v>
      </c>
      <c r="F286" t="s">
        <v>37</v>
      </c>
      <c r="G286" t="s">
        <v>173</v>
      </c>
      <c r="H286" t="s">
        <v>173</v>
      </c>
    </row>
    <row r="287" spans="1:8" x14ac:dyDescent="0.25">
      <c r="A287" t="s">
        <v>131</v>
      </c>
      <c r="B287" t="s">
        <v>325</v>
      </c>
      <c r="C287" t="s">
        <v>166</v>
      </c>
      <c r="D287" t="s">
        <v>17</v>
      </c>
      <c r="E287" t="s">
        <v>17</v>
      </c>
      <c r="F287" t="s">
        <v>38</v>
      </c>
      <c r="G287" t="s">
        <v>173</v>
      </c>
      <c r="H287" t="s">
        <v>26</v>
      </c>
    </row>
    <row r="288" spans="1:8" x14ac:dyDescent="0.25">
      <c r="A288" t="s">
        <v>131</v>
      </c>
      <c r="B288" t="s">
        <v>326</v>
      </c>
      <c r="C288" t="s">
        <v>162</v>
      </c>
      <c r="D288" t="s">
        <v>17</v>
      </c>
      <c r="E288" t="s">
        <v>17</v>
      </c>
      <c r="F288" t="s">
        <v>38</v>
      </c>
      <c r="G288" t="s">
        <v>173</v>
      </c>
      <c r="H288" t="s">
        <v>173</v>
      </c>
    </row>
    <row r="289" spans="1:8" x14ac:dyDescent="0.25">
      <c r="A289" t="s">
        <v>131</v>
      </c>
      <c r="B289" t="s">
        <v>327</v>
      </c>
      <c r="C289" t="s">
        <v>166</v>
      </c>
      <c r="D289" t="s">
        <v>18</v>
      </c>
      <c r="E289" t="s">
        <v>18</v>
      </c>
      <c r="F289" t="s">
        <v>39</v>
      </c>
      <c r="G289" t="s">
        <v>173</v>
      </c>
      <c r="H289" t="s">
        <v>173</v>
      </c>
    </row>
    <row r="290" spans="1:8" x14ac:dyDescent="0.25">
      <c r="A290" t="s">
        <v>131</v>
      </c>
      <c r="B290" t="s">
        <v>328</v>
      </c>
      <c r="C290" t="s">
        <v>168</v>
      </c>
      <c r="D290" t="s">
        <v>18</v>
      </c>
      <c r="E290" t="s">
        <v>18</v>
      </c>
      <c r="F290" t="s">
        <v>39</v>
      </c>
      <c r="G290" t="s">
        <v>173</v>
      </c>
      <c r="H290" t="s">
        <v>173</v>
      </c>
    </row>
    <row r="291" spans="1:8" x14ac:dyDescent="0.25">
      <c r="A291" t="s">
        <v>132</v>
      </c>
      <c r="B291" t="s">
        <v>329</v>
      </c>
      <c r="C291" t="s">
        <v>166</v>
      </c>
      <c r="D291" t="s">
        <v>8</v>
      </c>
      <c r="E291" t="s">
        <v>8</v>
      </c>
      <c r="F291" t="s">
        <v>21</v>
      </c>
      <c r="G291" t="s">
        <v>173</v>
      </c>
      <c r="H291" t="s">
        <v>173</v>
      </c>
    </row>
    <row r="292" spans="1:8" x14ac:dyDescent="0.25">
      <c r="A292" t="s">
        <v>132</v>
      </c>
      <c r="B292" t="s">
        <v>330</v>
      </c>
      <c r="C292" t="s">
        <v>166</v>
      </c>
      <c r="D292" t="s">
        <v>9</v>
      </c>
      <c r="E292" t="s">
        <v>9</v>
      </c>
      <c r="F292" t="s">
        <v>759</v>
      </c>
      <c r="G292" t="s">
        <v>173</v>
      </c>
      <c r="H292" t="s">
        <v>173</v>
      </c>
    </row>
    <row r="293" spans="1:8" x14ac:dyDescent="0.25">
      <c r="A293" t="s">
        <v>132</v>
      </c>
      <c r="B293" t="s">
        <v>330</v>
      </c>
      <c r="C293" t="s">
        <v>166</v>
      </c>
      <c r="D293" t="s">
        <v>9</v>
      </c>
      <c r="E293" t="s">
        <v>9</v>
      </c>
      <c r="F293" t="s">
        <v>759</v>
      </c>
      <c r="G293" t="s">
        <v>173</v>
      </c>
      <c r="H293" t="s">
        <v>173</v>
      </c>
    </row>
    <row r="294" spans="1:8" x14ac:dyDescent="0.25">
      <c r="A294" t="s">
        <v>132</v>
      </c>
      <c r="B294" t="s">
        <v>331</v>
      </c>
      <c r="C294" t="s">
        <v>166</v>
      </c>
      <c r="D294" t="s">
        <v>10</v>
      </c>
      <c r="E294" t="s">
        <v>10</v>
      </c>
      <c r="F294" t="s">
        <v>41</v>
      </c>
      <c r="G294" t="s">
        <v>173</v>
      </c>
      <c r="H294" t="s">
        <v>173</v>
      </c>
    </row>
    <row r="295" spans="1:8" x14ac:dyDescent="0.25">
      <c r="A295" t="s">
        <v>132</v>
      </c>
      <c r="B295" t="s">
        <v>332</v>
      </c>
      <c r="C295" t="s">
        <v>166</v>
      </c>
      <c r="D295" t="s">
        <v>11</v>
      </c>
      <c r="E295" t="s">
        <v>11</v>
      </c>
      <c r="F295" t="s">
        <v>25</v>
      </c>
      <c r="G295" t="s">
        <v>173</v>
      </c>
      <c r="H295" t="s">
        <v>26</v>
      </c>
    </row>
    <row r="296" spans="1:8" x14ac:dyDescent="0.25">
      <c r="A296" t="s">
        <v>132</v>
      </c>
      <c r="B296" t="s">
        <v>333</v>
      </c>
      <c r="C296" t="s">
        <v>162</v>
      </c>
      <c r="D296" t="s">
        <v>11</v>
      </c>
      <c r="E296" t="s">
        <v>11</v>
      </c>
      <c r="F296" t="s">
        <v>25</v>
      </c>
      <c r="G296" t="s">
        <v>173</v>
      </c>
      <c r="H296" t="s">
        <v>173</v>
      </c>
    </row>
    <row r="297" spans="1:8" x14ac:dyDescent="0.25">
      <c r="A297" t="s">
        <v>132</v>
      </c>
      <c r="B297" t="s">
        <v>334</v>
      </c>
      <c r="C297" t="s">
        <v>166</v>
      </c>
      <c r="D297" t="s">
        <v>12</v>
      </c>
      <c r="E297" t="s">
        <v>12</v>
      </c>
      <c r="F297" t="s">
        <v>27</v>
      </c>
      <c r="G297" t="s">
        <v>173</v>
      </c>
      <c r="H297" t="s">
        <v>26</v>
      </c>
    </row>
    <row r="298" spans="1:8" x14ac:dyDescent="0.25">
      <c r="A298" t="s">
        <v>132</v>
      </c>
      <c r="B298" t="s">
        <v>335</v>
      </c>
      <c r="C298" t="s">
        <v>162</v>
      </c>
      <c r="D298" t="s">
        <v>12</v>
      </c>
      <c r="E298" t="s">
        <v>12</v>
      </c>
      <c r="F298" t="s">
        <v>27</v>
      </c>
      <c r="G298" t="s">
        <v>173</v>
      </c>
      <c r="H298" t="s">
        <v>173</v>
      </c>
    </row>
    <row r="299" spans="1:8" x14ac:dyDescent="0.25">
      <c r="A299" t="s">
        <v>132</v>
      </c>
      <c r="B299" t="s">
        <v>336</v>
      </c>
      <c r="C299" t="s">
        <v>166</v>
      </c>
      <c r="D299" t="s">
        <v>13</v>
      </c>
      <c r="E299" t="s">
        <v>13</v>
      </c>
      <c r="F299" t="s">
        <v>29</v>
      </c>
      <c r="G299" t="s">
        <v>173</v>
      </c>
      <c r="H299" t="s">
        <v>26</v>
      </c>
    </row>
    <row r="300" spans="1:8" x14ac:dyDescent="0.25">
      <c r="A300" t="s">
        <v>132</v>
      </c>
      <c r="B300" t="s">
        <v>337</v>
      </c>
      <c r="C300" t="s">
        <v>162</v>
      </c>
      <c r="D300" t="s">
        <v>13</v>
      </c>
      <c r="E300" t="s">
        <v>13</v>
      </c>
      <c r="F300" t="s">
        <v>29</v>
      </c>
      <c r="G300" t="s">
        <v>173</v>
      </c>
      <c r="H300" t="s">
        <v>173</v>
      </c>
    </row>
    <row r="301" spans="1:8" x14ac:dyDescent="0.25">
      <c r="A301" t="s">
        <v>132</v>
      </c>
      <c r="B301" t="s">
        <v>903</v>
      </c>
      <c r="C301" t="s">
        <v>178</v>
      </c>
      <c r="D301" t="s">
        <v>13</v>
      </c>
      <c r="E301" t="s">
        <v>30</v>
      </c>
      <c r="F301" t="s">
        <v>29</v>
      </c>
      <c r="G301" t="s">
        <v>63</v>
      </c>
      <c r="H301" t="s">
        <v>173</v>
      </c>
    </row>
    <row r="302" spans="1:8" x14ac:dyDescent="0.25">
      <c r="A302" t="s">
        <v>132</v>
      </c>
      <c r="B302" t="s">
        <v>904</v>
      </c>
      <c r="C302" t="s">
        <v>178</v>
      </c>
      <c r="D302" t="s">
        <v>13</v>
      </c>
      <c r="E302" t="s">
        <v>31</v>
      </c>
      <c r="F302" t="s">
        <v>29</v>
      </c>
      <c r="G302" t="s">
        <v>64</v>
      </c>
      <c r="H302" t="s">
        <v>65</v>
      </c>
    </row>
    <row r="303" spans="1:8" x14ac:dyDescent="0.25">
      <c r="A303" t="s">
        <v>132</v>
      </c>
      <c r="B303" t="s">
        <v>905</v>
      </c>
      <c r="C303" t="s">
        <v>162</v>
      </c>
      <c r="D303" t="s">
        <v>13</v>
      </c>
      <c r="E303" t="s">
        <v>31</v>
      </c>
      <c r="F303" t="s">
        <v>29</v>
      </c>
      <c r="G303" t="s">
        <v>64</v>
      </c>
      <c r="H303" t="s">
        <v>173</v>
      </c>
    </row>
    <row r="304" spans="1:8" x14ac:dyDescent="0.25">
      <c r="A304" t="s">
        <v>132</v>
      </c>
      <c r="B304" t="s">
        <v>906</v>
      </c>
      <c r="C304" t="s">
        <v>179</v>
      </c>
      <c r="D304" t="s">
        <v>13</v>
      </c>
      <c r="E304" t="s">
        <v>66</v>
      </c>
      <c r="F304" t="s">
        <v>29</v>
      </c>
      <c r="G304" t="s">
        <v>82</v>
      </c>
      <c r="H304" t="s">
        <v>65</v>
      </c>
    </row>
    <row r="305" spans="1:8" x14ac:dyDescent="0.25">
      <c r="A305" t="s">
        <v>132</v>
      </c>
      <c r="B305" t="s">
        <v>907</v>
      </c>
      <c r="C305" t="s">
        <v>162</v>
      </c>
      <c r="D305" t="s">
        <v>13</v>
      </c>
      <c r="E305" t="s">
        <v>66</v>
      </c>
      <c r="F305" t="s">
        <v>29</v>
      </c>
      <c r="G305" t="s">
        <v>82</v>
      </c>
      <c r="H305" t="s">
        <v>173</v>
      </c>
    </row>
    <row r="306" spans="1:8" x14ac:dyDescent="0.25">
      <c r="A306" t="s">
        <v>132</v>
      </c>
      <c r="B306" t="s">
        <v>908</v>
      </c>
      <c r="C306" t="s">
        <v>167</v>
      </c>
      <c r="D306" t="s">
        <v>13</v>
      </c>
      <c r="E306" t="s">
        <v>756</v>
      </c>
      <c r="F306" t="s">
        <v>29</v>
      </c>
      <c r="G306" t="s">
        <v>760</v>
      </c>
      <c r="H306" t="s">
        <v>89</v>
      </c>
    </row>
    <row r="307" spans="1:8" x14ac:dyDescent="0.25">
      <c r="A307" t="s">
        <v>132</v>
      </c>
      <c r="B307" t="s">
        <v>909</v>
      </c>
      <c r="C307" t="s">
        <v>162</v>
      </c>
      <c r="D307" t="s">
        <v>13</v>
      </c>
      <c r="E307" t="s">
        <v>756</v>
      </c>
      <c r="F307" t="s">
        <v>29</v>
      </c>
      <c r="G307" t="s">
        <v>760</v>
      </c>
      <c r="H307" t="s">
        <v>173</v>
      </c>
    </row>
    <row r="308" spans="1:8" x14ac:dyDescent="0.25">
      <c r="A308" t="s">
        <v>132</v>
      </c>
      <c r="B308" t="s">
        <v>910</v>
      </c>
      <c r="C308" t="s">
        <v>179</v>
      </c>
      <c r="D308" t="s">
        <v>13</v>
      </c>
      <c r="E308" t="s">
        <v>67</v>
      </c>
      <c r="F308" t="s">
        <v>29</v>
      </c>
      <c r="G308" t="s">
        <v>84</v>
      </c>
      <c r="H308" t="s">
        <v>65</v>
      </c>
    </row>
    <row r="309" spans="1:8" x14ac:dyDescent="0.25">
      <c r="A309" t="s">
        <v>132</v>
      </c>
      <c r="B309" t="s">
        <v>911</v>
      </c>
      <c r="C309" t="s">
        <v>162</v>
      </c>
      <c r="D309" t="s">
        <v>13</v>
      </c>
      <c r="E309" t="s">
        <v>67</v>
      </c>
      <c r="F309" t="s">
        <v>29</v>
      </c>
      <c r="G309" t="s">
        <v>84</v>
      </c>
      <c r="H309" t="s">
        <v>173</v>
      </c>
    </row>
    <row r="310" spans="1:8" x14ac:dyDescent="0.25">
      <c r="A310" t="s">
        <v>132</v>
      </c>
      <c r="B310" t="s">
        <v>912</v>
      </c>
      <c r="C310" t="s">
        <v>178</v>
      </c>
      <c r="D310" t="s">
        <v>13</v>
      </c>
      <c r="E310" t="s">
        <v>32</v>
      </c>
      <c r="F310" t="s">
        <v>29</v>
      </c>
      <c r="G310" t="s">
        <v>68</v>
      </c>
      <c r="H310" t="s">
        <v>69</v>
      </c>
    </row>
    <row r="311" spans="1:8" x14ac:dyDescent="0.25">
      <c r="A311" t="s">
        <v>132</v>
      </c>
      <c r="B311" t="s">
        <v>913</v>
      </c>
      <c r="C311" t="s">
        <v>162</v>
      </c>
      <c r="D311" t="s">
        <v>13</v>
      </c>
      <c r="E311" t="s">
        <v>32</v>
      </c>
      <c r="F311" t="s">
        <v>29</v>
      </c>
      <c r="G311" t="s">
        <v>68</v>
      </c>
      <c r="H311" t="s">
        <v>173</v>
      </c>
    </row>
    <row r="312" spans="1:8" x14ac:dyDescent="0.25">
      <c r="A312" t="s">
        <v>132</v>
      </c>
      <c r="B312" t="s">
        <v>914</v>
      </c>
      <c r="C312" t="s">
        <v>179</v>
      </c>
      <c r="D312" t="s">
        <v>13</v>
      </c>
      <c r="E312" t="s">
        <v>70</v>
      </c>
      <c r="F312" t="s">
        <v>29</v>
      </c>
      <c r="G312" t="s">
        <v>85</v>
      </c>
      <c r="H312" t="s">
        <v>69</v>
      </c>
    </row>
    <row r="313" spans="1:8" x14ac:dyDescent="0.25">
      <c r="A313" t="s">
        <v>132</v>
      </c>
      <c r="B313" t="s">
        <v>915</v>
      </c>
      <c r="C313" t="s">
        <v>162</v>
      </c>
      <c r="D313" t="s">
        <v>13</v>
      </c>
      <c r="E313" t="s">
        <v>70</v>
      </c>
      <c r="F313" t="s">
        <v>29</v>
      </c>
      <c r="G313" t="s">
        <v>85</v>
      </c>
      <c r="H313" t="s">
        <v>173</v>
      </c>
    </row>
    <row r="314" spans="1:8" x14ac:dyDescent="0.25">
      <c r="A314" t="s">
        <v>132</v>
      </c>
      <c r="B314" t="s">
        <v>916</v>
      </c>
      <c r="C314" t="s">
        <v>167</v>
      </c>
      <c r="D314" t="s">
        <v>13</v>
      </c>
      <c r="E314" t="s">
        <v>757</v>
      </c>
      <c r="F314" t="s">
        <v>29</v>
      </c>
      <c r="G314" t="s">
        <v>761</v>
      </c>
      <c r="H314" t="s">
        <v>69</v>
      </c>
    </row>
    <row r="315" spans="1:8" x14ac:dyDescent="0.25">
      <c r="A315" t="s">
        <v>132</v>
      </c>
      <c r="B315" t="s">
        <v>917</v>
      </c>
      <c r="C315" t="s">
        <v>162</v>
      </c>
      <c r="D315" t="s">
        <v>13</v>
      </c>
      <c r="E315" t="s">
        <v>757</v>
      </c>
      <c r="F315" t="s">
        <v>29</v>
      </c>
      <c r="G315" t="s">
        <v>761</v>
      </c>
      <c r="H315" t="s">
        <v>173</v>
      </c>
    </row>
    <row r="316" spans="1:8" x14ac:dyDescent="0.25">
      <c r="A316" t="s">
        <v>132</v>
      </c>
      <c r="B316" t="s">
        <v>918</v>
      </c>
      <c r="C316" t="s">
        <v>178</v>
      </c>
      <c r="D316" t="s">
        <v>13</v>
      </c>
      <c r="E316" t="s">
        <v>33</v>
      </c>
      <c r="F316" t="s">
        <v>29</v>
      </c>
      <c r="G316" t="s">
        <v>71</v>
      </c>
      <c r="H316" t="s">
        <v>173</v>
      </c>
    </row>
    <row r="317" spans="1:8" x14ac:dyDescent="0.25">
      <c r="A317" t="s">
        <v>132</v>
      </c>
      <c r="B317" t="s">
        <v>338</v>
      </c>
      <c r="C317" t="s">
        <v>166</v>
      </c>
      <c r="D317" t="s">
        <v>14</v>
      </c>
      <c r="E317" t="s">
        <v>14</v>
      </c>
      <c r="F317" t="s">
        <v>34</v>
      </c>
      <c r="G317" t="s">
        <v>173</v>
      </c>
      <c r="H317" t="s">
        <v>26</v>
      </c>
    </row>
    <row r="318" spans="1:8" x14ac:dyDescent="0.25">
      <c r="A318" t="s">
        <v>132</v>
      </c>
      <c r="B318" t="s">
        <v>339</v>
      </c>
      <c r="C318" t="s">
        <v>162</v>
      </c>
      <c r="D318" t="s">
        <v>14</v>
      </c>
      <c r="E318" t="s">
        <v>14</v>
      </c>
      <c r="F318" t="s">
        <v>34</v>
      </c>
      <c r="G318" t="s">
        <v>173</v>
      </c>
      <c r="H318" t="s">
        <v>173</v>
      </c>
    </row>
    <row r="319" spans="1:8" x14ac:dyDescent="0.25">
      <c r="A319" t="s">
        <v>132</v>
      </c>
      <c r="B319" t="s">
        <v>919</v>
      </c>
      <c r="C319" t="s">
        <v>178</v>
      </c>
      <c r="D319" t="s">
        <v>14</v>
      </c>
      <c r="E319" t="s">
        <v>35</v>
      </c>
      <c r="F319" t="s">
        <v>34</v>
      </c>
      <c r="G319" t="s">
        <v>75</v>
      </c>
      <c r="H319" t="s">
        <v>173</v>
      </c>
    </row>
    <row r="320" spans="1:8" x14ac:dyDescent="0.25">
      <c r="A320" t="s">
        <v>132</v>
      </c>
      <c r="B320" t="s">
        <v>340</v>
      </c>
      <c r="C320" t="s">
        <v>166</v>
      </c>
      <c r="D320" t="s">
        <v>15</v>
      </c>
      <c r="E320" t="s">
        <v>15</v>
      </c>
      <c r="F320" t="s">
        <v>49</v>
      </c>
      <c r="G320" t="s">
        <v>173</v>
      </c>
      <c r="H320" t="s">
        <v>26</v>
      </c>
    </row>
    <row r="321" spans="1:8" x14ac:dyDescent="0.25">
      <c r="A321" t="s">
        <v>132</v>
      </c>
      <c r="B321" t="s">
        <v>341</v>
      </c>
      <c r="C321" t="s">
        <v>162</v>
      </c>
      <c r="D321" t="s">
        <v>15</v>
      </c>
      <c r="E321" t="s">
        <v>15</v>
      </c>
      <c r="F321" t="s">
        <v>49</v>
      </c>
      <c r="G321" t="s">
        <v>173</v>
      </c>
      <c r="H321" t="s">
        <v>173</v>
      </c>
    </row>
    <row r="322" spans="1:8" x14ac:dyDescent="0.25">
      <c r="A322" t="s">
        <v>132</v>
      </c>
      <c r="B322" t="s">
        <v>342</v>
      </c>
      <c r="C322" t="s">
        <v>166</v>
      </c>
      <c r="D322" t="s">
        <v>16</v>
      </c>
      <c r="E322" t="s">
        <v>16</v>
      </c>
      <c r="F322" t="s">
        <v>37</v>
      </c>
      <c r="G322" t="s">
        <v>173</v>
      </c>
      <c r="H322" t="s">
        <v>173</v>
      </c>
    </row>
    <row r="323" spans="1:8" x14ac:dyDescent="0.25">
      <c r="A323" t="s">
        <v>132</v>
      </c>
      <c r="B323" t="s">
        <v>343</v>
      </c>
      <c r="C323" t="s">
        <v>166</v>
      </c>
      <c r="D323" t="s">
        <v>17</v>
      </c>
      <c r="E323" t="s">
        <v>17</v>
      </c>
      <c r="F323" t="s">
        <v>39</v>
      </c>
      <c r="G323" t="s">
        <v>173</v>
      </c>
      <c r="H323" t="s">
        <v>173</v>
      </c>
    </row>
    <row r="324" spans="1:8" x14ac:dyDescent="0.25">
      <c r="A324" t="s">
        <v>132</v>
      </c>
      <c r="B324" t="s">
        <v>344</v>
      </c>
      <c r="C324" t="s">
        <v>168</v>
      </c>
      <c r="D324" t="s">
        <v>17</v>
      </c>
      <c r="E324" t="s">
        <v>17</v>
      </c>
      <c r="F324" t="s">
        <v>39</v>
      </c>
      <c r="G324" t="s">
        <v>173</v>
      </c>
      <c r="H324" t="s">
        <v>173</v>
      </c>
    </row>
    <row r="325" spans="1:8" x14ac:dyDescent="0.25">
      <c r="A325" t="s">
        <v>133</v>
      </c>
      <c r="B325" t="s">
        <v>345</v>
      </c>
      <c r="C325" t="s">
        <v>166</v>
      </c>
      <c r="D325" t="s">
        <v>8</v>
      </c>
      <c r="E325" t="s">
        <v>8</v>
      </c>
      <c r="F325" t="s">
        <v>21</v>
      </c>
      <c r="G325" t="s">
        <v>173</v>
      </c>
      <c r="H325" t="s">
        <v>173</v>
      </c>
    </row>
    <row r="326" spans="1:8" x14ac:dyDescent="0.25">
      <c r="A326" t="s">
        <v>133</v>
      </c>
      <c r="B326" t="s">
        <v>346</v>
      </c>
      <c r="C326" t="s">
        <v>166</v>
      </c>
      <c r="D326" t="s">
        <v>9</v>
      </c>
      <c r="E326" t="s">
        <v>9</v>
      </c>
      <c r="F326" t="s">
        <v>758</v>
      </c>
      <c r="G326" t="s">
        <v>173</v>
      </c>
      <c r="H326" t="s">
        <v>173</v>
      </c>
    </row>
    <row r="327" spans="1:8" x14ac:dyDescent="0.25">
      <c r="A327" t="s">
        <v>133</v>
      </c>
      <c r="B327" t="s">
        <v>346</v>
      </c>
      <c r="C327" t="s">
        <v>166</v>
      </c>
      <c r="D327" t="s">
        <v>9</v>
      </c>
      <c r="E327" t="s">
        <v>9</v>
      </c>
      <c r="F327" t="s">
        <v>758</v>
      </c>
      <c r="G327" t="s">
        <v>173</v>
      </c>
      <c r="H327" t="s">
        <v>173</v>
      </c>
    </row>
    <row r="328" spans="1:8" x14ac:dyDescent="0.25">
      <c r="A328" t="s">
        <v>133</v>
      </c>
      <c r="B328" t="s">
        <v>347</v>
      </c>
      <c r="C328" t="s">
        <v>166</v>
      </c>
      <c r="D328" t="s">
        <v>10</v>
      </c>
      <c r="E328" t="s">
        <v>10</v>
      </c>
      <c r="F328" t="s">
        <v>41</v>
      </c>
      <c r="G328" t="s">
        <v>173</v>
      </c>
      <c r="H328" t="s">
        <v>173</v>
      </c>
    </row>
    <row r="329" spans="1:8" x14ac:dyDescent="0.25">
      <c r="A329" t="s">
        <v>133</v>
      </c>
      <c r="B329" t="s">
        <v>348</v>
      </c>
      <c r="C329" t="s">
        <v>166</v>
      </c>
      <c r="D329" t="s">
        <v>11</v>
      </c>
      <c r="E329" t="s">
        <v>11</v>
      </c>
      <c r="F329" t="s">
        <v>25</v>
      </c>
      <c r="G329" t="s">
        <v>173</v>
      </c>
      <c r="H329" t="s">
        <v>26</v>
      </c>
    </row>
    <row r="330" spans="1:8" x14ac:dyDescent="0.25">
      <c r="A330" t="s">
        <v>133</v>
      </c>
      <c r="B330" t="s">
        <v>349</v>
      </c>
      <c r="C330" t="s">
        <v>162</v>
      </c>
      <c r="D330" t="s">
        <v>11</v>
      </c>
      <c r="E330" t="s">
        <v>11</v>
      </c>
      <c r="F330" t="s">
        <v>25</v>
      </c>
      <c r="G330" t="s">
        <v>173</v>
      </c>
      <c r="H330" t="s">
        <v>173</v>
      </c>
    </row>
    <row r="331" spans="1:8" x14ac:dyDescent="0.25">
      <c r="A331" t="s">
        <v>133</v>
      </c>
      <c r="B331" t="s">
        <v>350</v>
      </c>
      <c r="C331" t="s">
        <v>166</v>
      </c>
      <c r="D331" t="s">
        <v>12</v>
      </c>
      <c r="E331" t="s">
        <v>12</v>
      </c>
      <c r="F331" t="s">
        <v>27</v>
      </c>
      <c r="G331" t="s">
        <v>173</v>
      </c>
      <c r="H331" t="s">
        <v>26</v>
      </c>
    </row>
    <row r="332" spans="1:8" x14ac:dyDescent="0.25">
      <c r="A332" t="s">
        <v>133</v>
      </c>
      <c r="B332" t="s">
        <v>351</v>
      </c>
      <c r="C332" t="s">
        <v>162</v>
      </c>
      <c r="D332" t="s">
        <v>12</v>
      </c>
      <c r="E332" t="s">
        <v>12</v>
      </c>
      <c r="F332" t="s">
        <v>27</v>
      </c>
      <c r="G332" t="s">
        <v>173</v>
      </c>
      <c r="H332" t="s">
        <v>173</v>
      </c>
    </row>
    <row r="333" spans="1:8" x14ac:dyDescent="0.25">
      <c r="A333" t="s">
        <v>133</v>
      </c>
      <c r="B333" t="s">
        <v>920</v>
      </c>
      <c r="C333" t="s">
        <v>178</v>
      </c>
      <c r="D333" t="s">
        <v>12</v>
      </c>
      <c r="E333" t="s">
        <v>28</v>
      </c>
      <c r="F333" t="s">
        <v>27</v>
      </c>
      <c r="G333" t="s">
        <v>62</v>
      </c>
      <c r="H333" t="s">
        <v>173</v>
      </c>
    </row>
    <row r="334" spans="1:8" x14ac:dyDescent="0.25">
      <c r="A334" t="s">
        <v>133</v>
      </c>
      <c r="B334" t="s">
        <v>352</v>
      </c>
      <c r="C334" t="s">
        <v>166</v>
      </c>
      <c r="D334" t="s">
        <v>13</v>
      </c>
      <c r="E334" t="s">
        <v>13</v>
      </c>
      <c r="F334" t="s">
        <v>29</v>
      </c>
      <c r="G334" t="s">
        <v>173</v>
      </c>
      <c r="H334" t="s">
        <v>26</v>
      </c>
    </row>
    <row r="335" spans="1:8" x14ac:dyDescent="0.25">
      <c r="A335" t="s">
        <v>133</v>
      </c>
      <c r="B335" t="s">
        <v>353</v>
      </c>
      <c r="C335" t="s">
        <v>162</v>
      </c>
      <c r="D335" t="s">
        <v>13</v>
      </c>
      <c r="E335" t="s">
        <v>13</v>
      </c>
      <c r="F335" t="s">
        <v>29</v>
      </c>
      <c r="G335" t="s">
        <v>173</v>
      </c>
      <c r="H335" t="s">
        <v>173</v>
      </c>
    </row>
    <row r="336" spans="1:8" x14ac:dyDescent="0.25">
      <c r="A336" t="s">
        <v>133</v>
      </c>
      <c r="B336" t="s">
        <v>921</v>
      </c>
      <c r="C336" t="s">
        <v>178</v>
      </c>
      <c r="D336" t="s">
        <v>13</v>
      </c>
      <c r="E336" t="s">
        <v>30</v>
      </c>
      <c r="F336" t="s">
        <v>29</v>
      </c>
      <c r="G336" t="s">
        <v>63</v>
      </c>
      <c r="H336" t="s">
        <v>173</v>
      </c>
    </row>
    <row r="337" spans="1:8" x14ac:dyDescent="0.25">
      <c r="A337" t="s">
        <v>133</v>
      </c>
      <c r="B337" t="s">
        <v>922</v>
      </c>
      <c r="C337" t="s">
        <v>178</v>
      </c>
      <c r="D337" t="s">
        <v>13</v>
      </c>
      <c r="E337" t="s">
        <v>31</v>
      </c>
      <c r="F337" t="s">
        <v>29</v>
      </c>
      <c r="G337" t="s">
        <v>64</v>
      </c>
      <c r="H337" t="s">
        <v>65</v>
      </c>
    </row>
    <row r="338" spans="1:8" x14ac:dyDescent="0.25">
      <c r="A338" t="s">
        <v>133</v>
      </c>
      <c r="B338" t="s">
        <v>923</v>
      </c>
      <c r="C338" t="s">
        <v>162</v>
      </c>
      <c r="D338" t="s">
        <v>13</v>
      </c>
      <c r="E338" t="s">
        <v>31</v>
      </c>
      <c r="F338" t="s">
        <v>29</v>
      </c>
      <c r="G338" t="s">
        <v>64</v>
      </c>
      <c r="H338" t="s">
        <v>173</v>
      </c>
    </row>
    <row r="339" spans="1:8" x14ac:dyDescent="0.25">
      <c r="A339" t="s">
        <v>133</v>
      </c>
      <c r="B339" t="s">
        <v>924</v>
      </c>
      <c r="C339" t="s">
        <v>179</v>
      </c>
      <c r="D339" t="s">
        <v>13</v>
      </c>
      <c r="E339" t="s">
        <v>66</v>
      </c>
      <c r="F339" t="s">
        <v>29</v>
      </c>
      <c r="G339" t="s">
        <v>82</v>
      </c>
      <c r="H339" t="s">
        <v>65</v>
      </c>
    </row>
    <row r="340" spans="1:8" x14ac:dyDescent="0.25">
      <c r="A340" t="s">
        <v>133</v>
      </c>
      <c r="B340" t="s">
        <v>925</v>
      </c>
      <c r="C340" t="s">
        <v>162</v>
      </c>
      <c r="D340" t="s">
        <v>13</v>
      </c>
      <c r="E340" t="s">
        <v>66</v>
      </c>
      <c r="F340" t="s">
        <v>29</v>
      </c>
      <c r="G340" t="s">
        <v>82</v>
      </c>
      <c r="H340" t="s">
        <v>173</v>
      </c>
    </row>
    <row r="341" spans="1:8" x14ac:dyDescent="0.25">
      <c r="A341" t="s">
        <v>133</v>
      </c>
      <c r="B341" t="s">
        <v>926</v>
      </c>
      <c r="C341" t="s">
        <v>167</v>
      </c>
      <c r="D341" t="s">
        <v>13</v>
      </c>
      <c r="E341" t="s">
        <v>756</v>
      </c>
      <c r="F341" t="s">
        <v>29</v>
      </c>
      <c r="G341" t="s">
        <v>760</v>
      </c>
      <c r="H341" t="s">
        <v>89</v>
      </c>
    </row>
    <row r="342" spans="1:8" x14ac:dyDescent="0.25">
      <c r="A342" t="s">
        <v>133</v>
      </c>
      <c r="B342" t="s">
        <v>927</v>
      </c>
      <c r="C342" t="s">
        <v>162</v>
      </c>
      <c r="D342" t="s">
        <v>13</v>
      </c>
      <c r="E342" t="s">
        <v>756</v>
      </c>
      <c r="F342" t="s">
        <v>29</v>
      </c>
      <c r="G342" t="s">
        <v>760</v>
      </c>
      <c r="H342" t="s">
        <v>173</v>
      </c>
    </row>
    <row r="343" spans="1:8" x14ac:dyDescent="0.25">
      <c r="A343" t="s">
        <v>133</v>
      </c>
      <c r="B343" t="s">
        <v>928</v>
      </c>
      <c r="C343" t="s">
        <v>179</v>
      </c>
      <c r="D343" t="s">
        <v>13</v>
      </c>
      <c r="E343" t="s">
        <v>67</v>
      </c>
      <c r="F343" t="s">
        <v>29</v>
      </c>
      <c r="G343" t="s">
        <v>84</v>
      </c>
      <c r="H343" t="s">
        <v>65</v>
      </c>
    </row>
    <row r="344" spans="1:8" x14ac:dyDescent="0.25">
      <c r="A344" t="s">
        <v>133</v>
      </c>
      <c r="B344" t="s">
        <v>929</v>
      </c>
      <c r="C344" t="s">
        <v>162</v>
      </c>
      <c r="D344" t="s">
        <v>13</v>
      </c>
      <c r="E344" t="s">
        <v>67</v>
      </c>
      <c r="F344" t="s">
        <v>29</v>
      </c>
      <c r="G344" t="s">
        <v>84</v>
      </c>
      <c r="H344" t="s">
        <v>173</v>
      </c>
    </row>
    <row r="345" spans="1:8" x14ac:dyDescent="0.25">
      <c r="A345" t="s">
        <v>133</v>
      </c>
      <c r="B345" t="s">
        <v>930</v>
      </c>
      <c r="C345" t="s">
        <v>178</v>
      </c>
      <c r="D345" t="s">
        <v>13</v>
      </c>
      <c r="E345" t="s">
        <v>32</v>
      </c>
      <c r="F345" t="s">
        <v>29</v>
      </c>
      <c r="G345" t="s">
        <v>68</v>
      </c>
      <c r="H345" t="s">
        <v>69</v>
      </c>
    </row>
    <row r="346" spans="1:8" x14ac:dyDescent="0.25">
      <c r="A346" t="s">
        <v>133</v>
      </c>
      <c r="B346" t="s">
        <v>931</v>
      </c>
      <c r="C346" t="s">
        <v>162</v>
      </c>
      <c r="D346" t="s">
        <v>13</v>
      </c>
      <c r="E346" t="s">
        <v>32</v>
      </c>
      <c r="F346" t="s">
        <v>29</v>
      </c>
      <c r="G346" t="s">
        <v>68</v>
      </c>
      <c r="H346" t="s">
        <v>173</v>
      </c>
    </row>
    <row r="347" spans="1:8" x14ac:dyDescent="0.25">
      <c r="A347" t="s">
        <v>133</v>
      </c>
      <c r="B347" t="s">
        <v>932</v>
      </c>
      <c r="C347" t="s">
        <v>179</v>
      </c>
      <c r="D347" t="s">
        <v>13</v>
      </c>
      <c r="E347" t="s">
        <v>70</v>
      </c>
      <c r="F347" t="s">
        <v>29</v>
      </c>
      <c r="G347" t="s">
        <v>85</v>
      </c>
      <c r="H347" t="s">
        <v>69</v>
      </c>
    </row>
    <row r="348" spans="1:8" x14ac:dyDescent="0.25">
      <c r="A348" t="s">
        <v>133</v>
      </c>
      <c r="B348" t="s">
        <v>933</v>
      </c>
      <c r="C348" t="s">
        <v>162</v>
      </c>
      <c r="D348" t="s">
        <v>13</v>
      </c>
      <c r="E348" t="s">
        <v>70</v>
      </c>
      <c r="F348" t="s">
        <v>29</v>
      </c>
      <c r="G348" t="s">
        <v>85</v>
      </c>
      <c r="H348" t="s">
        <v>173</v>
      </c>
    </row>
    <row r="349" spans="1:8" x14ac:dyDescent="0.25">
      <c r="A349" t="s">
        <v>133</v>
      </c>
      <c r="B349" t="s">
        <v>934</v>
      </c>
      <c r="C349" t="s">
        <v>167</v>
      </c>
      <c r="D349" t="s">
        <v>13</v>
      </c>
      <c r="E349" t="s">
        <v>757</v>
      </c>
      <c r="F349" t="s">
        <v>29</v>
      </c>
      <c r="G349" t="s">
        <v>761</v>
      </c>
      <c r="H349" t="s">
        <v>69</v>
      </c>
    </row>
    <row r="350" spans="1:8" x14ac:dyDescent="0.25">
      <c r="A350" t="s">
        <v>133</v>
      </c>
      <c r="B350" t="s">
        <v>935</v>
      </c>
      <c r="C350" t="s">
        <v>162</v>
      </c>
      <c r="D350" t="s">
        <v>13</v>
      </c>
      <c r="E350" t="s">
        <v>757</v>
      </c>
      <c r="F350" t="s">
        <v>29</v>
      </c>
      <c r="G350" t="s">
        <v>761</v>
      </c>
      <c r="H350" t="s">
        <v>173</v>
      </c>
    </row>
    <row r="351" spans="1:8" x14ac:dyDescent="0.25">
      <c r="A351" t="s">
        <v>133</v>
      </c>
      <c r="B351" t="s">
        <v>936</v>
      </c>
      <c r="C351" t="s">
        <v>178</v>
      </c>
      <c r="D351" t="s">
        <v>13</v>
      </c>
      <c r="E351" t="s">
        <v>33</v>
      </c>
      <c r="F351" t="s">
        <v>29</v>
      </c>
      <c r="G351" t="s">
        <v>71</v>
      </c>
      <c r="H351" t="s">
        <v>173</v>
      </c>
    </row>
    <row r="352" spans="1:8" x14ac:dyDescent="0.25">
      <c r="A352" t="s">
        <v>133</v>
      </c>
      <c r="B352" t="s">
        <v>354</v>
      </c>
      <c r="C352" t="s">
        <v>166</v>
      </c>
      <c r="D352" t="s">
        <v>14</v>
      </c>
      <c r="E352" t="s">
        <v>14</v>
      </c>
      <c r="F352" t="s">
        <v>34</v>
      </c>
      <c r="G352" t="s">
        <v>173</v>
      </c>
      <c r="H352" t="s">
        <v>26</v>
      </c>
    </row>
    <row r="353" spans="1:8" x14ac:dyDescent="0.25">
      <c r="A353" t="s">
        <v>133</v>
      </c>
      <c r="B353" t="s">
        <v>355</v>
      </c>
      <c r="C353" t="s">
        <v>162</v>
      </c>
      <c r="D353" t="s">
        <v>14</v>
      </c>
      <c r="E353" t="s">
        <v>14</v>
      </c>
      <c r="F353" t="s">
        <v>34</v>
      </c>
      <c r="G353" t="s">
        <v>173</v>
      </c>
      <c r="H353" t="s">
        <v>173</v>
      </c>
    </row>
    <row r="354" spans="1:8" x14ac:dyDescent="0.25">
      <c r="A354" t="s">
        <v>133</v>
      </c>
      <c r="B354" t="s">
        <v>937</v>
      </c>
      <c r="C354" t="s">
        <v>178</v>
      </c>
      <c r="D354" t="s">
        <v>14</v>
      </c>
      <c r="E354" t="s">
        <v>35</v>
      </c>
      <c r="F354" t="s">
        <v>34</v>
      </c>
      <c r="G354" t="s">
        <v>75</v>
      </c>
      <c r="H354" t="s">
        <v>173</v>
      </c>
    </row>
    <row r="355" spans="1:8" x14ac:dyDescent="0.25">
      <c r="A355" t="s">
        <v>133</v>
      </c>
      <c r="B355" t="s">
        <v>356</v>
      </c>
      <c r="C355" t="s">
        <v>166</v>
      </c>
      <c r="D355" t="s">
        <v>15</v>
      </c>
      <c r="E355" t="s">
        <v>15</v>
      </c>
      <c r="F355" t="s">
        <v>36</v>
      </c>
      <c r="G355" t="s">
        <v>173</v>
      </c>
      <c r="H355" t="s">
        <v>26</v>
      </c>
    </row>
    <row r="356" spans="1:8" x14ac:dyDescent="0.25">
      <c r="A356" t="s">
        <v>133</v>
      </c>
      <c r="B356" t="s">
        <v>357</v>
      </c>
      <c r="C356" t="s">
        <v>162</v>
      </c>
      <c r="D356" t="s">
        <v>15</v>
      </c>
      <c r="E356" t="s">
        <v>15</v>
      </c>
      <c r="F356" t="s">
        <v>36</v>
      </c>
      <c r="G356" t="s">
        <v>173</v>
      </c>
      <c r="H356" t="s">
        <v>173</v>
      </c>
    </row>
    <row r="357" spans="1:8" x14ac:dyDescent="0.25">
      <c r="A357" t="s">
        <v>133</v>
      </c>
      <c r="B357" t="s">
        <v>358</v>
      </c>
      <c r="C357" t="s">
        <v>166</v>
      </c>
      <c r="D357" t="s">
        <v>16</v>
      </c>
      <c r="E357" t="s">
        <v>16</v>
      </c>
      <c r="F357" t="s">
        <v>37</v>
      </c>
      <c r="G357" t="s">
        <v>173</v>
      </c>
      <c r="H357" t="s">
        <v>173</v>
      </c>
    </row>
    <row r="358" spans="1:8" x14ac:dyDescent="0.25">
      <c r="A358" t="s">
        <v>133</v>
      </c>
      <c r="B358" t="s">
        <v>359</v>
      </c>
      <c r="C358" t="s">
        <v>166</v>
      </c>
      <c r="D358" t="s">
        <v>17</v>
      </c>
      <c r="E358" t="s">
        <v>17</v>
      </c>
      <c r="F358" t="s">
        <v>38</v>
      </c>
      <c r="G358" t="s">
        <v>173</v>
      </c>
      <c r="H358" t="s">
        <v>26</v>
      </c>
    </row>
    <row r="359" spans="1:8" x14ac:dyDescent="0.25">
      <c r="A359" t="s">
        <v>133</v>
      </c>
      <c r="B359" t="s">
        <v>360</v>
      </c>
      <c r="C359" t="s">
        <v>162</v>
      </c>
      <c r="D359" t="s">
        <v>17</v>
      </c>
      <c r="E359" t="s">
        <v>17</v>
      </c>
      <c r="F359" t="s">
        <v>38</v>
      </c>
      <c r="G359" t="s">
        <v>173</v>
      </c>
      <c r="H359" t="s">
        <v>173</v>
      </c>
    </row>
    <row r="360" spans="1:8" x14ac:dyDescent="0.25">
      <c r="A360" t="s">
        <v>133</v>
      </c>
      <c r="B360" t="s">
        <v>361</v>
      </c>
      <c r="C360" t="s">
        <v>166</v>
      </c>
      <c r="D360" t="s">
        <v>18</v>
      </c>
      <c r="E360" t="s">
        <v>18</v>
      </c>
      <c r="F360" t="s">
        <v>39</v>
      </c>
      <c r="G360" t="s">
        <v>173</v>
      </c>
      <c r="H360" t="s">
        <v>173</v>
      </c>
    </row>
    <row r="361" spans="1:8" x14ac:dyDescent="0.25">
      <c r="A361" t="s">
        <v>133</v>
      </c>
      <c r="B361" t="s">
        <v>362</v>
      </c>
      <c r="C361" t="s">
        <v>168</v>
      </c>
      <c r="D361" t="s">
        <v>18</v>
      </c>
      <c r="E361" t="s">
        <v>18</v>
      </c>
      <c r="F361" t="s">
        <v>39</v>
      </c>
      <c r="G361" t="s">
        <v>173</v>
      </c>
      <c r="H361" t="s">
        <v>173</v>
      </c>
    </row>
    <row r="362" spans="1:8" x14ac:dyDescent="0.25">
      <c r="A362" t="s">
        <v>134</v>
      </c>
      <c r="B362" t="s">
        <v>363</v>
      </c>
      <c r="C362" t="s">
        <v>166</v>
      </c>
      <c r="D362" t="s">
        <v>8</v>
      </c>
      <c r="E362" t="s">
        <v>8</v>
      </c>
      <c r="F362" t="s">
        <v>21</v>
      </c>
      <c r="G362" t="s">
        <v>173</v>
      </c>
      <c r="H362" t="s">
        <v>173</v>
      </c>
    </row>
    <row r="363" spans="1:8" x14ac:dyDescent="0.25">
      <c r="A363" t="s">
        <v>134</v>
      </c>
      <c r="B363" t="s">
        <v>364</v>
      </c>
      <c r="C363" t="s">
        <v>166</v>
      </c>
      <c r="D363" t="s">
        <v>9</v>
      </c>
      <c r="E363" t="s">
        <v>9</v>
      </c>
      <c r="F363" t="s">
        <v>758</v>
      </c>
      <c r="G363" t="s">
        <v>173</v>
      </c>
      <c r="H363" t="s">
        <v>173</v>
      </c>
    </row>
    <row r="364" spans="1:8" x14ac:dyDescent="0.25">
      <c r="A364" t="s">
        <v>134</v>
      </c>
      <c r="B364" t="s">
        <v>364</v>
      </c>
      <c r="C364" t="s">
        <v>166</v>
      </c>
      <c r="D364" t="s">
        <v>9</v>
      </c>
      <c r="E364" t="s">
        <v>9</v>
      </c>
      <c r="F364" t="s">
        <v>758</v>
      </c>
      <c r="G364" t="s">
        <v>173</v>
      </c>
      <c r="H364" t="s">
        <v>173</v>
      </c>
    </row>
    <row r="365" spans="1:8" x14ac:dyDescent="0.25">
      <c r="A365" t="s">
        <v>134</v>
      </c>
      <c r="B365" t="s">
        <v>365</v>
      </c>
      <c r="C365" t="s">
        <v>166</v>
      </c>
      <c r="D365" t="s">
        <v>10</v>
      </c>
      <c r="E365" t="s">
        <v>10</v>
      </c>
      <c r="F365" t="s">
        <v>24</v>
      </c>
      <c r="G365" t="s">
        <v>173</v>
      </c>
      <c r="H365" t="s">
        <v>173</v>
      </c>
    </row>
    <row r="366" spans="1:8" x14ac:dyDescent="0.25">
      <c r="A366" t="s">
        <v>134</v>
      </c>
      <c r="B366" t="s">
        <v>366</v>
      </c>
      <c r="C366" t="s">
        <v>166</v>
      </c>
      <c r="D366" t="s">
        <v>11</v>
      </c>
      <c r="E366" t="s">
        <v>11</v>
      </c>
      <c r="F366" t="s">
        <v>25</v>
      </c>
      <c r="G366" t="s">
        <v>173</v>
      </c>
      <c r="H366" t="s">
        <v>26</v>
      </c>
    </row>
    <row r="367" spans="1:8" x14ac:dyDescent="0.25">
      <c r="A367" t="s">
        <v>134</v>
      </c>
      <c r="B367" t="s">
        <v>367</v>
      </c>
      <c r="C367" t="s">
        <v>162</v>
      </c>
      <c r="D367" t="s">
        <v>11</v>
      </c>
      <c r="E367" t="s">
        <v>11</v>
      </c>
      <c r="F367" t="s">
        <v>25</v>
      </c>
      <c r="G367" t="s">
        <v>173</v>
      </c>
      <c r="H367" t="s">
        <v>173</v>
      </c>
    </row>
    <row r="368" spans="1:8" x14ac:dyDescent="0.25">
      <c r="A368" t="s">
        <v>134</v>
      </c>
      <c r="B368" t="s">
        <v>368</v>
      </c>
      <c r="C368" t="s">
        <v>166</v>
      </c>
      <c r="D368" t="s">
        <v>12</v>
      </c>
      <c r="E368" t="s">
        <v>12</v>
      </c>
      <c r="F368" t="s">
        <v>27</v>
      </c>
      <c r="G368" t="s">
        <v>173</v>
      </c>
      <c r="H368" t="s">
        <v>26</v>
      </c>
    </row>
    <row r="369" spans="1:8" x14ac:dyDescent="0.25">
      <c r="A369" t="s">
        <v>134</v>
      </c>
      <c r="B369" t="s">
        <v>369</v>
      </c>
      <c r="C369" t="s">
        <v>162</v>
      </c>
      <c r="D369" t="s">
        <v>12</v>
      </c>
      <c r="E369" t="s">
        <v>12</v>
      </c>
      <c r="F369" t="s">
        <v>27</v>
      </c>
      <c r="G369" t="s">
        <v>173</v>
      </c>
      <c r="H369" t="s">
        <v>173</v>
      </c>
    </row>
    <row r="370" spans="1:8" x14ac:dyDescent="0.25">
      <c r="A370" t="s">
        <v>134</v>
      </c>
      <c r="B370" t="s">
        <v>938</v>
      </c>
      <c r="C370" t="s">
        <v>178</v>
      </c>
      <c r="D370" t="s">
        <v>12</v>
      </c>
      <c r="E370" t="s">
        <v>28</v>
      </c>
      <c r="F370" t="s">
        <v>27</v>
      </c>
      <c r="G370" t="s">
        <v>62</v>
      </c>
      <c r="H370" t="s">
        <v>173</v>
      </c>
    </row>
    <row r="371" spans="1:8" x14ac:dyDescent="0.25">
      <c r="A371" t="s">
        <v>134</v>
      </c>
      <c r="B371" t="s">
        <v>370</v>
      </c>
      <c r="C371" t="s">
        <v>166</v>
      </c>
      <c r="D371" t="s">
        <v>13</v>
      </c>
      <c r="E371" t="s">
        <v>13</v>
      </c>
      <c r="F371" t="s">
        <v>29</v>
      </c>
      <c r="G371" t="s">
        <v>173</v>
      </c>
      <c r="H371" t="s">
        <v>26</v>
      </c>
    </row>
    <row r="372" spans="1:8" x14ac:dyDescent="0.25">
      <c r="A372" t="s">
        <v>134</v>
      </c>
      <c r="B372" t="s">
        <v>371</v>
      </c>
      <c r="C372" t="s">
        <v>162</v>
      </c>
      <c r="D372" t="s">
        <v>13</v>
      </c>
      <c r="E372" t="s">
        <v>13</v>
      </c>
      <c r="F372" t="s">
        <v>29</v>
      </c>
      <c r="G372" t="s">
        <v>173</v>
      </c>
      <c r="H372" t="s">
        <v>173</v>
      </c>
    </row>
    <row r="373" spans="1:8" x14ac:dyDescent="0.25">
      <c r="A373" t="s">
        <v>134</v>
      </c>
      <c r="B373" t="s">
        <v>939</v>
      </c>
      <c r="C373" t="s">
        <v>178</v>
      </c>
      <c r="D373" t="s">
        <v>13</v>
      </c>
      <c r="E373" t="s">
        <v>30</v>
      </c>
      <c r="F373" t="s">
        <v>29</v>
      </c>
      <c r="G373" t="s">
        <v>63</v>
      </c>
      <c r="H373" t="s">
        <v>173</v>
      </c>
    </row>
    <row r="374" spans="1:8" x14ac:dyDescent="0.25">
      <c r="A374" t="s">
        <v>134</v>
      </c>
      <c r="B374" t="s">
        <v>940</v>
      </c>
      <c r="C374" t="s">
        <v>178</v>
      </c>
      <c r="D374" t="s">
        <v>13</v>
      </c>
      <c r="E374" t="s">
        <v>31</v>
      </c>
      <c r="F374" t="s">
        <v>29</v>
      </c>
      <c r="G374" t="s">
        <v>64</v>
      </c>
      <c r="H374" t="s">
        <v>65</v>
      </c>
    </row>
    <row r="375" spans="1:8" x14ac:dyDescent="0.25">
      <c r="A375" t="s">
        <v>134</v>
      </c>
      <c r="B375" t="s">
        <v>941</v>
      </c>
      <c r="C375" t="s">
        <v>162</v>
      </c>
      <c r="D375" t="s">
        <v>13</v>
      </c>
      <c r="E375" t="s">
        <v>31</v>
      </c>
      <c r="F375" t="s">
        <v>29</v>
      </c>
      <c r="G375" t="s">
        <v>64</v>
      </c>
      <c r="H375" t="s">
        <v>173</v>
      </c>
    </row>
    <row r="376" spans="1:8" x14ac:dyDescent="0.25">
      <c r="A376" t="s">
        <v>134</v>
      </c>
      <c r="B376" t="s">
        <v>942</v>
      </c>
      <c r="C376" t="s">
        <v>179</v>
      </c>
      <c r="D376" t="s">
        <v>13</v>
      </c>
      <c r="E376" t="s">
        <v>66</v>
      </c>
      <c r="F376" t="s">
        <v>29</v>
      </c>
      <c r="G376" t="s">
        <v>82</v>
      </c>
      <c r="H376" t="s">
        <v>65</v>
      </c>
    </row>
    <row r="377" spans="1:8" x14ac:dyDescent="0.25">
      <c r="A377" t="s">
        <v>134</v>
      </c>
      <c r="B377" t="s">
        <v>943</v>
      </c>
      <c r="C377" t="s">
        <v>162</v>
      </c>
      <c r="D377" t="s">
        <v>13</v>
      </c>
      <c r="E377" t="s">
        <v>66</v>
      </c>
      <c r="F377" t="s">
        <v>29</v>
      </c>
      <c r="G377" t="s">
        <v>82</v>
      </c>
      <c r="H377" t="s">
        <v>173</v>
      </c>
    </row>
    <row r="378" spans="1:8" x14ac:dyDescent="0.25">
      <c r="A378" t="s">
        <v>134</v>
      </c>
      <c r="B378" t="s">
        <v>944</v>
      </c>
      <c r="C378" t="s">
        <v>167</v>
      </c>
      <c r="D378" t="s">
        <v>13</v>
      </c>
      <c r="E378" t="s">
        <v>756</v>
      </c>
      <c r="F378" t="s">
        <v>29</v>
      </c>
      <c r="G378" t="s">
        <v>760</v>
      </c>
      <c r="H378" t="s">
        <v>89</v>
      </c>
    </row>
    <row r="379" spans="1:8" x14ac:dyDescent="0.25">
      <c r="A379" t="s">
        <v>134</v>
      </c>
      <c r="B379" t="s">
        <v>945</v>
      </c>
      <c r="C379" t="s">
        <v>162</v>
      </c>
      <c r="D379" t="s">
        <v>13</v>
      </c>
      <c r="E379" t="s">
        <v>756</v>
      </c>
      <c r="F379" t="s">
        <v>29</v>
      </c>
      <c r="G379" t="s">
        <v>760</v>
      </c>
      <c r="H379" t="s">
        <v>173</v>
      </c>
    </row>
    <row r="380" spans="1:8" x14ac:dyDescent="0.25">
      <c r="A380" t="s">
        <v>134</v>
      </c>
      <c r="B380" t="s">
        <v>946</v>
      </c>
      <c r="C380" t="s">
        <v>179</v>
      </c>
      <c r="D380" t="s">
        <v>13</v>
      </c>
      <c r="E380" t="s">
        <v>67</v>
      </c>
      <c r="F380" t="s">
        <v>29</v>
      </c>
      <c r="G380" t="s">
        <v>84</v>
      </c>
      <c r="H380" t="s">
        <v>65</v>
      </c>
    </row>
    <row r="381" spans="1:8" x14ac:dyDescent="0.25">
      <c r="A381" t="s">
        <v>134</v>
      </c>
      <c r="B381" t="s">
        <v>947</v>
      </c>
      <c r="C381" t="s">
        <v>162</v>
      </c>
      <c r="D381" t="s">
        <v>13</v>
      </c>
      <c r="E381" t="s">
        <v>67</v>
      </c>
      <c r="F381" t="s">
        <v>29</v>
      </c>
      <c r="G381" t="s">
        <v>84</v>
      </c>
      <c r="H381" t="s">
        <v>173</v>
      </c>
    </row>
    <row r="382" spans="1:8" x14ac:dyDescent="0.25">
      <c r="A382" t="s">
        <v>134</v>
      </c>
      <c r="B382" t="s">
        <v>948</v>
      </c>
      <c r="C382" t="s">
        <v>178</v>
      </c>
      <c r="D382" t="s">
        <v>13</v>
      </c>
      <c r="E382" t="s">
        <v>32</v>
      </c>
      <c r="F382" t="s">
        <v>29</v>
      </c>
      <c r="G382" t="s">
        <v>68</v>
      </c>
      <c r="H382" t="s">
        <v>69</v>
      </c>
    </row>
    <row r="383" spans="1:8" x14ac:dyDescent="0.25">
      <c r="A383" t="s">
        <v>134</v>
      </c>
      <c r="B383" t="s">
        <v>949</v>
      </c>
      <c r="C383" t="s">
        <v>162</v>
      </c>
      <c r="D383" t="s">
        <v>13</v>
      </c>
      <c r="E383" t="s">
        <v>32</v>
      </c>
      <c r="F383" t="s">
        <v>29</v>
      </c>
      <c r="G383" t="s">
        <v>68</v>
      </c>
      <c r="H383" t="s">
        <v>173</v>
      </c>
    </row>
    <row r="384" spans="1:8" x14ac:dyDescent="0.25">
      <c r="A384" t="s">
        <v>134</v>
      </c>
      <c r="B384" t="s">
        <v>950</v>
      </c>
      <c r="C384" t="s">
        <v>179</v>
      </c>
      <c r="D384" t="s">
        <v>13</v>
      </c>
      <c r="E384" t="s">
        <v>70</v>
      </c>
      <c r="F384" t="s">
        <v>29</v>
      </c>
      <c r="G384" t="s">
        <v>85</v>
      </c>
      <c r="H384" t="s">
        <v>69</v>
      </c>
    </row>
    <row r="385" spans="1:8" x14ac:dyDescent="0.25">
      <c r="A385" t="s">
        <v>134</v>
      </c>
      <c r="B385" t="s">
        <v>951</v>
      </c>
      <c r="C385" t="s">
        <v>162</v>
      </c>
      <c r="D385" t="s">
        <v>13</v>
      </c>
      <c r="E385" t="s">
        <v>70</v>
      </c>
      <c r="F385" t="s">
        <v>29</v>
      </c>
      <c r="G385" t="s">
        <v>85</v>
      </c>
      <c r="H385" t="s">
        <v>173</v>
      </c>
    </row>
    <row r="386" spans="1:8" x14ac:dyDescent="0.25">
      <c r="A386" t="s">
        <v>134</v>
      </c>
      <c r="B386" t="s">
        <v>952</v>
      </c>
      <c r="C386" t="s">
        <v>167</v>
      </c>
      <c r="D386" t="s">
        <v>13</v>
      </c>
      <c r="E386" t="s">
        <v>757</v>
      </c>
      <c r="F386" t="s">
        <v>29</v>
      </c>
      <c r="G386" t="s">
        <v>761</v>
      </c>
      <c r="H386" t="s">
        <v>69</v>
      </c>
    </row>
    <row r="387" spans="1:8" x14ac:dyDescent="0.25">
      <c r="A387" t="s">
        <v>134</v>
      </c>
      <c r="B387" t="s">
        <v>953</v>
      </c>
      <c r="C387" t="s">
        <v>162</v>
      </c>
      <c r="D387" t="s">
        <v>13</v>
      </c>
      <c r="E387" t="s">
        <v>757</v>
      </c>
      <c r="F387" t="s">
        <v>29</v>
      </c>
      <c r="G387" t="s">
        <v>761</v>
      </c>
      <c r="H387" t="s">
        <v>173</v>
      </c>
    </row>
    <row r="388" spans="1:8" x14ac:dyDescent="0.25">
      <c r="A388" t="s">
        <v>134</v>
      </c>
      <c r="B388" t="s">
        <v>954</v>
      </c>
      <c r="C388" t="s">
        <v>178</v>
      </c>
      <c r="D388" t="s">
        <v>13</v>
      </c>
      <c r="E388" t="s">
        <v>33</v>
      </c>
      <c r="F388" t="s">
        <v>29</v>
      </c>
      <c r="G388" t="s">
        <v>71</v>
      </c>
      <c r="H388" t="s">
        <v>173</v>
      </c>
    </row>
    <row r="389" spans="1:8" x14ac:dyDescent="0.25">
      <c r="A389" t="s">
        <v>134</v>
      </c>
      <c r="B389" t="s">
        <v>372</v>
      </c>
      <c r="C389" t="s">
        <v>166</v>
      </c>
      <c r="D389" t="s">
        <v>14</v>
      </c>
      <c r="E389" t="s">
        <v>14</v>
      </c>
      <c r="F389" t="s">
        <v>34</v>
      </c>
      <c r="G389" t="s">
        <v>173</v>
      </c>
      <c r="H389" t="s">
        <v>26</v>
      </c>
    </row>
    <row r="390" spans="1:8" x14ac:dyDescent="0.25">
      <c r="A390" t="s">
        <v>134</v>
      </c>
      <c r="B390" t="s">
        <v>373</v>
      </c>
      <c r="C390" t="s">
        <v>162</v>
      </c>
      <c r="D390" t="s">
        <v>14</v>
      </c>
      <c r="E390" t="s">
        <v>14</v>
      </c>
      <c r="F390" t="s">
        <v>34</v>
      </c>
      <c r="G390" t="s">
        <v>173</v>
      </c>
      <c r="H390" t="s">
        <v>173</v>
      </c>
    </row>
    <row r="391" spans="1:8" x14ac:dyDescent="0.25">
      <c r="A391" t="s">
        <v>134</v>
      </c>
      <c r="B391" t="s">
        <v>955</v>
      </c>
      <c r="C391" t="s">
        <v>178</v>
      </c>
      <c r="D391" t="s">
        <v>14</v>
      </c>
      <c r="E391" t="s">
        <v>35</v>
      </c>
      <c r="F391" t="s">
        <v>34</v>
      </c>
      <c r="G391" t="s">
        <v>72</v>
      </c>
      <c r="H391" t="s">
        <v>173</v>
      </c>
    </row>
    <row r="392" spans="1:8" x14ac:dyDescent="0.25">
      <c r="A392" t="s">
        <v>134</v>
      </c>
      <c r="B392" t="s">
        <v>374</v>
      </c>
      <c r="C392" t="s">
        <v>166</v>
      </c>
      <c r="D392" t="s">
        <v>15</v>
      </c>
      <c r="E392" t="s">
        <v>15</v>
      </c>
      <c r="F392" t="s">
        <v>36</v>
      </c>
      <c r="G392" t="s">
        <v>173</v>
      </c>
      <c r="H392" t="s">
        <v>26</v>
      </c>
    </row>
    <row r="393" spans="1:8" x14ac:dyDescent="0.25">
      <c r="A393" t="s">
        <v>134</v>
      </c>
      <c r="B393" t="s">
        <v>375</v>
      </c>
      <c r="C393" t="s">
        <v>162</v>
      </c>
      <c r="D393" t="s">
        <v>15</v>
      </c>
      <c r="E393" t="s">
        <v>15</v>
      </c>
      <c r="F393" t="s">
        <v>36</v>
      </c>
      <c r="G393" t="s">
        <v>173</v>
      </c>
      <c r="H393" t="s">
        <v>173</v>
      </c>
    </row>
    <row r="394" spans="1:8" x14ac:dyDescent="0.25">
      <c r="A394" t="s">
        <v>134</v>
      </c>
      <c r="B394" t="s">
        <v>376</v>
      </c>
      <c r="C394" t="s">
        <v>166</v>
      </c>
      <c r="D394" t="s">
        <v>16</v>
      </c>
      <c r="E394" t="s">
        <v>16</v>
      </c>
      <c r="F394" t="s">
        <v>37</v>
      </c>
      <c r="G394" t="s">
        <v>173</v>
      </c>
      <c r="H394" t="s">
        <v>173</v>
      </c>
    </row>
    <row r="395" spans="1:8" x14ac:dyDescent="0.25">
      <c r="A395" t="s">
        <v>134</v>
      </c>
      <c r="B395" t="s">
        <v>377</v>
      </c>
      <c r="C395" t="s">
        <v>166</v>
      </c>
      <c r="D395" t="s">
        <v>17</v>
      </c>
      <c r="E395" t="s">
        <v>17</v>
      </c>
      <c r="F395" t="s">
        <v>38</v>
      </c>
      <c r="G395" t="s">
        <v>173</v>
      </c>
      <c r="H395" t="s">
        <v>26</v>
      </c>
    </row>
    <row r="396" spans="1:8" x14ac:dyDescent="0.25">
      <c r="A396" t="s">
        <v>134</v>
      </c>
      <c r="B396" t="s">
        <v>378</v>
      </c>
      <c r="C396" t="s">
        <v>162</v>
      </c>
      <c r="D396" t="s">
        <v>17</v>
      </c>
      <c r="E396" t="s">
        <v>17</v>
      </c>
      <c r="F396" t="s">
        <v>38</v>
      </c>
      <c r="G396" t="s">
        <v>173</v>
      </c>
      <c r="H396" t="s">
        <v>173</v>
      </c>
    </row>
    <row r="397" spans="1:8" x14ac:dyDescent="0.25">
      <c r="A397" t="s">
        <v>134</v>
      </c>
      <c r="B397" t="s">
        <v>379</v>
      </c>
      <c r="C397" t="s">
        <v>166</v>
      </c>
      <c r="D397" t="s">
        <v>18</v>
      </c>
      <c r="E397" t="s">
        <v>18</v>
      </c>
      <c r="F397" t="s">
        <v>39</v>
      </c>
      <c r="G397" t="s">
        <v>173</v>
      </c>
      <c r="H397" t="s">
        <v>173</v>
      </c>
    </row>
    <row r="398" spans="1:8" x14ac:dyDescent="0.25">
      <c r="A398" t="s">
        <v>134</v>
      </c>
      <c r="B398" t="s">
        <v>380</v>
      </c>
      <c r="C398" t="s">
        <v>168</v>
      </c>
      <c r="D398" t="s">
        <v>18</v>
      </c>
      <c r="E398" t="s">
        <v>18</v>
      </c>
      <c r="F398" t="s">
        <v>39</v>
      </c>
      <c r="G398" t="s">
        <v>173</v>
      </c>
      <c r="H398" t="s">
        <v>173</v>
      </c>
    </row>
    <row r="399" spans="1:8" x14ac:dyDescent="0.25">
      <c r="A399" t="s">
        <v>135</v>
      </c>
      <c r="B399" t="s">
        <v>381</v>
      </c>
      <c r="C399" t="s">
        <v>166</v>
      </c>
      <c r="D399" t="s">
        <v>8</v>
      </c>
      <c r="E399" t="s">
        <v>8</v>
      </c>
      <c r="F399" t="s">
        <v>21</v>
      </c>
      <c r="G399" t="s">
        <v>173</v>
      </c>
      <c r="H399" t="s">
        <v>173</v>
      </c>
    </row>
    <row r="400" spans="1:8" x14ac:dyDescent="0.25">
      <c r="A400" t="s">
        <v>135</v>
      </c>
      <c r="B400" t="s">
        <v>382</v>
      </c>
      <c r="C400" t="s">
        <v>166</v>
      </c>
      <c r="D400" t="s">
        <v>9</v>
      </c>
      <c r="E400" t="s">
        <v>9</v>
      </c>
      <c r="F400" t="s">
        <v>758</v>
      </c>
      <c r="G400" t="s">
        <v>173</v>
      </c>
      <c r="H400" t="s">
        <v>173</v>
      </c>
    </row>
    <row r="401" spans="1:8" x14ac:dyDescent="0.25">
      <c r="A401" t="s">
        <v>135</v>
      </c>
      <c r="B401" t="s">
        <v>382</v>
      </c>
      <c r="C401" t="s">
        <v>166</v>
      </c>
      <c r="D401" t="s">
        <v>9</v>
      </c>
      <c r="E401" t="s">
        <v>9</v>
      </c>
      <c r="F401" t="s">
        <v>758</v>
      </c>
      <c r="G401" t="s">
        <v>173</v>
      </c>
      <c r="H401" t="s">
        <v>173</v>
      </c>
    </row>
    <row r="402" spans="1:8" x14ac:dyDescent="0.25">
      <c r="A402" t="s">
        <v>135</v>
      </c>
      <c r="B402" t="s">
        <v>383</v>
      </c>
      <c r="C402" t="s">
        <v>166</v>
      </c>
      <c r="D402" t="s">
        <v>10</v>
      </c>
      <c r="E402" t="s">
        <v>10</v>
      </c>
      <c r="F402" t="s">
        <v>24</v>
      </c>
      <c r="G402" t="s">
        <v>173</v>
      </c>
      <c r="H402" t="s">
        <v>173</v>
      </c>
    </row>
    <row r="403" spans="1:8" x14ac:dyDescent="0.25">
      <c r="A403" t="s">
        <v>135</v>
      </c>
      <c r="B403" t="s">
        <v>384</v>
      </c>
      <c r="C403" t="s">
        <v>166</v>
      </c>
      <c r="D403" t="s">
        <v>11</v>
      </c>
      <c r="E403" t="s">
        <v>11</v>
      </c>
      <c r="F403" t="s">
        <v>25</v>
      </c>
      <c r="G403" t="s">
        <v>173</v>
      </c>
      <c r="H403" t="s">
        <v>26</v>
      </c>
    </row>
    <row r="404" spans="1:8" x14ac:dyDescent="0.25">
      <c r="A404" t="s">
        <v>135</v>
      </c>
      <c r="B404" t="s">
        <v>385</v>
      </c>
      <c r="C404" t="s">
        <v>162</v>
      </c>
      <c r="D404" t="s">
        <v>11</v>
      </c>
      <c r="E404" t="s">
        <v>11</v>
      </c>
      <c r="F404" t="s">
        <v>25</v>
      </c>
      <c r="G404" t="s">
        <v>173</v>
      </c>
      <c r="H404" t="s">
        <v>173</v>
      </c>
    </row>
    <row r="405" spans="1:8" x14ac:dyDescent="0.25">
      <c r="A405" t="s">
        <v>135</v>
      </c>
      <c r="B405" t="s">
        <v>386</v>
      </c>
      <c r="C405" t="s">
        <v>166</v>
      </c>
      <c r="D405" t="s">
        <v>12</v>
      </c>
      <c r="E405" t="s">
        <v>12</v>
      </c>
      <c r="F405" t="s">
        <v>27</v>
      </c>
      <c r="G405" t="s">
        <v>173</v>
      </c>
      <c r="H405" t="s">
        <v>26</v>
      </c>
    </row>
    <row r="406" spans="1:8" x14ac:dyDescent="0.25">
      <c r="A406" t="s">
        <v>135</v>
      </c>
      <c r="B406" t="s">
        <v>387</v>
      </c>
      <c r="C406" t="s">
        <v>162</v>
      </c>
      <c r="D406" t="s">
        <v>12</v>
      </c>
      <c r="E406" t="s">
        <v>12</v>
      </c>
      <c r="F406" t="s">
        <v>27</v>
      </c>
      <c r="G406" t="s">
        <v>173</v>
      </c>
      <c r="H406" t="s">
        <v>173</v>
      </c>
    </row>
    <row r="407" spans="1:8" x14ac:dyDescent="0.25">
      <c r="A407" t="s">
        <v>135</v>
      </c>
      <c r="B407" t="s">
        <v>956</v>
      </c>
      <c r="C407" t="s">
        <v>178</v>
      </c>
      <c r="D407" t="s">
        <v>12</v>
      </c>
      <c r="E407" t="s">
        <v>28</v>
      </c>
      <c r="F407" t="s">
        <v>27</v>
      </c>
      <c r="G407" t="s">
        <v>62</v>
      </c>
      <c r="H407" t="s">
        <v>173</v>
      </c>
    </row>
    <row r="408" spans="1:8" x14ac:dyDescent="0.25">
      <c r="A408" t="s">
        <v>135</v>
      </c>
      <c r="B408" t="s">
        <v>388</v>
      </c>
      <c r="C408" t="s">
        <v>166</v>
      </c>
      <c r="D408" t="s">
        <v>13</v>
      </c>
      <c r="E408" t="s">
        <v>13</v>
      </c>
      <c r="F408" t="s">
        <v>29</v>
      </c>
      <c r="G408" t="s">
        <v>173</v>
      </c>
      <c r="H408" t="s">
        <v>26</v>
      </c>
    </row>
    <row r="409" spans="1:8" x14ac:dyDescent="0.25">
      <c r="A409" t="s">
        <v>135</v>
      </c>
      <c r="B409" t="s">
        <v>389</v>
      </c>
      <c r="C409" t="s">
        <v>162</v>
      </c>
      <c r="D409" t="s">
        <v>13</v>
      </c>
      <c r="E409" t="s">
        <v>13</v>
      </c>
      <c r="F409" t="s">
        <v>29</v>
      </c>
      <c r="G409" t="s">
        <v>173</v>
      </c>
      <c r="H409" t="s">
        <v>173</v>
      </c>
    </row>
    <row r="410" spans="1:8" x14ac:dyDescent="0.25">
      <c r="A410" t="s">
        <v>135</v>
      </c>
      <c r="B410" t="s">
        <v>957</v>
      </c>
      <c r="C410" t="s">
        <v>178</v>
      </c>
      <c r="D410" t="s">
        <v>13</v>
      </c>
      <c r="E410" t="s">
        <v>30</v>
      </c>
      <c r="F410" t="s">
        <v>29</v>
      </c>
      <c r="G410" t="s">
        <v>63</v>
      </c>
      <c r="H410" t="s">
        <v>173</v>
      </c>
    </row>
    <row r="411" spans="1:8" x14ac:dyDescent="0.25">
      <c r="A411" t="s">
        <v>135</v>
      </c>
      <c r="B411" t="s">
        <v>958</v>
      </c>
      <c r="C411" t="s">
        <v>178</v>
      </c>
      <c r="D411" t="s">
        <v>13</v>
      </c>
      <c r="E411" t="s">
        <v>31</v>
      </c>
      <c r="F411" t="s">
        <v>29</v>
      </c>
      <c r="G411" t="s">
        <v>64</v>
      </c>
      <c r="H411" t="s">
        <v>65</v>
      </c>
    </row>
    <row r="412" spans="1:8" x14ac:dyDescent="0.25">
      <c r="A412" t="s">
        <v>135</v>
      </c>
      <c r="B412" t="s">
        <v>959</v>
      </c>
      <c r="C412" t="s">
        <v>162</v>
      </c>
      <c r="D412" t="s">
        <v>13</v>
      </c>
      <c r="E412" t="s">
        <v>31</v>
      </c>
      <c r="F412" t="s">
        <v>29</v>
      </c>
      <c r="G412" t="s">
        <v>64</v>
      </c>
      <c r="H412" t="s">
        <v>173</v>
      </c>
    </row>
    <row r="413" spans="1:8" x14ac:dyDescent="0.25">
      <c r="A413" t="s">
        <v>135</v>
      </c>
      <c r="B413" t="s">
        <v>960</v>
      </c>
      <c r="C413" t="s">
        <v>179</v>
      </c>
      <c r="D413" t="s">
        <v>13</v>
      </c>
      <c r="E413" t="s">
        <v>66</v>
      </c>
      <c r="F413" t="s">
        <v>29</v>
      </c>
      <c r="G413" t="s">
        <v>82</v>
      </c>
      <c r="H413" t="s">
        <v>65</v>
      </c>
    </row>
    <row r="414" spans="1:8" x14ac:dyDescent="0.25">
      <c r="A414" t="s">
        <v>135</v>
      </c>
      <c r="B414" t="s">
        <v>961</v>
      </c>
      <c r="C414" t="s">
        <v>162</v>
      </c>
      <c r="D414" t="s">
        <v>13</v>
      </c>
      <c r="E414" t="s">
        <v>66</v>
      </c>
      <c r="F414" t="s">
        <v>29</v>
      </c>
      <c r="G414" t="s">
        <v>82</v>
      </c>
      <c r="H414" t="s">
        <v>173</v>
      </c>
    </row>
    <row r="415" spans="1:8" x14ac:dyDescent="0.25">
      <c r="A415" t="s">
        <v>135</v>
      </c>
      <c r="B415" t="s">
        <v>962</v>
      </c>
      <c r="C415" t="s">
        <v>167</v>
      </c>
      <c r="D415" t="s">
        <v>13</v>
      </c>
      <c r="E415" t="s">
        <v>756</v>
      </c>
      <c r="F415" t="s">
        <v>29</v>
      </c>
      <c r="G415" t="s">
        <v>760</v>
      </c>
      <c r="H415" t="s">
        <v>89</v>
      </c>
    </row>
    <row r="416" spans="1:8" x14ac:dyDescent="0.25">
      <c r="A416" t="s">
        <v>135</v>
      </c>
      <c r="B416" t="s">
        <v>963</v>
      </c>
      <c r="C416" t="s">
        <v>162</v>
      </c>
      <c r="D416" t="s">
        <v>13</v>
      </c>
      <c r="E416" t="s">
        <v>756</v>
      </c>
      <c r="F416" t="s">
        <v>29</v>
      </c>
      <c r="G416" t="s">
        <v>760</v>
      </c>
      <c r="H416" t="s">
        <v>173</v>
      </c>
    </row>
    <row r="417" spans="1:8" x14ac:dyDescent="0.25">
      <c r="A417" t="s">
        <v>135</v>
      </c>
      <c r="B417" t="s">
        <v>964</v>
      </c>
      <c r="C417" t="s">
        <v>179</v>
      </c>
      <c r="D417" t="s">
        <v>13</v>
      </c>
      <c r="E417" t="s">
        <v>67</v>
      </c>
      <c r="F417" t="s">
        <v>29</v>
      </c>
      <c r="G417" t="s">
        <v>84</v>
      </c>
      <c r="H417" t="s">
        <v>65</v>
      </c>
    </row>
    <row r="418" spans="1:8" x14ac:dyDescent="0.25">
      <c r="A418" t="s">
        <v>135</v>
      </c>
      <c r="B418" t="s">
        <v>965</v>
      </c>
      <c r="C418" t="s">
        <v>162</v>
      </c>
      <c r="D418" t="s">
        <v>13</v>
      </c>
      <c r="E418" t="s">
        <v>67</v>
      </c>
      <c r="F418" t="s">
        <v>29</v>
      </c>
      <c r="G418" t="s">
        <v>84</v>
      </c>
      <c r="H418" t="s">
        <v>173</v>
      </c>
    </row>
    <row r="419" spans="1:8" x14ac:dyDescent="0.25">
      <c r="A419" t="s">
        <v>135</v>
      </c>
      <c r="B419" t="s">
        <v>966</v>
      </c>
      <c r="C419" t="s">
        <v>178</v>
      </c>
      <c r="D419" t="s">
        <v>13</v>
      </c>
      <c r="E419" t="s">
        <v>32</v>
      </c>
      <c r="F419" t="s">
        <v>29</v>
      </c>
      <c r="G419" t="s">
        <v>68</v>
      </c>
      <c r="H419" t="s">
        <v>69</v>
      </c>
    </row>
    <row r="420" spans="1:8" x14ac:dyDescent="0.25">
      <c r="A420" t="s">
        <v>135</v>
      </c>
      <c r="B420" t="s">
        <v>967</v>
      </c>
      <c r="C420" t="s">
        <v>162</v>
      </c>
      <c r="D420" t="s">
        <v>13</v>
      </c>
      <c r="E420" t="s">
        <v>32</v>
      </c>
      <c r="F420" t="s">
        <v>29</v>
      </c>
      <c r="G420" t="s">
        <v>68</v>
      </c>
      <c r="H420" t="s">
        <v>173</v>
      </c>
    </row>
    <row r="421" spans="1:8" x14ac:dyDescent="0.25">
      <c r="A421" t="s">
        <v>135</v>
      </c>
      <c r="B421" t="s">
        <v>968</v>
      </c>
      <c r="C421" t="s">
        <v>179</v>
      </c>
      <c r="D421" t="s">
        <v>13</v>
      </c>
      <c r="E421" t="s">
        <v>70</v>
      </c>
      <c r="F421" t="s">
        <v>29</v>
      </c>
      <c r="G421" t="s">
        <v>85</v>
      </c>
      <c r="H421" t="s">
        <v>69</v>
      </c>
    </row>
    <row r="422" spans="1:8" x14ac:dyDescent="0.25">
      <c r="A422" t="s">
        <v>135</v>
      </c>
      <c r="B422" t="s">
        <v>969</v>
      </c>
      <c r="C422" t="s">
        <v>162</v>
      </c>
      <c r="D422" t="s">
        <v>13</v>
      </c>
      <c r="E422" t="s">
        <v>70</v>
      </c>
      <c r="F422" t="s">
        <v>29</v>
      </c>
      <c r="G422" t="s">
        <v>85</v>
      </c>
      <c r="H422" t="s">
        <v>173</v>
      </c>
    </row>
    <row r="423" spans="1:8" x14ac:dyDescent="0.25">
      <c r="A423" t="s">
        <v>135</v>
      </c>
      <c r="B423" t="s">
        <v>970</v>
      </c>
      <c r="C423" t="s">
        <v>167</v>
      </c>
      <c r="D423" t="s">
        <v>13</v>
      </c>
      <c r="E423" t="s">
        <v>757</v>
      </c>
      <c r="F423" t="s">
        <v>29</v>
      </c>
      <c r="G423" t="s">
        <v>761</v>
      </c>
      <c r="H423" t="s">
        <v>69</v>
      </c>
    </row>
    <row r="424" spans="1:8" x14ac:dyDescent="0.25">
      <c r="A424" t="s">
        <v>135</v>
      </c>
      <c r="B424" t="s">
        <v>971</v>
      </c>
      <c r="C424" t="s">
        <v>162</v>
      </c>
      <c r="D424" t="s">
        <v>13</v>
      </c>
      <c r="E424" t="s">
        <v>757</v>
      </c>
      <c r="F424" t="s">
        <v>29</v>
      </c>
      <c r="G424" t="s">
        <v>761</v>
      </c>
      <c r="H424" t="s">
        <v>173</v>
      </c>
    </row>
    <row r="425" spans="1:8" x14ac:dyDescent="0.25">
      <c r="A425" t="s">
        <v>135</v>
      </c>
      <c r="B425" t="s">
        <v>390</v>
      </c>
      <c r="C425" t="s">
        <v>166</v>
      </c>
      <c r="D425" t="s">
        <v>14</v>
      </c>
      <c r="E425" t="s">
        <v>14</v>
      </c>
      <c r="F425" t="s">
        <v>34</v>
      </c>
      <c r="G425" t="s">
        <v>173</v>
      </c>
      <c r="H425" t="s">
        <v>26</v>
      </c>
    </row>
    <row r="426" spans="1:8" x14ac:dyDescent="0.25">
      <c r="A426" t="s">
        <v>135</v>
      </c>
      <c r="B426" t="s">
        <v>391</v>
      </c>
      <c r="C426" t="s">
        <v>162</v>
      </c>
      <c r="D426" t="s">
        <v>14</v>
      </c>
      <c r="E426" t="s">
        <v>14</v>
      </c>
      <c r="F426" t="s">
        <v>34</v>
      </c>
      <c r="G426" t="s">
        <v>173</v>
      </c>
      <c r="H426" t="s">
        <v>173</v>
      </c>
    </row>
    <row r="427" spans="1:8" x14ac:dyDescent="0.25">
      <c r="A427" t="s">
        <v>135</v>
      </c>
      <c r="B427" t="s">
        <v>972</v>
      </c>
      <c r="C427" t="s">
        <v>178</v>
      </c>
      <c r="D427" t="s">
        <v>14</v>
      </c>
      <c r="E427" t="s">
        <v>35</v>
      </c>
      <c r="F427" t="s">
        <v>34</v>
      </c>
      <c r="G427" t="s">
        <v>72</v>
      </c>
      <c r="H427" t="s">
        <v>173</v>
      </c>
    </row>
    <row r="428" spans="1:8" x14ac:dyDescent="0.25">
      <c r="A428" t="s">
        <v>135</v>
      </c>
      <c r="B428" t="s">
        <v>392</v>
      </c>
      <c r="C428" t="s">
        <v>166</v>
      </c>
      <c r="D428" t="s">
        <v>15</v>
      </c>
      <c r="E428" t="s">
        <v>15</v>
      </c>
      <c r="F428" t="s">
        <v>36</v>
      </c>
      <c r="G428" t="s">
        <v>173</v>
      </c>
      <c r="H428" t="s">
        <v>26</v>
      </c>
    </row>
    <row r="429" spans="1:8" x14ac:dyDescent="0.25">
      <c r="A429" t="s">
        <v>135</v>
      </c>
      <c r="B429" t="s">
        <v>393</v>
      </c>
      <c r="C429" t="s">
        <v>162</v>
      </c>
      <c r="D429" t="s">
        <v>15</v>
      </c>
      <c r="E429" t="s">
        <v>15</v>
      </c>
      <c r="F429" t="s">
        <v>36</v>
      </c>
      <c r="G429" t="s">
        <v>173</v>
      </c>
      <c r="H429" t="s">
        <v>173</v>
      </c>
    </row>
    <row r="430" spans="1:8" x14ac:dyDescent="0.25">
      <c r="A430" t="s">
        <v>135</v>
      </c>
      <c r="B430" t="s">
        <v>394</v>
      </c>
      <c r="C430" t="s">
        <v>166</v>
      </c>
      <c r="D430" t="s">
        <v>16</v>
      </c>
      <c r="E430" t="s">
        <v>16</v>
      </c>
      <c r="F430" t="s">
        <v>37</v>
      </c>
      <c r="G430" t="s">
        <v>173</v>
      </c>
      <c r="H430" t="s">
        <v>173</v>
      </c>
    </row>
    <row r="431" spans="1:8" x14ac:dyDescent="0.25">
      <c r="A431" t="s">
        <v>135</v>
      </c>
      <c r="B431" t="s">
        <v>395</v>
      </c>
      <c r="C431" t="s">
        <v>166</v>
      </c>
      <c r="D431" t="s">
        <v>17</v>
      </c>
      <c r="E431" t="s">
        <v>17</v>
      </c>
      <c r="F431" t="s">
        <v>38</v>
      </c>
      <c r="G431" t="s">
        <v>173</v>
      </c>
      <c r="H431" t="s">
        <v>26</v>
      </c>
    </row>
    <row r="432" spans="1:8" x14ac:dyDescent="0.25">
      <c r="A432" t="s">
        <v>135</v>
      </c>
      <c r="B432" t="s">
        <v>396</v>
      </c>
      <c r="C432" t="s">
        <v>162</v>
      </c>
      <c r="D432" t="s">
        <v>17</v>
      </c>
      <c r="E432" t="s">
        <v>17</v>
      </c>
      <c r="F432" t="s">
        <v>38</v>
      </c>
      <c r="G432" t="s">
        <v>173</v>
      </c>
      <c r="H432" t="s">
        <v>173</v>
      </c>
    </row>
    <row r="433" spans="1:8" x14ac:dyDescent="0.25">
      <c r="A433" t="s">
        <v>135</v>
      </c>
      <c r="B433" t="s">
        <v>397</v>
      </c>
      <c r="C433" t="s">
        <v>166</v>
      </c>
      <c r="D433" t="s">
        <v>18</v>
      </c>
      <c r="E433" t="s">
        <v>18</v>
      </c>
      <c r="F433" t="s">
        <v>39</v>
      </c>
      <c r="G433" t="s">
        <v>173</v>
      </c>
      <c r="H433" t="s">
        <v>173</v>
      </c>
    </row>
    <row r="434" spans="1:8" x14ac:dyDescent="0.25">
      <c r="A434" t="s">
        <v>135</v>
      </c>
      <c r="B434" t="s">
        <v>398</v>
      </c>
      <c r="C434" t="s">
        <v>168</v>
      </c>
      <c r="D434" t="s">
        <v>18</v>
      </c>
      <c r="E434" t="s">
        <v>18</v>
      </c>
      <c r="F434" t="s">
        <v>39</v>
      </c>
      <c r="G434" t="s">
        <v>173</v>
      </c>
      <c r="H434" t="s">
        <v>173</v>
      </c>
    </row>
    <row r="435" spans="1:8" x14ac:dyDescent="0.25">
      <c r="A435" t="s">
        <v>136</v>
      </c>
      <c r="B435" t="s">
        <v>399</v>
      </c>
      <c r="C435" t="s">
        <v>166</v>
      </c>
      <c r="D435" t="s">
        <v>8</v>
      </c>
      <c r="E435" t="s">
        <v>8</v>
      </c>
      <c r="F435" t="s">
        <v>21</v>
      </c>
      <c r="G435" t="s">
        <v>173</v>
      </c>
      <c r="H435" t="s">
        <v>173</v>
      </c>
    </row>
    <row r="436" spans="1:8" x14ac:dyDescent="0.25">
      <c r="A436" t="s">
        <v>136</v>
      </c>
      <c r="B436" t="s">
        <v>400</v>
      </c>
      <c r="C436" t="s">
        <v>166</v>
      </c>
      <c r="D436" t="s">
        <v>9</v>
      </c>
      <c r="E436" t="s">
        <v>9</v>
      </c>
      <c r="F436" t="s">
        <v>758</v>
      </c>
      <c r="G436" t="s">
        <v>173</v>
      </c>
      <c r="H436" t="s">
        <v>173</v>
      </c>
    </row>
    <row r="437" spans="1:8" x14ac:dyDescent="0.25">
      <c r="A437" t="s">
        <v>136</v>
      </c>
      <c r="B437" t="s">
        <v>400</v>
      </c>
      <c r="C437" t="s">
        <v>166</v>
      </c>
      <c r="D437" t="s">
        <v>9</v>
      </c>
      <c r="E437" t="s">
        <v>9</v>
      </c>
      <c r="F437" t="s">
        <v>758</v>
      </c>
      <c r="G437" t="s">
        <v>173</v>
      </c>
      <c r="H437" t="s">
        <v>173</v>
      </c>
    </row>
    <row r="438" spans="1:8" x14ac:dyDescent="0.25">
      <c r="A438" t="s">
        <v>136</v>
      </c>
      <c r="B438" t="s">
        <v>401</v>
      </c>
      <c r="C438" t="s">
        <v>166</v>
      </c>
      <c r="D438" t="s">
        <v>10</v>
      </c>
      <c r="E438" t="s">
        <v>10</v>
      </c>
      <c r="F438" t="s">
        <v>24</v>
      </c>
      <c r="G438" t="s">
        <v>173</v>
      </c>
      <c r="H438" t="s">
        <v>173</v>
      </c>
    </row>
    <row r="439" spans="1:8" x14ac:dyDescent="0.25">
      <c r="A439" t="s">
        <v>136</v>
      </c>
      <c r="B439" t="s">
        <v>402</v>
      </c>
      <c r="C439" t="s">
        <v>166</v>
      </c>
      <c r="D439" t="s">
        <v>11</v>
      </c>
      <c r="E439" t="s">
        <v>11</v>
      </c>
      <c r="F439" t="s">
        <v>25</v>
      </c>
      <c r="G439" t="s">
        <v>173</v>
      </c>
      <c r="H439" t="s">
        <v>26</v>
      </c>
    </row>
    <row r="440" spans="1:8" x14ac:dyDescent="0.25">
      <c r="A440" t="s">
        <v>136</v>
      </c>
      <c r="B440" t="s">
        <v>403</v>
      </c>
      <c r="C440" t="s">
        <v>162</v>
      </c>
      <c r="D440" t="s">
        <v>11</v>
      </c>
      <c r="E440" t="s">
        <v>11</v>
      </c>
      <c r="F440" t="s">
        <v>25</v>
      </c>
      <c r="G440" t="s">
        <v>173</v>
      </c>
      <c r="H440" t="s">
        <v>173</v>
      </c>
    </row>
    <row r="441" spans="1:8" x14ac:dyDescent="0.25">
      <c r="A441" t="s">
        <v>136</v>
      </c>
      <c r="B441" t="s">
        <v>404</v>
      </c>
      <c r="C441" t="s">
        <v>166</v>
      </c>
      <c r="D441" t="s">
        <v>12</v>
      </c>
      <c r="E441" t="s">
        <v>12</v>
      </c>
      <c r="F441" t="s">
        <v>27</v>
      </c>
      <c r="G441" t="s">
        <v>173</v>
      </c>
      <c r="H441" t="s">
        <v>26</v>
      </c>
    </row>
    <row r="442" spans="1:8" x14ac:dyDescent="0.25">
      <c r="A442" t="s">
        <v>136</v>
      </c>
      <c r="B442" t="s">
        <v>405</v>
      </c>
      <c r="C442" t="s">
        <v>162</v>
      </c>
      <c r="D442" t="s">
        <v>12</v>
      </c>
      <c r="E442" t="s">
        <v>12</v>
      </c>
      <c r="F442" t="s">
        <v>27</v>
      </c>
      <c r="G442" t="s">
        <v>173</v>
      </c>
      <c r="H442" t="s">
        <v>173</v>
      </c>
    </row>
    <row r="443" spans="1:8" x14ac:dyDescent="0.25">
      <c r="A443" t="s">
        <v>136</v>
      </c>
      <c r="B443" t="s">
        <v>973</v>
      </c>
      <c r="C443" t="s">
        <v>178</v>
      </c>
      <c r="D443" t="s">
        <v>12</v>
      </c>
      <c r="E443" t="s">
        <v>28</v>
      </c>
      <c r="F443" t="s">
        <v>27</v>
      </c>
      <c r="G443" t="s">
        <v>62</v>
      </c>
      <c r="H443" t="s">
        <v>173</v>
      </c>
    </row>
    <row r="444" spans="1:8" x14ac:dyDescent="0.25">
      <c r="A444" t="s">
        <v>136</v>
      </c>
      <c r="B444" t="s">
        <v>406</v>
      </c>
      <c r="C444" t="s">
        <v>166</v>
      </c>
      <c r="D444" t="s">
        <v>13</v>
      </c>
      <c r="E444" t="s">
        <v>13</v>
      </c>
      <c r="F444" t="s">
        <v>29</v>
      </c>
      <c r="G444" t="s">
        <v>173</v>
      </c>
      <c r="H444" t="s">
        <v>26</v>
      </c>
    </row>
    <row r="445" spans="1:8" x14ac:dyDescent="0.25">
      <c r="A445" t="s">
        <v>136</v>
      </c>
      <c r="B445" t="s">
        <v>407</v>
      </c>
      <c r="C445" t="s">
        <v>162</v>
      </c>
      <c r="D445" t="s">
        <v>13</v>
      </c>
      <c r="E445" t="s">
        <v>13</v>
      </c>
      <c r="F445" t="s">
        <v>29</v>
      </c>
      <c r="G445" t="s">
        <v>173</v>
      </c>
      <c r="H445" t="s">
        <v>173</v>
      </c>
    </row>
    <row r="446" spans="1:8" x14ac:dyDescent="0.25">
      <c r="A446" t="s">
        <v>136</v>
      </c>
      <c r="B446" t="s">
        <v>974</v>
      </c>
      <c r="C446" t="s">
        <v>178</v>
      </c>
      <c r="D446" t="s">
        <v>13</v>
      </c>
      <c r="E446" t="s">
        <v>30</v>
      </c>
      <c r="F446" t="s">
        <v>29</v>
      </c>
      <c r="G446" t="s">
        <v>63</v>
      </c>
      <c r="H446" t="s">
        <v>173</v>
      </c>
    </row>
    <row r="447" spans="1:8" x14ac:dyDescent="0.25">
      <c r="A447" t="s">
        <v>136</v>
      </c>
      <c r="B447" t="s">
        <v>975</v>
      </c>
      <c r="C447" t="s">
        <v>178</v>
      </c>
      <c r="D447" t="s">
        <v>13</v>
      </c>
      <c r="E447" t="s">
        <v>31</v>
      </c>
      <c r="F447" t="s">
        <v>29</v>
      </c>
      <c r="G447" t="s">
        <v>64</v>
      </c>
      <c r="H447" t="s">
        <v>65</v>
      </c>
    </row>
    <row r="448" spans="1:8" x14ac:dyDescent="0.25">
      <c r="A448" t="s">
        <v>136</v>
      </c>
      <c r="B448" t="s">
        <v>976</v>
      </c>
      <c r="C448" t="s">
        <v>162</v>
      </c>
      <c r="D448" t="s">
        <v>13</v>
      </c>
      <c r="E448" t="s">
        <v>31</v>
      </c>
      <c r="F448" t="s">
        <v>29</v>
      </c>
      <c r="G448" t="s">
        <v>64</v>
      </c>
      <c r="H448" t="s">
        <v>173</v>
      </c>
    </row>
    <row r="449" spans="1:8" x14ac:dyDescent="0.25">
      <c r="A449" t="s">
        <v>136</v>
      </c>
      <c r="B449" t="s">
        <v>977</v>
      </c>
      <c r="C449" t="s">
        <v>179</v>
      </c>
      <c r="D449" t="s">
        <v>13</v>
      </c>
      <c r="E449" t="s">
        <v>66</v>
      </c>
      <c r="F449" t="s">
        <v>29</v>
      </c>
      <c r="G449" t="s">
        <v>82</v>
      </c>
      <c r="H449" t="s">
        <v>65</v>
      </c>
    </row>
    <row r="450" spans="1:8" x14ac:dyDescent="0.25">
      <c r="A450" t="s">
        <v>136</v>
      </c>
      <c r="B450" t="s">
        <v>978</v>
      </c>
      <c r="C450" t="s">
        <v>162</v>
      </c>
      <c r="D450" t="s">
        <v>13</v>
      </c>
      <c r="E450" t="s">
        <v>66</v>
      </c>
      <c r="F450" t="s">
        <v>29</v>
      </c>
      <c r="G450" t="s">
        <v>82</v>
      </c>
      <c r="H450" t="s">
        <v>173</v>
      </c>
    </row>
    <row r="451" spans="1:8" x14ac:dyDescent="0.25">
      <c r="A451" t="s">
        <v>136</v>
      </c>
      <c r="B451" t="s">
        <v>979</v>
      </c>
      <c r="C451" t="s">
        <v>167</v>
      </c>
      <c r="D451" t="s">
        <v>13</v>
      </c>
      <c r="E451" t="s">
        <v>756</v>
      </c>
      <c r="F451" t="s">
        <v>29</v>
      </c>
      <c r="G451" t="s">
        <v>760</v>
      </c>
      <c r="H451" t="s">
        <v>89</v>
      </c>
    </row>
    <row r="452" spans="1:8" x14ac:dyDescent="0.25">
      <c r="A452" t="s">
        <v>136</v>
      </c>
      <c r="B452" t="s">
        <v>980</v>
      </c>
      <c r="C452" t="s">
        <v>162</v>
      </c>
      <c r="D452" t="s">
        <v>13</v>
      </c>
      <c r="E452" t="s">
        <v>756</v>
      </c>
      <c r="F452" t="s">
        <v>29</v>
      </c>
      <c r="G452" t="s">
        <v>760</v>
      </c>
      <c r="H452" t="s">
        <v>173</v>
      </c>
    </row>
    <row r="453" spans="1:8" x14ac:dyDescent="0.25">
      <c r="A453" t="s">
        <v>136</v>
      </c>
      <c r="B453" t="s">
        <v>981</v>
      </c>
      <c r="C453" t="s">
        <v>179</v>
      </c>
      <c r="D453" t="s">
        <v>13</v>
      </c>
      <c r="E453" t="s">
        <v>67</v>
      </c>
      <c r="F453" t="s">
        <v>29</v>
      </c>
      <c r="G453" t="s">
        <v>84</v>
      </c>
      <c r="H453" t="s">
        <v>65</v>
      </c>
    </row>
    <row r="454" spans="1:8" x14ac:dyDescent="0.25">
      <c r="A454" t="s">
        <v>136</v>
      </c>
      <c r="B454" t="s">
        <v>982</v>
      </c>
      <c r="C454" t="s">
        <v>162</v>
      </c>
      <c r="D454" t="s">
        <v>13</v>
      </c>
      <c r="E454" t="s">
        <v>67</v>
      </c>
      <c r="F454" t="s">
        <v>29</v>
      </c>
      <c r="G454" t="s">
        <v>84</v>
      </c>
      <c r="H454" t="s">
        <v>173</v>
      </c>
    </row>
    <row r="455" spans="1:8" x14ac:dyDescent="0.25">
      <c r="A455" t="s">
        <v>136</v>
      </c>
      <c r="B455" t="s">
        <v>983</v>
      </c>
      <c r="C455" t="s">
        <v>178</v>
      </c>
      <c r="D455" t="s">
        <v>13</v>
      </c>
      <c r="E455" t="s">
        <v>32</v>
      </c>
      <c r="F455" t="s">
        <v>29</v>
      </c>
      <c r="G455" t="s">
        <v>68</v>
      </c>
      <c r="H455" t="s">
        <v>69</v>
      </c>
    </row>
    <row r="456" spans="1:8" x14ac:dyDescent="0.25">
      <c r="A456" t="s">
        <v>136</v>
      </c>
      <c r="B456" t="s">
        <v>984</v>
      </c>
      <c r="C456" t="s">
        <v>162</v>
      </c>
      <c r="D456" t="s">
        <v>13</v>
      </c>
      <c r="E456" t="s">
        <v>32</v>
      </c>
      <c r="F456" t="s">
        <v>29</v>
      </c>
      <c r="G456" t="s">
        <v>68</v>
      </c>
      <c r="H456" t="s">
        <v>173</v>
      </c>
    </row>
    <row r="457" spans="1:8" x14ac:dyDescent="0.25">
      <c r="A457" t="s">
        <v>136</v>
      </c>
      <c r="B457" t="s">
        <v>985</v>
      </c>
      <c r="C457" t="s">
        <v>179</v>
      </c>
      <c r="D457" t="s">
        <v>13</v>
      </c>
      <c r="E457" t="s">
        <v>70</v>
      </c>
      <c r="F457" t="s">
        <v>29</v>
      </c>
      <c r="G457" t="s">
        <v>85</v>
      </c>
      <c r="H457" t="s">
        <v>69</v>
      </c>
    </row>
    <row r="458" spans="1:8" x14ac:dyDescent="0.25">
      <c r="A458" t="s">
        <v>136</v>
      </c>
      <c r="B458" t="s">
        <v>986</v>
      </c>
      <c r="C458" t="s">
        <v>162</v>
      </c>
      <c r="D458" t="s">
        <v>13</v>
      </c>
      <c r="E458" t="s">
        <v>70</v>
      </c>
      <c r="F458" t="s">
        <v>29</v>
      </c>
      <c r="G458" t="s">
        <v>85</v>
      </c>
      <c r="H458" t="s">
        <v>173</v>
      </c>
    </row>
    <row r="459" spans="1:8" x14ac:dyDescent="0.25">
      <c r="A459" t="s">
        <v>136</v>
      </c>
      <c r="B459" t="s">
        <v>987</v>
      </c>
      <c r="C459" t="s">
        <v>167</v>
      </c>
      <c r="D459" t="s">
        <v>13</v>
      </c>
      <c r="E459" t="s">
        <v>757</v>
      </c>
      <c r="F459" t="s">
        <v>29</v>
      </c>
      <c r="G459" t="s">
        <v>761</v>
      </c>
      <c r="H459" t="s">
        <v>69</v>
      </c>
    </row>
    <row r="460" spans="1:8" x14ac:dyDescent="0.25">
      <c r="A460" t="s">
        <v>136</v>
      </c>
      <c r="B460" t="s">
        <v>988</v>
      </c>
      <c r="C460" t="s">
        <v>162</v>
      </c>
      <c r="D460" t="s">
        <v>13</v>
      </c>
      <c r="E460" t="s">
        <v>757</v>
      </c>
      <c r="F460" t="s">
        <v>29</v>
      </c>
      <c r="G460" t="s">
        <v>761</v>
      </c>
      <c r="H460" t="s">
        <v>173</v>
      </c>
    </row>
    <row r="461" spans="1:8" x14ac:dyDescent="0.25">
      <c r="A461" t="s">
        <v>136</v>
      </c>
      <c r="B461" t="s">
        <v>408</v>
      </c>
      <c r="C461" t="s">
        <v>166</v>
      </c>
      <c r="D461" t="s">
        <v>14</v>
      </c>
      <c r="E461" t="s">
        <v>14</v>
      </c>
      <c r="F461" t="s">
        <v>34</v>
      </c>
      <c r="G461" t="s">
        <v>173</v>
      </c>
      <c r="H461" t="s">
        <v>26</v>
      </c>
    </row>
    <row r="462" spans="1:8" x14ac:dyDescent="0.25">
      <c r="A462" t="s">
        <v>136</v>
      </c>
      <c r="B462" t="s">
        <v>409</v>
      </c>
      <c r="C462" t="s">
        <v>162</v>
      </c>
      <c r="D462" t="s">
        <v>14</v>
      </c>
      <c r="E462" t="s">
        <v>14</v>
      </c>
      <c r="F462" t="s">
        <v>34</v>
      </c>
      <c r="G462" t="s">
        <v>173</v>
      </c>
      <c r="H462" t="s">
        <v>173</v>
      </c>
    </row>
    <row r="463" spans="1:8" x14ac:dyDescent="0.25">
      <c r="A463" t="s">
        <v>136</v>
      </c>
      <c r="B463" t="s">
        <v>989</v>
      </c>
      <c r="C463" t="s">
        <v>178</v>
      </c>
      <c r="D463" t="s">
        <v>14</v>
      </c>
      <c r="E463" t="s">
        <v>35</v>
      </c>
      <c r="F463" t="s">
        <v>34</v>
      </c>
      <c r="G463" t="s">
        <v>72</v>
      </c>
      <c r="H463" t="s">
        <v>173</v>
      </c>
    </row>
    <row r="464" spans="1:8" x14ac:dyDescent="0.25">
      <c r="A464" t="s">
        <v>136</v>
      </c>
      <c r="B464" t="s">
        <v>410</v>
      </c>
      <c r="C464" t="s">
        <v>166</v>
      </c>
      <c r="D464" t="s">
        <v>15</v>
      </c>
      <c r="E464" t="s">
        <v>15</v>
      </c>
      <c r="F464" t="s">
        <v>36</v>
      </c>
      <c r="G464" t="s">
        <v>173</v>
      </c>
      <c r="H464" t="s">
        <v>26</v>
      </c>
    </row>
    <row r="465" spans="1:8" x14ac:dyDescent="0.25">
      <c r="A465" t="s">
        <v>136</v>
      </c>
      <c r="B465" t="s">
        <v>411</v>
      </c>
      <c r="C465" t="s">
        <v>162</v>
      </c>
      <c r="D465" t="s">
        <v>15</v>
      </c>
      <c r="E465" t="s">
        <v>15</v>
      </c>
      <c r="F465" t="s">
        <v>36</v>
      </c>
      <c r="G465" t="s">
        <v>173</v>
      </c>
      <c r="H465" t="s">
        <v>173</v>
      </c>
    </row>
    <row r="466" spans="1:8" x14ac:dyDescent="0.25">
      <c r="A466" t="s">
        <v>136</v>
      </c>
      <c r="B466" t="s">
        <v>412</v>
      </c>
      <c r="C466" t="s">
        <v>166</v>
      </c>
      <c r="D466" t="s">
        <v>16</v>
      </c>
      <c r="E466" t="s">
        <v>16</v>
      </c>
      <c r="F466" t="s">
        <v>37</v>
      </c>
      <c r="G466" t="s">
        <v>173</v>
      </c>
      <c r="H466" t="s">
        <v>173</v>
      </c>
    </row>
    <row r="467" spans="1:8" x14ac:dyDescent="0.25">
      <c r="A467" t="s">
        <v>136</v>
      </c>
      <c r="B467" t="s">
        <v>413</v>
      </c>
      <c r="C467" t="s">
        <v>166</v>
      </c>
      <c r="D467" t="s">
        <v>17</v>
      </c>
      <c r="E467" t="s">
        <v>17</v>
      </c>
      <c r="F467" t="s">
        <v>38</v>
      </c>
      <c r="G467" t="s">
        <v>173</v>
      </c>
      <c r="H467" t="s">
        <v>26</v>
      </c>
    </row>
    <row r="468" spans="1:8" x14ac:dyDescent="0.25">
      <c r="A468" t="s">
        <v>136</v>
      </c>
      <c r="B468" t="s">
        <v>414</v>
      </c>
      <c r="C468" t="s">
        <v>162</v>
      </c>
      <c r="D468" t="s">
        <v>17</v>
      </c>
      <c r="E468" t="s">
        <v>17</v>
      </c>
      <c r="F468" t="s">
        <v>38</v>
      </c>
      <c r="G468" t="s">
        <v>173</v>
      </c>
      <c r="H468" t="s">
        <v>173</v>
      </c>
    </row>
    <row r="469" spans="1:8" x14ac:dyDescent="0.25">
      <c r="A469" t="s">
        <v>136</v>
      </c>
      <c r="B469" t="s">
        <v>415</v>
      </c>
      <c r="C469" t="s">
        <v>166</v>
      </c>
      <c r="D469" t="s">
        <v>18</v>
      </c>
      <c r="E469" t="s">
        <v>18</v>
      </c>
      <c r="F469" t="s">
        <v>39</v>
      </c>
      <c r="G469" t="s">
        <v>173</v>
      </c>
      <c r="H469" t="s">
        <v>173</v>
      </c>
    </row>
    <row r="470" spans="1:8" x14ac:dyDescent="0.25">
      <c r="A470" t="s">
        <v>136</v>
      </c>
      <c r="B470" t="s">
        <v>416</v>
      </c>
      <c r="C470" t="s">
        <v>168</v>
      </c>
      <c r="D470" t="s">
        <v>18</v>
      </c>
      <c r="E470" t="s">
        <v>18</v>
      </c>
      <c r="F470" t="s">
        <v>39</v>
      </c>
      <c r="G470" t="s">
        <v>173</v>
      </c>
      <c r="H470" t="s">
        <v>173</v>
      </c>
    </row>
    <row r="471" spans="1:8" x14ac:dyDescent="0.25">
      <c r="A471" t="s">
        <v>137</v>
      </c>
      <c r="B471" t="s">
        <v>417</v>
      </c>
      <c r="C471" t="s">
        <v>166</v>
      </c>
      <c r="D471" t="s">
        <v>8</v>
      </c>
      <c r="E471" t="s">
        <v>8</v>
      </c>
      <c r="F471" t="s">
        <v>21</v>
      </c>
      <c r="G471" t="s">
        <v>173</v>
      </c>
      <c r="H471" t="s">
        <v>173</v>
      </c>
    </row>
    <row r="472" spans="1:8" x14ac:dyDescent="0.25">
      <c r="A472" t="s">
        <v>137</v>
      </c>
      <c r="B472" t="s">
        <v>418</v>
      </c>
      <c r="C472" t="s">
        <v>166</v>
      </c>
      <c r="D472" t="s">
        <v>9</v>
      </c>
      <c r="E472" t="s">
        <v>9</v>
      </c>
      <c r="F472" t="s">
        <v>758</v>
      </c>
      <c r="G472" t="s">
        <v>173</v>
      </c>
      <c r="H472" t="s">
        <v>173</v>
      </c>
    </row>
    <row r="473" spans="1:8" x14ac:dyDescent="0.25">
      <c r="A473" t="s">
        <v>137</v>
      </c>
      <c r="B473" t="s">
        <v>418</v>
      </c>
      <c r="C473" t="s">
        <v>166</v>
      </c>
      <c r="D473" t="s">
        <v>9</v>
      </c>
      <c r="E473" t="s">
        <v>9</v>
      </c>
      <c r="F473" t="s">
        <v>758</v>
      </c>
      <c r="G473" t="s">
        <v>173</v>
      </c>
      <c r="H473" t="s">
        <v>173</v>
      </c>
    </row>
    <row r="474" spans="1:8" x14ac:dyDescent="0.25">
      <c r="A474" t="s">
        <v>137</v>
      </c>
      <c r="B474" t="s">
        <v>419</v>
      </c>
      <c r="C474" t="s">
        <v>166</v>
      </c>
      <c r="D474" t="s">
        <v>10</v>
      </c>
      <c r="E474" t="s">
        <v>10</v>
      </c>
      <c r="F474" t="s">
        <v>24</v>
      </c>
      <c r="G474" t="s">
        <v>173</v>
      </c>
      <c r="H474" t="s">
        <v>173</v>
      </c>
    </row>
    <row r="475" spans="1:8" x14ac:dyDescent="0.25">
      <c r="A475" t="s">
        <v>137</v>
      </c>
      <c r="B475" t="s">
        <v>420</v>
      </c>
      <c r="C475" t="s">
        <v>166</v>
      </c>
      <c r="D475" t="s">
        <v>11</v>
      </c>
      <c r="E475" t="s">
        <v>11</v>
      </c>
      <c r="F475" t="s">
        <v>25</v>
      </c>
      <c r="G475" t="s">
        <v>173</v>
      </c>
      <c r="H475" t="s">
        <v>26</v>
      </c>
    </row>
    <row r="476" spans="1:8" x14ac:dyDescent="0.25">
      <c r="A476" t="s">
        <v>137</v>
      </c>
      <c r="B476" t="s">
        <v>421</v>
      </c>
      <c r="C476" t="s">
        <v>162</v>
      </c>
      <c r="D476" t="s">
        <v>11</v>
      </c>
      <c r="E476" t="s">
        <v>11</v>
      </c>
      <c r="F476" t="s">
        <v>25</v>
      </c>
      <c r="G476" t="s">
        <v>173</v>
      </c>
      <c r="H476" t="s">
        <v>173</v>
      </c>
    </row>
    <row r="477" spans="1:8" x14ac:dyDescent="0.25">
      <c r="A477" t="s">
        <v>137</v>
      </c>
      <c r="B477" t="s">
        <v>422</v>
      </c>
      <c r="C477" t="s">
        <v>166</v>
      </c>
      <c r="D477" t="s">
        <v>12</v>
      </c>
      <c r="E477" t="s">
        <v>12</v>
      </c>
      <c r="F477" t="s">
        <v>27</v>
      </c>
      <c r="G477" t="s">
        <v>173</v>
      </c>
      <c r="H477" t="s">
        <v>26</v>
      </c>
    </row>
    <row r="478" spans="1:8" x14ac:dyDescent="0.25">
      <c r="A478" t="s">
        <v>137</v>
      </c>
      <c r="B478" t="s">
        <v>423</v>
      </c>
      <c r="C478" t="s">
        <v>162</v>
      </c>
      <c r="D478" t="s">
        <v>12</v>
      </c>
      <c r="E478" t="s">
        <v>12</v>
      </c>
      <c r="F478" t="s">
        <v>27</v>
      </c>
      <c r="G478" t="s">
        <v>173</v>
      </c>
      <c r="H478" t="s">
        <v>173</v>
      </c>
    </row>
    <row r="479" spans="1:8" x14ac:dyDescent="0.25">
      <c r="A479" t="s">
        <v>137</v>
      </c>
      <c r="B479" t="s">
        <v>990</v>
      </c>
      <c r="C479" t="s">
        <v>178</v>
      </c>
      <c r="D479" t="s">
        <v>12</v>
      </c>
      <c r="E479" t="s">
        <v>28</v>
      </c>
      <c r="F479" t="s">
        <v>27</v>
      </c>
      <c r="G479" t="s">
        <v>62</v>
      </c>
      <c r="H479" t="s">
        <v>173</v>
      </c>
    </row>
    <row r="480" spans="1:8" x14ac:dyDescent="0.25">
      <c r="A480" t="s">
        <v>137</v>
      </c>
      <c r="B480" t="s">
        <v>424</v>
      </c>
      <c r="C480" t="s">
        <v>166</v>
      </c>
      <c r="D480" t="s">
        <v>13</v>
      </c>
      <c r="E480" t="s">
        <v>13</v>
      </c>
      <c r="F480" t="s">
        <v>29</v>
      </c>
      <c r="G480" t="s">
        <v>173</v>
      </c>
      <c r="H480" t="s">
        <v>26</v>
      </c>
    </row>
    <row r="481" spans="1:8" x14ac:dyDescent="0.25">
      <c r="A481" t="s">
        <v>137</v>
      </c>
      <c r="B481" t="s">
        <v>425</v>
      </c>
      <c r="C481" t="s">
        <v>162</v>
      </c>
      <c r="D481" t="s">
        <v>13</v>
      </c>
      <c r="E481" t="s">
        <v>13</v>
      </c>
      <c r="F481" t="s">
        <v>29</v>
      </c>
      <c r="G481" t="s">
        <v>173</v>
      </c>
      <c r="H481" t="s">
        <v>173</v>
      </c>
    </row>
    <row r="482" spans="1:8" x14ac:dyDescent="0.25">
      <c r="A482" t="s">
        <v>137</v>
      </c>
      <c r="B482" t="s">
        <v>991</v>
      </c>
      <c r="C482" t="s">
        <v>178</v>
      </c>
      <c r="D482" t="s">
        <v>13</v>
      </c>
      <c r="E482" t="s">
        <v>30</v>
      </c>
      <c r="F482" t="s">
        <v>29</v>
      </c>
      <c r="G482" t="s">
        <v>63</v>
      </c>
      <c r="H482" t="s">
        <v>173</v>
      </c>
    </row>
    <row r="483" spans="1:8" x14ac:dyDescent="0.25">
      <c r="A483" t="s">
        <v>137</v>
      </c>
      <c r="B483" t="s">
        <v>992</v>
      </c>
      <c r="C483" t="s">
        <v>178</v>
      </c>
      <c r="D483" t="s">
        <v>13</v>
      </c>
      <c r="E483" t="s">
        <v>31</v>
      </c>
      <c r="F483" t="s">
        <v>29</v>
      </c>
      <c r="G483" t="s">
        <v>64</v>
      </c>
      <c r="H483" t="s">
        <v>65</v>
      </c>
    </row>
    <row r="484" spans="1:8" x14ac:dyDescent="0.25">
      <c r="A484" t="s">
        <v>137</v>
      </c>
      <c r="B484" t="s">
        <v>993</v>
      </c>
      <c r="C484" t="s">
        <v>162</v>
      </c>
      <c r="D484" t="s">
        <v>13</v>
      </c>
      <c r="E484" t="s">
        <v>31</v>
      </c>
      <c r="F484" t="s">
        <v>29</v>
      </c>
      <c r="G484" t="s">
        <v>64</v>
      </c>
      <c r="H484" t="s">
        <v>173</v>
      </c>
    </row>
    <row r="485" spans="1:8" x14ac:dyDescent="0.25">
      <c r="A485" t="s">
        <v>137</v>
      </c>
      <c r="B485" t="s">
        <v>994</v>
      </c>
      <c r="C485" t="s">
        <v>179</v>
      </c>
      <c r="D485" t="s">
        <v>13</v>
      </c>
      <c r="E485" t="s">
        <v>66</v>
      </c>
      <c r="F485" t="s">
        <v>29</v>
      </c>
      <c r="G485" t="s">
        <v>82</v>
      </c>
      <c r="H485" t="s">
        <v>65</v>
      </c>
    </row>
    <row r="486" spans="1:8" x14ac:dyDescent="0.25">
      <c r="A486" t="s">
        <v>137</v>
      </c>
      <c r="B486" t="s">
        <v>995</v>
      </c>
      <c r="C486" t="s">
        <v>162</v>
      </c>
      <c r="D486" t="s">
        <v>13</v>
      </c>
      <c r="E486" t="s">
        <v>66</v>
      </c>
      <c r="F486" t="s">
        <v>29</v>
      </c>
      <c r="G486" t="s">
        <v>82</v>
      </c>
      <c r="H486" t="s">
        <v>173</v>
      </c>
    </row>
    <row r="487" spans="1:8" x14ac:dyDescent="0.25">
      <c r="A487" t="s">
        <v>137</v>
      </c>
      <c r="B487" t="s">
        <v>996</v>
      </c>
      <c r="C487" t="s">
        <v>167</v>
      </c>
      <c r="D487" t="s">
        <v>13</v>
      </c>
      <c r="E487" t="s">
        <v>756</v>
      </c>
      <c r="F487" t="s">
        <v>29</v>
      </c>
      <c r="G487" t="s">
        <v>760</v>
      </c>
      <c r="H487" t="s">
        <v>89</v>
      </c>
    </row>
    <row r="488" spans="1:8" x14ac:dyDescent="0.25">
      <c r="A488" t="s">
        <v>137</v>
      </c>
      <c r="B488" t="s">
        <v>997</v>
      </c>
      <c r="C488" t="s">
        <v>162</v>
      </c>
      <c r="D488" t="s">
        <v>13</v>
      </c>
      <c r="E488" t="s">
        <v>756</v>
      </c>
      <c r="F488" t="s">
        <v>29</v>
      </c>
      <c r="G488" t="s">
        <v>760</v>
      </c>
      <c r="H488" t="s">
        <v>173</v>
      </c>
    </row>
    <row r="489" spans="1:8" x14ac:dyDescent="0.25">
      <c r="A489" t="s">
        <v>137</v>
      </c>
      <c r="B489" t="s">
        <v>998</v>
      </c>
      <c r="C489" t="s">
        <v>179</v>
      </c>
      <c r="D489" t="s">
        <v>13</v>
      </c>
      <c r="E489" t="s">
        <v>67</v>
      </c>
      <c r="F489" t="s">
        <v>29</v>
      </c>
      <c r="G489" t="s">
        <v>84</v>
      </c>
      <c r="H489" t="s">
        <v>65</v>
      </c>
    </row>
    <row r="490" spans="1:8" x14ac:dyDescent="0.25">
      <c r="A490" t="s">
        <v>137</v>
      </c>
      <c r="B490" t="s">
        <v>999</v>
      </c>
      <c r="C490" t="s">
        <v>162</v>
      </c>
      <c r="D490" t="s">
        <v>13</v>
      </c>
      <c r="E490" t="s">
        <v>67</v>
      </c>
      <c r="F490" t="s">
        <v>29</v>
      </c>
      <c r="G490" t="s">
        <v>84</v>
      </c>
      <c r="H490" t="s">
        <v>173</v>
      </c>
    </row>
    <row r="491" spans="1:8" x14ac:dyDescent="0.25">
      <c r="A491" t="s">
        <v>137</v>
      </c>
      <c r="B491" t="s">
        <v>1000</v>
      </c>
      <c r="C491" t="s">
        <v>178</v>
      </c>
      <c r="D491" t="s">
        <v>13</v>
      </c>
      <c r="E491" t="s">
        <v>32</v>
      </c>
      <c r="F491" t="s">
        <v>29</v>
      </c>
      <c r="G491" t="s">
        <v>68</v>
      </c>
      <c r="H491" t="s">
        <v>69</v>
      </c>
    </row>
    <row r="492" spans="1:8" x14ac:dyDescent="0.25">
      <c r="A492" t="s">
        <v>137</v>
      </c>
      <c r="B492" t="s">
        <v>1001</v>
      </c>
      <c r="C492" t="s">
        <v>162</v>
      </c>
      <c r="D492" t="s">
        <v>13</v>
      </c>
      <c r="E492" t="s">
        <v>32</v>
      </c>
      <c r="F492" t="s">
        <v>29</v>
      </c>
      <c r="G492" t="s">
        <v>68</v>
      </c>
      <c r="H492" t="s">
        <v>173</v>
      </c>
    </row>
    <row r="493" spans="1:8" x14ac:dyDescent="0.25">
      <c r="A493" t="s">
        <v>137</v>
      </c>
      <c r="B493" t="s">
        <v>1002</v>
      </c>
      <c r="C493" t="s">
        <v>179</v>
      </c>
      <c r="D493" t="s">
        <v>13</v>
      </c>
      <c r="E493" t="s">
        <v>70</v>
      </c>
      <c r="F493" t="s">
        <v>29</v>
      </c>
      <c r="G493" t="s">
        <v>85</v>
      </c>
      <c r="H493" t="s">
        <v>69</v>
      </c>
    </row>
    <row r="494" spans="1:8" x14ac:dyDescent="0.25">
      <c r="A494" t="s">
        <v>137</v>
      </c>
      <c r="B494" t="s">
        <v>1003</v>
      </c>
      <c r="C494" t="s">
        <v>162</v>
      </c>
      <c r="D494" t="s">
        <v>13</v>
      </c>
      <c r="E494" t="s">
        <v>70</v>
      </c>
      <c r="F494" t="s">
        <v>29</v>
      </c>
      <c r="G494" t="s">
        <v>85</v>
      </c>
      <c r="H494" t="s">
        <v>173</v>
      </c>
    </row>
    <row r="495" spans="1:8" x14ac:dyDescent="0.25">
      <c r="A495" t="s">
        <v>137</v>
      </c>
      <c r="B495" t="s">
        <v>1004</v>
      </c>
      <c r="C495" t="s">
        <v>167</v>
      </c>
      <c r="D495" t="s">
        <v>13</v>
      </c>
      <c r="E495" t="s">
        <v>757</v>
      </c>
      <c r="F495" t="s">
        <v>29</v>
      </c>
      <c r="G495" t="s">
        <v>761</v>
      </c>
      <c r="H495" t="s">
        <v>69</v>
      </c>
    </row>
    <row r="496" spans="1:8" x14ac:dyDescent="0.25">
      <c r="A496" t="s">
        <v>137</v>
      </c>
      <c r="B496" t="s">
        <v>1005</v>
      </c>
      <c r="C496" t="s">
        <v>162</v>
      </c>
      <c r="D496" t="s">
        <v>13</v>
      </c>
      <c r="E496" t="s">
        <v>757</v>
      </c>
      <c r="F496" t="s">
        <v>29</v>
      </c>
      <c r="G496" t="s">
        <v>761</v>
      </c>
      <c r="H496" t="s">
        <v>173</v>
      </c>
    </row>
    <row r="497" spans="1:8" x14ac:dyDescent="0.25">
      <c r="A497" t="s">
        <v>137</v>
      </c>
      <c r="B497" t="s">
        <v>1006</v>
      </c>
      <c r="C497" t="s">
        <v>178</v>
      </c>
      <c r="D497" t="s">
        <v>13</v>
      </c>
      <c r="E497" t="s">
        <v>33</v>
      </c>
      <c r="F497" t="s">
        <v>29</v>
      </c>
      <c r="G497" t="s">
        <v>71</v>
      </c>
      <c r="H497" t="s">
        <v>173</v>
      </c>
    </row>
    <row r="498" spans="1:8" x14ac:dyDescent="0.25">
      <c r="A498" t="s">
        <v>137</v>
      </c>
      <c r="B498" t="s">
        <v>426</v>
      </c>
      <c r="C498" t="s">
        <v>166</v>
      </c>
      <c r="D498" t="s">
        <v>14</v>
      </c>
      <c r="E498" t="s">
        <v>14</v>
      </c>
      <c r="F498" t="s">
        <v>34</v>
      </c>
      <c r="G498" t="s">
        <v>173</v>
      </c>
      <c r="H498" t="s">
        <v>26</v>
      </c>
    </row>
    <row r="499" spans="1:8" x14ac:dyDescent="0.25">
      <c r="A499" t="s">
        <v>137</v>
      </c>
      <c r="B499" t="s">
        <v>427</v>
      </c>
      <c r="C499" t="s">
        <v>162</v>
      </c>
      <c r="D499" t="s">
        <v>14</v>
      </c>
      <c r="E499" t="s">
        <v>14</v>
      </c>
      <c r="F499" t="s">
        <v>34</v>
      </c>
      <c r="G499" t="s">
        <v>173</v>
      </c>
      <c r="H499" t="s">
        <v>173</v>
      </c>
    </row>
    <row r="500" spans="1:8" x14ac:dyDescent="0.25">
      <c r="A500" t="s">
        <v>137</v>
      </c>
      <c r="B500" t="s">
        <v>1007</v>
      </c>
      <c r="C500" t="s">
        <v>178</v>
      </c>
      <c r="D500" t="s">
        <v>14</v>
      </c>
      <c r="E500" t="s">
        <v>35</v>
      </c>
      <c r="F500" t="s">
        <v>34</v>
      </c>
      <c r="G500" t="s">
        <v>72</v>
      </c>
      <c r="H500" t="s">
        <v>173</v>
      </c>
    </row>
    <row r="501" spans="1:8" x14ac:dyDescent="0.25">
      <c r="A501" t="s">
        <v>137</v>
      </c>
      <c r="B501" t="s">
        <v>428</v>
      </c>
      <c r="C501" t="s">
        <v>166</v>
      </c>
      <c r="D501" t="s">
        <v>15</v>
      </c>
      <c r="E501" t="s">
        <v>15</v>
      </c>
      <c r="F501" t="s">
        <v>36</v>
      </c>
      <c r="G501" t="s">
        <v>173</v>
      </c>
      <c r="H501" t="s">
        <v>26</v>
      </c>
    </row>
    <row r="502" spans="1:8" x14ac:dyDescent="0.25">
      <c r="A502" t="s">
        <v>137</v>
      </c>
      <c r="B502" t="s">
        <v>429</v>
      </c>
      <c r="C502" t="s">
        <v>162</v>
      </c>
      <c r="D502" t="s">
        <v>15</v>
      </c>
      <c r="E502" t="s">
        <v>15</v>
      </c>
      <c r="F502" t="s">
        <v>36</v>
      </c>
      <c r="G502" t="s">
        <v>173</v>
      </c>
      <c r="H502" t="s">
        <v>173</v>
      </c>
    </row>
    <row r="503" spans="1:8" x14ac:dyDescent="0.25">
      <c r="A503" t="s">
        <v>137</v>
      </c>
      <c r="B503" t="s">
        <v>430</v>
      </c>
      <c r="C503" t="s">
        <v>166</v>
      </c>
      <c r="D503" t="s">
        <v>16</v>
      </c>
      <c r="E503" t="s">
        <v>16</v>
      </c>
      <c r="F503" t="s">
        <v>37</v>
      </c>
      <c r="G503" t="s">
        <v>173</v>
      </c>
      <c r="H503" t="s">
        <v>173</v>
      </c>
    </row>
    <row r="504" spans="1:8" x14ac:dyDescent="0.25">
      <c r="A504" t="s">
        <v>137</v>
      </c>
      <c r="B504" t="s">
        <v>431</v>
      </c>
      <c r="C504" t="s">
        <v>166</v>
      </c>
      <c r="D504" t="s">
        <v>17</v>
      </c>
      <c r="E504" t="s">
        <v>17</v>
      </c>
      <c r="F504" t="s">
        <v>38</v>
      </c>
      <c r="G504" t="s">
        <v>173</v>
      </c>
      <c r="H504" t="s">
        <v>26</v>
      </c>
    </row>
    <row r="505" spans="1:8" x14ac:dyDescent="0.25">
      <c r="A505" t="s">
        <v>137</v>
      </c>
      <c r="B505" t="s">
        <v>432</v>
      </c>
      <c r="C505" t="s">
        <v>162</v>
      </c>
      <c r="D505" t="s">
        <v>17</v>
      </c>
      <c r="E505" t="s">
        <v>17</v>
      </c>
      <c r="F505" t="s">
        <v>38</v>
      </c>
      <c r="G505" t="s">
        <v>173</v>
      </c>
      <c r="H505" t="s">
        <v>173</v>
      </c>
    </row>
    <row r="506" spans="1:8" x14ac:dyDescent="0.25">
      <c r="A506" t="s">
        <v>137</v>
      </c>
      <c r="B506" t="s">
        <v>433</v>
      </c>
      <c r="C506" t="s">
        <v>166</v>
      </c>
      <c r="D506" t="s">
        <v>18</v>
      </c>
      <c r="E506" t="s">
        <v>18</v>
      </c>
      <c r="F506" t="s">
        <v>39</v>
      </c>
      <c r="G506" t="s">
        <v>173</v>
      </c>
      <c r="H506" t="s">
        <v>173</v>
      </c>
    </row>
    <row r="507" spans="1:8" x14ac:dyDescent="0.25">
      <c r="A507" t="s">
        <v>137</v>
      </c>
      <c r="B507" t="s">
        <v>434</v>
      </c>
      <c r="C507" t="s">
        <v>168</v>
      </c>
      <c r="D507" t="s">
        <v>18</v>
      </c>
      <c r="E507" t="s">
        <v>18</v>
      </c>
      <c r="F507" t="s">
        <v>39</v>
      </c>
      <c r="G507" t="s">
        <v>173</v>
      </c>
      <c r="H507" t="s">
        <v>173</v>
      </c>
    </row>
    <row r="508" spans="1:8" x14ac:dyDescent="0.25">
      <c r="A508" t="s">
        <v>138</v>
      </c>
      <c r="B508" t="s">
        <v>435</v>
      </c>
      <c r="C508" t="s">
        <v>166</v>
      </c>
      <c r="D508" t="s">
        <v>8</v>
      </c>
      <c r="E508" t="s">
        <v>8</v>
      </c>
      <c r="F508" t="s">
        <v>21</v>
      </c>
      <c r="G508" t="s">
        <v>173</v>
      </c>
      <c r="H508" t="s">
        <v>173</v>
      </c>
    </row>
    <row r="509" spans="1:8" x14ac:dyDescent="0.25">
      <c r="A509" t="s">
        <v>138</v>
      </c>
      <c r="B509" t="s">
        <v>436</v>
      </c>
      <c r="C509" t="s">
        <v>166</v>
      </c>
      <c r="D509" t="s">
        <v>9</v>
      </c>
      <c r="E509" t="s">
        <v>9</v>
      </c>
      <c r="F509" t="s">
        <v>758</v>
      </c>
      <c r="G509" t="s">
        <v>173</v>
      </c>
      <c r="H509" t="s">
        <v>173</v>
      </c>
    </row>
    <row r="510" spans="1:8" x14ac:dyDescent="0.25">
      <c r="A510" t="s">
        <v>138</v>
      </c>
      <c r="B510" t="s">
        <v>436</v>
      </c>
      <c r="C510" t="s">
        <v>166</v>
      </c>
      <c r="D510" t="s">
        <v>9</v>
      </c>
      <c r="E510" t="s">
        <v>9</v>
      </c>
      <c r="F510" t="s">
        <v>758</v>
      </c>
      <c r="G510" t="s">
        <v>173</v>
      </c>
      <c r="H510" t="s">
        <v>173</v>
      </c>
    </row>
    <row r="511" spans="1:8" x14ac:dyDescent="0.25">
      <c r="A511" t="s">
        <v>138</v>
      </c>
      <c r="B511" t="s">
        <v>437</v>
      </c>
      <c r="C511" t="s">
        <v>166</v>
      </c>
      <c r="D511" t="s">
        <v>10</v>
      </c>
      <c r="E511" t="s">
        <v>10</v>
      </c>
      <c r="F511" t="s">
        <v>24</v>
      </c>
      <c r="G511" t="s">
        <v>173</v>
      </c>
      <c r="H511" t="s">
        <v>173</v>
      </c>
    </row>
    <row r="512" spans="1:8" x14ac:dyDescent="0.25">
      <c r="A512" t="s">
        <v>138</v>
      </c>
      <c r="B512" t="s">
        <v>438</v>
      </c>
      <c r="C512" t="s">
        <v>166</v>
      </c>
      <c r="D512" t="s">
        <v>11</v>
      </c>
      <c r="E512" t="s">
        <v>11</v>
      </c>
      <c r="F512" t="s">
        <v>25</v>
      </c>
      <c r="G512" t="s">
        <v>173</v>
      </c>
      <c r="H512" t="s">
        <v>26</v>
      </c>
    </row>
    <row r="513" spans="1:8" x14ac:dyDescent="0.25">
      <c r="A513" t="s">
        <v>138</v>
      </c>
      <c r="B513" t="s">
        <v>439</v>
      </c>
      <c r="C513" t="s">
        <v>162</v>
      </c>
      <c r="D513" t="s">
        <v>11</v>
      </c>
      <c r="E513" t="s">
        <v>11</v>
      </c>
      <c r="F513" t="s">
        <v>25</v>
      </c>
      <c r="G513" t="s">
        <v>173</v>
      </c>
      <c r="H513" t="s">
        <v>173</v>
      </c>
    </row>
    <row r="514" spans="1:8" x14ac:dyDescent="0.25">
      <c r="A514" t="s">
        <v>138</v>
      </c>
      <c r="B514" t="s">
        <v>440</v>
      </c>
      <c r="C514" t="s">
        <v>166</v>
      </c>
      <c r="D514" t="s">
        <v>12</v>
      </c>
      <c r="E514" t="s">
        <v>12</v>
      </c>
      <c r="F514" t="s">
        <v>27</v>
      </c>
      <c r="G514" t="s">
        <v>173</v>
      </c>
      <c r="H514" t="s">
        <v>26</v>
      </c>
    </row>
    <row r="515" spans="1:8" x14ac:dyDescent="0.25">
      <c r="A515" t="s">
        <v>138</v>
      </c>
      <c r="B515" t="s">
        <v>441</v>
      </c>
      <c r="C515" t="s">
        <v>162</v>
      </c>
      <c r="D515" t="s">
        <v>12</v>
      </c>
      <c r="E515" t="s">
        <v>12</v>
      </c>
      <c r="F515" t="s">
        <v>27</v>
      </c>
      <c r="G515" t="s">
        <v>173</v>
      </c>
      <c r="H515" t="s">
        <v>173</v>
      </c>
    </row>
    <row r="516" spans="1:8" x14ac:dyDescent="0.25">
      <c r="A516" t="s">
        <v>138</v>
      </c>
      <c r="B516" t="s">
        <v>1008</v>
      </c>
      <c r="C516" t="s">
        <v>178</v>
      </c>
      <c r="D516" t="s">
        <v>12</v>
      </c>
      <c r="E516" t="s">
        <v>28</v>
      </c>
      <c r="F516" t="s">
        <v>27</v>
      </c>
      <c r="G516" t="s">
        <v>62</v>
      </c>
      <c r="H516" t="s">
        <v>173</v>
      </c>
    </row>
    <row r="517" spans="1:8" x14ac:dyDescent="0.25">
      <c r="A517" t="s">
        <v>138</v>
      </c>
      <c r="B517" t="s">
        <v>442</v>
      </c>
      <c r="C517" t="s">
        <v>166</v>
      </c>
      <c r="D517" t="s">
        <v>13</v>
      </c>
      <c r="E517" t="s">
        <v>13</v>
      </c>
      <c r="F517" t="s">
        <v>29</v>
      </c>
      <c r="G517" t="s">
        <v>173</v>
      </c>
      <c r="H517" t="s">
        <v>26</v>
      </c>
    </row>
    <row r="518" spans="1:8" x14ac:dyDescent="0.25">
      <c r="A518" t="s">
        <v>138</v>
      </c>
      <c r="B518" t="s">
        <v>443</v>
      </c>
      <c r="C518" t="s">
        <v>162</v>
      </c>
      <c r="D518" t="s">
        <v>13</v>
      </c>
      <c r="E518" t="s">
        <v>13</v>
      </c>
      <c r="F518" t="s">
        <v>29</v>
      </c>
      <c r="G518" t="s">
        <v>173</v>
      </c>
      <c r="H518" t="s">
        <v>173</v>
      </c>
    </row>
    <row r="519" spans="1:8" x14ac:dyDescent="0.25">
      <c r="A519" t="s">
        <v>138</v>
      </c>
      <c r="B519" t="s">
        <v>1009</v>
      </c>
      <c r="C519" t="s">
        <v>178</v>
      </c>
      <c r="D519" t="s">
        <v>13</v>
      </c>
      <c r="E519" t="s">
        <v>30</v>
      </c>
      <c r="F519" t="s">
        <v>29</v>
      </c>
      <c r="G519" t="s">
        <v>63</v>
      </c>
      <c r="H519" t="s">
        <v>173</v>
      </c>
    </row>
    <row r="520" spans="1:8" x14ac:dyDescent="0.25">
      <c r="A520" t="s">
        <v>138</v>
      </c>
      <c r="B520" t="s">
        <v>1010</v>
      </c>
      <c r="C520" t="s">
        <v>178</v>
      </c>
      <c r="D520" t="s">
        <v>13</v>
      </c>
      <c r="E520" t="s">
        <v>31</v>
      </c>
      <c r="F520" t="s">
        <v>29</v>
      </c>
      <c r="G520" t="s">
        <v>64</v>
      </c>
      <c r="H520" t="s">
        <v>65</v>
      </c>
    </row>
    <row r="521" spans="1:8" x14ac:dyDescent="0.25">
      <c r="A521" t="s">
        <v>138</v>
      </c>
      <c r="B521" t="s">
        <v>1011</v>
      </c>
      <c r="C521" t="s">
        <v>162</v>
      </c>
      <c r="D521" t="s">
        <v>13</v>
      </c>
      <c r="E521" t="s">
        <v>31</v>
      </c>
      <c r="F521" t="s">
        <v>29</v>
      </c>
      <c r="G521" t="s">
        <v>64</v>
      </c>
      <c r="H521" t="s">
        <v>173</v>
      </c>
    </row>
    <row r="522" spans="1:8" x14ac:dyDescent="0.25">
      <c r="A522" t="s">
        <v>138</v>
      </c>
      <c r="B522" t="s">
        <v>1012</v>
      </c>
      <c r="C522" t="s">
        <v>179</v>
      </c>
      <c r="D522" t="s">
        <v>13</v>
      </c>
      <c r="E522" t="s">
        <v>66</v>
      </c>
      <c r="F522" t="s">
        <v>29</v>
      </c>
      <c r="G522" t="s">
        <v>82</v>
      </c>
      <c r="H522" t="s">
        <v>65</v>
      </c>
    </row>
    <row r="523" spans="1:8" x14ac:dyDescent="0.25">
      <c r="A523" t="s">
        <v>138</v>
      </c>
      <c r="B523" t="s">
        <v>1013</v>
      </c>
      <c r="C523" t="s">
        <v>162</v>
      </c>
      <c r="D523" t="s">
        <v>13</v>
      </c>
      <c r="E523" t="s">
        <v>66</v>
      </c>
      <c r="F523" t="s">
        <v>29</v>
      </c>
      <c r="G523" t="s">
        <v>82</v>
      </c>
      <c r="H523" t="s">
        <v>173</v>
      </c>
    </row>
    <row r="524" spans="1:8" x14ac:dyDescent="0.25">
      <c r="A524" t="s">
        <v>138</v>
      </c>
      <c r="B524" t="s">
        <v>1014</v>
      </c>
      <c r="C524" t="s">
        <v>167</v>
      </c>
      <c r="D524" t="s">
        <v>13</v>
      </c>
      <c r="E524" t="s">
        <v>756</v>
      </c>
      <c r="F524" t="s">
        <v>29</v>
      </c>
      <c r="G524" t="s">
        <v>760</v>
      </c>
      <c r="H524" t="s">
        <v>89</v>
      </c>
    </row>
    <row r="525" spans="1:8" x14ac:dyDescent="0.25">
      <c r="A525" t="s">
        <v>138</v>
      </c>
      <c r="B525" t="s">
        <v>1015</v>
      </c>
      <c r="C525" t="s">
        <v>162</v>
      </c>
      <c r="D525" t="s">
        <v>13</v>
      </c>
      <c r="E525" t="s">
        <v>756</v>
      </c>
      <c r="F525" t="s">
        <v>29</v>
      </c>
      <c r="G525" t="s">
        <v>760</v>
      </c>
      <c r="H525" t="s">
        <v>173</v>
      </c>
    </row>
    <row r="526" spans="1:8" x14ac:dyDescent="0.25">
      <c r="A526" t="s">
        <v>138</v>
      </c>
      <c r="B526" t="s">
        <v>1016</v>
      </c>
      <c r="C526" t="s">
        <v>179</v>
      </c>
      <c r="D526" t="s">
        <v>13</v>
      </c>
      <c r="E526" t="s">
        <v>67</v>
      </c>
      <c r="F526" t="s">
        <v>29</v>
      </c>
      <c r="G526" t="s">
        <v>84</v>
      </c>
      <c r="H526" t="s">
        <v>65</v>
      </c>
    </row>
    <row r="527" spans="1:8" x14ac:dyDescent="0.25">
      <c r="A527" t="s">
        <v>138</v>
      </c>
      <c r="B527" t="s">
        <v>1017</v>
      </c>
      <c r="C527" t="s">
        <v>162</v>
      </c>
      <c r="D527" t="s">
        <v>13</v>
      </c>
      <c r="E527" t="s">
        <v>67</v>
      </c>
      <c r="F527" t="s">
        <v>29</v>
      </c>
      <c r="G527" t="s">
        <v>84</v>
      </c>
      <c r="H527" t="s">
        <v>173</v>
      </c>
    </row>
    <row r="528" spans="1:8" x14ac:dyDescent="0.25">
      <c r="A528" t="s">
        <v>138</v>
      </c>
      <c r="B528" t="s">
        <v>1018</v>
      </c>
      <c r="C528" t="s">
        <v>178</v>
      </c>
      <c r="D528" t="s">
        <v>13</v>
      </c>
      <c r="E528" t="s">
        <v>32</v>
      </c>
      <c r="F528" t="s">
        <v>29</v>
      </c>
      <c r="G528" t="s">
        <v>68</v>
      </c>
      <c r="H528" t="s">
        <v>69</v>
      </c>
    </row>
    <row r="529" spans="1:8" x14ac:dyDescent="0.25">
      <c r="A529" t="s">
        <v>138</v>
      </c>
      <c r="B529" t="s">
        <v>1019</v>
      </c>
      <c r="C529" t="s">
        <v>162</v>
      </c>
      <c r="D529" t="s">
        <v>13</v>
      </c>
      <c r="E529" t="s">
        <v>32</v>
      </c>
      <c r="F529" t="s">
        <v>29</v>
      </c>
      <c r="G529" t="s">
        <v>68</v>
      </c>
      <c r="H529" t="s">
        <v>173</v>
      </c>
    </row>
    <row r="530" spans="1:8" x14ac:dyDescent="0.25">
      <c r="A530" t="s">
        <v>138</v>
      </c>
      <c r="B530" t="s">
        <v>1020</v>
      </c>
      <c r="C530" t="s">
        <v>179</v>
      </c>
      <c r="D530" t="s">
        <v>13</v>
      </c>
      <c r="E530" t="s">
        <v>70</v>
      </c>
      <c r="F530" t="s">
        <v>29</v>
      </c>
      <c r="G530" t="s">
        <v>85</v>
      </c>
      <c r="H530" t="s">
        <v>69</v>
      </c>
    </row>
    <row r="531" spans="1:8" x14ac:dyDescent="0.25">
      <c r="A531" t="s">
        <v>138</v>
      </c>
      <c r="B531" t="s">
        <v>1021</v>
      </c>
      <c r="C531" t="s">
        <v>162</v>
      </c>
      <c r="D531" t="s">
        <v>13</v>
      </c>
      <c r="E531" t="s">
        <v>70</v>
      </c>
      <c r="F531" t="s">
        <v>29</v>
      </c>
      <c r="G531" t="s">
        <v>85</v>
      </c>
      <c r="H531" t="s">
        <v>173</v>
      </c>
    </row>
    <row r="532" spans="1:8" x14ac:dyDescent="0.25">
      <c r="A532" t="s">
        <v>138</v>
      </c>
      <c r="B532" t="s">
        <v>1022</v>
      </c>
      <c r="C532" t="s">
        <v>167</v>
      </c>
      <c r="D532" t="s">
        <v>13</v>
      </c>
      <c r="E532" t="s">
        <v>757</v>
      </c>
      <c r="F532" t="s">
        <v>29</v>
      </c>
      <c r="G532" t="s">
        <v>761</v>
      </c>
      <c r="H532" t="s">
        <v>69</v>
      </c>
    </row>
    <row r="533" spans="1:8" x14ac:dyDescent="0.25">
      <c r="A533" t="s">
        <v>138</v>
      </c>
      <c r="B533" t="s">
        <v>1023</v>
      </c>
      <c r="C533" t="s">
        <v>162</v>
      </c>
      <c r="D533" t="s">
        <v>13</v>
      </c>
      <c r="E533" t="s">
        <v>757</v>
      </c>
      <c r="F533" t="s">
        <v>29</v>
      </c>
      <c r="G533" t="s">
        <v>761</v>
      </c>
      <c r="H533" t="s">
        <v>173</v>
      </c>
    </row>
    <row r="534" spans="1:8" x14ac:dyDescent="0.25">
      <c r="A534" t="s">
        <v>138</v>
      </c>
      <c r="B534" t="s">
        <v>444</v>
      </c>
      <c r="C534" t="s">
        <v>166</v>
      </c>
      <c r="D534" t="s">
        <v>14</v>
      </c>
      <c r="E534" t="s">
        <v>14</v>
      </c>
      <c r="F534" t="s">
        <v>34</v>
      </c>
      <c r="G534" t="s">
        <v>173</v>
      </c>
      <c r="H534" t="s">
        <v>26</v>
      </c>
    </row>
    <row r="535" spans="1:8" x14ac:dyDescent="0.25">
      <c r="A535" t="s">
        <v>138</v>
      </c>
      <c r="B535" t="s">
        <v>445</v>
      </c>
      <c r="C535" t="s">
        <v>162</v>
      </c>
      <c r="D535" t="s">
        <v>14</v>
      </c>
      <c r="E535" t="s">
        <v>14</v>
      </c>
      <c r="F535" t="s">
        <v>34</v>
      </c>
      <c r="G535" t="s">
        <v>173</v>
      </c>
      <c r="H535" t="s">
        <v>173</v>
      </c>
    </row>
    <row r="536" spans="1:8" x14ac:dyDescent="0.25">
      <c r="A536" t="s">
        <v>138</v>
      </c>
      <c r="B536" t="s">
        <v>1024</v>
      </c>
      <c r="C536" t="s">
        <v>178</v>
      </c>
      <c r="D536" t="s">
        <v>14</v>
      </c>
      <c r="E536" t="s">
        <v>35</v>
      </c>
      <c r="F536" t="s">
        <v>34</v>
      </c>
      <c r="G536" t="s">
        <v>72</v>
      </c>
      <c r="H536" t="s">
        <v>173</v>
      </c>
    </row>
    <row r="537" spans="1:8" x14ac:dyDescent="0.25">
      <c r="A537" t="s">
        <v>138</v>
      </c>
      <c r="B537" t="s">
        <v>446</v>
      </c>
      <c r="C537" t="s">
        <v>166</v>
      </c>
      <c r="D537" t="s">
        <v>15</v>
      </c>
      <c r="E537" t="s">
        <v>15</v>
      </c>
      <c r="F537" t="s">
        <v>36</v>
      </c>
      <c r="G537" t="s">
        <v>173</v>
      </c>
      <c r="H537" t="s">
        <v>26</v>
      </c>
    </row>
    <row r="538" spans="1:8" x14ac:dyDescent="0.25">
      <c r="A538" t="s">
        <v>138</v>
      </c>
      <c r="B538" t="s">
        <v>447</v>
      </c>
      <c r="C538" t="s">
        <v>162</v>
      </c>
      <c r="D538" t="s">
        <v>15</v>
      </c>
      <c r="E538" t="s">
        <v>15</v>
      </c>
      <c r="F538" t="s">
        <v>36</v>
      </c>
      <c r="G538" t="s">
        <v>173</v>
      </c>
      <c r="H538" t="s">
        <v>173</v>
      </c>
    </row>
    <row r="539" spans="1:8" x14ac:dyDescent="0.25">
      <c r="A539" t="s">
        <v>138</v>
      </c>
      <c r="B539" t="s">
        <v>448</v>
      </c>
      <c r="C539" t="s">
        <v>166</v>
      </c>
      <c r="D539" t="s">
        <v>16</v>
      </c>
      <c r="E539" t="s">
        <v>16</v>
      </c>
      <c r="F539" t="s">
        <v>37</v>
      </c>
      <c r="G539" t="s">
        <v>173</v>
      </c>
      <c r="H539" t="s">
        <v>173</v>
      </c>
    </row>
    <row r="540" spans="1:8" x14ac:dyDescent="0.25">
      <c r="A540" t="s">
        <v>138</v>
      </c>
      <c r="B540" t="s">
        <v>449</v>
      </c>
      <c r="C540" t="s">
        <v>166</v>
      </c>
      <c r="D540" t="s">
        <v>17</v>
      </c>
      <c r="E540" t="s">
        <v>17</v>
      </c>
      <c r="F540" t="s">
        <v>38</v>
      </c>
      <c r="G540" t="s">
        <v>173</v>
      </c>
      <c r="H540" t="s">
        <v>26</v>
      </c>
    </row>
    <row r="541" spans="1:8" x14ac:dyDescent="0.25">
      <c r="A541" t="s">
        <v>138</v>
      </c>
      <c r="B541" t="s">
        <v>450</v>
      </c>
      <c r="C541" t="s">
        <v>162</v>
      </c>
      <c r="D541" t="s">
        <v>17</v>
      </c>
      <c r="E541" t="s">
        <v>17</v>
      </c>
      <c r="F541" t="s">
        <v>38</v>
      </c>
      <c r="G541" t="s">
        <v>173</v>
      </c>
      <c r="H541" t="s">
        <v>173</v>
      </c>
    </row>
    <row r="542" spans="1:8" x14ac:dyDescent="0.25">
      <c r="A542" t="s">
        <v>138</v>
      </c>
      <c r="B542" t="s">
        <v>451</v>
      </c>
      <c r="C542" t="s">
        <v>166</v>
      </c>
      <c r="D542" t="s">
        <v>18</v>
      </c>
      <c r="E542" t="s">
        <v>18</v>
      </c>
      <c r="F542" t="s">
        <v>39</v>
      </c>
      <c r="G542" t="s">
        <v>173</v>
      </c>
      <c r="H542" t="s">
        <v>173</v>
      </c>
    </row>
    <row r="543" spans="1:8" x14ac:dyDescent="0.25">
      <c r="A543" t="s">
        <v>138</v>
      </c>
      <c r="B543" t="s">
        <v>452</v>
      </c>
      <c r="C543" t="s">
        <v>168</v>
      </c>
      <c r="D543" t="s">
        <v>18</v>
      </c>
      <c r="E543" t="s">
        <v>18</v>
      </c>
      <c r="F543" t="s">
        <v>39</v>
      </c>
      <c r="G543" t="s">
        <v>173</v>
      </c>
      <c r="H543" t="s">
        <v>173</v>
      </c>
    </row>
    <row r="544" spans="1:8" x14ac:dyDescent="0.25">
      <c r="A544" t="s">
        <v>139</v>
      </c>
      <c r="B544" t="s">
        <v>453</v>
      </c>
      <c r="C544" t="s">
        <v>166</v>
      </c>
      <c r="D544" t="s">
        <v>8</v>
      </c>
      <c r="E544" t="s">
        <v>8</v>
      </c>
      <c r="F544" t="s">
        <v>21</v>
      </c>
      <c r="G544" t="s">
        <v>173</v>
      </c>
      <c r="H544" t="s">
        <v>173</v>
      </c>
    </row>
    <row r="545" spans="1:8" x14ac:dyDescent="0.25">
      <c r="A545" t="s">
        <v>139</v>
      </c>
      <c r="B545" t="s">
        <v>454</v>
      </c>
      <c r="C545" t="s">
        <v>166</v>
      </c>
      <c r="D545" t="s">
        <v>9</v>
      </c>
      <c r="E545" t="s">
        <v>9</v>
      </c>
      <c r="F545" t="s">
        <v>758</v>
      </c>
      <c r="G545" t="s">
        <v>173</v>
      </c>
      <c r="H545" t="s">
        <v>173</v>
      </c>
    </row>
    <row r="546" spans="1:8" x14ac:dyDescent="0.25">
      <c r="A546" t="s">
        <v>139</v>
      </c>
      <c r="B546" t="s">
        <v>454</v>
      </c>
      <c r="C546" t="s">
        <v>166</v>
      </c>
      <c r="D546" t="s">
        <v>9</v>
      </c>
      <c r="E546" t="s">
        <v>9</v>
      </c>
      <c r="F546" t="s">
        <v>758</v>
      </c>
      <c r="G546" t="s">
        <v>173</v>
      </c>
      <c r="H546" t="s">
        <v>173</v>
      </c>
    </row>
    <row r="547" spans="1:8" x14ac:dyDescent="0.25">
      <c r="A547" t="s">
        <v>139</v>
      </c>
      <c r="B547" t="s">
        <v>455</v>
      </c>
      <c r="C547" t="s">
        <v>166</v>
      </c>
      <c r="D547" t="s">
        <v>10</v>
      </c>
      <c r="E547" t="s">
        <v>10</v>
      </c>
      <c r="F547" t="s">
        <v>24</v>
      </c>
      <c r="G547" t="s">
        <v>173</v>
      </c>
      <c r="H547" t="s">
        <v>173</v>
      </c>
    </row>
    <row r="548" spans="1:8" x14ac:dyDescent="0.25">
      <c r="A548" t="s">
        <v>139</v>
      </c>
      <c r="B548" t="s">
        <v>456</v>
      </c>
      <c r="C548" t="s">
        <v>166</v>
      </c>
      <c r="D548" t="s">
        <v>11</v>
      </c>
      <c r="E548" t="s">
        <v>11</v>
      </c>
      <c r="F548" t="s">
        <v>25</v>
      </c>
      <c r="G548" t="s">
        <v>173</v>
      </c>
      <c r="H548" t="s">
        <v>26</v>
      </c>
    </row>
    <row r="549" spans="1:8" x14ac:dyDescent="0.25">
      <c r="A549" t="s">
        <v>139</v>
      </c>
      <c r="B549" t="s">
        <v>457</v>
      </c>
      <c r="C549" t="s">
        <v>162</v>
      </c>
      <c r="D549" t="s">
        <v>11</v>
      </c>
      <c r="E549" t="s">
        <v>11</v>
      </c>
      <c r="F549" t="s">
        <v>25</v>
      </c>
      <c r="G549" t="s">
        <v>173</v>
      </c>
      <c r="H549" t="s">
        <v>173</v>
      </c>
    </row>
    <row r="550" spans="1:8" x14ac:dyDescent="0.25">
      <c r="A550" t="s">
        <v>139</v>
      </c>
      <c r="B550" t="s">
        <v>458</v>
      </c>
      <c r="C550" t="s">
        <v>166</v>
      </c>
      <c r="D550" t="s">
        <v>12</v>
      </c>
      <c r="E550" t="s">
        <v>12</v>
      </c>
      <c r="F550" t="s">
        <v>27</v>
      </c>
      <c r="G550" t="s">
        <v>173</v>
      </c>
      <c r="H550" t="s">
        <v>26</v>
      </c>
    </row>
    <row r="551" spans="1:8" x14ac:dyDescent="0.25">
      <c r="A551" t="s">
        <v>139</v>
      </c>
      <c r="B551" t="s">
        <v>459</v>
      </c>
      <c r="C551" t="s">
        <v>162</v>
      </c>
      <c r="D551" t="s">
        <v>12</v>
      </c>
      <c r="E551" t="s">
        <v>12</v>
      </c>
      <c r="F551" t="s">
        <v>27</v>
      </c>
      <c r="G551" t="s">
        <v>173</v>
      </c>
      <c r="H551" t="s">
        <v>173</v>
      </c>
    </row>
    <row r="552" spans="1:8" x14ac:dyDescent="0.25">
      <c r="A552" t="s">
        <v>139</v>
      </c>
      <c r="B552" t="s">
        <v>1025</v>
      </c>
      <c r="C552" t="s">
        <v>178</v>
      </c>
      <c r="D552" t="s">
        <v>12</v>
      </c>
      <c r="E552" t="s">
        <v>28</v>
      </c>
      <c r="F552" t="s">
        <v>27</v>
      </c>
      <c r="G552" t="s">
        <v>62</v>
      </c>
      <c r="H552" t="s">
        <v>173</v>
      </c>
    </row>
    <row r="553" spans="1:8" x14ac:dyDescent="0.25">
      <c r="A553" t="s">
        <v>139</v>
      </c>
      <c r="B553" t="s">
        <v>460</v>
      </c>
      <c r="C553" t="s">
        <v>166</v>
      </c>
      <c r="D553" t="s">
        <v>13</v>
      </c>
      <c r="E553" t="s">
        <v>13</v>
      </c>
      <c r="F553" t="s">
        <v>29</v>
      </c>
      <c r="G553" t="s">
        <v>173</v>
      </c>
      <c r="H553" t="s">
        <v>26</v>
      </c>
    </row>
    <row r="554" spans="1:8" x14ac:dyDescent="0.25">
      <c r="A554" t="s">
        <v>139</v>
      </c>
      <c r="B554" t="s">
        <v>461</v>
      </c>
      <c r="C554" t="s">
        <v>162</v>
      </c>
      <c r="D554" t="s">
        <v>13</v>
      </c>
      <c r="E554" t="s">
        <v>13</v>
      </c>
      <c r="F554" t="s">
        <v>29</v>
      </c>
      <c r="G554" t="s">
        <v>173</v>
      </c>
      <c r="H554" t="s">
        <v>173</v>
      </c>
    </row>
    <row r="555" spans="1:8" x14ac:dyDescent="0.25">
      <c r="A555" t="s">
        <v>139</v>
      </c>
      <c r="B555" t="s">
        <v>1026</v>
      </c>
      <c r="C555" t="s">
        <v>178</v>
      </c>
      <c r="D555" t="s">
        <v>13</v>
      </c>
      <c r="E555" t="s">
        <v>30</v>
      </c>
      <c r="F555" t="s">
        <v>29</v>
      </c>
      <c r="G555" t="s">
        <v>63</v>
      </c>
      <c r="H555" t="s">
        <v>173</v>
      </c>
    </row>
    <row r="556" spans="1:8" x14ac:dyDescent="0.25">
      <c r="A556" t="s">
        <v>139</v>
      </c>
      <c r="B556" t="s">
        <v>1027</v>
      </c>
      <c r="C556" t="s">
        <v>178</v>
      </c>
      <c r="D556" t="s">
        <v>13</v>
      </c>
      <c r="E556" t="s">
        <v>31</v>
      </c>
      <c r="F556" t="s">
        <v>29</v>
      </c>
      <c r="G556" t="s">
        <v>64</v>
      </c>
      <c r="H556" t="s">
        <v>65</v>
      </c>
    </row>
    <row r="557" spans="1:8" x14ac:dyDescent="0.25">
      <c r="A557" t="s">
        <v>139</v>
      </c>
      <c r="B557" t="s">
        <v>1028</v>
      </c>
      <c r="C557" t="s">
        <v>162</v>
      </c>
      <c r="D557" t="s">
        <v>13</v>
      </c>
      <c r="E557" t="s">
        <v>31</v>
      </c>
      <c r="F557" t="s">
        <v>29</v>
      </c>
      <c r="G557" t="s">
        <v>64</v>
      </c>
      <c r="H557" t="s">
        <v>173</v>
      </c>
    </row>
    <row r="558" spans="1:8" x14ac:dyDescent="0.25">
      <c r="A558" t="s">
        <v>139</v>
      </c>
      <c r="B558" t="s">
        <v>1029</v>
      </c>
      <c r="C558" t="s">
        <v>179</v>
      </c>
      <c r="D558" t="s">
        <v>13</v>
      </c>
      <c r="E558" t="s">
        <v>66</v>
      </c>
      <c r="F558" t="s">
        <v>29</v>
      </c>
      <c r="G558" t="s">
        <v>82</v>
      </c>
      <c r="H558" t="s">
        <v>65</v>
      </c>
    </row>
    <row r="559" spans="1:8" x14ac:dyDescent="0.25">
      <c r="A559" t="s">
        <v>139</v>
      </c>
      <c r="B559" t="s">
        <v>1030</v>
      </c>
      <c r="C559" t="s">
        <v>162</v>
      </c>
      <c r="D559" t="s">
        <v>13</v>
      </c>
      <c r="E559" t="s">
        <v>66</v>
      </c>
      <c r="F559" t="s">
        <v>29</v>
      </c>
      <c r="G559" t="s">
        <v>82</v>
      </c>
      <c r="H559" t="s">
        <v>173</v>
      </c>
    </row>
    <row r="560" spans="1:8" x14ac:dyDescent="0.25">
      <c r="A560" t="s">
        <v>139</v>
      </c>
      <c r="B560" t="s">
        <v>1031</v>
      </c>
      <c r="C560" t="s">
        <v>167</v>
      </c>
      <c r="D560" t="s">
        <v>13</v>
      </c>
      <c r="E560" t="s">
        <v>756</v>
      </c>
      <c r="F560" t="s">
        <v>29</v>
      </c>
      <c r="G560" t="s">
        <v>760</v>
      </c>
      <c r="H560" t="s">
        <v>89</v>
      </c>
    </row>
    <row r="561" spans="1:8" x14ac:dyDescent="0.25">
      <c r="A561" t="s">
        <v>139</v>
      </c>
      <c r="B561" t="s">
        <v>1032</v>
      </c>
      <c r="C561" t="s">
        <v>162</v>
      </c>
      <c r="D561" t="s">
        <v>13</v>
      </c>
      <c r="E561" t="s">
        <v>756</v>
      </c>
      <c r="F561" t="s">
        <v>29</v>
      </c>
      <c r="G561" t="s">
        <v>760</v>
      </c>
      <c r="H561" t="s">
        <v>173</v>
      </c>
    </row>
    <row r="562" spans="1:8" x14ac:dyDescent="0.25">
      <c r="A562" t="s">
        <v>139</v>
      </c>
      <c r="B562" t="s">
        <v>1033</v>
      </c>
      <c r="C562" t="s">
        <v>179</v>
      </c>
      <c r="D562" t="s">
        <v>13</v>
      </c>
      <c r="E562" t="s">
        <v>67</v>
      </c>
      <c r="F562" t="s">
        <v>29</v>
      </c>
      <c r="G562" t="s">
        <v>84</v>
      </c>
      <c r="H562" t="s">
        <v>65</v>
      </c>
    </row>
    <row r="563" spans="1:8" x14ac:dyDescent="0.25">
      <c r="A563" t="s">
        <v>139</v>
      </c>
      <c r="B563" t="s">
        <v>1034</v>
      </c>
      <c r="C563" t="s">
        <v>162</v>
      </c>
      <c r="D563" t="s">
        <v>13</v>
      </c>
      <c r="E563" t="s">
        <v>67</v>
      </c>
      <c r="F563" t="s">
        <v>29</v>
      </c>
      <c r="G563" t="s">
        <v>84</v>
      </c>
      <c r="H563" t="s">
        <v>173</v>
      </c>
    </row>
    <row r="564" spans="1:8" x14ac:dyDescent="0.25">
      <c r="A564" t="s">
        <v>139</v>
      </c>
      <c r="B564" t="s">
        <v>1035</v>
      </c>
      <c r="C564" t="s">
        <v>178</v>
      </c>
      <c r="D564" t="s">
        <v>13</v>
      </c>
      <c r="E564" t="s">
        <v>32</v>
      </c>
      <c r="F564" t="s">
        <v>29</v>
      </c>
      <c r="G564" t="s">
        <v>68</v>
      </c>
      <c r="H564" t="s">
        <v>69</v>
      </c>
    </row>
    <row r="565" spans="1:8" x14ac:dyDescent="0.25">
      <c r="A565" t="s">
        <v>139</v>
      </c>
      <c r="B565" t="s">
        <v>1036</v>
      </c>
      <c r="C565" t="s">
        <v>162</v>
      </c>
      <c r="D565" t="s">
        <v>13</v>
      </c>
      <c r="E565" t="s">
        <v>32</v>
      </c>
      <c r="F565" t="s">
        <v>29</v>
      </c>
      <c r="G565" t="s">
        <v>68</v>
      </c>
      <c r="H565" t="s">
        <v>173</v>
      </c>
    </row>
    <row r="566" spans="1:8" x14ac:dyDescent="0.25">
      <c r="A566" t="s">
        <v>139</v>
      </c>
      <c r="B566" t="s">
        <v>1037</v>
      </c>
      <c r="C566" t="s">
        <v>179</v>
      </c>
      <c r="D566" t="s">
        <v>13</v>
      </c>
      <c r="E566" t="s">
        <v>70</v>
      </c>
      <c r="F566" t="s">
        <v>29</v>
      </c>
      <c r="G566" t="s">
        <v>85</v>
      </c>
      <c r="H566" t="s">
        <v>69</v>
      </c>
    </row>
    <row r="567" spans="1:8" x14ac:dyDescent="0.25">
      <c r="A567" t="s">
        <v>139</v>
      </c>
      <c r="B567" t="s">
        <v>1038</v>
      </c>
      <c r="C567" t="s">
        <v>162</v>
      </c>
      <c r="D567" t="s">
        <v>13</v>
      </c>
      <c r="E567" t="s">
        <v>70</v>
      </c>
      <c r="F567" t="s">
        <v>29</v>
      </c>
      <c r="G567" t="s">
        <v>85</v>
      </c>
      <c r="H567" t="s">
        <v>173</v>
      </c>
    </row>
    <row r="568" spans="1:8" x14ac:dyDescent="0.25">
      <c r="A568" t="s">
        <v>139</v>
      </c>
      <c r="B568" t="s">
        <v>1039</v>
      </c>
      <c r="C568" t="s">
        <v>167</v>
      </c>
      <c r="D568" t="s">
        <v>13</v>
      </c>
      <c r="E568" t="s">
        <v>757</v>
      </c>
      <c r="F568" t="s">
        <v>29</v>
      </c>
      <c r="G568" t="s">
        <v>761</v>
      </c>
      <c r="H568" t="s">
        <v>69</v>
      </c>
    </row>
    <row r="569" spans="1:8" x14ac:dyDescent="0.25">
      <c r="A569" t="s">
        <v>139</v>
      </c>
      <c r="B569" t="s">
        <v>1040</v>
      </c>
      <c r="C569" t="s">
        <v>162</v>
      </c>
      <c r="D569" t="s">
        <v>13</v>
      </c>
      <c r="E569" t="s">
        <v>757</v>
      </c>
      <c r="F569" t="s">
        <v>29</v>
      </c>
      <c r="G569" t="s">
        <v>761</v>
      </c>
      <c r="H569" t="s">
        <v>173</v>
      </c>
    </row>
    <row r="570" spans="1:8" x14ac:dyDescent="0.25">
      <c r="A570" t="s">
        <v>139</v>
      </c>
      <c r="B570" t="s">
        <v>1041</v>
      </c>
      <c r="C570" t="s">
        <v>178</v>
      </c>
      <c r="D570" t="s">
        <v>13</v>
      </c>
      <c r="E570" t="s">
        <v>33</v>
      </c>
      <c r="F570" t="s">
        <v>29</v>
      </c>
      <c r="G570" t="s">
        <v>71</v>
      </c>
      <c r="H570" t="s">
        <v>173</v>
      </c>
    </row>
    <row r="571" spans="1:8" x14ac:dyDescent="0.25">
      <c r="A571" t="s">
        <v>139</v>
      </c>
      <c r="B571" t="s">
        <v>462</v>
      </c>
      <c r="C571" t="s">
        <v>166</v>
      </c>
      <c r="D571" t="s">
        <v>14</v>
      </c>
      <c r="E571" t="s">
        <v>14</v>
      </c>
      <c r="F571" t="s">
        <v>34</v>
      </c>
      <c r="G571" t="s">
        <v>173</v>
      </c>
      <c r="H571" t="s">
        <v>26</v>
      </c>
    </row>
    <row r="572" spans="1:8" x14ac:dyDescent="0.25">
      <c r="A572" t="s">
        <v>139</v>
      </c>
      <c r="B572" t="s">
        <v>463</v>
      </c>
      <c r="C572" t="s">
        <v>162</v>
      </c>
      <c r="D572" t="s">
        <v>14</v>
      </c>
      <c r="E572" t="s">
        <v>14</v>
      </c>
      <c r="F572" t="s">
        <v>34</v>
      </c>
      <c r="G572" t="s">
        <v>173</v>
      </c>
      <c r="H572" t="s">
        <v>173</v>
      </c>
    </row>
    <row r="573" spans="1:8" x14ac:dyDescent="0.25">
      <c r="A573" t="s">
        <v>139</v>
      </c>
      <c r="B573" t="s">
        <v>1042</v>
      </c>
      <c r="C573" t="s">
        <v>178</v>
      </c>
      <c r="D573" t="s">
        <v>14</v>
      </c>
      <c r="E573" t="s">
        <v>35</v>
      </c>
      <c r="F573" t="s">
        <v>34</v>
      </c>
      <c r="G573" t="s">
        <v>72</v>
      </c>
      <c r="H573" t="s">
        <v>173</v>
      </c>
    </row>
    <row r="574" spans="1:8" x14ac:dyDescent="0.25">
      <c r="A574" t="s">
        <v>139</v>
      </c>
      <c r="B574" t="s">
        <v>464</v>
      </c>
      <c r="C574" t="s">
        <v>166</v>
      </c>
      <c r="D574" t="s">
        <v>15</v>
      </c>
      <c r="E574" t="s">
        <v>15</v>
      </c>
      <c r="F574" t="s">
        <v>36</v>
      </c>
      <c r="G574" t="s">
        <v>173</v>
      </c>
      <c r="H574" t="s">
        <v>26</v>
      </c>
    </row>
    <row r="575" spans="1:8" x14ac:dyDescent="0.25">
      <c r="A575" t="s">
        <v>139</v>
      </c>
      <c r="B575" t="s">
        <v>465</v>
      </c>
      <c r="C575" t="s">
        <v>162</v>
      </c>
      <c r="D575" t="s">
        <v>15</v>
      </c>
      <c r="E575" t="s">
        <v>15</v>
      </c>
      <c r="F575" t="s">
        <v>36</v>
      </c>
      <c r="G575" t="s">
        <v>173</v>
      </c>
      <c r="H575" t="s">
        <v>173</v>
      </c>
    </row>
    <row r="576" spans="1:8" x14ac:dyDescent="0.25">
      <c r="A576" t="s">
        <v>139</v>
      </c>
      <c r="B576" t="s">
        <v>466</v>
      </c>
      <c r="C576" t="s">
        <v>166</v>
      </c>
      <c r="D576" t="s">
        <v>16</v>
      </c>
      <c r="E576" t="s">
        <v>16</v>
      </c>
      <c r="F576" t="s">
        <v>37</v>
      </c>
      <c r="G576" t="s">
        <v>173</v>
      </c>
      <c r="H576" t="s">
        <v>173</v>
      </c>
    </row>
    <row r="577" spans="1:8" x14ac:dyDescent="0.25">
      <c r="A577" t="s">
        <v>139</v>
      </c>
      <c r="B577" t="s">
        <v>467</v>
      </c>
      <c r="C577" t="s">
        <v>166</v>
      </c>
      <c r="D577" t="s">
        <v>17</v>
      </c>
      <c r="E577" t="s">
        <v>17</v>
      </c>
      <c r="F577" t="s">
        <v>38</v>
      </c>
      <c r="G577" t="s">
        <v>173</v>
      </c>
      <c r="H577" t="s">
        <v>26</v>
      </c>
    </row>
    <row r="578" spans="1:8" x14ac:dyDescent="0.25">
      <c r="A578" t="s">
        <v>139</v>
      </c>
      <c r="B578" t="s">
        <v>468</v>
      </c>
      <c r="C578" t="s">
        <v>162</v>
      </c>
      <c r="D578" t="s">
        <v>17</v>
      </c>
      <c r="E578" t="s">
        <v>17</v>
      </c>
      <c r="F578" t="s">
        <v>38</v>
      </c>
      <c r="G578" t="s">
        <v>173</v>
      </c>
      <c r="H578" t="s">
        <v>173</v>
      </c>
    </row>
    <row r="579" spans="1:8" x14ac:dyDescent="0.25">
      <c r="A579" t="s">
        <v>139</v>
      </c>
      <c r="B579" t="s">
        <v>469</v>
      </c>
      <c r="C579" t="s">
        <v>166</v>
      </c>
      <c r="D579" t="s">
        <v>18</v>
      </c>
      <c r="E579" t="s">
        <v>18</v>
      </c>
      <c r="F579" t="s">
        <v>39</v>
      </c>
      <c r="G579" t="s">
        <v>173</v>
      </c>
      <c r="H579" t="s">
        <v>173</v>
      </c>
    </row>
    <row r="580" spans="1:8" x14ac:dyDescent="0.25">
      <c r="A580" t="s">
        <v>139</v>
      </c>
      <c r="B580" t="s">
        <v>470</v>
      </c>
      <c r="C580" t="s">
        <v>168</v>
      </c>
      <c r="D580" t="s">
        <v>18</v>
      </c>
      <c r="E580" t="s">
        <v>18</v>
      </c>
      <c r="F580" t="s">
        <v>39</v>
      </c>
      <c r="G580" t="s">
        <v>173</v>
      </c>
      <c r="H580" t="s">
        <v>173</v>
      </c>
    </row>
    <row r="581" spans="1:8" x14ac:dyDescent="0.25">
      <c r="A581" t="s">
        <v>140</v>
      </c>
      <c r="B581" t="s">
        <v>471</v>
      </c>
      <c r="C581" t="s">
        <v>166</v>
      </c>
      <c r="D581" t="s">
        <v>8</v>
      </c>
      <c r="E581" t="s">
        <v>8</v>
      </c>
      <c r="F581" t="s">
        <v>21</v>
      </c>
      <c r="G581" t="s">
        <v>173</v>
      </c>
      <c r="H581" t="s">
        <v>173</v>
      </c>
    </row>
    <row r="582" spans="1:8" x14ac:dyDescent="0.25">
      <c r="A582" t="s">
        <v>140</v>
      </c>
      <c r="B582" t="s">
        <v>472</v>
      </c>
      <c r="C582" t="s">
        <v>166</v>
      </c>
      <c r="D582" t="s">
        <v>9</v>
      </c>
      <c r="E582" t="s">
        <v>9</v>
      </c>
      <c r="F582" t="s">
        <v>758</v>
      </c>
      <c r="G582" t="s">
        <v>173</v>
      </c>
      <c r="H582" t="s">
        <v>173</v>
      </c>
    </row>
    <row r="583" spans="1:8" x14ac:dyDescent="0.25">
      <c r="A583" t="s">
        <v>140</v>
      </c>
      <c r="B583" t="s">
        <v>472</v>
      </c>
      <c r="C583" t="s">
        <v>166</v>
      </c>
      <c r="D583" t="s">
        <v>9</v>
      </c>
      <c r="E583" t="s">
        <v>9</v>
      </c>
      <c r="F583" t="s">
        <v>758</v>
      </c>
      <c r="G583" t="s">
        <v>173</v>
      </c>
      <c r="H583" t="s">
        <v>173</v>
      </c>
    </row>
    <row r="584" spans="1:8" x14ac:dyDescent="0.25">
      <c r="A584" t="s">
        <v>140</v>
      </c>
      <c r="B584" t="s">
        <v>473</v>
      </c>
      <c r="C584" t="s">
        <v>166</v>
      </c>
      <c r="D584" t="s">
        <v>10</v>
      </c>
      <c r="E584" t="s">
        <v>10</v>
      </c>
      <c r="F584" t="s">
        <v>24</v>
      </c>
      <c r="G584" t="s">
        <v>173</v>
      </c>
      <c r="H584" t="s">
        <v>173</v>
      </c>
    </row>
    <row r="585" spans="1:8" x14ac:dyDescent="0.25">
      <c r="A585" t="s">
        <v>140</v>
      </c>
      <c r="B585" t="s">
        <v>474</v>
      </c>
      <c r="C585" t="s">
        <v>166</v>
      </c>
      <c r="D585" t="s">
        <v>11</v>
      </c>
      <c r="E585" t="s">
        <v>11</v>
      </c>
      <c r="F585" t="s">
        <v>25</v>
      </c>
      <c r="G585" t="s">
        <v>173</v>
      </c>
      <c r="H585" t="s">
        <v>26</v>
      </c>
    </row>
    <row r="586" spans="1:8" x14ac:dyDescent="0.25">
      <c r="A586" t="s">
        <v>140</v>
      </c>
      <c r="B586" t="s">
        <v>475</v>
      </c>
      <c r="C586" t="s">
        <v>162</v>
      </c>
      <c r="D586" t="s">
        <v>11</v>
      </c>
      <c r="E586" t="s">
        <v>11</v>
      </c>
      <c r="F586" t="s">
        <v>25</v>
      </c>
      <c r="G586" t="s">
        <v>173</v>
      </c>
      <c r="H586" t="s">
        <v>173</v>
      </c>
    </row>
    <row r="587" spans="1:8" x14ac:dyDescent="0.25">
      <c r="A587" t="s">
        <v>140</v>
      </c>
      <c r="B587" t="s">
        <v>476</v>
      </c>
      <c r="C587" t="s">
        <v>166</v>
      </c>
      <c r="D587" t="s">
        <v>12</v>
      </c>
      <c r="E587" t="s">
        <v>12</v>
      </c>
      <c r="F587" t="s">
        <v>27</v>
      </c>
      <c r="G587" t="s">
        <v>173</v>
      </c>
      <c r="H587" t="s">
        <v>26</v>
      </c>
    </row>
    <row r="588" spans="1:8" x14ac:dyDescent="0.25">
      <c r="A588" t="s">
        <v>140</v>
      </c>
      <c r="B588" t="s">
        <v>477</v>
      </c>
      <c r="C588" t="s">
        <v>162</v>
      </c>
      <c r="D588" t="s">
        <v>12</v>
      </c>
      <c r="E588" t="s">
        <v>12</v>
      </c>
      <c r="F588" t="s">
        <v>27</v>
      </c>
      <c r="G588" t="s">
        <v>173</v>
      </c>
      <c r="H588" t="s">
        <v>173</v>
      </c>
    </row>
    <row r="589" spans="1:8" x14ac:dyDescent="0.25">
      <c r="A589" t="s">
        <v>140</v>
      </c>
      <c r="B589" t="s">
        <v>1043</v>
      </c>
      <c r="C589" t="s">
        <v>178</v>
      </c>
      <c r="D589" t="s">
        <v>12</v>
      </c>
      <c r="E589" t="s">
        <v>28</v>
      </c>
      <c r="F589" t="s">
        <v>27</v>
      </c>
      <c r="G589" t="s">
        <v>62</v>
      </c>
      <c r="H589" t="s">
        <v>173</v>
      </c>
    </row>
    <row r="590" spans="1:8" x14ac:dyDescent="0.25">
      <c r="A590" t="s">
        <v>140</v>
      </c>
      <c r="B590" t="s">
        <v>478</v>
      </c>
      <c r="C590" t="s">
        <v>166</v>
      </c>
      <c r="D590" t="s">
        <v>13</v>
      </c>
      <c r="E590" t="s">
        <v>13</v>
      </c>
      <c r="F590" t="s">
        <v>29</v>
      </c>
      <c r="G590" t="s">
        <v>173</v>
      </c>
      <c r="H590" t="s">
        <v>26</v>
      </c>
    </row>
    <row r="591" spans="1:8" x14ac:dyDescent="0.25">
      <c r="A591" t="s">
        <v>140</v>
      </c>
      <c r="B591" t="s">
        <v>479</v>
      </c>
      <c r="C591" t="s">
        <v>162</v>
      </c>
      <c r="D591" t="s">
        <v>13</v>
      </c>
      <c r="E591" t="s">
        <v>13</v>
      </c>
      <c r="F591" t="s">
        <v>29</v>
      </c>
      <c r="G591" t="s">
        <v>173</v>
      </c>
      <c r="H591" t="s">
        <v>173</v>
      </c>
    </row>
    <row r="592" spans="1:8" x14ac:dyDescent="0.25">
      <c r="A592" t="s">
        <v>140</v>
      </c>
      <c r="B592" t="s">
        <v>1044</v>
      </c>
      <c r="C592" t="s">
        <v>178</v>
      </c>
      <c r="D592" t="s">
        <v>13</v>
      </c>
      <c r="E592" t="s">
        <v>30</v>
      </c>
      <c r="F592" t="s">
        <v>29</v>
      </c>
      <c r="G592" t="s">
        <v>63</v>
      </c>
      <c r="H592" t="s">
        <v>173</v>
      </c>
    </row>
    <row r="593" spans="1:8" x14ac:dyDescent="0.25">
      <c r="A593" t="s">
        <v>140</v>
      </c>
      <c r="B593" t="s">
        <v>1045</v>
      </c>
      <c r="C593" t="s">
        <v>178</v>
      </c>
      <c r="D593" t="s">
        <v>13</v>
      </c>
      <c r="E593" t="s">
        <v>31</v>
      </c>
      <c r="F593" t="s">
        <v>29</v>
      </c>
      <c r="G593" t="s">
        <v>64</v>
      </c>
      <c r="H593" t="s">
        <v>65</v>
      </c>
    </row>
    <row r="594" spans="1:8" x14ac:dyDescent="0.25">
      <c r="A594" t="s">
        <v>140</v>
      </c>
      <c r="B594" t="s">
        <v>1046</v>
      </c>
      <c r="C594" t="s">
        <v>162</v>
      </c>
      <c r="D594" t="s">
        <v>13</v>
      </c>
      <c r="E594" t="s">
        <v>31</v>
      </c>
      <c r="F594" t="s">
        <v>29</v>
      </c>
      <c r="G594" t="s">
        <v>64</v>
      </c>
      <c r="H594" t="s">
        <v>173</v>
      </c>
    </row>
    <row r="595" spans="1:8" x14ac:dyDescent="0.25">
      <c r="A595" t="s">
        <v>140</v>
      </c>
      <c r="B595" t="s">
        <v>1047</v>
      </c>
      <c r="C595" t="s">
        <v>179</v>
      </c>
      <c r="D595" t="s">
        <v>13</v>
      </c>
      <c r="E595" t="s">
        <v>66</v>
      </c>
      <c r="F595" t="s">
        <v>29</v>
      </c>
      <c r="G595" t="s">
        <v>82</v>
      </c>
      <c r="H595" t="s">
        <v>65</v>
      </c>
    </row>
    <row r="596" spans="1:8" x14ac:dyDescent="0.25">
      <c r="A596" t="s">
        <v>140</v>
      </c>
      <c r="B596" t="s">
        <v>1048</v>
      </c>
      <c r="C596" t="s">
        <v>162</v>
      </c>
      <c r="D596" t="s">
        <v>13</v>
      </c>
      <c r="E596" t="s">
        <v>66</v>
      </c>
      <c r="F596" t="s">
        <v>29</v>
      </c>
      <c r="G596" t="s">
        <v>82</v>
      </c>
      <c r="H596" t="s">
        <v>173</v>
      </c>
    </row>
    <row r="597" spans="1:8" x14ac:dyDescent="0.25">
      <c r="A597" t="s">
        <v>140</v>
      </c>
      <c r="B597" t="s">
        <v>1049</v>
      </c>
      <c r="C597" t="s">
        <v>167</v>
      </c>
      <c r="D597" t="s">
        <v>13</v>
      </c>
      <c r="E597" t="s">
        <v>756</v>
      </c>
      <c r="F597" t="s">
        <v>29</v>
      </c>
      <c r="G597" t="s">
        <v>760</v>
      </c>
      <c r="H597" t="s">
        <v>65</v>
      </c>
    </row>
    <row r="598" spans="1:8" x14ac:dyDescent="0.25">
      <c r="A598" t="s">
        <v>140</v>
      </c>
      <c r="B598" t="s">
        <v>1050</v>
      </c>
      <c r="C598" t="s">
        <v>162</v>
      </c>
      <c r="D598" t="s">
        <v>13</v>
      </c>
      <c r="E598" t="s">
        <v>756</v>
      </c>
      <c r="F598" t="s">
        <v>29</v>
      </c>
      <c r="G598" t="s">
        <v>760</v>
      </c>
      <c r="H598" t="s">
        <v>173</v>
      </c>
    </row>
    <row r="599" spans="1:8" x14ac:dyDescent="0.25">
      <c r="A599" t="s">
        <v>140</v>
      </c>
      <c r="B599" t="s">
        <v>1051</v>
      </c>
      <c r="C599" t="s">
        <v>179</v>
      </c>
      <c r="D599" t="s">
        <v>13</v>
      </c>
      <c r="E599" t="s">
        <v>67</v>
      </c>
      <c r="F599" t="s">
        <v>29</v>
      </c>
      <c r="G599" t="s">
        <v>84</v>
      </c>
      <c r="H599" t="s">
        <v>65</v>
      </c>
    </row>
    <row r="600" spans="1:8" x14ac:dyDescent="0.25">
      <c r="A600" t="s">
        <v>140</v>
      </c>
      <c r="B600" t="s">
        <v>1052</v>
      </c>
      <c r="C600" t="s">
        <v>162</v>
      </c>
      <c r="D600" t="s">
        <v>13</v>
      </c>
      <c r="E600" t="s">
        <v>67</v>
      </c>
      <c r="F600" t="s">
        <v>29</v>
      </c>
      <c r="G600" t="s">
        <v>84</v>
      </c>
      <c r="H600" t="s">
        <v>173</v>
      </c>
    </row>
    <row r="601" spans="1:8" x14ac:dyDescent="0.25">
      <c r="A601" t="s">
        <v>140</v>
      </c>
      <c r="B601" t="s">
        <v>1053</v>
      </c>
      <c r="C601" t="s">
        <v>178</v>
      </c>
      <c r="D601" t="s">
        <v>13</v>
      </c>
      <c r="E601" t="s">
        <v>32</v>
      </c>
      <c r="F601" t="s">
        <v>29</v>
      </c>
      <c r="G601" t="s">
        <v>68</v>
      </c>
      <c r="H601" t="s">
        <v>69</v>
      </c>
    </row>
    <row r="602" spans="1:8" x14ac:dyDescent="0.25">
      <c r="A602" t="s">
        <v>140</v>
      </c>
      <c r="B602" t="s">
        <v>1054</v>
      </c>
      <c r="C602" t="s">
        <v>162</v>
      </c>
      <c r="D602" t="s">
        <v>13</v>
      </c>
      <c r="E602" t="s">
        <v>32</v>
      </c>
      <c r="F602" t="s">
        <v>29</v>
      </c>
      <c r="G602" t="s">
        <v>68</v>
      </c>
      <c r="H602" t="s">
        <v>173</v>
      </c>
    </row>
    <row r="603" spans="1:8" x14ac:dyDescent="0.25">
      <c r="A603" t="s">
        <v>140</v>
      </c>
      <c r="B603" t="s">
        <v>1055</v>
      </c>
      <c r="C603" t="s">
        <v>179</v>
      </c>
      <c r="D603" t="s">
        <v>13</v>
      </c>
      <c r="E603" t="s">
        <v>70</v>
      </c>
      <c r="F603" t="s">
        <v>29</v>
      </c>
      <c r="G603" t="s">
        <v>85</v>
      </c>
      <c r="H603" t="s">
        <v>69</v>
      </c>
    </row>
    <row r="604" spans="1:8" x14ac:dyDescent="0.25">
      <c r="A604" t="s">
        <v>140</v>
      </c>
      <c r="B604" t="s">
        <v>1056</v>
      </c>
      <c r="C604" t="s">
        <v>162</v>
      </c>
      <c r="D604" t="s">
        <v>13</v>
      </c>
      <c r="E604" t="s">
        <v>70</v>
      </c>
      <c r="F604" t="s">
        <v>29</v>
      </c>
      <c r="G604" t="s">
        <v>85</v>
      </c>
      <c r="H604" t="s">
        <v>173</v>
      </c>
    </row>
    <row r="605" spans="1:8" x14ac:dyDescent="0.25">
      <c r="A605" t="s">
        <v>140</v>
      </c>
      <c r="B605" t="s">
        <v>1057</v>
      </c>
      <c r="C605" t="s">
        <v>167</v>
      </c>
      <c r="D605" t="s">
        <v>13</v>
      </c>
      <c r="E605" t="s">
        <v>757</v>
      </c>
      <c r="F605" t="s">
        <v>29</v>
      </c>
      <c r="G605" t="s">
        <v>761</v>
      </c>
      <c r="H605" t="s">
        <v>69</v>
      </c>
    </row>
    <row r="606" spans="1:8" x14ac:dyDescent="0.25">
      <c r="A606" t="s">
        <v>140</v>
      </c>
      <c r="B606" t="s">
        <v>1058</v>
      </c>
      <c r="C606" t="s">
        <v>162</v>
      </c>
      <c r="D606" t="s">
        <v>13</v>
      </c>
      <c r="E606" t="s">
        <v>757</v>
      </c>
      <c r="F606" t="s">
        <v>29</v>
      </c>
      <c r="G606" t="s">
        <v>761</v>
      </c>
      <c r="H606" t="s">
        <v>173</v>
      </c>
    </row>
    <row r="607" spans="1:8" x14ac:dyDescent="0.25">
      <c r="A607" t="s">
        <v>140</v>
      </c>
      <c r="B607" t="s">
        <v>480</v>
      </c>
      <c r="C607" t="s">
        <v>166</v>
      </c>
      <c r="D607" t="s">
        <v>14</v>
      </c>
      <c r="E607" t="s">
        <v>14</v>
      </c>
      <c r="F607" t="s">
        <v>34</v>
      </c>
      <c r="G607" t="s">
        <v>173</v>
      </c>
      <c r="H607" t="s">
        <v>26</v>
      </c>
    </row>
    <row r="608" spans="1:8" x14ac:dyDescent="0.25">
      <c r="A608" t="s">
        <v>140</v>
      </c>
      <c r="B608" t="s">
        <v>481</v>
      </c>
      <c r="C608" t="s">
        <v>162</v>
      </c>
      <c r="D608" t="s">
        <v>14</v>
      </c>
      <c r="E608" t="s">
        <v>14</v>
      </c>
      <c r="F608" t="s">
        <v>34</v>
      </c>
      <c r="G608" t="s">
        <v>173</v>
      </c>
      <c r="H608" t="s">
        <v>173</v>
      </c>
    </row>
    <row r="609" spans="1:8" x14ac:dyDescent="0.25">
      <c r="A609" t="s">
        <v>140</v>
      </c>
      <c r="B609" t="s">
        <v>1059</v>
      </c>
      <c r="C609" t="s">
        <v>178</v>
      </c>
      <c r="D609" t="s">
        <v>14</v>
      </c>
      <c r="E609" t="s">
        <v>35</v>
      </c>
      <c r="F609" t="s">
        <v>34</v>
      </c>
      <c r="G609" t="s">
        <v>72</v>
      </c>
      <c r="H609" t="s">
        <v>173</v>
      </c>
    </row>
    <row r="610" spans="1:8" x14ac:dyDescent="0.25">
      <c r="A610" t="s">
        <v>140</v>
      </c>
      <c r="B610" t="s">
        <v>482</v>
      </c>
      <c r="C610" t="s">
        <v>166</v>
      </c>
      <c r="D610" t="s">
        <v>15</v>
      </c>
      <c r="E610" t="s">
        <v>15</v>
      </c>
      <c r="F610" t="s">
        <v>36</v>
      </c>
      <c r="G610" t="s">
        <v>173</v>
      </c>
      <c r="H610" t="s">
        <v>26</v>
      </c>
    </row>
    <row r="611" spans="1:8" x14ac:dyDescent="0.25">
      <c r="A611" t="s">
        <v>140</v>
      </c>
      <c r="B611" t="s">
        <v>483</v>
      </c>
      <c r="C611" t="s">
        <v>162</v>
      </c>
      <c r="D611" t="s">
        <v>15</v>
      </c>
      <c r="E611" t="s">
        <v>15</v>
      </c>
      <c r="F611" t="s">
        <v>36</v>
      </c>
      <c r="G611" t="s">
        <v>173</v>
      </c>
      <c r="H611" t="s">
        <v>173</v>
      </c>
    </row>
    <row r="612" spans="1:8" x14ac:dyDescent="0.25">
      <c r="A612" t="s">
        <v>140</v>
      </c>
      <c r="B612" t="s">
        <v>484</v>
      </c>
      <c r="C612" t="s">
        <v>166</v>
      </c>
      <c r="D612" t="s">
        <v>16</v>
      </c>
      <c r="E612" t="s">
        <v>16</v>
      </c>
      <c r="F612" t="s">
        <v>37</v>
      </c>
      <c r="G612" t="s">
        <v>173</v>
      </c>
      <c r="H612" t="s">
        <v>173</v>
      </c>
    </row>
    <row r="613" spans="1:8" x14ac:dyDescent="0.25">
      <c r="A613" t="s">
        <v>140</v>
      </c>
      <c r="B613" t="s">
        <v>485</v>
      </c>
      <c r="C613" t="s">
        <v>166</v>
      </c>
      <c r="D613" t="s">
        <v>17</v>
      </c>
      <c r="E613" t="s">
        <v>17</v>
      </c>
      <c r="F613" t="s">
        <v>38</v>
      </c>
      <c r="G613" t="s">
        <v>173</v>
      </c>
      <c r="H613" t="s">
        <v>26</v>
      </c>
    </row>
    <row r="614" spans="1:8" x14ac:dyDescent="0.25">
      <c r="A614" t="s">
        <v>140</v>
      </c>
      <c r="B614" t="s">
        <v>486</v>
      </c>
      <c r="C614" t="s">
        <v>162</v>
      </c>
      <c r="D614" t="s">
        <v>17</v>
      </c>
      <c r="E614" t="s">
        <v>17</v>
      </c>
      <c r="F614" t="s">
        <v>38</v>
      </c>
      <c r="G614" t="s">
        <v>173</v>
      </c>
      <c r="H614" t="s">
        <v>173</v>
      </c>
    </row>
    <row r="615" spans="1:8" x14ac:dyDescent="0.25">
      <c r="A615" t="s">
        <v>140</v>
      </c>
      <c r="B615" t="s">
        <v>487</v>
      </c>
      <c r="C615" t="s">
        <v>166</v>
      </c>
      <c r="D615" t="s">
        <v>18</v>
      </c>
      <c r="E615" t="s">
        <v>18</v>
      </c>
      <c r="F615" t="s">
        <v>39</v>
      </c>
      <c r="G615" t="s">
        <v>173</v>
      </c>
      <c r="H615" t="s">
        <v>173</v>
      </c>
    </row>
    <row r="616" spans="1:8" x14ac:dyDescent="0.25">
      <c r="A616" t="s">
        <v>140</v>
      </c>
      <c r="B616" t="s">
        <v>488</v>
      </c>
      <c r="C616" t="s">
        <v>168</v>
      </c>
      <c r="D616" t="s">
        <v>18</v>
      </c>
      <c r="E616" t="s">
        <v>18</v>
      </c>
      <c r="F616" t="s">
        <v>39</v>
      </c>
      <c r="G616" t="s">
        <v>173</v>
      </c>
      <c r="H616" t="s">
        <v>173</v>
      </c>
    </row>
    <row r="617" spans="1:8" x14ac:dyDescent="0.25">
      <c r="A617" t="s">
        <v>141</v>
      </c>
      <c r="B617" t="s">
        <v>489</v>
      </c>
      <c r="C617" t="s">
        <v>166</v>
      </c>
      <c r="D617" t="s">
        <v>8</v>
      </c>
      <c r="E617" t="s">
        <v>8</v>
      </c>
      <c r="F617" t="s">
        <v>21</v>
      </c>
      <c r="G617" t="s">
        <v>173</v>
      </c>
      <c r="H617" t="s">
        <v>173</v>
      </c>
    </row>
    <row r="618" spans="1:8" x14ac:dyDescent="0.25">
      <c r="A618" t="s">
        <v>141</v>
      </c>
      <c r="B618" t="s">
        <v>490</v>
      </c>
      <c r="C618" t="s">
        <v>166</v>
      </c>
      <c r="D618" t="s">
        <v>9</v>
      </c>
      <c r="E618" t="s">
        <v>9</v>
      </c>
      <c r="F618" t="s">
        <v>758</v>
      </c>
      <c r="G618" t="s">
        <v>173</v>
      </c>
      <c r="H618" t="s">
        <v>173</v>
      </c>
    </row>
    <row r="619" spans="1:8" x14ac:dyDescent="0.25">
      <c r="A619" t="s">
        <v>141</v>
      </c>
      <c r="B619" t="s">
        <v>490</v>
      </c>
      <c r="C619" t="s">
        <v>166</v>
      </c>
      <c r="D619" t="s">
        <v>9</v>
      </c>
      <c r="E619" t="s">
        <v>9</v>
      </c>
      <c r="F619" t="s">
        <v>758</v>
      </c>
      <c r="G619" t="s">
        <v>173</v>
      </c>
      <c r="H619" t="s">
        <v>173</v>
      </c>
    </row>
    <row r="620" spans="1:8" x14ac:dyDescent="0.25">
      <c r="A620" t="s">
        <v>141</v>
      </c>
      <c r="B620" t="s">
        <v>491</v>
      </c>
      <c r="C620" t="s">
        <v>166</v>
      </c>
      <c r="D620" t="s">
        <v>10</v>
      </c>
      <c r="E620" t="s">
        <v>10</v>
      </c>
      <c r="F620" t="s">
        <v>24</v>
      </c>
      <c r="G620" t="s">
        <v>173</v>
      </c>
      <c r="H620" t="s">
        <v>173</v>
      </c>
    </row>
    <row r="621" spans="1:8" x14ac:dyDescent="0.25">
      <c r="A621" t="s">
        <v>141</v>
      </c>
      <c r="B621" t="s">
        <v>492</v>
      </c>
      <c r="C621" t="s">
        <v>166</v>
      </c>
      <c r="D621" t="s">
        <v>11</v>
      </c>
      <c r="E621" t="s">
        <v>11</v>
      </c>
      <c r="F621" t="s">
        <v>25</v>
      </c>
      <c r="G621" t="s">
        <v>173</v>
      </c>
      <c r="H621" t="s">
        <v>26</v>
      </c>
    </row>
    <row r="622" spans="1:8" x14ac:dyDescent="0.25">
      <c r="A622" t="s">
        <v>141</v>
      </c>
      <c r="B622" t="s">
        <v>493</v>
      </c>
      <c r="C622" t="s">
        <v>162</v>
      </c>
      <c r="D622" t="s">
        <v>11</v>
      </c>
      <c r="E622" t="s">
        <v>11</v>
      </c>
      <c r="F622" t="s">
        <v>25</v>
      </c>
      <c r="G622" t="s">
        <v>173</v>
      </c>
      <c r="H622" t="s">
        <v>173</v>
      </c>
    </row>
    <row r="623" spans="1:8" x14ac:dyDescent="0.25">
      <c r="A623" t="s">
        <v>141</v>
      </c>
      <c r="B623" t="s">
        <v>494</v>
      </c>
      <c r="C623" t="s">
        <v>166</v>
      </c>
      <c r="D623" t="s">
        <v>12</v>
      </c>
      <c r="E623" t="s">
        <v>12</v>
      </c>
      <c r="F623" t="s">
        <v>27</v>
      </c>
      <c r="G623" t="s">
        <v>173</v>
      </c>
      <c r="H623" t="s">
        <v>26</v>
      </c>
    </row>
    <row r="624" spans="1:8" x14ac:dyDescent="0.25">
      <c r="A624" t="s">
        <v>141</v>
      </c>
      <c r="B624" t="s">
        <v>495</v>
      </c>
      <c r="C624" t="s">
        <v>162</v>
      </c>
      <c r="D624" t="s">
        <v>12</v>
      </c>
      <c r="E624" t="s">
        <v>12</v>
      </c>
      <c r="F624" t="s">
        <v>27</v>
      </c>
      <c r="G624" t="s">
        <v>173</v>
      </c>
      <c r="H624" t="s">
        <v>173</v>
      </c>
    </row>
    <row r="625" spans="1:8" x14ac:dyDescent="0.25">
      <c r="A625" t="s">
        <v>141</v>
      </c>
      <c r="B625" t="s">
        <v>1060</v>
      </c>
      <c r="C625" t="s">
        <v>178</v>
      </c>
      <c r="D625" t="s">
        <v>12</v>
      </c>
      <c r="E625" t="s">
        <v>28</v>
      </c>
      <c r="F625" t="s">
        <v>27</v>
      </c>
      <c r="G625" t="s">
        <v>62</v>
      </c>
      <c r="H625" t="s">
        <v>173</v>
      </c>
    </row>
    <row r="626" spans="1:8" x14ac:dyDescent="0.25">
      <c r="A626" t="s">
        <v>141</v>
      </c>
      <c r="B626" t="s">
        <v>496</v>
      </c>
      <c r="C626" t="s">
        <v>166</v>
      </c>
      <c r="D626" t="s">
        <v>13</v>
      </c>
      <c r="E626" t="s">
        <v>13</v>
      </c>
      <c r="F626" t="s">
        <v>29</v>
      </c>
      <c r="G626" t="s">
        <v>173</v>
      </c>
      <c r="H626" t="s">
        <v>26</v>
      </c>
    </row>
    <row r="627" spans="1:8" x14ac:dyDescent="0.25">
      <c r="A627" t="s">
        <v>141</v>
      </c>
      <c r="B627" t="s">
        <v>497</v>
      </c>
      <c r="C627" t="s">
        <v>162</v>
      </c>
      <c r="D627" t="s">
        <v>13</v>
      </c>
      <c r="E627" t="s">
        <v>13</v>
      </c>
      <c r="F627" t="s">
        <v>29</v>
      </c>
      <c r="G627" t="s">
        <v>173</v>
      </c>
      <c r="H627" t="s">
        <v>173</v>
      </c>
    </row>
    <row r="628" spans="1:8" x14ac:dyDescent="0.25">
      <c r="A628" t="s">
        <v>141</v>
      </c>
      <c r="B628" t="s">
        <v>1061</v>
      </c>
      <c r="C628" t="s">
        <v>178</v>
      </c>
      <c r="D628" t="s">
        <v>13</v>
      </c>
      <c r="E628" t="s">
        <v>30</v>
      </c>
      <c r="F628" t="s">
        <v>29</v>
      </c>
      <c r="G628" t="s">
        <v>63</v>
      </c>
      <c r="H628" t="s">
        <v>173</v>
      </c>
    </row>
    <row r="629" spans="1:8" x14ac:dyDescent="0.25">
      <c r="A629" t="s">
        <v>141</v>
      </c>
      <c r="B629" t="s">
        <v>1062</v>
      </c>
      <c r="C629" t="s">
        <v>178</v>
      </c>
      <c r="D629" t="s">
        <v>13</v>
      </c>
      <c r="E629" t="s">
        <v>31</v>
      </c>
      <c r="F629" t="s">
        <v>29</v>
      </c>
      <c r="G629" t="s">
        <v>64</v>
      </c>
      <c r="H629" t="s">
        <v>65</v>
      </c>
    </row>
    <row r="630" spans="1:8" x14ac:dyDescent="0.25">
      <c r="A630" t="s">
        <v>141</v>
      </c>
      <c r="B630" t="s">
        <v>1063</v>
      </c>
      <c r="C630" t="s">
        <v>162</v>
      </c>
      <c r="D630" t="s">
        <v>13</v>
      </c>
      <c r="E630" t="s">
        <v>31</v>
      </c>
      <c r="F630" t="s">
        <v>29</v>
      </c>
      <c r="G630" t="s">
        <v>64</v>
      </c>
      <c r="H630" t="s">
        <v>173</v>
      </c>
    </row>
    <row r="631" spans="1:8" x14ac:dyDescent="0.25">
      <c r="A631" t="s">
        <v>141</v>
      </c>
      <c r="B631" t="s">
        <v>1064</v>
      </c>
      <c r="C631" t="s">
        <v>179</v>
      </c>
      <c r="D631" t="s">
        <v>13</v>
      </c>
      <c r="E631" t="s">
        <v>66</v>
      </c>
      <c r="F631" t="s">
        <v>29</v>
      </c>
      <c r="G631" t="s">
        <v>82</v>
      </c>
      <c r="H631" t="s">
        <v>65</v>
      </c>
    </row>
    <row r="632" spans="1:8" x14ac:dyDescent="0.25">
      <c r="A632" t="s">
        <v>141</v>
      </c>
      <c r="B632" t="s">
        <v>1065</v>
      </c>
      <c r="C632" t="s">
        <v>162</v>
      </c>
      <c r="D632" t="s">
        <v>13</v>
      </c>
      <c r="E632" t="s">
        <v>66</v>
      </c>
      <c r="F632" t="s">
        <v>29</v>
      </c>
      <c r="G632" t="s">
        <v>82</v>
      </c>
      <c r="H632" t="s">
        <v>173</v>
      </c>
    </row>
    <row r="633" spans="1:8" x14ac:dyDescent="0.25">
      <c r="A633" t="s">
        <v>141</v>
      </c>
      <c r="B633" t="s">
        <v>1066</v>
      </c>
      <c r="C633" t="s">
        <v>167</v>
      </c>
      <c r="D633" t="s">
        <v>13</v>
      </c>
      <c r="E633" t="s">
        <v>756</v>
      </c>
      <c r="F633" t="s">
        <v>29</v>
      </c>
      <c r="G633" t="s">
        <v>760</v>
      </c>
      <c r="H633" t="s">
        <v>89</v>
      </c>
    </row>
    <row r="634" spans="1:8" x14ac:dyDescent="0.25">
      <c r="A634" t="s">
        <v>141</v>
      </c>
      <c r="B634" t="s">
        <v>1067</v>
      </c>
      <c r="C634" t="s">
        <v>162</v>
      </c>
      <c r="D634" t="s">
        <v>13</v>
      </c>
      <c r="E634" t="s">
        <v>756</v>
      </c>
      <c r="F634" t="s">
        <v>29</v>
      </c>
      <c r="G634" t="s">
        <v>760</v>
      </c>
      <c r="H634" t="s">
        <v>173</v>
      </c>
    </row>
    <row r="635" spans="1:8" x14ac:dyDescent="0.25">
      <c r="A635" t="s">
        <v>141</v>
      </c>
      <c r="B635" t="s">
        <v>1068</v>
      </c>
      <c r="C635" t="s">
        <v>179</v>
      </c>
      <c r="D635" t="s">
        <v>13</v>
      </c>
      <c r="E635" t="s">
        <v>67</v>
      </c>
      <c r="F635" t="s">
        <v>29</v>
      </c>
      <c r="G635" t="s">
        <v>84</v>
      </c>
      <c r="H635" t="s">
        <v>65</v>
      </c>
    </row>
    <row r="636" spans="1:8" x14ac:dyDescent="0.25">
      <c r="A636" t="s">
        <v>141</v>
      </c>
      <c r="B636" t="s">
        <v>1069</v>
      </c>
      <c r="C636" t="s">
        <v>162</v>
      </c>
      <c r="D636" t="s">
        <v>13</v>
      </c>
      <c r="E636" t="s">
        <v>67</v>
      </c>
      <c r="F636" t="s">
        <v>29</v>
      </c>
      <c r="G636" t="s">
        <v>84</v>
      </c>
      <c r="H636" t="s">
        <v>173</v>
      </c>
    </row>
    <row r="637" spans="1:8" x14ac:dyDescent="0.25">
      <c r="A637" t="s">
        <v>141</v>
      </c>
      <c r="B637" t="s">
        <v>1070</v>
      </c>
      <c r="C637" t="s">
        <v>178</v>
      </c>
      <c r="D637" t="s">
        <v>13</v>
      </c>
      <c r="E637" t="s">
        <v>32</v>
      </c>
      <c r="F637" t="s">
        <v>29</v>
      </c>
      <c r="G637" t="s">
        <v>68</v>
      </c>
      <c r="H637" t="s">
        <v>69</v>
      </c>
    </row>
    <row r="638" spans="1:8" x14ac:dyDescent="0.25">
      <c r="A638" t="s">
        <v>141</v>
      </c>
      <c r="B638" t="s">
        <v>1071</v>
      </c>
      <c r="C638" t="s">
        <v>162</v>
      </c>
      <c r="D638" t="s">
        <v>13</v>
      </c>
      <c r="E638" t="s">
        <v>32</v>
      </c>
      <c r="F638" t="s">
        <v>29</v>
      </c>
      <c r="G638" t="s">
        <v>68</v>
      </c>
      <c r="H638" t="s">
        <v>173</v>
      </c>
    </row>
    <row r="639" spans="1:8" x14ac:dyDescent="0.25">
      <c r="A639" t="s">
        <v>141</v>
      </c>
      <c r="B639" t="s">
        <v>1072</v>
      </c>
      <c r="C639" t="s">
        <v>179</v>
      </c>
      <c r="D639" t="s">
        <v>13</v>
      </c>
      <c r="E639" t="s">
        <v>70</v>
      </c>
      <c r="F639" t="s">
        <v>29</v>
      </c>
      <c r="G639" t="s">
        <v>85</v>
      </c>
      <c r="H639" t="s">
        <v>69</v>
      </c>
    </row>
    <row r="640" spans="1:8" x14ac:dyDescent="0.25">
      <c r="A640" t="s">
        <v>141</v>
      </c>
      <c r="B640" t="s">
        <v>1073</v>
      </c>
      <c r="C640" t="s">
        <v>162</v>
      </c>
      <c r="D640" t="s">
        <v>13</v>
      </c>
      <c r="E640" t="s">
        <v>70</v>
      </c>
      <c r="F640" t="s">
        <v>29</v>
      </c>
      <c r="G640" t="s">
        <v>85</v>
      </c>
      <c r="H640" t="s">
        <v>173</v>
      </c>
    </row>
    <row r="641" spans="1:8" x14ac:dyDescent="0.25">
      <c r="A641" t="s">
        <v>141</v>
      </c>
      <c r="B641" t="s">
        <v>1074</v>
      </c>
      <c r="C641" t="s">
        <v>167</v>
      </c>
      <c r="D641" t="s">
        <v>13</v>
      </c>
      <c r="E641" t="s">
        <v>757</v>
      </c>
      <c r="F641" t="s">
        <v>29</v>
      </c>
      <c r="G641" t="s">
        <v>761</v>
      </c>
      <c r="H641" t="s">
        <v>69</v>
      </c>
    </row>
    <row r="642" spans="1:8" x14ac:dyDescent="0.25">
      <c r="A642" t="s">
        <v>141</v>
      </c>
      <c r="B642" t="s">
        <v>1075</v>
      </c>
      <c r="C642" t="s">
        <v>162</v>
      </c>
      <c r="D642" t="s">
        <v>13</v>
      </c>
      <c r="E642" t="s">
        <v>757</v>
      </c>
      <c r="F642" t="s">
        <v>29</v>
      </c>
      <c r="G642" t="s">
        <v>761</v>
      </c>
      <c r="H642" t="s">
        <v>173</v>
      </c>
    </row>
    <row r="643" spans="1:8" x14ac:dyDescent="0.25">
      <c r="A643" t="s">
        <v>141</v>
      </c>
      <c r="B643" t="s">
        <v>1076</v>
      </c>
      <c r="C643" t="s">
        <v>178</v>
      </c>
      <c r="D643" t="s">
        <v>13</v>
      </c>
      <c r="E643" t="s">
        <v>33</v>
      </c>
      <c r="F643" t="s">
        <v>29</v>
      </c>
      <c r="G643" t="s">
        <v>71</v>
      </c>
      <c r="H643" t="s">
        <v>173</v>
      </c>
    </row>
    <row r="644" spans="1:8" x14ac:dyDescent="0.25">
      <c r="A644" t="s">
        <v>141</v>
      </c>
      <c r="B644" t="s">
        <v>498</v>
      </c>
      <c r="C644" t="s">
        <v>166</v>
      </c>
      <c r="D644" t="s">
        <v>14</v>
      </c>
      <c r="E644" t="s">
        <v>14</v>
      </c>
      <c r="F644" t="s">
        <v>34</v>
      </c>
      <c r="G644" t="s">
        <v>173</v>
      </c>
      <c r="H644" t="s">
        <v>26</v>
      </c>
    </row>
    <row r="645" spans="1:8" x14ac:dyDescent="0.25">
      <c r="A645" t="s">
        <v>141</v>
      </c>
      <c r="B645" t="s">
        <v>499</v>
      </c>
      <c r="C645" t="s">
        <v>162</v>
      </c>
      <c r="D645" t="s">
        <v>14</v>
      </c>
      <c r="E645" t="s">
        <v>14</v>
      </c>
      <c r="F645" t="s">
        <v>34</v>
      </c>
      <c r="G645" t="s">
        <v>173</v>
      </c>
      <c r="H645" t="s">
        <v>173</v>
      </c>
    </row>
    <row r="646" spans="1:8" x14ac:dyDescent="0.25">
      <c r="A646" t="s">
        <v>141</v>
      </c>
      <c r="B646" t="s">
        <v>1077</v>
      </c>
      <c r="C646" t="s">
        <v>178</v>
      </c>
      <c r="D646" t="s">
        <v>14</v>
      </c>
      <c r="E646" t="s">
        <v>35</v>
      </c>
      <c r="F646" t="s">
        <v>34</v>
      </c>
      <c r="G646" t="s">
        <v>72</v>
      </c>
      <c r="H646" t="s">
        <v>173</v>
      </c>
    </row>
    <row r="647" spans="1:8" x14ac:dyDescent="0.25">
      <c r="A647" t="s">
        <v>141</v>
      </c>
      <c r="B647" t="s">
        <v>500</v>
      </c>
      <c r="C647" t="s">
        <v>166</v>
      </c>
      <c r="D647" t="s">
        <v>15</v>
      </c>
      <c r="E647" t="s">
        <v>15</v>
      </c>
      <c r="F647" t="s">
        <v>36</v>
      </c>
      <c r="G647" t="s">
        <v>173</v>
      </c>
      <c r="H647" t="s">
        <v>26</v>
      </c>
    </row>
    <row r="648" spans="1:8" x14ac:dyDescent="0.25">
      <c r="A648" t="s">
        <v>141</v>
      </c>
      <c r="B648" t="s">
        <v>501</v>
      </c>
      <c r="C648" t="s">
        <v>162</v>
      </c>
      <c r="D648" t="s">
        <v>15</v>
      </c>
      <c r="E648" t="s">
        <v>15</v>
      </c>
      <c r="F648" t="s">
        <v>36</v>
      </c>
      <c r="G648" t="s">
        <v>173</v>
      </c>
      <c r="H648" t="s">
        <v>173</v>
      </c>
    </row>
    <row r="649" spans="1:8" x14ac:dyDescent="0.25">
      <c r="A649" t="s">
        <v>141</v>
      </c>
      <c r="B649" t="s">
        <v>502</v>
      </c>
      <c r="C649" t="s">
        <v>166</v>
      </c>
      <c r="D649" t="s">
        <v>16</v>
      </c>
      <c r="E649" t="s">
        <v>16</v>
      </c>
      <c r="F649" t="s">
        <v>37</v>
      </c>
      <c r="G649" t="s">
        <v>173</v>
      </c>
      <c r="H649" t="s">
        <v>173</v>
      </c>
    </row>
    <row r="650" spans="1:8" x14ac:dyDescent="0.25">
      <c r="A650" t="s">
        <v>141</v>
      </c>
      <c r="B650" t="s">
        <v>503</v>
      </c>
      <c r="C650" t="s">
        <v>166</v>
      </c>
      <c r="D650" t="s">
        <v>17</v>
      </c>
      <c r="E650" t="s">
        <v>17</v>
      </c>
      <c r="F650" t="s">
        <v>38</v>
      </c>
      <c r="G650" t="s">
        <v>173</v>
      </c>
      <c r="H650" t="s">
        <v>26</v>
      </c>
    </row>
    <row r="651" spans="1:8" x14ac:dyDescent="0.25">
      <c r="A651" t="s">
        <v>141</v>
      </c>
      <c r="B651" t="s">
        <v>504</v>
      </c>
      <c r="C651" t="s">
        <v>162</v>
      </c>
      <c r="D651" t="s">
        <v>17</v>
      </c>
      <c r="E651" t="s">
        <v>17</v>
      </c>
      <c r="F651" t="s">
        <v>38</v>
      </c>
      <c r="G651" t="s">
        <v>173</v>
      </c>
      <c r="H651" t="s">
        <v>173</v>
      </c>
    </row>
    <row r="652" spans="1:8" x14ac:dyDescent="0.25">
      <c r="A652" t="s">
        <v>141</v>
      </c>
      <c r="B652" t="s">
        <v>505</v>
      </c>
      <c r="C652" t="s">
        <v>166</v>
      </c>
      <c r="D652" t="s">
        <v>18</v>
      </c>
      <c r="E652" t="s">
        <v>18</v>
      </c>
      <c r="F652" t="s">
        <v>39</v>
      </c>
      <c r="G652" t="s">
        <v>173</v>
      </c>
      <c r="H652" t="s">
        <v>173</v>
      </c>
    </row>
    <row r="653" spans="1:8" x14ac:dyDescent="0.25">
      <c r="A653" t="s">
        <v>141</v>
      </c>
      <c r="B653" t="s">
        <v>506</v>
      </c>
      <c r="C653" t="s">
        <v>168</v>
      </c>
      <c r="D653" t="s">
        <v>18</v>
      </c>
      <c r="E653" t="s">
        <v>18</v>
      </c>
      <c r="F653" t="s">
        <v>39</v>
      </c>
      <c r="G653" t="s">
        <v>173</v>
      </c>
      <c r="H653" t="s">
        <v>173</v>
      </c>
    </row>
    <row r="654" spans="1:8" x14ac:dyDescent="0.25">
      <c r="A654" t="s">
        <v>142</v>
      </c>
      <c r="B654" t="s">
        <v>507</v>
      </c>
      <c r="C654" t="s">
        <v>166</v>
      </c>
      <c r="D654" t="s">
        <v>8</v>
      </c>
      <c r="E654" t="s">
        <v>8</v>
      </c>
      <c r="F654" t="s">
        <v>21</v>
      </c>
      <c r="G654" t="s">
        <v>173</v>
      </c>
      <c r="H654" t="s">
        <v>173</v>
      </c>
    </row>
    <row r="655" spans="1:8" x14ac:dyDescent="0.25">
      <c r="A655" t="s">
        <v>142</v>
      </c>
      <c r="B655" t="s">
        <v>508</v>
      </c>
      <c r="C655" t="s">
        <v>166</v>
      </c>
      <c r="D655" t="s">
        <v>9</v>
      </c>
      <c r="E655" t="s">
        <v>9</v>
      </c>
      <c r="F655" t="s">
        <v>758</v>
      </c>
      <c r="G655" t="s">
        <v>173</v>
      </c>
      <c r="H655" t="s">
        <v>173</v>
      </c>
    </row>
    <row r="656" spans="1:8" x14ac:dyDescent="0.25">
      <c r="A656" t="s">
        <v>142</v>
      </c>
      <c r="B656" t="s">
        <v>508</v>
      </c>
      <c r="C656" t="s">
        <v>166</v>
      </c>
      <c r="D656" t="s">
        <v>9</v>
      </c>
      <c r="E656" t="s">
        <v>9</v>
      </c>
      <c r="F656" t="s">
        <v>758</v>
      </c>
      <c r="G656" t="s">
        <v>173</v>
      </c>
      <c r="H656" t="s">
        <v>173</v>
      </c>
    </row>
    <row r="657" spans="1:8" x14ac:dyDescent="0.25">
      <c r="A657" t="s">
        <v>142</v>
      </c>
      <c r="B657" t="s">
        <v>509</v>
      </c>
      <c r="C657" t="s">
        <v>166</v>
      </c>
      <c r="D657" t="s">
        <v>10</v>
      </c>
      <c r="E657" t="s">
        <v>10</v>
      </c>
      <c r="F657" t="s">
        <v>24</v>
      </c>
      <c r="G657" t="s">
        <v>173</v>
      </c>
      <c r="H657" t="s">
        <v>173</v>
      </c>
    </row>
    <row r="658" spans="1:8" x14ac:dyDescent="0.25">
      <c r="A658" t="s">
        <v>142</v>
      </c>
      <c r="B658" t="s">
        <v>510</v>
      </c>
      <c r="C658" t="s">
        <v>166</v>
      </c>
      <c r="D658" t="s">
        <v>11</v>
      </c>
      <c r="E658" t="s">
        <v>11</v>
      </c>
      <c r="F658" t="s">
        <v>46</v>
      </c>
      <c r="G658" t="s">
        <v>173</v>
      </c>
      <c r="H658" t="s">
        <v>26</v>
      </c>
    </row>
    <row r="659" spans="1:8" x14ac:dyDescent="0.25">
      <c r="A659" t="s">
        <v>142</v>
      </c>
      <c r="B659" t="s">
        <v>511</v>
      </c>
      <c r="C659" t="s">
        <v>162</v>
      </c>
      <c r="D659" t="s">
        <v>11</v>
      </c>
      <c r="E659" t="s">
        <v>11</v>
      </c>
      <c r="F659" t="s">
        <v>46</v>
      </c>
      <c r="G659" t="s">
        <v>173</v>
      </c>
      <c r="H659" t="s">
        <v>173</v>
      </c>
    </row>
    <row r="660" spans="1:8" x14ac:dyDescent="0.25">
      <c r="A660" t="s">
        <v>142</v>
      </c>
      <c r="B660" t="s">
        <v>512</v>
      </c>
      <c r="C660" t="s">
        <v>166</v>
      </c>
      <c r="D660" t="s">
        <v>12</v>
      </c>
      <c r="E660" t="s">
        <v>12</v>
      </c>
      <c r="F660" t="s">
        <v>27</v>
      </c>
      <c r="G660" t="s">
        <v>173</v>
      </c>
      <c r="H660" t="s">
        <v>26</v>
      </c>
    </row>
    <row r="661" spans="1:8" x14ac:dyDescent="0.25">
      <c r="A661" t="s">
        <v>142</v>
      </c>
      <c r="B661" t="s">
        <v>513</v>
      </c>
      <c r="C661" t="s">
        <v>162</v>
      </c>
      <c r="D661" t="s">
        <v>12</v>
      </c>
      <c r="E661" t="s">
        <v>12</v>
      </c>
      <c r="F661" t="s">
        <v>27</v>
      </c>
      <c r="G661" t="s">
        <v>173</v>
      </c>
      <c r="H661" t="s">
        <v>173</v>
      </c>
    </row>
    <row r="662" spans="1:8" x14ac:dyDescent="0.25">
      <c r="A662" t="s">
        <v>142</v>
      </c>
      <c r="B662" t="s">
        <v>1078</v>
      </c>
      <c r="C662" t="s">
        <v>178</v>
      </c>
      <c r="D662" t="s">
        <v>12</v>
      </c>
      <c r="E662" t="s">
        <v>28</v>
      </c>
      <c r="F662" t="s">
        <v>27</v>
      </c>
      <c r="G662" t="s">
        <v>62</v>
      </c>
      <c r="H662" t="s">
        <v>173</v>
      </c>
    </row>
    <row r="663" spans="1:8" x14ac:dyDescent="0.25">
      <c r="A663" t="s">
        <v>142</v>
      </c>
      <c r="B663" t="s">
        <v>514</v>
      </c>
      <c r="C663" t="s">
        <v>166</v>
      </c>
      <c r="D663" t="s">
        <v>13</v>
      </c>
      <c r="E663" t="s">
        <v>13</v>
      </c>
      <c r="F663" t="s">
        <v>47</v>
      </c>
      <c r="G663" t="s">
        <v>173</v>
      </c>
      <c r="H663" t="s">
        <v>26</v>
      </c>
    </row>
    <row r="664" spans="1:8" x14ac:dyDescent="0.25">
      <c r="A664" t="s">
        <v>142</v>
      </c>
      <c r="B664" t="s">
        <v>515</v>
      </c>
      <c r="C664" t="s">
        <v>162</v>
      </c>
      <c r="D664" t="s">
        <v>13</v>
      </c>
      <c r="E664" t="s">
        <v>13</v>
      </c>
      <c r="F664" t="s">
        <v>47</v>
      </c>
      <c r="G664" t="s">
        <v>173</v>
      </c>
      <c r="H664" t="s">
        <v>173</v>
      </c>
    </row>
    <row r="665" spans="1:8" x14ac:dyDescent="0.25">
      <c r="A665" t="s">
        <v>142</v>
      </c>
      <c r="B665" t="s">
        <v>1079</v>
      </c>
      <c r="C665" t="s">
        <v>178</v>
      </c>
      <c r="D665" t="s">
        <v>13</v>
      </c>
      <c r="E665" t="s">
        <v>30</v>
      </c>
      <c r="F665" t="s">
        <v>47</v>
      </c>
      <c r="G665" t="s">
        <v>63</v>
      </c>
      <c r="H665" t="s">
        <v>173</v>
      </c>
    </row>
    <row r="666" spans="1:8" x14ac:dyDescent="0.25">
      <c r="A666" t="s">
        <v>142</v>
      </c>
      <c r="B666" t="s">
        <v>1080</v>
      </c>
      <c r="C666" t="s">
        <v>178</v>
      </c>
      <c r="D666" t="s">
        <v>13</v>
      </c>
      <c r="E666" t="s">
        <v>31</v>
      </c>
      <c r="F666" t="s">
        <v>47</v>
      </c>
      <c r="G666" t="s">
        <v>64</v>
      </c>
      <c r="H666" t="s">
        <v>65</v>
      </c>
    </row>
    <row r="667" spans="1:8" x14ac:dyDescent="0.25">
      <c r="A667" t="s">
        <v>142</v>
      </c>
      <c r="B667" t="s">
        <v>1081</v>
      </c>
      <c r="C667" t="s">
        <v>162</v>
      </c>
      <c r="D667" t="s">
        <v>13</v>
      </c>
      <c r="E667" t="s">
        <v>31</v>
      </c>
      <c r="F667" t="s">
        <v>47</v>
      </c>
      <c r="G667" t="s">
        <v>64</v>
      </c>
      <c r="H667" t="s">
        <v>173</v>
      </c>
    </row>
    <row r="668" spans="1:8" x14ac:dyDescent="0.25">
      <c r="A668" t="s">
        <v>142</v>
      </c>
      <c r="B668" t="s">
        <v>1082</v>
      </c>
      <c r="C668" t="s">
        <v>179</v>
      </c>
      <c r="D668" t="s">
        <v>13</v>
      </c>
      <c r="E668" t="s">
        <v>66</v>
      </c>
      <c r="F668" t="s">
        <v>47</v>
      </c>
      <c r="G668" t="s">
        <v>82</v>
      </c>
      <c r="H668" t="s">
        <v>65</v>
      </c>
    </row>
    <row r="669" spans="1:8" x14ac:dyDescent="0.25">
      <c r="A669" t="s">
        <v>142</v>
      </c>
      <c r="B669" t="s">
        <v>1083</v>
      </c>
      <c r="C669" t="s">
        <v>162</v>
      </c>
      <c r="D669" t="s">
        <v>13</v>
      </c>
      <c r="E669" t="s">
        <v>66</v>
      </c>
      <c r="F669" t="s">
        <v>47</v>
      </c>
      <c r="G669" t="s">
        <v>82</v>
      </c>
      <c r="H669" t="s">
        <v>173</v>
      </c>
    </row>
    <row r="670" spans="1:8" x14ac:dyDescent="0.25">
      <c r="A670" t="s">
        <v>142</v>
      </c>
      <c r="B670" t="s">
        <v>1084</v>
      </c>
      <c r="C670" t="s">
        <v>167</v>
      </c>
      <c r="D670" t="s">
        <v>13</v>
      </c>
      <c r="E670" t="s">
        <v>756</v>
      </c>
      <c r="F670" t="s">
        <v>47</v>
      </c>
      <c r="G670" t="s">
        <v>760</v>
      </c>
      <c r="H670" t="s">
        <v>89</v>
      </c>
    </row>
    <row r="671" spans="1:8" x14ac:dyDescent="0.25">
      <c r="A671" t="s">
        <v>142</v>
      </c>
      <c r="B671" t="s">
        <v>1085</v>
      </c>
      <c r="C671" t="s">
        <v>162</v>
      </c>
      <c r="D671" t="s">
        <v>13</v>
      </c>
      <c r="E671" t="s">
        <v>756</v>
      </c>
      <c r="F671" t="s">
        <v>47</v>
      </c>
      <c r="G671" t="s">
        <v>760</v>
      </c>
      <c r="H671" t="s">
        <v>173</v>
      </c>
    </row>
    <row r="672" spans="1:8" x14ac:dyDescent="0.25">
      <c r="A672" t="s">
        <v>142</v>
      </c>
      <c r="B672" t="s">
        <v>1086</v>
      </c>
      <c r="C672" t="s">
        <v>179</v>
      </c>
      <c r="D672" t="s">
        <v>13</v>
      </c>
      <c r="E672" t="s">
        <v>67</v>
      </c>
      <c r="F672" t="s">
        <v>47</v>
      </c>
      <c r="G672" t="s">
        <v>84</v>
      </c>
      <c r="H672" t="s">
        <v>65</v>
      </c>
    </row>
    <row r="673" spans="1:8" x14ac:dyDescent="0.25">
      <c r="A673" t="s">
        <v>142</v>
      </c>
      <c r="B673" t="s">
        <v>1087</v>
      </c>
      <c r="C673" t="s">
        <v>162</v>
      </c>
      <c r="D673" t="s">
        <v>13</v>
      </c>
      <c r="E673" t="s">
        <v>67</v>
      </c>
      <c r="F673" t="s">
        <v>47</v>
      </c>
      <c r="G673" t="s">
        <v>84</v>
      </c>
      <c r="H673" t="s">
        <v>173</v>
      </c>
    </row>
    <row r="674" spans="1:8" x14ac:dyDescent="0.25">
      <c r="A674" t="s">
        <v>142</v>
      </c>
      <c r="B674" t="s">
        <v>1088</v>
      </c>
      <c r="C674" t="s">
        <v>178</v>
      </c>
      <c r="D674" t="s">
        <v>13</v>
      </c>
      <c r="E674" t="s">
        <v>32</v>
      </c>
      <c r="F674" t="s">
        <v>47</v>
      </c>
      <c r="G674" t="s">
        <v>68</v>
      </c>
      <c r="H674" t="s">
        <v>69</v>
      </c>
    </row>
    <row r="675" spans="1:8" x14ac:dyDescent="0.25">
      <c r="A675" t="s">
        <v>142</v>
      </c>
      <c r="B675" t="s">
        <v>1089</v>
      </c>
      <c r="C675" t="s">
        <v>162</v>
      </c>
      <c r="D675" t="s">
        <v>13</v>
      </c>
      <c r="E675" t="s">
        <v>32</v>
      </c>
      <c r="F675" t="s">
        <v>47</v>
      </c>
      <c r="G675" t="s">
        <v>68</v>
      </c>
      <c r="H675" t="s">
        <v>173</v>
      </c>
    </row>
    <row r="676" spans="1:8" x14ac:dyDescent="0.25">
      <c r="A676" t="s">
        <v>142</v>
      </c>
      <c r="B676" t="s">
        <v>1090</v>
      </c>
      <c r="C676" t="s">
        <v>179</v>
      </c>
      <c r="D676" t="s">
        <v>13</v>
      </c>
      <c r="E676" t="s">
        <v>70</v>
      </c>
      <c r="F676" t="s">
        <v>47</v>
      </c>
      <c r="G676" t="s">
        <v>85</v>
      </c>
      <c r="H676" t="s">
        <v>69</v>
      </c>
    </row>
    <row r="677" spans="1:8" x14ac:dyDescent="0.25">
      <c r="A677" t="s">
        <v>142</v>
      </c>
      <c r="B677" t="s">
        <v>1091</v>
      </c>
      <c r="C677" t="s">
        <v>162</v>
      </c>
      <c r="D677" t="s">
        <v>13</v>
      </c>
      <c r="E677" t="s">
        <v>70</v>
      </c>
      <c r="F677" t="s">
        <v>47</v>
      </c>
      <c r="G677" t="s">
        <v>85</v>
      </c>
      <c r="H677" t="s">
        <v>173</v>
      </c>
    </row>
    <row r="678" spans="1:8" x14ac:dyDescent="0.25">
      <c r="A678" t="s">
        <v>142</v>
      </c>
      <c r="B678" t="s">
        <v>1092</v>
      </c>
      <c r="C678" t="s">
        <v>167</v>
      </c>
      <c r="D678" t="s">
        <v>13</v>
      </c>
      <c r="E678" t="s">
        <v>757</v>
      </c>
      <c r="F678" t="s">
        <v>47</v>
      </c>
      <c r="G678" t="s">
        <v>761</v>
      </c>
      <c r="H678" t="s">
        <v>69</v>
      </c>
    </row>
    <row r="679" spans="1:8" x14ac:dyDescent="0.25">
      <c r="A679" t="s">
        <v>142</v>
      </c>
      <c r="B679" t="s">
        <v>1093</v>
      </c>
      <c r="C679" t="s">
        <v>162</v>
      </c>
      <c r="D679" t="s">
        <v>13</v>
      </c>
      <c r="E679" t="s">
        <v>757</v>
      </c>
      <c r="F679" t="s">
        <v>47</v>
      </c>
      <c r="G679" t="s">
        <v>761</v>
      </c>
      <c r="H679" t="s">
        <v>173</v>
      </c>
    </row>
    <row r="680" spans="1:8" x14ac:dyDescent="0.25">
      <c r="A680" t="s">
        <v>142</v>
      </c>
      <c r="B680" t="s">
        <v>1094</v>
      </c>
      <c r="C680" t="s">
        <v>178</v>
      </c>
      <c r="D680" t="s">
        <v>13</v>
      </c>
      <c r="E680" t="s">
        <v>33</v>
      </c>
      <c r="F680" t="s">
        <v>47</v>
      </c>
      <c r="G680" t="s">
        <v>71</v>
      </c>
      <c r="H680" t="s">
        <v>173</v>
      </c>
    </row>
    <row r="681" spans="1:8" x14ac:dyDescent="0.25">
      <c r="A681" t="s">
        <v>142</v>
      </c>
      <c r="B681" t="s">
        <v>516</v>
      </c>
      <c r="C681" t="s">
        <v>166</v>
      </c>
      <c r="D681" t="s">
        <v>14</v>
      </c>
      <c r="E681" t="s">
        <v>14</v>
      </c>
      <c r="F681" t="s">
        <v>34</v>
      </c>
      <c r="G681" t="s">
        <v>173</v>
      </c>
      <c r="H681" t="s">
        <v>26</v>
      </c>
    </row>
    <row r="682" spans="1:8" x14ac:dyDescent="0.25">
      <c r="A682" t="s">
        <v>142</v>
      </c>
      <c r="B682" t="s">
        <v>517</v>
      </c>
      <c r="C682" t="s">
        <v>162</v>
      </c>
      <c r="D682" t="s">
        <v>14</v>
      </c>
      <c r="E682" t="s">
        <v>14</v>
      </c>
      <c r="F682" t="s">
        <v>34</v>
      </c>
      <c r="G682" t="s">
        <v>173</v>
      </c>
      <c r="H682" t="s">
        <v>173</v>
      </c>
    </row>
    <row r="683" spans="1:8" x14ac:dyDescent="0.25">
      <c r="A683" t="s">
        <v>142</v>
      </c>
      <c r="B683" t="s">
        <v>1095</v>
      </c>
      <c r="C683" t="s">
        <v>178</v>
      </c>
      <c r="D683" t="s">
        <v>14</v>
      </c>
      <c r="E683" t="s">
        <v>35</v>
      </c>
      <c r="F683" t="s">
        <v>34</v>
      </c>
      <c r="G683" t="s">
        <v>72</v>
      </c>
      <c r="H683" t="s">
        <v>173</v>
      </c>
    </row>
    <row r="684" spans="1:8" x14ac:dyDescent="0.25">
      <c r="A684" t="s">
        <v>142</v>
      </c>
      <c r="B684" t="s">
        <v>518</v>
      </c>
      <c r="C684" t="s">
        <v>166</v>
      </c>
      <c r="D684" t="s">
        <v>15</v>
      </c>
      <c r="E684" t="s">
        <v>15</v>
      </c>
      <c r="F684" t="s">
        <v>36</v>
      </c>
      <c r="G684" t="s">
        <v>173</v>
      </c>
      <c r="H684" t="s">
        <v>26</v>
      </c>
    </row>
    <row r="685" spans="1:8" x14ac:dyDescent="0.25">
      <c r="A685" t="s">
        <v>142</v>
      </c>
      <c r="B685" t="s">
        <v>519</v>
      </c>
      <c r="C685" t="s">
        <v>162</v>
      </c>
      <c r="D685" t="s">
        <v>15</v>
      </c>
      <c r="E685" t="s">
        <v>15</v>
      </c>
      <c r="F685" t="s">
        <v>36</v>
      </c>
      <c r="G685" t="s">
        <v>173</v>
      </c>
      <c r="H685" t="s">
        <v>173</v>
      </c>
    </row>
    <row r="686" spans="1:8" x14ac:dyDescent="0.25">
      <c r="A686" t="s">
        <v>142</v>
      </c>
      <c r="B686" t="s">
        <v>520</v>
      </c>
      <c r="C686" t="s">
        <v>166</v>
      </c>
      <c r="D686" t="s">
        <v>16</v>
      </c>
      <c r="E686" t="s">
        <v>16</v>
      </c>
      <c r="F686" t="s">
        <v>50</v>
      </c>
      <c r="G686" t="s">
        <v>173</v>
      </c>
      <c r="H686" t="s">
        <v>173</v>
      </c>
    </row>
    <row r="687" spans="1:8" x14ac:dyDescent="0.25">
      <c r="A687" t="s">
        <v>142</v>
      </c>
      <c r="B687" t="s">
        <v>1328</v>
      </c>
      <c r="C687" t="s">
        <v>166</v>
      </c>
      <c r="D687" t="s">
        <v>17</v>
      </c>
      <c r="E687" t="s">
        <v>17</v>
      </c>
      <c r="F687" t="s">
        <v>38</v>
      </c>
      <c r="G687" t="s">
        <v>173</v>
      </c>
      <c r="H687" t="s">
        <v>26</v>
      </c>
    </row>
    <row r="688" spans="1:8" x14ac:dyDescent="0.25">
      <c r="A688" t="s">
        <v>142</v>
      </c>
      <c r="B688" t="s">
        <v>1329</v>
      </c>
      <c r="C688" t="s">
        <v>162</v>
      </c>
      <c r="D688" t="s">
        <v>17</v>
      </c>
      <c r="E688" t="s">
        <v>17</v>
      </c>
      <c r="F688" t="s">
        <v>38</v>
      </c>
      <c r="G688" t="s">
        <v>173</v>
      </c>
      <c r="H688" t="s">
        <v>173</v>
      </c>
    </row>
    <row r="689" spans="1:8" x14ac:dyDescent="0.25">
      <c r="A689" t="s">
        <v>142</v>
      </c>
      <c r="B689" t="s">
        <v>521</v>
      </c>
      <c r="C689" t="s">
        <v>166</v>
      </c>
      <c r="D689" t="s">
        <v>18</v>
      </c>
      <c r="E689" t="s">
        <v>18</v>
      </c>
      <c r="F689" t="s">
        <v>39</v>
      </c>
      <c r="G689" t="s">
        <v>173</v>
      </c>
      <c r="H689" t="s">
        <v>173</v>
      </c>
    </row>
    <row r="690" spans="1:8" x14ac:dyDescent="0.25">
      <c r="A690" t="s">
        <v>142</v>
      </c>
      <c r="B690" t="s">
        <v>522</v>
      </c>
      <c r="C690" t="s">
        <v>168</v>
      </c>
      <c r="D690" t="s">
        <v>18</v>
      </c>
      <c r="E690" t="s">
        <v>18</v>
      </c>
      <c r="F690" t="s">
        <v>39</v>
      </c>
      <c r="G690" t="s">
        <v>173</v>
      </c>
      <c r="H690" t="s">
        <v>173</v>
      </c>
    </row>
    <row r="691" spans="1:8" x14ac:dyDescent="0.25">
      <c r="A691" t="s">
        <v>143</v>
      </c>
      <c r="B691" t="s">
        <v>523</v>
      </c>
      <c r="C691" t="s">
        <v>166</v>
      </c>
      <c r="D691" t="s">
        <v>8</v>
      </c>
      <c r="E691" t="s">
        <v>8</v>
      </c>
      <c r="F691" t="s">
        <v>21</v>
      </c>
      <c r="G691" t="s">
        <v>173</v>
      </c>
      <c r="H691" t="s">
        <v>173</v>
      </c>
    </row>
    <row r="692" spans="1:8" x14ac:dyDescent="0.25">
      <c r="A692" t="s">
        <v>143</v>
      </c>
      <c r="B692" t="s">
        <v>524</v>
      </c>
      <c r="C692" t="s">
        <v>166</v>
      </c>
      <c r="D692" t="s">
        <v>9</v>
      </c>
      <c r="E692" t="s">
        <v>9</v>
      </c>
      <c r="F692" t="s">
        <v>758</v>
      </c>
      <c r="G692" t="s">
        <v>173</v>
      </c>
      <c r="H692" t="s">
        <v>173</v>
      </c>
    </row>
    <row r="693" spans="1:8" x14ac:dyDescent="0.25">
      <c r="A693" t="s">
        <v>143</v>
      </c>
      <c r="B693" t="s">
        <v>524</v>
      </c>
      <c r="C693" t="s">
        <v>166</v>
      </c>
      <c r="D693" t="s">
        <v>9</v>
      </c>
      <c r="E693" t="s">
        <v>9</v>
      </c>
      <c r="F693" t="s">
        <v>758</v>
      </c>
      <c r="G693" t="s">
        <v>173</v>
      </c>
      <c r="H693" t="s">
        <v>173</v>
      </c>
    </row>
    <row r="694" spans="1:8" x14ac:dyDescent="0.25">
      <c r="A694" t="s">
        <v>143</v>
      </c>
      <c r="B694" t="s">
        <v>525</v>
      </c>
      <c r="C694" t="s">
        <v>166</v>
      </c>
      <c r="D694" t="s">
        <v>10</v>
      </c>
      <c r="E694" t="s">
        <v>10</v>
      </c>
      <c r="F694" t="s">
        <v>24</v>
      </c>
      <c r="G694" t="s">
        <v>173</v>
      </c>
      <c r="H694" t="s">
        <v>173</v>
      </c>
    </row>
    <row r="695" spans="1:8" x14ac:dyDescent="0.25">
      <c r="A695" t="s">
        <v>143</v>
      </c>
      <c r="B695" t="s">
        <v>526</v>
      </c>
      <c r="C695" t="s">
        <v>166</v>
      </c>
      <c r="D695" t="s">
        <v>11</v>
      </c>
      <c r="E695" t="s">
        <v>11</v>
      </c>
      <c r="F695" t="s">
        <v>25</v>
      </c>
      <c r="G695" t="s">
        <v>173</v>
      </c>
      <c r="H695" t="s">
        <v>26</v>
      </c>
    </row>
    <row r="696" spans="1:8" x14ac:dyDescent="0.25">
      <c r="A696" t="s">
        <v>143</v>
      </c>
      <c r="B696" t="s">
        <v>527</v>
      </c>
      <c r="C696" t="s">
        <v>162</v>
      </c>
      <c r="D696" t="s">
        <v>11</v>
      </c>
      <c r="E696" t="s">
        <v>11</v>
      </c>
      <c r="F696" t="s">
        <v>25</v>
      </c>
      <c r="G696" t="s">
        <v>173</v>
      </c>
      <c r="H696" t="s">
        <v>173</v>
      </c>
    </row>
    <row r="697" spans="1:8" x14ac:dyDescent="0.25">
      <c r="A697" t="s">
        <v>143</v>
      </c>
      <c r="B697" t="s">
        <v>528</v>
      </c>
      <c r="C697" t="s">
        <v>166</v>
      </c>
      <c r="D697" t="s">
        <v>12</v>
      </c>
      <c r="E697" t="s">
        <v>12</v>
      </c>
      <c r="F697" t="s">
        <v>27</v>
      </c>
      <c r="G697" t="s">
        <v>173</v>
      </c>
      <c r="H697" t="s">
        <v>26</v>
      </c>
    </row>
    <row r="698" spans="1:8" x14ac:dyDescent="0.25">
      <c r="A698" t="s">
        <v>143</v>
      </c>
      <c r="B698" t="s">
        <v>529</v>
      </c>
      <c r="C698" t="s">
        <v>162</v>
      </c>
      <c r="D698" t="s">
        <v>12</v>
      </c>
      <c r="E698" t="s">
        <v>12</v>
      </c>
      <c r="F698" t="s">
        <v>27</v>
      </c>
      <c r="G698" t="s">
        <v>173</v>
      </c>
      <c r="H698" t="s">
        <v>173</v>
      </c>
    </row>
    <row r="699" spans="1:8" x14ac:dyDescent="0.25">
      <c r="A699" t="s">
        <v>143</v>
      </c>
      <c r="B699" t="s">
        <v>1096</v>
      </c>
      <c r="C699" t="s">
        <v>178</v>
      </c>
      <c r="D699" t="s">
        <v>12</v>
      </c>
      <c r="E699" t="s">
        <v>28</v>
      </c>
      <c r="F699" t="s">
        <v>27</v>
      </c>
      <c r="G699" t="s">
        <v>62</v>
      </c>
      <c r="H699" t="s">
        <v>173</v>
      </c>
    </row>
    <row r="700" spans="1:8" x14ac:dyDescent="0.25">
      <c r="A700" t="s">
        <v>143</v>
      </c>
      <c r="B700" t="s">
        <v>530</v>
      </c>
      <c r="C700" t="s">
        <v>166</v>
      </c>
      <c r="D700" t="s">
        <v>13</v>
      </c>
      <c r="E700" t="s">
        <v>13</v>
      </c>
      <c r="F700" t="s">
        <v>29</v>
      </c>
      <c r="G700" t="s">
        <v>173</v>
      </c>
      <c r="H700" t="s">
        <v>26</v>
      </c>
    </row>
    <row r="701" spans="1:8" x14ac:dyDescent="0.25">
      <c r="A701" t="s">
        <v>143</v>
      </c>
      <c r="B701" t="s">
        <v>531</v>
      </c>
      <c r="C701" t="s">
        <v>162</v>
      </c>
      <c r="D701" t="s">
        <v>13</v>
      </c>
      <c r="E701" t="s">
        <v>13</v>
      </c>
      <c r="F701" t="s">
        <v>29</v>
      </c>
      <c r="G701" t="s">
        <v>173</v>
      </c>
      <c r="H701" t="s">
        <v>173</v>
      </c>
    </row>
    <row r="702" spans="1:8" x14ac:dyDescent="0.25">
      <c r="A702" t="s">
        <v>143</v>
      </c>
      <c r="B702" t="s">
        <v>1097</v>
      </c>
      <c r="C702" t="s">
        <v>178</v>
      </c>
      <c r="D702" t="s">
        <v>13</v>
      </c>
      <c r="E702" t="s">
        <v>30</v>
      </c>
      <c r="F702" t="s">
        <v>29</v>
      </c>
      <c r="G702" t="s">
        <v>63</v>
      </c>
      <c r="H702" t="s">
        <v>173</v>
      </c>
    </row>
    <row r="703" spans="1:8" x14ac:dyDescent="0.25">
      <c r="A703" t="s">
        <v>143</v>
      </c>
      <c r="B703" t="s">
        <v>1098</v>
      </c>
      <c r="C703" t="s">
        <v>178</v>
      </c>
      <c r="D703" t="s">
        <v>13</v>
      </c>
      <c r="E703" t="s">
        <v>31</v>
      </c>
      <c r="F703" t="s">
        <v>29</v>
      </c>
      <c r="G703" t="s">
        <v>64</v>
      </c>
      <c r="H703" t="s">
        <v>65</v>
      </c>
    </row>
    <row r="704" spans="1:8" x14ac:dyDescent="0.25">
      <c r="A704" t="s">
        <v>143</v>
      </c>
      <c r="B704" t="s">
        <v>1099</v>
      </c>
      <c r="C704" t="s">
        <v>162</v>
      </c>
      <c r="D704" t="s">
        <v>13</v>
      </c>
      <c r="E704" t="s">
        <v>31</v>
      </c>
      <c r="F704" t="s">
        <v>29</v>
      </c>
      <c r="G704" t="s">
        <v>64</v>
      </c>
      <c r="H704" t="s">
        <v>173</v>
      </c>
    </row>
    <row r="705" spans="1:8" x14ac:dyDescent="0.25">
      <c r="A705" t="s">
        <v>143</v>
      </c>
      <c r="B705" t="s">
        <v>1100</v>
      </c>
      <c r="C705" t="s">
        <v>179</v>
      </c>
      <c r="D705" t="s">
        <v>13</v>
      </c>
      <c r="E705" t="s">
        <v>66</v>
      </c>
      <c r="F705" t="s">
        <v>29</v>
      </c>
      <c r="G705" t="s">
        <v>82</v>
      </c>
      <c r="H705" t="s">
        <v>65</v>
      </c>
    </row>
    <row r="706" spans="1:8" x14ac:dyDescent="0.25">
      <c r="A706" t="s">
        <v>143</v>
      </c>
      <c r="B706" t="s">
        <v>1101</v>
      </c>
      <c r="C706" t="s">
        <v>162</v>
      </c>
      <c r="D706" t="s">
        <v>13</v>
      </c>
      <c r="E706" t="s">
        <v>66</v>
      </c>
      <c r="F706" t="s">
        <v>29</v>
      </c>
      <c r="G706" t="s">
        <v>82</v>
      </c>
      <c r="H706" t="s">
        <v>173</v>
      </c>
    </row>
    <row r="707" spans="1:8" x14ac:dyDescent="0.25">
      <c r="A707" t="s">
        <v>143</v>
      </c>
      <c r="B707" t="s">
        <v>1102</v>
      </c>
      <c r="C707" t="s">
        <v>167</v>
      </c>
      <c r="D707" t="s">
        <v>13</v>
      </c>
      <c r="E707" t="s">
        <v>756</v>
      </c>
      <c r="F707" t="s">
        <v>29</v>
      </c>
      <c r="G707" t="s">
        <v>760</v>
      </c>
      <c r="H707" t="s">
        <v>89</v>
      </c>
    </row>
    <row r="708" spans="1:8" x14ac:dyDescent="0.25">
      <c r="A708" t="s">
        <v>143</v>
      </c>
      <c r="B708" t="s">
        <v>1103</v>
      </c>
      <c r="C708" t="s">
        <v>162</v>
      </c>
      <c r="D708" t="s">
        <v>13</v>
      </c>
      <c r="E708" t="s">
        <v>756</v>
      </c>
      <c r="F708" t="s">
        <v>29</v>
      </c>
      <c r="G708" t="s">
        <v>760</v>
      </c>
      <c r="H708" t="s">
        <v>173</v>
      </c>
    </row>
    <row r="709" spans="1:8" x14ac:dyDescent="0.25">
      <c r="A709" t="s">
        <v>143</v>
      </c>
      <c r="B709" t="s">
        <v>1104</v>
      </c>
      <c r="C709" t="s">
        <v>179</v>
      </c>
      <c r="D709" t="s">
        <v>13</v>
      </c>
      <c r="E709" t="s">
        <v>67</v>
      </c>
      <c r="F709" t="s">
        <v>29</v>
      </c>
      <c r="G709" t="s">
        <v>84</v>
      </c>
      <c r="H709" t="s">
        <v>65</v>
      </c>
    </row>
    <row r="710" spans="1:8" x14ac:dyDescent="0.25">
      <c r="A710" t="s">
        <v>143</v>
      </c>
      <c r="B710" t="s">
        <v>1105</v>
      </c>
      <c r="C710" t="s">
        <v>162</v>
      </c>
      <c r="D710" t="s">
        <v>13</v>
      </c>
      <c r="E710" t="s">
        <v>67</v>
      </c>
      <c r="F710" t="s">
        <v>29</v>
      </c>
      <c r="G710" t="s">
        <v>84</v>
      </c>
      <c r="H710" t="s">
        <v>173</v>
      </c>
    </row>
    <row r="711" spans="1:8" x14ac:dyDescent="0.25">
      <c r="A711" t="s">
        <v>143</v>
      </c>
      <c r="B711" t="s">
        <v>1106</v>
      </c>
      <c r="C711" t="s">
        <v>178</v>
      </c>
      <c r="D711" t="s">
        <v>13</v>
      </c>
      <c r="E711" t="s">
        <v>32</v>
      </c>
      <c r="F711" t="s">
        <v>29</v>
      </c>
      <c r="G711" t="s">
        <v>68</v>
      </c>
      <c r="H711" t="s">
        <v>69</v>
      </c>
    </row>
    <row r="712" spans="1:8" x14ac:dyDescent="0.25">
      <c r="A712" t="s">
        <v>143</v>
      </c>
      <c r="B712" t="s">
        <v>1107</v>
      </c>
      <c r="C712" t="s">
        <v>162</v>
      </c>
      <c r="D712" t="s">
        <v>13</v>
      </c>
      <c r="E712" t="s">
        <v>32</v>
      </c>
      <c r="F712" t="s">
        <v>29</v>
      </c>
      <c r="G712" t="s">
        <v>68</v>
      </c>
      <c r="H712" t="s">
        <v>173</v>
      </c>
    </row>
    <row r="713" spans="1:8" x14ac:dyDescent="0.25">
      <c r="A713" t="s">
        <v>143</v>
      </c>
      <c r="B713" t="s">
        <v>1108</v>
      </c>
      <c r="C713" t="s">
        <v>179</v>
      </c>
      <c r="D713" t="s">
        <v>13</v>
      </c>
      <c r="E713" t="s">
        <v>70</v>
      </c>
      <c r="F713" t="s">
        <v>29</v>
      </c>
      <c r="G713" t="s">
        <v>85</v>
      </c>
      <c r="H713" t="s">
        <v>69</v>
      </c>
    </row>
    <row r="714" spans="1:8" x14ac:dyDescent="0.25">
      <c r="A714" t="s">
        <v>143</v>
      </c>
      <c r="B714" t="s">
        <v>1109</v>
      </c>
      <c r="C714" t="s">
        <v>162</v>
      </c>
      <c r="D714" t="s">
        <v>13</v>
      </c>
      <c r="E714" t="s">
        <v>70</v>
      </c>
      <c r="F714" t="s">
        <v>29</v>
      </c>
      <c r="G714" t="s">
        <v>85</v>
      </c>
      <c r="H714" t="s">
        <v>173</v>
      </c>
    </row>
    <row r="715" spans="1:8" x14ac:dyDescent="0.25">
      <c r="A715" t="s">
        <v>143</v>
      </c>
      <c r="B715" t="s">
        <v>1110</v>
      </c>
      <c r="C715" t="s">
        <v>167</v>
      </c>
      <c r="D715" t="s">
        <v>13</v>
      </c>
      <c r="E715" t="s">
        <v>757</v>
      </c>
      <c r="F715" t="s">
        <v>29</v>
      </c>
      <c r="G715" t="s">
        <v>761</v>
      </c>
      <c r="H715" t="s">
        <v>69</v>
      </c>
    </row>
    <row r="716" spans="1:8" x14ac:dyDescent="0.25">
      <c r="A716" t="s">
        <v>143</v>
      </c>
      <c r="B716" t="s">
        <v>1111</v>
      </c>
      <c r="C716" t="s">
        <v>162</v>
      </c>
      <c r="D716" t="s">
        <v>13</v>
      </c>
      <c r="E716" t="s">
        <v>757</v>
      </c>
      <c r="F716" t="s">
        <v>29</v>
      </c>
      <c r="G716" t="s">
        <v>761</v>
      </c>
      <c r="H716" t="s">
        <v>173</v>
      </c>
    </row>
    <row r="717" spans="1:8" x14ac:dyDescent="0.25">
      <c r="A717" t="s">
        <v>143</v>
      </c>
      <c r="B717" t="s">
        <v>532</v>
      </c>
      <c r="C717" t="s">
        <v>166</v>
      </c>
      <c r="D717" t="s">
        <v>14</v>
      </c>
      <c r="E717" t="s">
        <v>14</v>
      </c>
      <c r="F717" t="s">
        <v>34</v>
      </c>
      <c r="G717" t="s">
        <v>173</v>
      </c>
      <c r="H717" t="s">
        <v>26</v>
      </c>
    </row>
    <row r="718" spans="1:8" x14ac:dyDescent="0.25">
      <c r="A718" t="s">
        <v>143</v>
      </c>
      <c r="B718" t="s">
        <v>533</v>
      </c>
      <c r="C718" t="s">
        <v>162</v>
      </c>
      <c r="D718" t="s">
        <v>14</v>
      </c>
      <c r="E718" t="s">
        <v>14</v>
      </c>
      <c r="F718" t="s">
        <v>34</v>
      </c>
      <c r="G718" t="s">
        <v>173</v>
      </c>
      <c r="H718" t="s">
        <v>173</v>
      </c>
    </row>
    <row r="719" spans="1:8" x14ac:dyDescent="0.25">
      <c r="A719" t="s">
        <v>143</v>
      </c>
      <c r="B719" t="s">
        <v>1112</v>
      </c>
      <c r="C719" t="s">
        <v>178</v>
      </c>
      <c r="D719" t="s">
        <v>14</v>
      </c>
      <c r="E719" t="s">
        <v>35</v>
      </c>
      <c r="F719" t="s">
        <v>34</v>
      </c>
      <c r="G719" t="s">
        <v>72</v>
      </c>
      <c r="H719" t="s">
        <v>173</v>
      </c>
    </row>
    <row r="720" spans="1:8" x14ac:dyDescent="0.25">
      <c r="A720" t="s">
        <v>143</v>
      </c>
      <c r="B720" t="s">
        <v>534</v>
      </c>
      <c r="C720" t="s">
        <v>166</v>
      </c>
      <c r="D720" t="s">
        <v>15</v>
      </c>
      <c r="E720" t="s">
        <v>15</v>
      </c>
      <c r="F720" t="s">
        <v>36</v>
      </c>
      <c r="G720" t="s">
        <v>173</v>
      </c>
      <c r="H720" t="s">
        <v>26</v>
      </c>
    </row>
    <row r="721" spans="1:8" x14ac:dyDescent="0.25">
      <c r="A721" t="s">
        <v>143</v>
      </c>
      <c r="B721" t="s">
        <v>535</v>
      </c>
      <c r="C721" t="s">
        <v>162</v>
      </c>
      <c r="D721" t="s">
        <v>15</v>
      </c>
      <c r="E721" t="s">
        <v>15</v>
      </c>
      <c r="F721" t="s">
        <v>36</v>
      </c>
      <c r="G721" t="s">
        <v>173</v>
      </c>
      <c r="H721" t="s">
        <v>173</v>
      </c>
    </row>
    <row r="722" spans="1:8" x14ac:dyDescent="0.25">
      <c r="A722" t="s">
        <v>143</v>
      </c>
      <c r="B722" t="s">
        <v>536</v>
      </c>
      <c r="C722" t="s">
        <v>166</v>
      </c>
      <c r="D722" t="s">
        <v>16</v>
      </c>
      <c r="E722" t="s">
        <v>16</v>
      </c>
      <c r="F722" t="s">
        <v>37</v>
      </c>
      <c r="G722" t="s">
        <v>173</v>
      </c>
      <c r="H722" t="s">
        <v>173</v>
      </c>
    </row>
    <row r="723" spans="1:8" x14ac:dyDescent="0.25">
      <c r="A723" t="s">
        <v>143</v>
      </c>
      <c r="B723" t="s">
        <v>537</v>
      </c>
      <c r="C723" t="s">
        <v>166</v>
      </c>
      <c r="D723" t="s">
        <v>17</v>
      </c>
      <c r="E723" t="s">
        <v>17</v>
      </c>
      <c r="F723" t="s">
        <v>38</v>
      </c>
      <c r="G723" t="s">
        <v>173</v>
      </c>
      <c r="H723" t="s">
        <v>26</v>
      </c>
    </row>
    <row r="724" spans="1:8" x14ac:dyDescent="0.25">
      <c r="A724" t="s">
        <v>143</v>
      </c>
      <c r="B724" t="s">
        <v>538</v>
      </c>
      <c r="C724" t="s">
        <v>162</v>
      </c>
      <c r="D724" t="s">
        <v>17</v>
      </c>
      <c r="E724" t="s">
        <v>17</v>
      </c>
      <c r="F724" t="s">
        <v>38</v>
      </c>
      <c r="G724" t="s">
        <v>173</v>
      </c>
      <c r="H724" t="s">
        <v>173</v>
      </c>
    </row>
    <row r="725" spans="1:8" x14ac:dyDescent="0.25">
      <c r="A725" t="s">
        <v>143</v>
      </c>
      <c r="B725" t="s">
        <v>539</v>
      </c>
      <c r="C725" t="s">
        <v>166</v>
      </c>
      <c r="D725" t="s">
        <v>18</v>
      </c>
      <c r="E725" t="s">
        <v>18</v>
      </c>
      <c r="F725" t="s">
        <v>39</v>
      </c>
      <c r="G725" t="s">
        <v>173</v>
      </c>
      <c r="H725" t="s">
        <v>173</v>
      </c>
    </row>
    <row r="726" spans="1:8" x14ac:dyDescent="0.25">
      <c r="A726" t="s">
        <v>143</v>
      </c>
      <c r="B726" t="s">
        <v>540</v>
      </c>
      <c r="C726" t="s">
        <v>168</v>
      </c>
      <c r="D726" t="s">
        <v>18</v>
      </c>
      <c r="E726" t="s">
        <v>18</v>
      </c>
      <c r="F726" t="s">
        <v>39</v>
      </c>
      <c r="G726" t="s">
        <v>173</v>
      </c>
      <c r="H726" t="s">
        <v>173</v>
      </c>
    </row>
    <row r="727" spans="1:8" x14ac:dyDescent="0.25">
      <c r="A727" t="s">
        <v>144</v>
      </c>
      <c r="B727" t="s">
        <v>541</v>
      </c>
      <c r="C727" t="s">
        <v>166</v>
      </c>
      <c r="D727" t="s">
        <v>8</v>
      </c>
      <c r="E727" t="s">
        <v>8</v>
      </c>
      <c r="F727" t="s">
        <v>21</v>
      </c>
      <c r="G727" t="s">
        <v>173</v>
      </c>
      <c r="H727" t="s">
        <v>173</v>
      </c>
    </row>
    <row r="728" spans="1:8" x14ac:dyDescent="0.25">
      <c r="A728" t="s">
        <v>144</v>
      </c>
      <c r="B728" t="s">
        <v>542</v>
      </c>
      <c r="C728" t="s">
        <v>166</v>
      </c>
      <c r="D728" t="s">
        <v>9</v>
      </c>
      <c r="E728" t="s">
        <v>9</v>
      </c>
      <c r="F728" t="s">
        <v>758</v>
      </c>
      <c r="G728" t="s">
        <v>173</v>
      </c>
      <c r="H728" t="s">
        <v>173</v>
      </c>
    </row>
    <row r="729" spans="1:8" x14ac:dyDescent="0.25">
      <c r="A729" t="s">
        <v>144</v>
      </c>
      <c r="B729" t="s">
        <v>542</v>
      </c>
      <c r="C729" t="s">
        <v>166</v>
      </c>
      <c r="D729" t="s">
        <v>9</v>
      </c>
      <c r="E729" t="s">
        <v>9</v>
      </c>
      <c r="F729" t="s">
        <v>758</v>
      </c>
      <c r="G729" t="s">
        <v>173</v>
      </c>
      <c r="H729" t="s">
        <v>173</v>
      </c>
    </row>
    <row r="730" spans="1:8" x14ac:dyDescent="0.25">
      <c r="A730" t="s">
        <v>144</v>
      </c>
      <c r="B730" t="s">
        <v>543</v>
      </c>
      <c r="C730" t="s">
        <v>166</v>
      </c>
      <c r="D730" t="s">
        <v>10</v>
      </c>
      <c r="E730" t="s">
        <v>10</v>
      </c>
      <c r="F730" t="s">
        <v>24</v>
      </c>
      <c r="G730" t="s">
        <v>173</v>
      </c>
      <c r="H730" t="s">
        <v>173</v>
      </c>
    </row>
    <row r="731" spans="1:8" x14ac:dyDescent="0.25">
      <c r="A731" t="s">
        <v>144</v>
      </c>
      <c r="B731" t="s">
        <v>544</v>
      </c>
      <c r="C731" t="s">
        <v>166</v>
      </c>
      <c r="D731" t="s">
        <v>11</v>
      </c>
      <c r="E731" t="s">
        <v>11</v>
      </c>
      <c r="F731" t="s">
        <v>25</v>
      </c>
      <c r="G731" t="s">
        <v>173</v>
      </c>
      <c r="H731" t="s">
        <v>26</v>
      </c>
    </row>
    <row r="732" spans="1:8" x14ac:dyDescent="0.25">
      <c r="A732" t="s">
        <v>144</v>
      </c>
      <c r="B732" t="s">
        <v>545</v>
      </c>
      <c r="C732" t="s">
        <v>162</v>
      </c>
      <c r="D732" t="s">
        <v>11</v>
      </c>
      <c r="E732" t="s">
        <v>11</v>
      </c>
      <c r="F732" t="s">
        <v>25</v>
      </c>
      <c r="G732" t="s">
        <v>173</v>
      </c>
      <c r="H732" t="s">
        <v>173</v>
      </c>
    </row>
    <row r="733" spans="1:8" x14ac:dyDescent="0.25">
      <c r="A733" t="s">
        <v>144</v>
      </c>
      <c r="B733" t="s">
        <v>546</v>
      </c>
      <c r="C733" t="s">
        <v>166</v>
      </c>
      <c r="D733" t="s">
        <v>12</v>
      </c>
      <c r="E733" t="s">
        <v>12</v>
      </c>
      <c r="F733" t="s">
        <v>27</v>
      </c>
      <c r="G733" t="s">
        <v>173</v>
      </c>
      <c r="H733" t="s">
        <v>26</v>
      </c>
    </row>
    <row r="734" spans="1:8" x14ac:dyDescent="0.25">
      <c r="A734" t="s">
        <v>144</v>
      </c>
      <c r="B734" t="s">
        <v>547</v>
      </c>
      <c r="C734" t="s">
        <v>162</v>
      </c>
      <c r="D734" t="s">
        <v>12</v>
      </c>
      <c r="E734" t="s">
        <v>12</v>
      </c>
      <c r="F734" t="s">
        <v>27</v>
      </c>
      <c r="G734" t="s">
        <v>173</v>
      </c>
      <c r="H734" t="s">
        <v>173</v>
      </c>
    </row>
    <row r="735" spans="1:8" x14ac:dyDescent="0.25">
      <c r="A735" t="s">
        <v>144</v>
      </c>
      <c r="B735" t="s">
        <v>1113</v>
      </c>
      <c r="C735" t="s">
        <v>178</v>
      </c>
      <c r="D735" t="s">
        <v>12</v>
      </c>
      <c r="E735" t="s">
        <v>28</v>
      </c>
      <c r="F735" t="s">
        <v>27</v>
      </c>
      <c r="G735" t="s">
        <v>62</v>
      </c>
      <c r="H735" t="s">
        <v>173</v>
      </c>
    </row>
    <row r="736" spans="1:8" x14ac:dyDescent="0.25">
      <c r="A736" t="s">
        <v>144</v>
      </c>
      <c r="B736" t="s">
        <v>548</v>
      </c>
      <c r="C736" t="s">
        <v>166</v>
      </c>
      <c r="D736" t="s">
        <v>13</v>
      </c>
      <c r="E736" t="s">
        <v>13</v>
      </c>
      <c r="F736" t="s">
        <v>29</v>
      </c>
      <c r="G736" t="s">
        <v>173</v>
      </c>
      <c r="H736" t="s">
        <v>26</v>
      </c>
    </row>
    <row r="737" spans="1:8" x14ac:dyDescent="0.25">
      <c r="A737" t="s">
        <v>144</v>
      </c>
      <c r="B737" t="s">
        <v>549</v>
      </c>
      <c r="C737" t="s">
        <v>162</v>
      </c>
      <c r="D737" t="s">
        <v>13</v>
      </c>
      <c r="E737" t="s">
        <v>13</v>
      </c>
      <c r="F737" t="s">
        <v>29</v>
      </c>
      <c r="G737" t="s">
        <v>173</v>
      </c>
      <c r="H737" t="s">
        <v>173</v>
      </c>
    </row>
    <row r="738" spans="1:8" x14ac:dyDescent="0.25">
      <c r="A738" t="s">
        <v>144</v>
      </c>
      <c r="B738" t="s">
        <v>1114</v>
      </c>
      <c r="C738" t="s">
        <v>178</v>
      </c>
      <c r="D738" t="s">
        <v>13</v>
      </c>
      <c r="E738" t="s">
        <v>30</v>
      </c>
      <c r="F738" t="s">
        <v>29</v>
      </c>
      <c r="G738" t="s">
        <v>63</v>
      </c>
      <c r="H738" t="s">
        <v>173</v>
      </c>
    </row>
    <row r="739" spans="1:8" x14ac:dyDescent="0.25">
      <c r="A739" t="s">
        <v>144</v>
      </c>
      <c r="B739" t="s">
        <v>1115</v>
      </c>
      <c r="C739" t="s">
        <v>178</v>
      </c>
      <c r="D739" t="s">
        <v>13</v>
      </c>
      <c r="E739" t="s">
        <v>31</v>
      </c>
      <c r="F739" t="s">
        <v>29</v>
      </c>
      <c r="G739" t="s">
        <v>64</v>
      </c>
      <c r="H739" t="s">
        <v>65</v>
      </c>
    </row>
    <row r="740" spans="1:8" x14ac:dyDescent="0.25">
      <c r="A740" t="s">
        <v>144</v>
      </c>
      <c r="B740" t="s">
        <v>1116</v>
      </c>
      <c r="C740" t="s">
        <v>162</v>
      </c>
      <c r="D740" t="s">
        <v>13</v>
      </c>
      <c r="E740" t="s">
        <v>31</v>
      </c>
      <c r="F740" t="s">
        <v>29</v>
      </c>
      <c r="G740" t="s">
        <v>64</v>
      </c>
      <c r="H740" t="s">
        <v>173</v>
      </c>
    </row>
    <row r="741" spans="1:8" x14ac:dyDescent="0.25">
      <c r="A741" t="s">
        <v>144</v>
      </c>
      <c r="B741" t="s">
        <v>1117</v>
      </c>
      <c r="C741" t="s">
        <v>179</v>
      </c>
      <c r="D741" t="s">
        <v>13</v>
      </c>
      <c r="E741" t="s">
        <v>66</v>
      </c>
      <c r="F741" t="s">
        <v>29</v>
      </c>
      <c r="G741" t="s">
        <v>82</v>
      </c>
      <c r="H741" t="s">
        <v>65</v>
      </c>
    </row>
    <row r="742" spans="1:8" x14ac:dyDescent="0.25">
      <c r="A742" t="s">
        <v>144</v>
      </c>
      <c r="B742" t="s">
        <v>1118</v>
      </c>
      <c r="C742" t="s">
        <v>162</v>
      </c>
      <c r="D742" t="s">
        <v>13</v>
      </c>
      <c r="E742" t="s">
        <v>66</v>
      </c>
      <c r="F742" t="s">
        <v>29</v>
      </c>
      <c r="G742" t="s">
        <v>82</v>
      </c>
      <c r="H742" t="s">
        <v>173</v>
      </c>
    </row>
    <row r="743" spans="1:8" x14ac:dyDescent="0.25">
      <c r="A743" t="s">
        <v>144</v>
      </c>
      <c r="B743" t="s">
        <v>1119</v>
      </c>
      <c r="C743" t="s">
        <v>167</v>
      </c>
      <c r="D743" t="s">
        <v>13</v>
      </c>
      <c r="E743" t="s">
        <v>756</v>
      </c>
      <c r="F743" t="s">
        <v>29</v>
      </c>
      <c r="G743" t="s">
        <v>760</v>
      </c>
      <c r="H743" t="s">
        <v>89</v>
      </c>
    </row>
    <row r="744" spans="1:8" x14ac:dyDescent="0.25">
      <c r="A744" t="s">
        <v>144</v>
      </c>
      <c r="B744" t="s">
        <v>1120</v>
      </c>
      <c r="C744" t="s">
        <v>162</v>
      </c>
      <c r="D744" t="s">
        <v>13</v>
      </c>
      <c r="E744" t="s">
        <v>756</v>
      </c>
      <c r="F744" t="s">
        <v>29</v>
      </c>
      <c r="G744" t="s">
        <v>760</v>
      </c>
      <c r="H744" t="s">
        <v>173</v>
      </c>
    </row>
    <row r="745" spans="1:8" x14ac:dyDescent="0.25">
      <c r="A745" t="s">
        <v>144</v>
      </c>
      <c r="B745" t="s">
        <v>1121</v>
      </c>
      <c r="C745" t="s">
        <v>179</v>
      </c>
      <c r="D745" t="s">
        <v>13</v>
      </c>
      <c r="E745" t="s">
        <v>67</v>
      </c>
      <c r="F745" t="s">
        <v>29</v>
      </c>
      <c r="G745" t="s">
        <v>84</v>
      </c>
      <c r="H745" t="s">
        <v>65</v>
      </c>
    </row>
    <row r="746" spans="1:8" x14ac:dyDescent="0.25">
      <c r="A746" t="s">
        <v>144</v>
      </c>
      <c r="B746" t="s">
        <v>1122</v>
      </c>
      <c r="C746" t="s">
        <v>162</v>
      </c>
      <c r="D746" t="s">
        <v>13</v>
      </c>
      <c r="E746" t="s">
        <v>67</v>
      </c>
      <c r="F746" t="s">
        <v>29</v>
      </c>
      <c r="G746" t="s">
        <v>84</v>
      </c>
      <c r="H746" t="s">
        <v>173</v>
      </c>
    </row>
    <row r="747" spans="1:8" x14ac:dyDescent="0.25">
      <c r="A747" t="s">
        <v>144</v>
      </c>
      <c r="B747" t="s">
        <v>1123</v>
      </c>
      <c r="C747" t="s">
        <v>178</v>
      </c>
      <c r="D747" t="s">
        <v>13</v>
      </c>
      <c r="E747" t="s">
        <v>32</v>
      </c>
      <c r="F747" t="s">
        <v>29</v>
      </c>
      <c r="G747" t="s">
        <v>68</v>
      </c>
      <c r="H747" t="s">
        <v>69</v>
      </c>
    </row>
    <row r="748" spans="1:8" x14ac:dyDescent="0.25">
      <c r="A748" t="s">
        <v>144</v>
      </c>
      <c r="B748" t="s">
        <v>1124</v>
      </c>
      <c r="C748" t="s">
        <v>162</v>
      </c>
      <c r="D748" t="s">
        <v>13</v>
      </c>
      <c r="E748" t="s">
        <v>32</v>
      </c>
      <c r="F748" t="s">
        <v>29</v>
      </c>
      <c r="G748" t="s">
        <v>68</v>
      </c>
      <c r="H748" t="s">
        <v>173</v>
      </c>
    </row>
    <row r="749" spans="1:8" x14ac:dyDescent="0.25">
      <c r="A749" t="s">
        <v>144</v>
      </c>
      <c r="B749" t="s">
        <v>1125</v>
      </c>
      <c r="C749" t="s">
        <v>179</v>
      </c>
      <c r="D749" t="s">
        <v>13</v>
      </c>
      <c r="E749" t="s">
        <v>70</v>
      </c>
      <c r="F749" t="s">
        <v>29</v>
      </c>
      <c r="G749" t="s">
        <v>85</v>
      </c>
      <c r="H749" t="s">
        <v>69</v>
      </c>
    </row>
    <row r="750" spans="1:8" x14ac:dyDescent="0.25">
      <c r="A750" t="s">
        <v>144</v>
      </c>
      <c r="B750" t="s">
        <v>1126</v>
      </c>
      <c r="C750" t="s">
        <v>162</v>
      </c>
      <c r="D750" t="s">
        <v>13</v>
      </c>
      <c r="E750" t="s">
        <v>70</v>
      </c>
      <c r="F750" t="s">
        <v>29</v>
      </c>
      <c r="G750" t="s">
        <v>85</v>
      </c>
      <c r="H750" t="s">
        <v>173</v>
      </c>
    </row>
    <row r="751" spans="1:8" x14ac:dyDescent="0.25">
      <c r="A751" t="s">
        <v>144</v>
      </c>
      <c r="B751" t="s">
        <v>1127</v>
      </c>
      <c r="C751" t="s">
        <v>167</v>
      </c>
      <c r="D751" t="s">
        <v>13</v>
      </c>
      <c r="E751" t="s">
        <v>757</v>
      </c>
      <c r="F751" t="s">
        <v>29</v>
      </c>
      <c r="G751" t="s">
        <v>761</v>
      </c>
      <c r="H751" t="s">
        <v>69</v>
      </c>
    </row>
    <row r="752" spans="1:8" x14ac:dyDescent="0.25">
      <c r="A752" t="s">
        <v>144</v>
      </c>
      <c r="B752" t="s">
        <v>1128</v>
      </c>
      <c r="C752" t="s">
        <v>162</v>
      </c>
      <c r="D752" t="s">
        <v>13</v>
      </c>
      <c r="E752" t="s">
        <v>757</v>
      </c>
      <c r="F752" t="s">
        <v>29</v>
      </c>
      <c r="G752" t="s">
        <v>761</v>
      </c>
      <c r="H752" t="s">
        <v>173</v>
      </c>
    </row>
    <row r="753" spans="1:8" x14ac:dyDescent="0.25">
      <c r="A753" t="s">
        <v>144</v>
      </c>
      <c r="B753" t="s">
        <v>1129</v>
      </c>
      <c r="C753" t="s">
        <v>178</v>
      </c>
      <c r="D753" t="s">
        <v>13</v>
      </c>
      <c r="E753" t="s">
        <v>33</v>
      </c>
      <c r="F753" t="s">
        <v>29</v>
      </c>
      <c r="G753" t="s">
        <v>71</v>
      </c>
      <c r="H753" t="s">
        <v>173</v>
      </c>
    </row>
    <row r="754" spans="1:8" x14ac:dyDescent="0.25">
      <c r="A754" t="s">
        <v>144</v>
      </c>
      <c r="B754" t="s">
        <v>550</v>
      </c>
      <c r="C754" t="s">
        <v>166</v>
      </c>
      <c r="D754" t="s">
        <v>14</v>
      </c>
      <c r="E754" t="s">
        <v>14</v>
      </c>
      <c r="F754" t="s">
        <v>34</v>
      </c>
      <c r="G754" t="s">
        <v>173</v>
      </c>
      <c r="H754" t="s">
        <v>26</v>
      </c>
    </row>
    <row r="755" spans="1:8" x14ac:dyDescent="0.25">
      <c r="A755" t="s">
        <v>144</v>
      </c>
      <c r="B755" t="s">
        <v>551</v>
      </c>
      <c r="C755" t="s">
        <v>162</v>
      </c>
      <c r="D755" t="s">
        <v>14</v>
      </c>
      <c r="E755" t="s">
        <v>14</v>
      </c>
      <c r="F755" t="s">
        <v>34</v>
      </c>
      <c r="G755" t="s">
        <v>173</v>
      </c>
      <c r="H755" t="s">
        <v>173</v>
      </c>
    </row>
    <row r="756" spans="1:8" x14ac:dyDescent="0.25">
      <c r="A756" t="s">
        <v>144</v>
      </c>
      <c r="B756" t="s">
        <v>1130</v>
      </c>
      <c r="C756" t="s">
        <v>178</v>
      </c>
      <c r="D756" t="s">
        <v>14</v>
      </c>
      <c r="E756" t="s">
        <v>35</v>
      </c>
      <c r="F756" t="s">
        <v>34</v>
      </c>
      <c r="G756" t="s">
        <v>72</v>
      </c>
      <c r="H756" t="s">
        <v>173</v>
      </c>
    </row>
    <row r="757" spans="1:8" x14ac:dyDescent="0.25">
      <c r="A757" t="s">
        <v>144</v>
      </c>
      <c r="B757" t="s">
        <v>552</v>
      </c>
      <c r="C757" t="s">
        <v>166</v>
      </c>
      <c r="D757" t="s">
        <v>15</v>
      </c>
      <c r="E757" t="s">
        <v>15</v>
      </c>
      <c r="F757" t="s">
        <v>36</v>
      </c>
      <c r="G757" t="s">
        <v>173</v>
      </c>
      <c r="H757" t="s">
        <v>26</v>
      </c>
    </row>
    <row r="758" spans="1:8" x14ac:dyDescent="0.25">
      <c r="A758" t="s">
        <v>144</v>
      </c>
      <c r="B758" t="s">
        <v>553</v>
      </c>
      <c r="C758" t="s">
        <v>162</v>
      </c>
      <c r="D758" t="s">
        <v>15</v>
      </c>
      <c r="E758" t="s">
        <v>15</v>
      </c>
      <c r="F758" t="s">
        <v>36</v>
      </c>
      <c r="G758" t="s">
        <v>173</v>
      </c>
      <c r="H758" t="s">
        <v>173</v>
      </c>
    </row>
    <row r="759" spans="1:8" x14ac:dyDescent="0.25">
      <c r="A759" t="s">
        <v>144</v>
      </c>
      <c r="B759" t="s">
        <v>554</v>
      </c>
      <c r="C759" t="s">
        <v>166</v>
      </c>
      <c r="D759" t="s">
        <v>16</v>
      </c>
      <c r="E759" t="s">
        <v>16</v>
      </c>
      <c r="F759" t="s">
        <v>37</v>
      </c>
      <c r="G759" t="s">
        <v>173</v>
      </c>
      <c r="H759" t="s">
        <v>173</v>
      </c>
    </row>
    <row r="760" spans="1:8" x14ac:dyDescent="0.25">
      <c r="A760" t="s">
        <v>144</v>
      </c>
      <c r="B760" t="s">
        <v>555</v>
      </c>
      <c r="C760" t="s">
        <v>166</v>
      </c>
      <c r="D760" t="s">
        <v>17</v>
      </c>
      <c r="E760" t="s">
        <v>17</v>
      </c>
      <c r="F760" t="s">
        <v>38</v>
      </c>
      <c r="G760" t="s">
        <v>173</v>
      </c>
      <c r="H760" t="s">
        <v>26</v>
      </c>
    </row>
    <row r="761" spans="1:8" x14ac:dyDescent="0.25">
      <c r="A761" t="s">
        <v>144</v>
      </c>
      <c r="B761" t="s">
        <v>556</v>
      </c>
      <c r="C761" t="s">
        <v>162</v>
      </c>
      <c r="D761" t="s">
        <v>17</v>
      </c>
      <c r="E761" t="s">
        <v>17</v>
      </c>
      <c r="F761" t="s">
        <v>38</v>
      </c>
      <c r="G761" t="s">
        <v>173</v>
      </c>
      <c r="H761" t="s">
        <v>173</v>
      </c>
    </row>
    <row r="762" spans="1:8" x14ac:dyDescent="0.25">
      <c r="A762" t="s">
        <v>144</v>
      </c>
      <c r="B762" t="s">
        <v>557</v>
      </c>
      <c r="C762" t="s">
        <v>166</v>
      </c>
      <c r="D762" t="s">
        <v>18</v>
      </c>
      <c r="E762" t="s">
        <v>18</v>
      </c>
      <c r="F762" t="s">
        <v>39</v>
      </c>
      <c r="G762" t="s">
        <v>173</v>
      </c>
      <c r="H762" t="s">
        <v>173</v>
      </c>
    </row>
    <row r="763" spans="1:8" x14ac:dyDescent="0.25">
      <c r="A763" t="s">
        <v>144</v>
      </c>
      <c r="B763" t="s">
        <v>558</v>
      </c>
      <c r="C763" t="s">
        <v>168</v>
      </c>
      <c r="D763" t="s">
        <v>18</v>
      </c>
      <c r="E763" t="s">
        <v>18</v>
      </c>
      <c r="F763" t="s">
        <v>39</v>
      </c>
      <c r="G763" t="s">
        <v>173</v>
      </c>
      <c r="H763" t="s">
        <v>173</v>
      </c>
    </row>
    <row r="764" spans="1:8" x14ac:dyDescent="0.25">
      <c r="A764" t="s">
        <v>145</v>
      </c>
      <c r="B764" t="s">
        <v>559</v>
      </c>
      <c r="C764" t="s">
        <v>166</v>
      </c>
      <c r="D764" t="s">
        <v>8</v>
      </c>
      <c r="E764" t="s">
        <v>8</v>
      </c>
      <c r="F764" t="s">
        <v>21</v>
      </c>
      <c r="G764" t="s">
        <v>173</v>
      </c>
      <c r="H764" t="s">
        <v>173</v>
      </c>
    </row>
    <row r="765" spans="1:8" x14ac:dyDescent="0.25">
      <c r="A765" t="s">
        <v>145</v>
      </c>
      <c r="B765" t="s">
        <v>560</v>
      </c>
      <c r="C765" t="s">
        <v>166</v>
      </c>
      <c r="D765" t="s">
        <v>9</v>
      </c>
      <c r="E765" t="s">
        <v>9</v>
      </c>
      <c r="F765" t="s">
        <v>758</v>
      </c>
      <c r="G765" t="s">
        <v>173</v>
      </c>
      <c r="H765" t="s">
        <v>173</v>
      </c>
    </row>
    <row r="766" spans="1:8" x14ac:dyDescent="0.25">
      <c r="A766" t="s">
        <v>145</v>
      </c>
      <c r="B766" t="s">
        <v>560</v>
      </c>
      <c r="C766" t="s">
        <v>166</v>
      </c>
      <c r="D766" t="s">
        <v>9</v>
      </c>
      <c r="E766" t="s">
        <v>9</v>
      </c>
      <c r="F766" t="s">
        <v>758</v>
      </c>
      <c r="G766" t="s">
        <v>173</v>
      </c>
      <c r="H766" t="s">
        <v>173</v>
      </c>
    </row>
    <row r="767" spans="1:8" x14ac:dyDescent="0.25">
      <c r="A767" t="s">
        <v>145</v>
      </c>
      <c r="B767" t="s">
        <v>561</v>
      </c>
      <c r="C767" t="s">
        <v>166</v>
      </c>
      <c r="D767" t="s">
        <v>10</v>
      </c>
      <c r="E767" t="s">
        <v>10</v>
      </c>
      <c r="F767" t="s">
        <v>24</v>
      </c>
      <c r="G767" t="s">
        <v>173</v>
      </c>
      <c r="H767" t="s">
        <v>173</v>
      </c>
    </row>
    <row r="768" spans="1:8" x14ac:dyDescent="0.25">
      <c r="A768" t="s">
        <v>145</v>
      </c>
      <c r="B768" t="s">
        <v>562</v>
      </c>
      <c r="C768" t="s">
        <v>166</v>
      </c>
      <c r="D768" t="s">
        <v>11</v>
      </c>
      <c r="E768" t="s">
        <v>11</v>
      </c>
      <c r="F768" t="s">
        <v>25</v>
      </c>
      <c r="G768" t="s">
        <v>173</v>
      </c>
      <c r="H768" t="s">
        <v>26</v>
      </c>
    </row>
    <row r="769" spans="1:8" x14ac:dyDescent="0.25">
      <c r="A769" t="s">
        <v>145</v>
      </c>
      <c r="B769" t="s">
        <v>563</v>
      </c>
      <c r="C769" t="s">
        <v>162</v>
      </c>
      <c r="D769" t="s">
        <v>11</v>
      </c>
      <c r="E769" t="s">
        <v>11</v>
      </c>
      <c r="F769" t="s">
        <v>25</v>
      </c>
      <c r="G769" t="s">
        <v>173</v>
      </c>
      <c r="H769" t="s">
        <v>173</v>
      </c>
    </row>
    <row r="770" spans="1:8" x14ac:dyDescent="0.25">
      <c r="A770" t="s">
        <v>145</v>
      </c>
      <c r="B770" t="s">
        <v>564</v>
      </c>
      <c r="C770" t="s">
        <v>166</v>
      </c>
      <c r="D770" t="s">
        <v>12</v>
      </c>
      <c r="E770" t="s">
        <v>12</v>
      </c>
      <c r="F770" t="s">
        <v>27</v>
      </c>
      <c r="G770" t="s">
        <v>173</v>
      </c>
      <c r="H770" t="s">
        <v>26</v>
      </c>
    </row>
    <row r="771" spans="1:8" x14ac:dyDescent="0.25">
      <c r="A771" t="s">
        <v>145</v>
      </c>
      <c r="B771" t="s">
        <v>565</v>
      </c>
      <c r="C771" t="s">
        <v>162</v>
      </c>
      <c r="D771" t="s">
        <v>12</v>
      </c>
      <c r="E771" t="s">
        <v>12</v>
      </c>
      <c r="F771" t="s">
        <v>27</v>
      </c>
      <c r="G771" t="s">
        <v>173</v>
      </c>
      <c r="H771" t="s">
        <v>173</v>
      </c>
    </row>
    <row r="772" spans="1:8" x14ac:dyDescent="0.25">
      <c r="A772" t="s">
        <v>145</v>
      </c>
      <c r="B772" t="s">
        <v>1131</v>
      </c>
      <c r="C772" t="s">
        <v>178</v>
      </c>
      <c r="D772" t="s">
        <v>12</v>
      </c>
      <c r="E772" t="s">
        <v>28</v>
      </c>
      <c r="F772" t="s">
        <v>27</v>
      </c>
      <c r="G772" t="s">
        <v>62</v>
      </c>
      <c r="H772" t="s">
        <v>173</v>
      </c>
    </row>
    <row r="773" spans="1:8" x14ac:dyDescent="0.25">
      <c r="A773" t="s">
        <v>145</v>
      </c>
      <c r="B773" t="s">
        <v>566</v>
      </c>
      <c r="C773" t="s">
        <v>166</v>
      </c>
      <c r="D773" t="s">
        <v>13</v>
      </c>
      <c r="E773" t="s">
        <v>13</v>
      </c>
      <c r="F773" t="s">
        <v>29</v>
      </c>
      <c r="G773" t="s">
        <v>173</v>
      </c>
      <c r="H773" t="s">
        <v>26</v>
      </c>
    </row>
    <row r="774" spans="1:8" x14ac:dyDescent="0.25">
      <c r="A774" t="s">
        <v>145</v>
      </c>
      <c r="B774" t="s">
        <v>567</v>
      </c>
      <c r="C774" t="s">
        <v>162</v>
      </c>
      <c r="D774" t="s">
        <v>13</v>
      </c>
      <c r="E774" t="s">
        <v>13</v>
      </c>
      <c r="F774" t="s">
        <v>29</v>
      </c>
      <c r="G774" t="s">
        <v>173</v>
      </c>
      <c r="H774" t="s">
        <v>173</v>
      </c>
    </row>
    <row r="775" spans="1:8" x14ac:dyDescent="0.25">
      <c r="A775" t="s">
        <v>145</v>
      </c>
      <c r="B775" t="s">
        <v>1132</v>
      </c>
      <c r="C775" t="s">
        <v>178</v>
      </c>
      <c r="D775" t="s">
        <v>13</v>
      </c>
      <c r="E775" t="s">
        <v>30</v>
      </c>
      <c r="F775" t="s">
        <v>29</v>
      </c>
      <c r="G775" t="s">
        <v>63</v>
      </c>
      <c r="H775" t="s">
        <v>173</v>
      </c>
    </row>
    <row r="776" spans="1:8" x14ac:dyDescent="0.25">
      <c r="A776" t="s">
        <v>145</v>
      </c>
      <c r="B776" t="s">
        <v>1133</v>
      </c>
      <c r="C776" t="s">
        <v>178</v>
      </c>
      <c r="D776" t="s">
        <v>13</v>
      </c>
      <c r="E776" t="s">
        <v>31</v>
      </c>
      <c r="F776" t="s">
        <v>29</v>
      </c>
      <c r="G776" t="s">
        <v>64</v>
      </c>
      <c r="H776" t="s">
        <v>65</v>
      </c>
    </row>
    <row r="777" spans="1:8" x14ac:dyDescent="0.25">
      <c r="A777" t="s">
        <v>145</v>
      </c>
      <c r="B777" t="s">
        <v>1134</v>
      </c>
      <c r="C777" t="s">
        <v>162</v>
      </c>
      <c r="D777" t="s">
        <v>13</v>
      </c>
      <c r="E777" t="s">
        <v>31</v>
      </c>
      <c r="F777" t="s">
        <v>29</v>
      </c>
      <c r="G777" t="s">
        <v>64</v>
      </c>
      <c r="H777" t="s">
        <v>173</v>
      </c>
    </row>
    <row r="778" spans="1:8" x14ac:dyDescent="0.25">
      <c r="A778" t="s">
        <v>145</v>
      </c>
      <c r="B778" t="s">
        <v>1135</v>
      </c>
      <c r="C778" t="s">
        <v>179</v>
      </c>
      <c r="D778" t="s">
        <v>13</v>
      </c>
      <c r="E778" t="s">
        <v>66</v>
      </c>
      <c r="F778" t="s">
        <v>29</v>
      </c>
      <c r="G778" t="s">
        <v>82</v>
      </c>
      <c r="H778" t="s">
        <v>65</v>
      </c>
    </row>
    <row r="779" spans="1:8" x14ac:dyDescent="0.25">
      <c r="A779" t="s">
        <v>145</v>
      </c>
      <c r="B779" t="s">
        <v>1136</v>
      </c>
      <c r="C779" t="s">
        <v>162</v>
      </c>
      <c r="D779" t="s">
        <v>13</v>
      </c>
      <c r="E779" t="s">
        <v>66</v>
      </c>
      <c r="F779" t="s">
        <v>29</v>
      </c>
      <c r="G779" t="s">
        <v>82</v>
      </c>
      <c r="H779" t="s">
        <v>173</v>
      </c>
    </row>
    <row r="780" spans="1:8" x14ac:dyDescent="0.25">
      <c r="A780" t="s">
        <v>145</v>
      </c>
      <c r="B780" t="s">
        <v>1137</v>
      </c>
      <c r="C780" t="s">
        <v>167</v>
      </c>
      <c r="D780" t="s">
        <v>13</v>
      </c>
      <c r="E780" t="s">
        <v>756</v>
      </c>
      <c r="F780" t="s">
        <v>29</v>
      </c>
      <c r="G780" t="s">
        <v>760</v>
      </c>
      <c r="H780" t="s">
        <v>89</v>
      </c>
    </row>
    <row r="781" spans="1:8" x14ac:dyDescent="0.25">
      <c r="A781" t="s">
        <v>145</v>
      </c>
      <c r="B781" t="s">
        <v>1138</v>
      </c>
      <c r="C781" t="s">
        <v>162</v>
      </c>
      <c r="D781" t="s">
        <v>13</v>
      </c>
      <c r="E781" t="s">
        <v>756</v>
      </c>
      <c r="F781" t="s">
        <v>29</v>
      </c>
      <c r="G781" t="s">
        <v>760</v>
      </c>
      <c r="H781" t="s">
        <v>173</v>
      </c>
    </row>
    <row r="782" spans="1:8" x14ac:dyDescent="0.25">
      <c r="A782" t="s">
        <v>145</v>
      </c>
      <c r="B782" t="s">
        <v>1139</v>
      </c>
      <c r="C782" t="s">
        <v>179</v>
      </c>
      <c r="D782" t="s">
        <v>13</v>
      </c>
      <c r="E782" t="s">
        <v>67</v>
      </c>
      <c r="F782" t="s">
        <v>29</v>
      </c>
      <c r="G782" t="s">
        <v>84</v>
      </c>
      <c r="H782" t="s">
        <v>65</v>
      </c>
    </row>
    <row r="783" spans="1:8" x14ac:dyDescent="0.25">
      <c r="A783" t="s">
        <v>145</v>
      </c>
      <c r="B783" t="s">
        <v>1140</v>
      </c>
      <c r="C783" t="s">
        <v>162</v>
      </c>
      <c r="D783" t="s">
        <v>13</v>
      </c>
      <c r="E783" t="s">
        <v>67</v>
      </c>
      <c r="F783" t="s">
        <v>29</v>
      </c>
      <c r="G783" t="s">
        <v>84</v>
      </c>
      <c r="H783" t="s">
        <v>173</v>
      </c>
    </row>
    <row r="784" spans="1:8" x14ac:dyDescent="0.25">
      <c r="A784" t="s">
        <v>145</v>
      </c>
      <c r="B784" t="s">
        <v>1141</v>
      </c>
      <c r="C784" t="s">
        <v>178</v>
      </c>
      <c r="D784" t="s">
        <v>13</v>
      </c>
      <c r="E784" t="s">
        <v>32</v>
      </c>
      <c r="F784" t="s">
        <v>29</v>
      </c>
      <c r="G784" t="s">
        <v>68</v>
      </c>
      <c r="H784" t="s">
        <v>69</v>
      </c>
    </row>
    <row r="785" spans="1:8" x14ac:dyDescent="0.25">
      <c r="A785" t="s">
        <v>145</v>
      </c>
      <c r="B785" t="s">
        <v>1142</v>
      </c>
      <c r="C785" t="s">
        <v>162</v>
      </c>
      <c r="D785" t="s">
        <v>13</v>
      </c>
      <c r="E785" t="s">
        <v>32</v>
      </c>
      <c r="F785" t="s">
        <v>29</v>
      </c>
      <c r="G785" t="s">
        <v>68</v>
      </c>
      <c r="H785" t="s">
        <v>173</v>
      </c>
    </row>
    <row r="786" spans="1:8" x14ac:dyDescent="0.25">
      <c r="A786" t="s">
        <v>145</v>
      </c>
      <c r="B786" t="s">
        <v>1143</v>
      </c>
      <c r="C786" t="s">
        <v>179</v>
      </c>
      <c r="D786" t="s">
        <v>13</v>
      </c>
      <c r="E786" t="s">
        <v>70</v>
      </c>
      <c r="F786" t="s">
        <v>29</v>
      </c>
      <c r="G786" t="s">
        <v>85</v>
      </c>
      <c r="H786" t="s">
        <v>69</v>
      </c>
    </row>
    <row r="787" spans="1:8" x14ac:dyDescent="0.25">
      <c r="A787" t="s">
        <v>145</v>
      </c>
      <c r="B787" t="s">
        <v>1144</v>
      </c>
      <c r="C787" t="s">
        <v>162</v>
      </c>
      <c r="D787" t="s">
        <v>13</v>
      </c>
      <c r="E787" t="s">
        <v>70</v>
      </c>
      <c r="F787" t="s">
        <v>29</v>
      </c>
      <c r="G787" t="s">
        <v>85</v>
      </c>
      <c r="H787" t="s">
        <v>173</v>
      </c>
    </row>
    <row r="788" spans="1:8" x14ac:dyDescent="0.25">
      <c r="A788" t="s">
        <v>145</v>
      </c>
      <c r="B788" t="s">
        <v>1145</v>
      </c>
      <c r="C788" t="s">
        <v>167</v>
      </c>
      <c r="D788" t="s">
        <v>13</v>
      </c>
      <c r="E788" t="s">
        <v>757</v>
      </c>
      <c r="F788" t="s">
        <v>29</v>
      </c>
      <c r="G788" t="s">
        <v>761</v>
      </c>
      <c r="H788" t="s">
        <v>69</v>
      </c>
    </row>
    <row r="789" spans="1:8" x14ac:dyDescent="0.25">
      <c r="A789" t="s">
        <v>145</v>
      </c>
      <c r="B789" t="s">
        <v>1146</v>
      </c>
      <c r="C789" t="s">
        <v>162</v>
      </c>
      <c r="D789" t="s">
        <v>13</v>
      </c>
      <c r="E789" t="s">
        <v>757</v>
      </c>
      <c r="F789" t="s">
        <v>29</v>
      </c>
      <c r="G789" t="s">
        <v>761</v>
      </c>
      <c r="H789" t="s">
        <v>173</v>
      </c>
    </row>
    <row r="790" spans="1:8" x14ac:dyDescent="0.25">
      <c r="A790" t="s">
        <v>145</v>
      </c>
      <c r="B790" t="s">
        <v>1147</v>
      </c>
      <c r="C790" t="s">
        <v>178</v>
      </c>
      <c r="D790" t="s">
        <v>13</v>
      </c>
      <c r="E790" t="s">
        <v>33</v>
      </c>
      <c r="F790" t="s">
        <v>29</v>
      </c>
      <c r="G790" t="s">
        <v>71</v>
      </c>
      <c r="H790" t="s">
        <v>173</v>
      </c>
    </row>
    <row r="791" spans="1:8" x14ac:dyDescent="0.25">
      <c r="A791" t="s">
        <v>145</v>
      </c>
      <c r="B791" t="s">
        <v>568</v>
      </c>
      <c r="C791" t="s">
        <v>166</v>
      </c>
      <c r="D791" t="s">
        <v>14</v>
      </c>
      <c r="E791" t="s">
        <v>14</v>
      </c>
      <c r="F791" t="s">
        <v>34</v>
      </c>
      <c r="G791" t="s">
        <v>173</v>
      </c>
      <c r="H791" t="s">
        <v>26</v>
      </c>
    </row>
    <row r="792" spans="1:8" x14ac:dyDescent="0.25">
      <c r="A792" t="s">
        <v>145</v>
      </c>
      <c r="B792" t="s">
        <v>569</v>
      </c>
      <c r="C792" t="s">
        <v>162</v>
      </c>
      <c r="D792" t="s">
        <v>14</v>
      </c>
      <c r="E792" t="s">
        <v>14</v>
      </c>
      <c r="F792" t="s">
        <v>34</v>
      </c>
      <c r="G792" t="s">
        <v>173</v>
      </c>
      <c r="H792" t="s">
        <v>173</v>
      </c>
    </row>
    <row r="793" spans="1:8" x14ac:dyDescent="0.25">
      <c r="A793" t="s">
        <v>145</v>
      </c>
      <c r="B793" t="s">
        <v>1148</v>
      </c>
      <c r="C793" t="s">
        <v>178</v>
      </c>
      <c r="D793" t="s">
        <v>14</v>
      </c>
      <c r="E793" t="s">
        <v>35</v>
      </c>
      <c r="F793" t="s">
        <v>34</v>
      </c>
      <c r="G793" t="s">
        <v>72</v>
      </c>
      <c r="H793" t="s">
        <v>173</v>
      </c>
    </row>
    <row r="794" spans="1:8" x14ac:dyDescent="0.25">
      <c r="A794" t="s">
        <v>145</v>
      </c>
      <c r="B794" t="s">
        <v>570</v>
      </c>
      <c r="C794" t="s">
        <v>166</v>
      </c>
      <c r="D794" t="s">
        <v>15</v>
      </c>
      <c r="E794" t="s">
        <v>15</v>
      </c>
      <c r="F794" t="s">
        <v>36</v>
      </c>
      <c r="G794" t="s">
        <v>173</v>
      </c>
      <c r="H794" t="s">
        <v>26</v>
      </c>
    </row>
    <row r="795" spans="1:8" x14ac:dyDescent="0.25">
      <c r="A795" t="s">
        <v>145</v>
      </c>
      <c r="B795" t="s">
        <v>571</v>
      </c>
      <c r="C795" t="s">
        <v>162</v>
      </c>
      <c r="D795" t="s">
        <v>15</v>
      </c>
      <c r="E795" t="s">
        <v>15</v>
      </c>
      <c r="F795" t="s">
        <v>36</v>
      </c>
      <c r="G795" t="s">
        <v>173</v>
      </c>
      <c r="H795" t="s">
        <v>173</v>
      </c>
    </row>
    <row r="796" spans="1:8" x14ac:dyDescent="0.25">
      <c r="A796" t="s">
        <v>145</v>
      </c>
      <c r="B796" t="s">
        <v>572</v>
      </c>
      <c r="C796" t="s">
        <v>166</v>
      </c>
      <c r="D796" t="s">
        <v>16</v>
      </c>
      <c r="E796" t="s">
        <v>16</v>
      </c>
      <c r="F796" t="s">
        <v>37</v>
      </c>
      <c r="G796" t="s">
        <v>173</v>
      </c>
      <c r="H796" t="s">
        <v>173</v>
      </c>
    </row>
    <row r="797" spans="1:8" x14ac:dyDescent="0.25">
      <c r="A797" t="s">
        <v>145</v>
      </c>
      <c r="B797" t="s">
        <v>573</v>
      </c>
      <c r="C797" t="s">
        <v>166</v>
      </c>
      <c r="D797" t="s">
        <v>17</v>
      </c>
      <c r="E797" t="s">
        <v>17</v>
      </c>
      <c r="F797" t="s">
        <v>38</v>
      </c>
      <c r="G797" t="s">
        <v>173</v>
      </c>
      <c r="H797" t="s">
        <v>26</v>
      </c>
    </row>
    <row r="798" spans="1:8" x14ac:dyDescent="0.25">
      <c r="A798" t="s">
        <v>145</v>
      </c>
      <c r="B798" t="s">
        <v>574</v>
      </c>
      <c r="C798" t="s">
        <v>162</v>
      </c>
      <c r="D798" t="s">
        <v>17</v>
      </c>
      <c r="E798" t="s">
        <v>17</v>
      </c>
      <c r="F798" t="s">
        <v>38</v>
      </c>
      <c r="G798" t="s">
        <v>173</v>
      </c>
      <c r="H798" t="s">
        <v>173</v>
      </c>
    </row>
    <row r="799" spans="1:8" x14ac:dyDescent="0.25">
      <c r="A799" t="s">
        <v>145</v>
      </c>
      <c r="B799" t="s">
        <v>575</v>
      </c>
      <c r="C799" t="s">
        <v>166</v>
      </c>
      <c r="D799" t="s">
        <v>18</v>
      </c>
      <c r="E799" t="s">
        <v>18</v>
      </c>
      <c r="F799" t="s">
        <v>39</v>
      </c>
      <c r="G799" t="s">
        <v>173</v>
      </c>
      <c r="H799" t="s">
        <v>173</v>
      </c>
    </row>
    <row r="800" spans="1:8" x14ac:dyDescent="0.25">
      <c r="A800" t="s">
        <v>145</v>
      </c>
      <c r="B800" t="s">
        <v>576</v>
      </c>
      <c r="C800" t="s">
        <v>168</v>
      </c>
      <c r="D800" t="s">
        <v>18</v>
      </c>
      <c r="E800" t="s">
        <v>18</v>
      </c>
      <c r="F800" t="s">
        <v>39</v>
      </c>
      <c r="G800" t="s">
        <v>173</v>
      </c>
      <c r="H800" t="s">
        <v>173</v>
      </c>
    </row>
    <row r="801" spans="1:8" x14ac:dyDescent="0.25">
      <c r="A801" t="s">
        <v>146</v>
      </c>
      <c r="B801" t="s">
        <v>577</v>
      </c>
      <c r="C801" t="s">
        <v>166</v>
      </c>
      <c r="D801" t="s">
        <v>8</v>
      </c>
      <c r="E801" t="s">
        <v>8</v>
      </c>
      <c r="F801" t="s">
        <v>758</v>
      </c>
      <c r="G801" t="s">
        <v>173</v>
      </c>
      <c r="H801" t="s">
        <v>173</v>
      </c>
    </row>
    <row r="802" spans="1:8" x14ac:dyDescent="0.25">
      <c r="A802" t="s">
        <v>146</v>
      </c>
      <c r="B802" t="s">
        <v>577</v>
      </c>
      <c r="C802" t="s">
        <v>166</v>
      </c>
      <c r="D802" t="s">
        <v>8</v>
      </c>
      <c r="E802" t="s">
        <v>8</v>
      </c>
      <c r="F802" t="s">
        <v>758</v>
      </c>
      <c r="G802" t="s">
        <v>173</v>
      </c>
      <c r="H802" t="s">
        <v>173</v>
      </c>
    </row>
    <row r="803" spans="1:8" x14ac:dyDescent="0.25">
      <c r="A803" t="s">
        <v>146</v>
      </c>
      <c r="B803" t="s">
        <v>578</v>
      </c>
      <c r="C803" t="s">
        <v>166</v>
      </c>
      <c r="D803" t="s">
        <v>9</v>
      </c>
      <c r="E803" t="s">
        <v>9</v>
      </c>
      <c r="F803" t="s">
        <v>24</v>
      </c>
      <c r="G803" t="s">
        <v>173</v>
      </c>
      <c r="H803" t="s">
        <v>173</v>
      </c>
    </row>
    <row r="804" spans="1:8" x14ac:dyDescent="0.25">
      <c r="A804" t="s">
        <v>146</v>
      </c>
      <c r="B804" t="s">
        <v>579</v>
      </c>
      <c r="C804" t="s">
        <v>166</v>
      </c>
      <c r="D804" t="s">
        <v>10</v>
      </c>
      <c r="E804" t="s">
        <v>10</v>
      </c>
      <c r="F804" t="s">
        <v>25</v>
      </c>
      <c r="G804" t="s">
        <v>173</v>
      </c>
      <c r="H804" t="s">
        <v>26</v>
      </c>
    </row>
    <row r="805" spans="1:8" x14ac:dyDescent="0.25">
      <c r="A805" t="s">
        <v>146</v>
      </c>
      <c r="B805" t="s">
        <v>580</v>
      </c>
      <c r="C805" t="s">
        <v>162</v>
      </c>
      <c r="D805" t="s">
        <v>10</v>
      </c>
      <c r="E805" t="s">
        <v>10</v>
      </c>
      <c r="F805" t="s">
        <v>25</v>
      </c>
      <c r="G805" t="s">
        <v>173</v>
      </c>
      <c r="H805" t="s">
        <v>173</v>
      </c>
    </row>
    <row r="806" spans="1:8" x14ac:dyDescent="0.25">
      <c r="A806" t="s">
        <v>146</v>
      </c>
      <c r="B806" t="s">
        <v>581</v>
      </c>
      <c r="C806" t="s">
        <v>166</v>
      </c>
      <c r="D806" t="s">
        <v>11</v>
      </c>
      <c r="E806" t="s">
        <v>11</v>
      </c>
      <c r="F806" t="s">
        <v>27</v>
      </c>
      <c r="G806" t="s">
        <v>173</v>
      </c>
      <c r="H806" t="s">
        <v>26</v>
      </c>
    </row>
    <row r="807" spans="1:8" x14ac:dyDescent="0.25">
      <c r="A807" t="s">
        <v>146</v>
      </c>
      <c r="B807" t="s">
        <v>582</v>
      </c>
      <c r="C807" t="s">
        <v>162</v>
      </c>
      <c r="D807" t="s">
        <v>11</v>
      </c>
      <c r="E807" t="s">
        <v>11</v>
      </c>
      <c r="F807" t="s">
        <v>27</v>
      </c>
      <c r="G807" t="s">
        <v>173</v>
      </c>
      <c r="H807" t="s">
        <v>173</v>
      </c>
    </row>
    <row r="808" spans="1:8" x14ac:dyDescent="0.25">
      <c r="A808" t="s">
        <v>146</v>
      </c>
      <c r="B808" t="s">
        <v>1149</v>
      </c>
      <c r="C808" t="s">
        <v>178</v>
      </c>
      <c r="D808" t="s">
        <v>11</v>
      </c>
      <c r="E808" t="s">
        <v>42</v>
      </c>
      <c r="F808" t="s">
        <v>27</v>
      </c>
      <c r="G808" t="s">
        <v>62</v>
      </c>
      <c r="H808" t="s">
        <v>173</v>
      </c>
    </row>
    <row r="809" spans="1:8" x14ac:dyDescent="0.25">
      <c r="A809" t="s">
        <v>146</v>
      </c>
      <c r="B809" t="s">
        <v>583</v>
      </c>
      <c r="C809" t="s">
        <v>166</v>
      </c>
      <c r="D809" t="s">
        <v>12</v>
      </c>
      <c r="E809" t="s">
        <v>12</v>
      </c>
      <c r="F809" t="s">
        <v>29</v>
      </c>
      <c r="G809" t="s">
        <v>173</v>
      </c>
      <c r="H809" t="s">
        <v>26</v>
      </c>
    </row>
    <row r="810" spans="1:8" x14ac:dyDescent="0.25">
      <c r="A810" t="s">
        <v>146</v>
      </c>
      <c r="B810" t="s">
        <v>584</v>
      </c>
      <c r="C810" t="s">
        <v>162</v>
      </c>
      <c r="D810" t="s">
        <v>12</v>
      </c>
      <c r="E810" t="s">
        <v>12</v>
      </c>
      <c r="F810" t="s">
        <v>29</v>
      </c>
      <c r="G810" t="s">
        <v>173</v>
      </c>
      <c r="H810" t="s">
        <v>173</v>
      </c>
    </row>
    <row r="811" spans="1:8" x14ac:dyDescent="0.25">
      <c r="A811" t="s">
        <v>146</v>
      </c>
      <c r="B811" t="s">
        <v>1150</v>
      </c>
      <c r="C811" t="s">
        <v>178</v>
      </c>
      <c r="D811" t="s">
        <v>12</v>
      </c>
      <c r="E811" t="s">
        <v>28</v>
      </c>
      <c r="F811" t="s">
        <v>29</v>
      </c>
      <c r="G811" t="s">
        <v>63</v>
      </c>
      <c r="H811" t="s">
        <v>173</v>
      </c>
    </row>
    <row r="812" spans="1:8" x14ac:dyDescent="0.25">
      <c r="A812" t="s">
        <v>146</v>
      </c>
      <c r="B812" t="s">
        <v>1151</v>
      </c>
      <c r="C812" t="s">
        <v>178</v>
      </c>
      <c r="D812" t="s">
        <v>12</v>
      </c>
      <c r="E812" t="s">
        <v>43</v>
      </c>
      <c r="F812" t="s">
        <v>29</v>
      </c>
      <c r="G812" t="s">
        <v>64</v>
      </c>
      <c r="H812" t="s">
        <v>65</v>
      </c>
    </row>
    <row r="813" spans="1:8" x14ac:dyDescent="0.25">
      <c r="A813" t="s">
        <v>146</v>
      </c>
      <c r="B813" t="s">
        <v>1152</v>
      </c>
      <c r="C813" t="s">
        <v>162</v>
      </c>
      <c r="D813" t="s">
        <v>12</v>
      </c>
      <c r="E813" t="s">
        <v>43</v>
      </c>
      <c r="F813" t="s">
        <v>29</v>
      </c>
      <c r="G813" t="s">
        <v>64</v>
      </c>
      <c r="H813" t="s">
        <v>173</v>
      </c>
    </row>
    <row r="814" spans="1:8" x14ac:dyDescent="0.25">
      <c r="A814" t="s">
        <v>146</v>
      </c>
      <c r="B814" t="s">
        <v>1153</v>
      </c>
      <c r="C814" t="s">
        <v>179</v>
      </c>
      <c r="D814" t="s">
        <v>12</v>
      </c>
      <c r="E814" t="s">
        <v>73</v>
      </c>
      <c r="F814" t="s">
        <v>29</v>
      </c>
      <c r="G814" t="s">
        <v>82</v>
      </c>
      <c r="H814" t="s">
        <v>65</v>
      </c>
    </row>
    <row r="815" spans="1:8" x14ac:dyDescent="0.25">
      <c r="A815" t="s">
        <v>146</v>
      </c>
      <c r="B815" t="s">
        <v>1154</v>
      </c>
      <c r="C815" t="s">
        <v>162</v>
      </c>
      <c r="D815" t="s">
        <v>12</v>
      </c>
      <c r="E815" t="s">
        <v>73</v>
      </c>
      <c r="F815" t="s">
        <v>29</v>
      </c>
      <c r="G815" t="s">
        <v>82</v>
      </c>
      <c r="H815" t="s">
        <v>173</v>
      </c>
    </row>
    <row r="816" spans="1:8" x14ac:dyDescent="0.25">
      <c r="A816" t="s">
        <v>146</v>
      </c>
      <c r="B816" t="s">
        <v>1155</v>
      </c>
      <c r="C816" t="s">
        <v>167</v>
      </c>
      <c r="D816" t="s">
        <v>12</v>
      </c>
      <c r="E816" t="s">
        <v>756</v>
      </c>
      <c r="F816" t="s">
        <v>29</v>
      </c>
      <c r="G816" t="s">
        <v>760</v>
      </c>
      <c r="H816" t="s">
        <v>89</v>
      </c>
    </row>
    <row r="817" spans="1:8" x14ac:dyDescent="0.25">
      <c r="A817" t="s">
        <v>146</v>
      </c>
      <c r="B817" t="s">
        <v>1156</v>
      </c>
      <c r="C817" t="s">
        <v>162</v>
      </c>
      <c r="D817" t="s">
        <v>12</v>
      </c>
      <c r="E817" t="s">
        <v>756</v>
      </c>
      <c r="F817" t="s">
        <v>29</v>
      </c>
      <c r="G817" t="s">
        <v>760</v>
      </c>
      <c r="H817" t="s">
        <v>173</v>
      </c>
    </row>
    <row r="818" spans="1:8" x14ac:dyDescent="0.25">
      <c r="A818" t="s">
        <v>146</v>
      </c>
      <c r="B818" t="s">
        <v>1157</v>
      </c>
      <c r="C818" t="s">
        <v>178</v>
      </c>
      <c r="D818" t="s">
        <v>12</v>
      </c>
      <c r="E818" t="s">
        <v>44</v>
      </c>
      <c r="F818" t="s">
        <v>29</v>
      </c>
      <c r="G818" t="s">
        <v>68</v>
      </c>
      <c r="H818" t="s">
        <v>69</v>
      </c>
    </row>
    <row r="819" spans="1:8" x14ac:dyDescent="0.25">
      <c r="A819" t="s">
        <v>146</v>
      </c>
      <c r="B819" t="s">
        <v>1158</v>
      </c>
      <c r="C819" t="s">
        <v>162</v>
      </c>
      <c r="D819" t="s">
        <v>12</v>
      </c>
      <c r="E819" t="s">
        <v>44</v>
      </c>
      <c r="F819" t="s">
        <v>29</v>
      </c>
      <c r="G819" t="s">
        <v>68</v>
      </c>
      <c r="H819" t="s">
        <v>173</v>
      </c>
    </row>
    <row r="820" spans="1:8" x14ac:dyDescent="0.25">
      <c r="A820" t="s">
        <v>146</v>
      </c>
      <c r="B820" t="s">
        <v>1159</v>
      </c>
      <c r="C820" t="s">
        <v>179</v>
      </c>
      <c r="D820" t="s">
        <v>12</v>
      </c>
      <c r="E820" t="s">
        <v>74</v>
      </c>
      <c r="F820" t="s">
        <v>29</v>
      </c>
      <c r="G820" t="s">
        <v>85</v>
      </c>
      <c r="H820" t="s">
        <v>69</v>
      </c>
    </row>
    <row r="821" spans="1:8" x14ac:dyDescent="0.25">
      <c r="A821" t="s">
        <v>146</v>
      </c>
      <c r="B821" t="s">
        <v>1160</v>
      </c>
      <c r="C821" t="s">
        <v>162</v>
      </c>
      <c r="D821" t="s">
        <v>12</v>
      </c>
      <c r="E821" t="s">
        <v>74</v>
      </c>
      <c r="F821" t="s">
        <v>29</v>
      </c>
      <c r="G821" t="s">
        <v>85</v>
      </c>
      <c r="H821" t="s">
        <v>173</v>
      </c>
    </row>
    <row r="822" spans="1:8" x14ac:dyDescent="0.25">
      <c r="A822" t="s">
        <v>146</v>
      </c>
      <c r="B822" t="s">
        <v>1161</v>
      </c>
      <c r="C822" t="s">
        <v>167</v>
      </c>
      <c r="D822" t="s">
        <v>12</v>
      </c>
      <c r="E822" t="s">
        <v>757</v>
      </c>
      <c r="F822" t="s">
        <v>29</v>
      </c>
      <c r="G822" t="s">
        <v>761</v>
      </c>
      <c r="H822" t="s">
        <v>90</v>
      </c>
    </row>
    <row r="823" spans="1:8" x14ac:dyDescent="0.25">
      <c r="A823" t="s">
        <v>146</v>
      </c>
      <c r="B823" t="s">
        <v>1162</v>
      </c>
      <c r="C823" t="s">
        <v>162</v>
      </c>
      <c r="D823" t="s">
        <v>12</v>
      </c>
      <c r="E823" t="s">
        <v>757</v>
      </c>
      <c r="F823" t="s">
        <v>29</v>
      </c>
      <c r="G823" t="s">
        <v>761</v>
      </c>
      <c r="H823" t="s">
        <v>173</v>
      </c>
    </row>
    <row r="824" spans="1:8" x14ac:dyDescent="0.25">
      <c r="A824" t="s">
        <v>146</v>
      </c>
      <c r="B824" t="s">
        <v>585</v>
      </c>
      <c r="C824" t="s">
        <v>166</v>
      </c>
      <c r="D824" t="s">
        <v>13</v>
      </c>
      <c r="E824" t="s">
        <v>13</v>
      </c>
      <c r="F824" t="s">
        <v>34</v>
      </c>
      <c r="G824" t="s">
        <v>173</v>
      </c>
      <c r="H824" t="s">
        <v>26</v>
      </c>
    </row>
    <row r="825" spans="1:8" x14ac:dyDescent="0.25">
      <c r="A825" t="s">
        <v>146</v>
      </c>
      <c r="B825" t="s">
        <v>586</v>
      </c>
      <c r="C825" t="s">
        <v>162</v>
      </c>
      <c r="D825" t="s">
        <v>13</v>
      </c>
      <c r="E825" t="s">
        <v>13</v>
      </c>
      <c r="F825" t="s">
        <v>34</v>
      </c>
      <c r="G825" t="s">
        <v>173</v>
      </c>
      <c r="H825" t="s">
        <v>173</v>
      </c>
    </row>
    <row r="826" spans="1:8" x14ac:dyDescent="0.25">
      <c r="A826" t="s">
        <v>146</v>
      </c>
      <c r="B826" t="s">
        <v>1163</v>
      </c>
      <c r="C826" t="s">
        <v>178</v>
      </c>
      <c r="D826" t="s">
        <v>13</v>
      </c>
      <c r="E826" t="s">
        <v>30</v>
      </c>
      <c r="F826" t="s">
        <v>34</v>
      </c>
      <c r="G826" t="s">
        <v>75</v>
      </c>
      <c r="H826" t="s">
        <v>173</v>
      </c>
    </row>
    <row r="827" spans="1:8" x14ac:dyDescent="0.25">
      <c r="A827" t="s">
        <v>146</v>
      </c>
      <c r="B827" t="s">
        <v>587</v>
      </c>
      <c r="C827" t="s">
        <v>166</v>
      </c>
      <c r="D827" t="s">
        <v>14</v>
      </c>
      <c r="E827" t="s">
        <v>14</v>
      </c>
      <c r="F827" t="s">
        <v>36</v>
      </c>
      <c r="G827" t="s">
        <v>173</v>
      </c>
      <c r="H827" t="s">
        <v>56</v>
      </c>
    </row>
    <row r="828" spans="1:8" x14ac:dyDescent="0.25">
      <c r="A828" t="s">
        <v>146</v>
      </c>
      <c r="B828" t="s">
        <v>588</v>
      </c>
      <c r="C828" t="s">
        <v>162</v>
      </c>
      <c r="D828" t="s">
        <v>14</v>
      </c>
      <c r="E828" t="s">
        <v>14</v>
      </c>
      <c r="F828" t="s">
        <v>36</v>
      </c>
      <c r="G828" t="s">
        <v>173</v>
      </c>
      <c r="H828" t="s">
        <v>173</v>
      </c>
    </row>
    <row r="829" spans="1:8" x14ac:dyDescent="0.25">
      <c r="A829" t="s">
        <v>146</v>
      </c>
      <c r="B829" t="s">
        <v>589</v>
      </c>
      <c r="C829" t="s">
        <v>166</v>
      </c>
      <c r="D829" t="s">
        <v>15</v>
      </c>
      <c r="E829" t="s">
        <v>15</v>
      </c>
      <c r="F829" t="s">
        <v>37</v>
      </c>
      <c r="G829" t="s">
        <v>173</v>
      </c>
      <c r="H829" t="s">
        <v>173</v>
      </c>
    </row>
    <row r="830" spans="1:8" x14ac:dyDescent="0.25">
      <c r="A830" t="s">
        <v>146</v>
      </c>
      <c r="B830" t="s">
        <v>590</v>
      </c>
      <c r="C830" t="s">
        <v>166</v>
      </c>
      <c r="D830" t="s">
        <v>16</v>
      </c>
      <c r="E830" t="s">
        <v>16</v>
      </c>
      <c r="F830" t="s">
        <v>38</v>
      </c>
      <c r="G830" t="s">
        <v>173</v>
      </c>
      <c r="H830" t="s">
        <v>56</v>
      </c>
    </row>
    <row r="831" spans="1:8" x14ac:dyDescent="0.25">
      <c r="A831" t="s">
        <v>146</v>
      </c>
      <c r="B831" t="s">
        <v>591</v>
      </c>
      <c r="C831" t="s">
        <v>162</v>
      </c>
      <c r="D831" t="s">
        <v>16</v>
      </c>
      <c r="E831" t="s">
        <v>16</v>
      </c>
      <c r="F831" t="s">
        <v>38</v>
      </c>
      <c r="G831" t="s">
        <v>173</v>
      </c>
      <c r="H831" t="s">
        <v>173</v>
      </c>
    </row>
    <row r="832" spans="1:8" x14ac:dyDescent="0.25">
      <c r="A832" t="s">
        <v>146</v>
      </c>
      <c r="B832" t="s">
        <v>592</v>
      </c>
      <c r="C832" t="s">
        <v>166</v>
      </c>
      <c r="D832" t="s">
        <v>17</v>
      </c>
      <c r="E832" t="s">
        <v>17</v>
      </c>
      <c r="F832" t="s">
        <v>39</v>
      </c>
      <c r="G832" t="s">
        <v>173</v>
      </c>
      <c r="H832" t="s">
        <v>173</v>
      </c>
    </row>
    <row r="833" spans="1:8" x14ac:dyDescent="0.25">
      <c r="A833" t="s">
        <v>146</v>
      </c>
      <c r="B833" t="s">
        <v>593</v>
      </c>
      <c r="C833" t="s">
        <v>168</v>
      </c>
      <c r="D833" t="s">
        <v>17</v>
      </c>
      <c r="E833" t="s">
        <v>17</v>
      </c>
      <c r="F833" t="s">
        <v>39</v>
      </c>
      <c r="G833" t="s">
        <v>173</v>
      </c>
      <c r="H833" t="s">
        <v>173</v>
      </c>
    </row>
    <row r="834" spans="1:8" x14ac:dyDescent="0.25">
      <c r="A834" t="s">
        <v>147</v>
      </c>
      <c r="B834" t="s">
        <v>594</v>
      </c>
      <c r="C834" t="s">
        <v>166</v>
      </c>
      <c r="D834" t="s">
        <v>8</v>
      </c>
      <c r="E834" t="s">
        <v>8</v>
      </c>
      <c r="F834" t="s">
        <v>21</v>
      </c>
      <c r="G834" t="s">
        <v>173</v>
      </c>
      <c r="H834" t="s">
        <v>173</v>
      </c>
    </row>
    <row r="835" spans="1:8" x14ac:dyDescent="0.25">
      <c r="A835" t="s">
        <v>147</v>
      </c>
      <c r="B835" t="s">
        <v>595</v>
      </c>
      <c r="C835" t="s">
        <v>166</v>
      </c>
      <c r="D835" t="s">
        <v>9</v>
      </c>
      <c r="E835" t="s">
        <v>9</v>
      </c>
      <c r="F835" t="s">
        <v>758</v>
      </c>
      <c r="G835" t="s">
        <v>173</v>
      </c>
      <c r="H835" t="s">
        <v>173</v>
      </c>
    </row>
    <row r="836" spans="1:8" x14ac:dyDescent="0.25">
      <c r="A836" t="s">
        <v>147</v>
      </c>
      <c r="B836" t="s">
        <v>595</v>
      </c>
      <c r="C836" t="s">
        <v>166</v>
      </c>
      <c r="D836" t="s">
        <v>9</v>
      </c>
      <c r="E836" t="s">
        <v>9</v>
      </c>
      <c r="F836" t="s">
        <v>758</v>
      </c>
      <c r="G836" t="s">
        <v>173</v>
      </c>
      <c r="H836" t="s">
        <v>173</v>
      </c>
    </row>
    <row r="837" spans="1:8" x14ac:dyDescent="0.25">
      <c r="A837" t="s">
        <v>147</v>
      </c>
      <c r="B837" t="s">
        <v>596</v>
      </c>
      <c r="C837" t="s">
        <v>166</v>
      </c>
      <c r="D837" t="s">
        <v>10</v>
      </c>
      <c r="E837" t="s">
        <v>10</v>
      </c>
      <c r="F837" t="s">
        <v>24</v>
      </c>
      <c r="G837" t="s">
        <v>173</v>
      </c>
      <c r="H837" t="s">
        <v>173</v>
      </c>
    </row>
    <row r="838" spans="1:8" x14ac:dyDescent="0.25">
      <c r="A838" t="s">
        <v>147</v>
      </c>
      <c r="B838" t="s">
        <v>597</v>
      </c>
      <c r="C838" t="s">
        <v>166</v>
      </c>
      <c r="D838" t="s">
        <v>11</v>
      </c>
      <c r="E838" t="s">
        <v>11</v>
      </c>
      <c r="F838" t="s">
        <v>25</v>
      </c>
      <c r="G838" t="s">
        <v>173</v>
      </c>
      <c r="H838" t="s">
        <v>26</v>
      </c>
    </row>
    <row r="839" spans="1:8" x14ac:dyDescent="0.25">
      <c r="A839" t="s">
        <v>147</v>
      </c>
      <c r="B839" t="s">
        <v>598</v>
      </c>
      <c r="C839" t="s">
        <v>162</v>
      </c>
      <c r="D839" t="s">
        <v>11</v>
      </c>
      <c r="E839" t="s">
        <v>11</v>
      </c>
      <c r="F839" t="s">
        <v>25</v>
      </c>
      <c r="G839" t="s">
        <v>173</v>
      </c>
      <c r="H839" t="s">
        <v>173</v>
      </c>
    </row>
    <row r="840" spans="1:8" x14ac:dyDescent="0.25">
      <c r="A840" t="s">
        <v>147</v>
      </c>
      <c r="B840" t="s">
        <v>599</v>
      </c>
      <c r="C840" t="s">
        <v>166</v>
      </c>
      <c r="D840" t="s">
        <v>12</v>
      </c>
      <c r="E840" t="s">
        <v>12</v>
      </c>
      <c r="F840" t="s">
        <v>27</v>
      </c>
      <c r="G840" t="s">
        <v>173</v>
      </c>
      <c r="H840" t="s">
        <v>26</v>
      </c>
    </row>
    <row r="841" spans="1:8" x14ac:dyDescent="0.25">
      <c r="A841" t="s">
        <v>147</v>
      </c>
      <c r="B841" t="s">
        <v>600</v>
      </c>
      <c r="C841" t="s">
        <v>162</v>
      </c>
      <c r="D841" t="s">
        <v>12</v>
      </c>
      <c r="E841" t="s">
        <v>12</v>
      </c>
      <c r="F841" t="s">
        <v>27</v>
      </c>
      <c r="G841" t="s">
        <v>173</v>
      </c>
      <c r="H841" t="s">
        <v>173</v>
      </c>
    </row>
    <row r="842" spans="1:8" x14ac:dyDescent="0.25">
      <c r="A842" t="s">
        <v>147</v>
      </c>
      <c r="B842" t="s">
        <v>1164</v>
      </c>
      <c r="C842" t="s">
        <v>178</v>
      </c>
      <c r="D842" t="s">
        <v>12</v>
      </c>
      <c r="E842" t="s">
        <v>28</v>
      </c>
      <c r="F842" t="s">
        <v>27</v>
      </c>
      <c r="G842" t="s">
        <v>62</v>
      </c>
      <c r="H842" t="s">
        <v>173</v>
      </c>
    </row>
    <row r="843" spans="1:8" x14ac:dyDescent="0.25">
      <c r="A843" t="s">
        <v>147</v>
      </c>
      <c r="B843" t="s">
        <v>601</v>
      </c>
      <c r="C843" t="s">
        <v>166</v>
      </c>
      <c r="D843" t="s">
        <v>13</v>
      </c>
      <c r="E843" t="s">
        <v>13</v>
      </c>
      <c r="F843" t="s">
        <v>29</v>
      </c>
      <c r="G843" t="s">
        <v>173</v>
      </c>
      <c r="H843" t="s">
        <v>26</v>
      </c>
    </row>
    <row r="844" spans="1:8" x14ac:dyDescent="0.25">
      <c r="A844" t="s">
        <v>147</v>
      </c>
      <c r="B844" t="s">
        <v>602</v>
      </c>
      <c r="C844" t="s">
        <v>162</v>
      </c>
      <c r="D844" t="s">
        <v>13</v>
      </c>
      <c r="E844" t="s">
        <v>13</v>
      </c>
      <c r="F844" t="s">
        <v>29</v>
      </c>
      <c r="G844" t="s">
        <v>173</v>
      </c>
      <c r="H844" t="s">
        <v>173</v>
      </c>
    </row>
    <row r="845" spans="1:8" x14ac:dyDescent="0.25">
      <c r="A845" t="s">
        <v>147</v>
      </c>
      <c r="B845" t="s">
        <v>1165</v>
      </c>
      <c r="C845" t="s">
        <v>178</v>
      </c>
      <c r="D845" t="s">
        <v>13</v>
      </c>
      <c r="E845" t="s">
        <v>30</v>
      </c>
      <c r="F845" t="s">
        <v>29</v>
      </c>
      <c r="G845" t="s">
        <v>63</v>
      </c>
      <c r="H845" t="s">
        <v>173</v>
      </c>
    </row>
    <row r="846" spans="1:8" x14ac:dyDescent="0.25">
      <c r="A846" t="s">
        <v>147</v>
      </c>
      <c r="B846" t="s">
        <v>1166</v>
      </c>
      <c r="C846" t="s">
        <v>178</v>
      </c>
      <c r="D846" t="s">
        <v>13</v>
      </c>
      <c r="E846" t="s">
        <v>31</v>
      </c>
      <c r="F846" t="s">
        <v>29</v>
      </c>
      <c r="G846" t="s">
        <v>64</v>
      </c>
      <c r="H846" t="s">
        <v>65</v>
      </c>
    </row>
    <row r="847" spans="1:8" x14ac:dyDescent="0.25">
      <c r="A847" t="s">
        <v>147</v>
      </c>
      <c r="B847" t="s">
        <v>1167</v>
      </c>
      <c r="C847" t="s">
        <v>162</v>
      </c>
      <c r="D847" t="s">
        <v>13</v>
      </c>
      <c r="E847" t="s">
        <v>31</v>
      </c>
      <c r="F847" t="s">
        <v>29</v>
      </c>
      <c r="G847" t="s">
        <v>64</v>
      </c>
      <c r="H847" t="s">
        <v>173</v>
      </c>
    </row>
    <row r="848" spans="1:8" x14ac:dyDescent="0.25">
      <c r="A848" t="s">
        <v>147</v>
      </c>
      <c r="B848" t="s">
        <v>1168</v>
      </c>
      <c r="C848" t="s">
        <v>179</v>
      </c>
      <c r="D848" t="s">
        <v>13</v>
      </c>
      <c r="E848" t="s">
        <v>66</v>
      </c>
      <c r="F848" t="s">
        <v>29</v>
      </c>
      <c r="G848" t="s">
        <v>82</v>
      </c>
      <c r="H848" t="s">
        <v>65</v>
      </c>
    </row>
    <row r="849" spans="1:8" x14ac:dyDescent="0.25">
      <c r="A849" t="s">
        <v>147</v>
      </c>
      <c r="B849" t="s">
        <v>1169</v>
      </c>
      <c r="C849" t="s">
        <v>162</v>
      </c>
      <c r="D849" t="s">
        <v>13</v>
      </c>
      <c r="E849" t="s">
        <v>66</v>
      </c>
      <c r="F849" t="s">
        <v>29</v>
      </c>
      <c r="G849" t="s">
        <v>82</v>
      </c>
      <c r="H849" t="s">
        <v>173</v>
      </c>
    </row>
    <row r="850" spans="1:8" x14ac:dyDescent="0.25">
      <c r="A850" t="s">
        <v>147</v>
      </c>
      <c r="B850" t="s">
        <v>1170</v>
      </c>
      <c r="C850" t="s">
        <v>167</v>
      </c>
      <c r="D850" t="s">
        <v>13</v>
      </c>
      <c r="E850" t="s">
        <v>756</v>
      </c>
      <c r="F850" t="s">
        <v>29</v>
      </c>
      <c r="G850" t="s">
        <v>760</v>
      </c>
      <c r="H850" t="s">
        <v>65</v>
      </c>
    </row>
    <row r="851" spans="1:8" x14ac:dyDescent="0.25">
      <c r="A851" t="s">
        <v>147</v>
      </c>
      <c r="B851" t="s">
        <v>1171</v>
      </c>
      <c r="C851" t="s">
        <v>162</v>
      </c>
      <c r="D851" t="s">
        <v>13</v>
      </c>
      <c r="E851" t="s">
        <v>756</v>
      </c>
      <c r="F851" t="s">
        <v>29</v>
      </c>
      <c r="G851" t="s">
        <v>760</v>
      </c>
      <c r="H851" t="s">
        <v>173</v>
      </c>
    </row>
    <row r="852" spans="1:8" x14ac:dyDescent="0.25">
      <c r="A852" t="s">
        <v>147</v>
      </c>
      <c r="B852" t="s">
        <v>1172</v>
      </c>
      <c r="C852" t="s">
        <v>179</v>
      </c>
      <c r="D852" t="s">
        <v>13</v>
      </c>
      <c r="E852" t="s">
        <v>67</v>
      </c>
      <c r="F852" t="s">
        <v>29</v>
      </c>
      <c r="G852" t="s">
        <v>84</v>
      </c>
      <c r="H852" t="s">
        <v>65</v>
      </c>
    </row>
    <row r="853" spans="1:8" x14ac:dyDescent="0.25">
      <c r="A853" t="s">
        <v>147</v>
      </c>
      <c r="B853" t="s">
        <v>1173</v>
      </c>
      <c r="C853" t="s">
        <v>162</v>
      </c>
      <c r="D853" t="s">
        <v>13</v>
      </c>
      <c r="E853" t="s">
        <v>67</v>
      </c>
      <c r="F853" t="s">
        <v>29</v>
      </c>
      <c r="G853" t="s">
        <v>84</v>
      </c>
      <c r="H853" t="s">
        <v>173</v>
      </c>
    </row>
    <row r="854" spans="1:8" x14ac:dyDescent="0.25">
      <c r="A854" t="s">
        <v>147</v>
      </c>
      <c r="B854" t="s">
        <v>1174</v>
      </c>
      <c r="C854" t="s">
        <v>178</v>
      </c>
      <c r="D854" t="s">
        <v>13</v>
      </c>
      <c r="E854" t="s">
        <v>32</v>
      </c>
      <c r="F854" t="s">
        <v>29</v>
      </c>
      <c r="G854" t="s">
        <v>68</v>
      </c>
      <c r="H854" t="s">
        <v>69</v>
      </c>
    </row>
    <row r="855" spans="1:8" x14ac:dyDescent="0.25">
      <c r="A855" t="s">
        <v>147</v>
      </c>
      <c r="B855" t="s">
        <v>1175</v>
      </c>
      <c r="C855" t="s">
        <v>162</v>
      </c>
      <c r="D855" t="s">
        <v>13</v>
      </c>
      <c r="E855" t="s">
        <v>32</v>
      </c>
      <c r="F855" t="s">
        <v>29</v>
      </c>
      <c r="G855" t="s">
        <v>68</v>
      </c>
      <c r="H855" t="s">
        <v>173</v>
      </c>
    </row>
    <row r="856" spans="1:8" x14ac:dyDescent="0.25">
      <c r="A856" t="s">
        <v>147</v>
      </c>
      <c r="B856" t="s">
        <v>1176</v>
      </c>
      <c r="C856" t="s">
        <v>179</v>
      </c>
      <c r="D856" t="s">
        <v>13</v>
      </c>
      <c r="E856" t="s">
        <v>70</v>
      </c>
      <c r="F856" t="s">
        <v>29</v>
      </c>
      <c r="G856" t="s">
        <v>85</v>
      </c>
      <c r="H856" t="s">
        <v>69</v>
      </c>
    </row>
    <row r="857" spans="1:8" x14ac:dyDescent="0.25">
      <c r="A857" t="s">
        <v>147</v>
      </c>
      <c r="B857" t="s">
        <v>1177</v>
      </c>
      <c r="C857" t="s">
        <v>162</v>
      </c>
      <c r="D857" t="s">
        <v>13</v>
      </c>
      <c r="E857" t="s">
        <v>70</v>
      </c>
      <c r="F857" t="s">
        <v>29</v>
      </c>
      <c r="G857" t="s">
        <v>85</v>
      </c>
      <c r="H857" t="s">
        <v>173</v>
      </c>
    </row>
    <row r="858" spans="1:8" x14ac:dyDescent="0.25">
      <c r="A858" t="s">
        <v>147</v>
      </c>
      <c r="B858" t="s">
        <v>1178</v>
      </c>
      <c r="C858" t="s">
        <v>167</v>
      </c>
      <c r="D858" t="s">
        <v>13</v>
      </c>
      <c r="E858" t="s">
        <v>757</v>
      </c>
      <c r="F858" t="s">
        <v>29</v>
      </c>
      <c r="G858" t="s">
        <v>761</v>
      </c>
      <c r="H858" t="s">
        <v>69</v>
      </c>
    </row>
    <row r="859" spans="1:8" x14ac:dyDescent="0.25">
      <c r="A859" t="s">
        <v>147</v>
      </c>
      <c r="B859" t="s">
        <v>1179</v>
      </c>
      <c r="C859" t="s">
        <v>162</v>
      </c>
      <c r="D859" t="s">
        <v>13</v>
      </c>
      <c r="E859" t="s">
        <v>757</v>
      </c>
      <c r="F859" t="s">
        <v>29</v>
      </c>
      <c r="G859" t="s">
        <v>761</v>
      </c>
      <c r="H859" t="s">
        <v>173</v>
      </c>
    </row>
    <row r="860" spans="1:8" x14ac:dyDescent="0.25">
      <c r="A860" t="s">
        <v>147</v>
      </c>
      <c r="B860" t="s">
        <v>1180</v>
      </c>
      <c r="C860" t="s">
        <v>178</v>
      </c>
      <c r="D860" t="s">
        <v>13</v>
      </c>
      <c r="E860" t="s">
        <v>33</v>
      </c>
      <c r="F860" t="s">
        <v>29</v>
      </c>
      <c r="G860" t="s">
        <v>71</v>
      </c>
      <c r="H860" t="s">
        <v>173</v>
      </c>
    </row>
    <row r="861" spans="1:8" x14ac:dyDescent="0.25">
      <c r="A861" t="s">
        <v>147</v>
      </c>
      <c r="B861" t="s">
        <v>603</v>
      </c>
      <c r="C861" t="s">
        <v>166</v>
      </c>
      <c r="D861" t="s">
        <v>14</v>
      </c>
      <c r="E861" t="s">
        <v>14</v>
      </c>
      <c r="F861" t="s">
        <v>34</v>
      </c>
      <c r="G861" t="s">
        <v>173</v>
      </c>
      <c r="H861" t="s">
        <v>26</v>
      </c>
    </row>
    <row r="862" spans="1:8" x14ac:dyDescent="0.25">
      <c r="A862" t="s">
        <v>147</v>
      </c>
      <c r="B862" t="s">
        <v>604</v>
      </c>
      <c r="C862" t="s">
        <v>162</v>
      </c>
      <c r="D862" t="s">
        <v>14</v>
      </c>
      <c r="E862" t="s">
        <v>14</v>
      </c>
      <c r="F862" t="s">
        <v>34</v>
      </c>
      <c r="G862" t="s">
        <v>173</v>
      </c>
      <c r="H862" t="s">
        <v>173</v>
      </c>
    </row>
    <row r="863" spans="1:8" x14ac:dyDescent="0.25">
      <c r="A863" t="s">
        <v>147</v>
      </c>
      <c r="B863" t="s">
        <v>1181</v>
      </c>
      <c r="C863" t="s">
        <v>178</v>
      </c>
      <c r="D863" t="s">
        <v>14</v>
      </c>
      <c r="E863" t="s">
        <v>35</v>
      </c>
      <c r="F863" t="s">
        <v>34</v>
      </c>
      <c r="G863" t="s">
        <v>72</v>
      </c>
      <c r="H863" t="s">
        <v>173</v>
      </c>
    </row>
    <row r="864" spans="1:8" x14ac:dyDescent="0.25">
      <c r="A864" t="s">
        <v>147</v>
      </c>
      <c r="B864" t="s">
        <v>605</v>
      </c>
      <c r="C864" t="s">
        <v>166</v>
      </c>
      <c r="D864" t="s">
        <v>15</v>
      </c>
      <c r="E864" t="s">
        <v>15</v>
      </c>
      <c r="F864" t="s">
        <v>36</v>
      </c>
      <c r="G864" t="s">
        <v>173</v>
      </c>
      <c r="H864" t="s">
        <v>26</v>
      </c>
    </row>
    <row r="865" spans="1:8" x14ac:dyDescent="0.25">
      <c r="A865" t="s">
        <v>147</v>
      </c>
      <c r="B865" t="s">
        <v>606</v>
      </c>
      <c r="C865" t="s">
        <v>162</v>
      </c>
      <c r="D865" t="s">
        <v>15</v>
      </c>
      <c r="E865" t="s">
        <v>15</v>
      </c>
      <c r="F865" t="s">
        <v>36</v>
      </c>
      <c r="G865" t="s">
        <v>173</v>
      </c>
      <c r="H865" t="s">
        <v>173</v>
      </c>
    </row>
    <row r="866" spans="1:8" x14ac:dyDescent="0.25">
      <c r="A866" t="s">
        <v>147</v>
      </c>
      <c r="B866" t="s">
        <v>607</v>
      </c>
      <c r="C866" t="s">
        <v>166</v>
      </c>
      <c r="D866" t="s">
        <v>16</v>
      </c>
      <c r="E866" t="s">
        <v>16</v>
      </c>
      <c r="F866" t="s">
        <v>37</v>
      </c>
      <c r="G866" t="s">
        <v>173</v>
      </c>
      <c r="H866" t="s">
        <v>173</v>
      </c>
    </row>
    <row r="867" spans="1:8" x14ac:dyDescent="0.25">
      <c r="A867" t="s">
        <v>147</v>
      </c>
      <c r="B867" t="s">
        <v>608</v>
      </c>
      <c r="C867" t="s">
        <v>166</v>
      </c>
      <c r="D867" t="s">
        <v>17</v>
      </c>
      <c r="E867" t="s">
        <v>17</v>
      </c>
      <c r="F867" t="s">
        <v>38</v>
      </c>
      <c r="G867" t="s">
        <v>173</v>
      </c>
      <c r="H867" t="s">
        <v>26</v>
      </c>
    </row>
    <row r="868" spans="1:8" x14ac:dyDescent="0.25">
      <c r="A868" t="s">
        <v>147</v>
      </c>
      <c r="B868" t="s">
        <v>609</v>
      </c>
      <c r="C868" t="s">
        <v>162</v>
      </c>
      <c r="D868" t="s">
        <v>17</v>
      </c>
      <c r="E868" t="s">
        <v>17</v>
      </c>
      <c r="F868" t="s">
        <v>38</v>
      </c>
      <c r="G868" t="s">
        <v>173</v>
      </c>
      <c r="H868" t="s">
        <v>173</v>
      </c>
    </row>
    <row r="869" spans="1:8" x14ac:dyDescent="0.25">
      <c r="A869" t="s">
        <v>147</v>
      </c>
      <c r="B869" t="s">
        <v>610</v>
      </c>
      <c r="C869" t="s">
        <v>166</v>
      </c>
      <c r="D869" t="s">
        <v>18</v>
      </c>
      <c r="E869" t="s">
        <v>18</v>
      </c>
      <c r="F869" t="s">
        <v>39</v>
      </c>
      <c r="G869" t="s">
        <v>173</v>
      </c>
      <c r="H869" t="s">
        <v>173</v>
      </c>
    </row>
    <row r="870" spans="1:8" x14ac:dyDescent="0.25">
      <c r="A870" t="s">
        <v>147</v>
      </c>
      <c r="B870" t="s">
        <v>611</v>
      </c>
      <c r="C870" t="s">
        <v>168</v>
      </c>
      <c r="D870" t="s">
        <v>18</v>
      </c>
      <c r="E870" t="s">
        <v>18</v>
      </c>
      <c r="F870" t="s">
        <v>39</v>
      </c>
      <c r="G870" t="s">
        <v>173</v>
      </c>
      <c r="H870" t="s">
        <v>173</v>
      </c>
    </row>
    <row r="871" spans="1:8" x14ac:dyDescent="0.25">
      <c r="A871" t="s">
        <v>148</v>
      </c>
      <c r="B871" t="s">
        <v>612</v>
      </c>
      <c r="C871" t="s">
        <v>166</v>
      </c>
      <c r="D871" t="s">
        <v>8</v>
      </c>
      <c r="E871" t="s">
        <v>8</v>
      </c>
      <c r="F871" t="s">
        <v>21</v>
      </c>
      <c r="G871" t="s">
        <v>173</v>
      </c>
      <c r="H871" t="s">
        <v>173</v>
      </c>
    </row>
    <row r="872" spans="1:8" x14ac:dyDescent="0.25">
      <c r="A872" t="s">
        <v>148</v>
      </c>
      <c r="B872" t="s">
        <v>613</v>
      </c>
      <c r="C872" t="s">
        <v>166</v>
      </c>
      <c r="D872" t="s">
        <v>9</v>
      </c>
      <c r="E872" t="s">
        <v>9</v>
      </c>
      <c r="F872" t="s">
        <v>758</v>
      </c>
      <c r="G872" t="s">
        <v>173</v>
      </c>
      <c r="H872" t="s">
        <v>173</v>
      </c>
    </row>
    <row r="873" spans="1:8" x14ac:dyDescent="0.25">
      <c r="A873" t="s">
        <v>148</v>
      </c>
      <c r="B873" t="s">
        <v>613</v>
      </c>
      <c r="C873" t="s">
        <v>166</v>
      </c>
      <c r="D873" t="s">
        <v>9</v>
      </c>
      <c r="E873" t="s">
        <v>9</v>
      </c>
      <c r="F873" t="s">
        <v>758</v>
      </c>
      <c r="G873" t="s">
        <v>173</v>
      </c>
      <c r="H873" t="s">
        <v>173</v>
      </c>
    </row>
    <row r="874" spans="1:8" x14ac:dyDescent="0.25">
      <c r="A874" t="s">
        <v>148</v>
      </c>
      <c r="B874" t="s">
        <v>614</v>
      </c>
      <c r="C874" t="s">
        <v>166</v>
      </c>
      <c r="D874" t="s">
        <v>10</v>
      </c>
      <c r="E874" t="s">
        <v>10</v>
      </c>
      <c r="F874" t="s">
        <v>41</v>
      </c>
      <c r="G874" t="s">
        <v>173</v>
      </c>
      <c r="H874" t="s">
        <v>173</v>
      </c>
    </row>
    <row r="875" spans="1:8" x14ac:dyDescent="0.25">
      <c r="A875" t="s">
        <v>148</v>
      </c>
      <c r="B875" t="s">
        <v>615</v>
      </c>
      <c r="C875" t="s">
        <v>166</v>
      </c>
      <c r="D875" t="s">
        <v>11</v>
      </c>
      <c r="E875" t="s">
        <v>11</v>
      </c>
      <c r="F875" t="s">
        <v>25</v>
      </c>
      <c r="G875" t="s">
        <v>173</v>
      </c>
      <c r="H875" t="s">
        <v>26</v>
      </c>
    </row>
    <row r="876" spans="1:8" x14ac:dyDescent="0.25">
      <c r="A876" t="s">
        <v>148</v>
      </c>
      <c r="B876" t="s">
        <v>616</v>
      </c>
      <c r="C876" t="s">
        <v>162</v>
      </c>
      <c r="D876" t="s">
        <v>11</v>
      </c>
      <c r="E876" t="s">
        <v>11</v>
      </c>
      <c r="F876" t="s">
        <v>25</v>
      </c>
      <c r="G876" t="s">
        <v>173</v>
      </c>
      <c r="H876" t="s">
        <v>173</v>
      </c>
    </row>
    <row r="877" spans="1:8" x14ac:dyDescent="0.25">
      <c r="A877" t="s">
        <v>148</v>
      </c>
      <c r="B877" t="s">
        <v>617</v>
      </c>
      <c r="C877" t="s">
        <v>166</v>
      </c>
      <c r="D877" t="s">
        <v>12</v>
      </c>
      <c r="E877" t="s">
        <v>12</v>
      </c>
      <c r="F877" t="s">
        <v>27</v>
      </c>
      <c r="G877" t="s">
        <v>173</v>
      </c>
      <c r="H877" t="s">
        <v>26</v>
      </c>
    </row>
    <row r="878" spans="1:8" x14ac:dyDescent="0.25">
      <c r="A878" t="s">
        <v>148</v>
      </c>
      <c r="B878" t="s">
        <v>618</v>
      </c>
      <c r="C878" t="s">
        <v>162</v>
      </c>
      <c r="D878" t="s">
        <v>12</v>
      </c>
      <c r="E878" t="s">
        <v>12</v>
      </c>
      <c r="F878" t="s">
        <v>27</v>
      </c>
      <c r="G878" t="s">
        <v>173</v>
      </c>
      <c r="H878" t="s">
        <v>173</v>
      </c>
    </row>
    <row r="879" spans="1:8" x14ac:dyDescent="0.25">
      <c r="A879" t="s">
        <v>148</v>
      </c>
      <c r="B879" t="s">
        <v>1182</v>
      </c>
      <c r="C879" t="s">
        <v>178</v>
      </c>
      <c r="D879" t="s">
        <v>12</v>
      </c>
      <c r="E879" t="s">
        <v>28</v>
      </c>
      <c r="F879" t="s">
        <v>27</v>
      </c>
      <c r="G879" t="s">
        <v>62</v>
      </c>
      <c r="H879" t="s">
        <v>173</v>
      </c>
    </row>
    <row r="880" spans="1:8" x14ac:dyDescent="0.25">
      <c r="A880" t="s">
        <v>148</v>
      </c>
      <c r="B880" t="s">
        <v>619</v>
      </c>
      <c r="C880" t="s">
        <v>166</v>
      </c>
      <c r="D880" t="s">
        <v>13</v>
      </c>
      <c r="E880" t="s">
        <v>13</v>
      </c>
      <c r="F880" t="s">
        <v>29</v>
      </c>
      <c r="G880" t="s">
        <v>173</v>
      </c>
      <c r="H880" t="s">
        <v>26</v>
      </c>
    </row>
    <row r="881" spans="1:8" x14ac:dyDescent="0.25">
      <c r="A881" t="s">
        <v>148</v>
      </c>
      <c r="B881" t="s">
        <v>620</v>
      </c>
      <c r="C881" t="s">
        <v>162</v>
      </c>
      <c r="D881" t="s">
        <v>13</v>
      </c>
      <c r="E881" t="s">
        <v>13</v>
      </c>
      <c r="F881" t="s">
        <v>29</v>
      </c>
      <c r="G881" t="s">
        <v>173</v>
      </c>
      <c r="H881" t="s">
        <v>173</v>
      </c>
    </row>
    <row r="882" spans="1:8" x14ac:dyDescent="0.25">
      <c r="A882" t="s">
        <v>148</v>
      </c>
      <c r="B882" t="s">
        <v>1183</v>
      </c>
      <c r="C882" t="s">
        <v>178</v>
      </c>
      <c r="D882" t="s">
        <v>13</v>
      </c>
      <c r="E882" t="s">
        <v>30</v>
      </c>
      <c r="F882" t="s">
        <v>29</v>
      </c>
      <c r="G882" t="s">
        <v>63</v>
      </c>
      <c r="H882" t="s">
        <v>173</v>
      </c>
    </row>
    <row r="883" spans="1:8" x14ac:dyDescent="0.25">
      <c r="A883" t="s">
        <v>148</v>
      </c>
      <c r="B883" t="s">
        <v>1184</v>
      </c>
      <c r="C883" t="s">
        <v>178</v>
      </c>
      <c r="D883" t="s">
        <v>13</v>
      </c>
      <c r="E883" t="s">
        <v>31</v>
      </c>
      <c r="F883" t="s">
        <v>29</v>
      </c>
      <c r="G883" t="s">
        <v>64</v>
      </c>
      <c r="H883" t="s">
        <v>65</v>
      </c>
    </row>
    <row r="884" spans="1:8" x14ac:dyDescent="0.25">
      <c r="A884" t="s">
        <v>148</v>
      </c>
      <c r="B884" t="s">
        <v>1185</v>
      </c>
      <c r="C884" t="s">
        <v>162</v>
      </c>
      <c r="D884" t="s">
        <v>13</v>
      </c>
      <c r="E884" t="s">
        <v>31</v>
      </c>
      <c r="F884" t="s">
        <v>29</v>
      </c>
      <c r="G884" t="s">
        <v>64</v>
      </c>
      <c r="H884" t="s">
        <v>173</v>
      </c>
    </row>
    <row r="885" spans="1:8" x14ac:dyDescent="0.25">
      <c r="A885" t="s">
        <v>148</v>
      </c>
      <c r="B885" t="s">
        <v>1186</v>
      </c>
      <c r="C885" t="s">
        <v>179</v>
      </c>
      <c r="D885" t="s">
        <v>13</v>
      </c>
      <c r="E885" t="s">
        <v>66</v>
      </c>
      <c r="F885" t="s">
        <v>29</v>
      </c>
      <c r="G885" t="s">
        <v>82</v>
      </c>
      <c r="H885" t="s">
        <v>65</v>
      </c>
    </row>
    <row r="886" spans="1:8" x14ac:dyDescent="0.25">
      <c r="A886" t="s">
        <v>148</v>
      </c>
      <c r="B886" t="s">
        <v>1187</v>
      </c>
      <c r="C886" t="s">
        <v>162</v>
      </c>
      <c r="D886" t="s">
        <v>13</v>
      </c>
      <c r="E886" t="s">
        <v>66</v>
      </c>
      <c r="F886" t="s">
        <v>29</v>
      </c>
      <c r="G886" t="s">
        <v>82</v>
      </c>
      <c r="H886" t="s">
        <v>173</v>
      </c>
    </row>
    <row r="887" spans="1:8" x14ac:dyDescent="0.25">
      <c r="A887" t="s">
        <v>148</v>
      </c>
      <c r="B887" t="s">
        <v>1188</v>
      </c>
      <c r="C887" t="s">
        <v>167</v>
      </c>
      <c r="D887" t="s">
        <v>13</v>
      </c>
      <c r="E887" t="s">
        <v>756</v>
      </c>
      <c r="F887" t="s">
        <v>29</v>
      </c>
      <c r="G887" t="s">
        <v>760</v>
      </c>
      <c r="H887" t="s">
        <v>89</v>
      </c>
    </row>
    <row r="888" spans="1:8" x14ac:dyDescent="0.25">
      <c r="A888" t="s">
        <v>148</v>
      </c>
      <c r="B888" t="s">
        <v>1189</v>
      </c>
      <c r="C888" t="s">
        <v>162</v>
      </c>
      <c r="D888" t="s">
        <v>13</v>
      </c>
      <c r="E888" t="s">
        <v>756</v>
      </c>
      <c r="F888" t="s">
        <v>29</v>
      </c>
      <c r="G888" t="s">
        <v>760</v>
      </c>
      <c r="H888" t="s">
        <v>173</v>
      </c>
    </row>
    <row r="889" spans="1:8" x14ac:dyDescent="0.25">
      <c r="A889" t="s">
        <v>148</v>
      </c>
      <c r="B889" t="s">
        <v>1190</v>
      </c>
      <c r="C889" t="s">
        <v>179</v>
      </c>
      <c r="D889" t="s">
        <v>13</v>
      </c>
      <c r="E889" t="s">
        <v>67</v>
      </c>
      <c r="F889" t="s">
        <v>29</v>
      </c>
      <c r="G889" t="s">
        <v>84</v>
      </c>
      <c r="H889" t="s">
        <v>65</v>
      </c>
    </row>
    <row r="890" spans="1:8" x14ac:dyDescent="0.25">
      <c r="A890" t="s">
        <v>148</v>
      </c>
      <c r="B890" t="s">
        <v>1191</v>
      </c>
      <c r="C890" t="s">
        <v>162</v>
      </c>
      <c r="D890" t="s">
        <v>13</v>
      </c>
      <c r="E890" t="s">
        <v>67</v>
      </c>
      <c r="F890" t="s">
        <v>29</v>
      </c>
      <c r="G890" t="s">
        <v>84</v>
      </c>
      <c r="H890" t="s">
        <v>173</v>
      </c>
    </row>
    <row r="891" spans="1:8" x14ac:dyDescent="0.25">
      <c r="A891" t="s">
        <v>148</v>
      </c>
      <c r="B891" t="s">
        <v>1192</v>
      </c>
      <c r="C891" t="s">
        <v>178</v>
      </c>
      <c r="D891" t="s">
        <v>13</v>
      </c>
      <c r="E891" t="s">
        <v>32</v>
      </c>
      <c r="F891" t="s">
        <v>29</v>
      </c>
      <c r="G891" t="s">
        <v>68</v>
      </c>
      <c r="H891" t="s">
        <v>69</v>
      </c>
    </row>
    <row r="892" spans="1:8" x14ac:dyDescent="0.25">
      <c r="A892" t="s">
        <v>148</v>
      </c>
      <c r="B892" t="s">
        <v>1193</v>
      </c>
      <c r="C892" t="s">
        <v>162</v>
      </c>
      <c r="D892" t="s">
        <v>13</v>
      </c>
      <c r="E892" t="s">
        <v>32</v>
      </c>
      <c r="F892" t="s">
        <v>29</v>
      </c>
      <c r="G892" t="s">
        <v>68</v>
      </c>
      <c r="H892" t="s">
        <v>173</v>
      </c>
    </row>
    <row r="893" spans="1:8" x14ac:dyDescent="0.25">
      <c r="A893" t="s">
        <v>148</v>
      </c>
      <c r="B893" t="s">
        <v>1194</v>
      </c>
      <c r="C893" t="s">
        <v>179</v>
      </c>
      <c r="D893" t="s">
        <v>13</v>
      </c>
      <c r="E893" t="s">
        <v>70</v>
      </c>
      <c r="F893" t="s">
        <v>29</v>
      </c>
      <c r="G893" t="s">
        <v>85</v>
      </c>
      <c r="H893" t="s">
        <v>69</v>
      </c>
    </row>
    <row r="894" spans="1:8" x14ac:dyDescent="0.25">
      <c r="A894" t="s">
        <v>148</v>
      </c>
      <c r="B894" t="s">
        <v>1195</v>
      </c>
      <c r="C894" t="s">
        <v>162</v>
      </c>
      <c r="D894" t="s">
        <v>13</v>
      </c>
      <c r="E894" t="s">
        <v>70</v>
      </c>
      <c r="F894" t="s">
        <v>29</v>
      </c>
      <c r="G894" t="s">
        <v>85</v>
      </c>
      <c r="H894" t="s">
        <v>173</v>
      </c>
    </row>
    <row r="895" spans="1:8" x14ac:dyDescent="0.25">
      <c r="A895" t="s">
        <v>148</v>
      </c>
      <c r="B895" t="s">
        <v>1196</v>
      </c>
      <c r="C895" t="s">
        <v>167</v>
      </c>
      <c r="D895" t="s">
        <v>13</v>
      </c>
      <c r="E895" t="s">
        <v>757</v>
      </c>
      <c r="F895" t="s">
        <v>29</v>
      </c>
      <c r="G895" t="s">
        <v>761</v>
      </c>
      <c r="H895" t="s">
        <v>69</v>
      </c>
    </row>
    <row r="896" spans="1:8" x14ac:dyDescent="0.25">
      <c r="A896" t="s">
        <v>148</v>
      </c>
      <c r="B896" t="s">
        <v>1197</v>
      </c>
      <c r="C896" t="s">
        <v>162</v>
      </c>
      <c r="D896" t="s">
        <v>13</v>
      </c>
      <c r="E896" t="s">
        <v>757</v>
      </c>
      <c r="F896" t="s">
        <v>29</v>
      </c>
      <c r="G896" t="s">
        <v>761</v>
      </c>
      <c r="H896" t="s">
        <v>173</v>
      </c>
    </row>
    <row r="897" spans="1:8" x14ac:dyDescent="0.25">
      <c r="A897" t="s">
        <v>148</v>
      </c>
      <c r="B897" t="s">
        <v>1198</v>
      </c>
      <c r="C897" t="s">
        <v>178</v>
      </c>
      <c r="D897" t="s">
        <v>13</v>
      </c>
      <c r="E897" t="s">
        <v>33</v>
      </c>
      <c r="F897" t="s">
        <v>29</v>
      </c>
      <c r="G897" t="s">
        <v>71</v>
      </c>
      <c r="H897" t="s">
        <v>173</v>
      </c>
    </row>
    <row r="898" spans="1:8" x14ac:dyDescent="0.25">
      <c r="A898" t="s">
        <v>148</v>
      </c>
      <c r="B898" t="s">
        <v>621</v>
      </c>
      <c r="C898" t="s">
        <v>166</v>
      </c>
      <c r="D898" t="s">
        <v>14</v>
      </c>
      <c r="E898" t="s">
        <v>14</v>
      </c>
      <c r="F898" t="s">
        <v>34</v>
      </c>
      <c r="G898" t="s">
        <v>173</v>
      </c>
      <c r="H898" t="s">
        <v>26</v>
      </c>
    </row>
    <row r="899" spans="1:8" x14ac:dyDescent="0.25">
      <c r="A899" t="s">
        <v>148</v>
      </c>
      <c r="B899" t="s">
        <v>622</v>
      </c>
      <c r="C899" t="s">
        <v>162</v>
      </c>
      <c r="D899" t="s">
        <v>14</v>
      </c>
      <c r="E899" t="s">
        <v>14</v>
      </c>
      <c r="F899" t="s">
        <v>34</v>
      </c>
      <c r="G899" t="s">
        <v>173</v>
      </c>
      <c r="H899" t="s">
        <v>173</v>
      </c>
    </row>
    <row r="900" spans="1:8" x14ac:dyDescent="0.25">
      <c r="A900" t="s">
        <v>148</v>
      </c>
      <c r="B900" t="s">
        <v>1199</v>
      </c>
      <c r="C900" t="s">
        <v>178</v>
      </c>
      <c r="D900" t="s">
        <v>14</v>
      </c>
      <c r="E900" t="s">
        <v>35</v>
      </c>
      <c r="F900" t="s">
        <v>34</v>
      </c>
      <c r="G900" t="s">
        <v>72</v>
      </c>
      <c r="H900" t="s">
        <v>173</v>
      </c>
    </row>
    <row r="901" spans="1:8" x14ac:dyDescent="0.25">
      <c r="A901" t="s">
        <v>148</v>
      </c>
      <c r="B901" t="s">
        <v>623</v>
      </c>
      <c r="C901" t="s">
        <v>166</v>
      </c>
      <c r="D901" t="s">
        <v>15</v>
      </c>
      <c r="E901" t="s">
        <v>15</v>
      </c>
      <c r="F901" t="s">
        <v>36</v>
      </c>
      <c r="G901" t="s">
        <v>173</v>
      </c>
      <c r="H901" t="s">
        <v>26</v>
      </c>
    </row>
    <row r="902" spans="1:8" x14ac:dyDescent="0.25">
      <c r="A902" t="s">
        <v>148</v>
      </c>
      <c r="B902" t="s">
        <v>624</v>
      </c>
      <c r="C902" t="s">
        <v>162</v>
      </c>
      <c r="D902" t="s">
        <v>15</v>
      </c>
      <c r="E902" t="s">
        <v>15</v>
      </c>
      <c r="F902" t="s">
        <v>36</v>
      </c>
      <c r="G902" t="s">
        <v>173</v>
      </c>
      <c r="H902" t="s">
        <v>173</v>
      </c>
    </row>
    <row r="903" spans="1:8" x14ac:dyDescent="0.25">
      <c r="A903" t="s">
        <v>148</v>
      </c>
      <c r="B903" t="s">
        <v>625</v>
      </c>
      <c r="C903" t="s">
        <v>166</v>
      </c>
      <c r="D903" t="s">
        <v>16</v>
      </c>
      <c r="E903" t="s">
        <v>16</v>
      </c>
      <c r="F903" t="s">
        <v>37</v>
      </c>
      <c r="G903" t="s">
        <v>173</v>
      </c>
      <c r="H903" t="s">
        <v>173</v>
      </c>
    </row>
    <row r="904" spans="1:8" x14ac:dyDescent="0.25">
      <c r="A904" t="s">
        <v>148</v>
      </c>
      <c r="B904" t="s">
        <v>626</v>
      </c>
      <c r="C904" t="s">
        <v>166</v>
      </c>
      <c r="D904" t="s">
        <v>17</v>
      </c>
      <c r="E904" t="s">
        <v>17</v>
      </c>
      <c r="F904" t="s">
        <v>38</v>
      </c>
      <c r="G904" t="s">
        <v>173</v>
      </c>
      <c r="H904" t="s">
        <v>26</v>
      </c>
    </row>
    <row r="905" spans="1:8" x14ac:dyDescent="0.25">
      <c r="A905" t="s">
        <v>148</v>
      </c>
      <c r="B905" t="s">
        <v>627</v>
      </c>
      <c r="C905" t="s">
        <v>162</v>
      </c>
      <c r="D905" t="s">
        <v>17</v>
      </c>
      <c r="E905" t="s">
        <v>17</v>
      </c>
      <c r="F905" t="s">
        <v>38</v>
      </c>
      <c r="G905" t="s">
        <v>173</v>
      </c>
      <c r="H905" t="s">
        <v>173</v>
      </c>
    </row>
    <row r="906" spans="1:8" x14ac:dyDescent="0.25">
      <c r="A906" t="s">
        <v>148</v>
      </c>
      <c r="B906" t="s">
        <v>628</v>
      </c>
      <c r="C906" t="s">
        <v>166</v>
      </c>
      <c r="D906" t="s">
        <v>18</v>
      </c>
      <c r="E906" t="s">
        <v>18</v>
      </c>
      <c r="F906" t="s">
        <v>39</v>
      </c>
      <c r="G906" t="s">
        <v>173</v>
      </c>
      <c r="H906" t="s">
        <v>173</v>
      </c>
    </row>
    <row r="907" spans="1:8" x14ac:dyDescent="0.25">
      <c r="A907" t="s">
        <v>148</v>
      </c>
      <c r="B907" t="s">
        <v>629</v>
      </c>
      <c r="C907" t="s">
        <v>168</v>
      </c>
      <c r="D907" t="s">
        <v>18</v>
      </c>
      <c r="E907" t="s">
        <v>18</v>
      </c>
      <c r="F907" t="s">
        <v>39</v>
      </c>
      <c r="G907" t="s">
        <v>173</v>
      </c>
      <c r="H907" t="s">
        <v>173</v>
      </c>
    </row>
    <row r="908" spans="1:8" x14ac:dyDescent="0.25">
      <c r="A908" t="s">
        <v>149</v>
      </c>
      <c r="B908" t="s">
        <v>630</v>
      </c>
      <c r="C908" t="s">
        <v>166</v>
      </c>
      <c r="D908" t="s">
        <v>8</v>
      </c>
      <c r="E908" t="s">
        <v>8</v>
      </c>
      <c r="F908" t="s">
        <v>21</v>
      </c>
      <c r="G908" t="s">
        <v>173</v>
      </c>
      <c r="H908" t="s">
        <v>173</v>
      </c>
    </row>
    <row r="909" spans="1:8" x14ac:dyDescent="0.25">
      <c r="A909" t="s">
        <v>149</v>
      </c>
      <c r="B909" t="s">
        <v>631</v>
      </c>
      <c r="C909" t="s">
        <v>166</v>
      </c>
      <c r="D909" t="s">
        <v>9</v>
      </c>
      <c r="E909" t="s">
        <v>9</v>
      </c>
      <c r="F909" t="s">
        <v>758</v>
      </c>
      <c r="G909" t="s">
        <v>173</v>
      </c>
      <c r="H909" t="s">
        <v>173</v>
      </c>
    </row>
    <row r="910" spans="1:8" x14ac:dyDescent="0.25">
      <c r="A910" t="s">
        <v>149</v>
      </c>
      <c r="B910" t="s">
        <v>631</v>
      </c>
      <c r="C910" t="s">
        <v>166</v>
      </c>
      <c r="D910" t="s">
        <v>9</v>
      </c>
      <c r="E910" t="s">
        <v>9</v>
      </c>
      <c r="F910" t="s">
        <v>758</v>
      </c>
      <c r="G910" t="s">
        <v>173</v>
      </c>
      <c r="H910" t="s">
        <v>173</v>
      </c>
    </row>
    <row r="911" spans="1:8" x14ac:dyDescent="0.25">
      <c r="A911" t="s">
        <v>149</v>
      </c>
      <c r="B911" t="s">
        <v>632</v>
      </c>
      <c r="C911" t="s">
        <v>166</v>
      </c>
      <c r="D911" t="s">
        <v>10</v>
      </c>
      <c r="E911" t="s">
        <v>10</v>
      </c>
      <c r="F911" t="s">
        <v>41</v>
      </c>
      <c r="G911" t="s">
        <v>173</v>
      </c>
      <c r="H911" t="s">
        <v>173</v>
      </c>
    </row>
    <row r="912" spans="1:8" x14ac:dyDescent="0.25">
      <c r="A912" t="s">
        <v>149</v>
      </c>
      <c r="B912" t="s">
        <v>633</v>
      </c>
      <c r="C912" t="s">
        <v>166</v>
      </c>
      <c r="D912" t="s">
        <v>11</v>
      </c>
      <c r="E912" t="s">
        <v>11</v>
      </c>
      <c r="F912" t="s">
        <v>25</v>
      </c>
      <c r="G912" t="s">
        <v>173</v>
      </c>
      <c r="H912" t="s">
        <v>26</v>
      </c>
    </row>
    <row r="913" spans="1:8" x14ac:dyDescent="0.25">
      <c r="A913" t="s">
        <v>149</v>
      </c>
      <c r="B913" t="s">
        <v>634</v>
      </c>
      <c r="C913" t="s">
        <v>162</v>
      </c>
      <c r="D913" t="s">
        <v>11</v>
      </c>
      <c r="E913" t="s">
        <v>11</v>
      </c>
      <c r="F913" t="s">
        <v>25</v>
      </c>
      <c r="G913" t="s">
        <v>173</v>
      </c>
      <c r="H913" t="s">
        <v>173</v>
      </c>
    </row>
    <row r="914" spans="1:8" x14ac:dyDescent="0.25">
      <c r="A914" t="s">
        <v>149</v>
      </c>
      <c r="B914" t="s">
        <v>635</v>
      </c>
      <c r="C914" t="s">
        <v>166</v>
      </c>
      <c r="D914" t="s">
        <v>12</v>
      </c>
      <c r="E914" t="s">
        <v>12</v>
      </c>
      <c r="F914" t="s">
        <v>27</v>
      </c>
      <c r="G914" t="s">
        <v>173</v>
      </c>
      <c r="H914" t="s">
        <v>26</v>
      </c>
    </row>
    <row r="915" spans="1:8" x14ac:dyDescent="0.25">
      <c r="A915" t="s">
        <v>149</v>
      </c>
      <c r="B915" t="s">
        <v>636</v>
      </c>
      <c r="C915" t="s">
        <v>162</v>
      </c>
      <c r="D915" t="s">
        <v>12</v>
      </c>
      <c r="E915" t="s">
        <v>12</v>
      </c>
      <c r="F915" t="s">
        <v>27</v>
      </c>
      <c r="G915" t="s">
        <v>173</v>
      </c>
      <c r="H915" t="s">
        <v>173</v>
      </c>
    </row>
    <row r="916" spans="1:8" x14ac:dyDescent="0.25">
      <c r="A916" t="s">
        <v>149</v>
      </c>
      <c r="B916" t="s">
        <v>1200</v>
      </c>
      <c r="C916" t="s">
        <v>178</v>
      </c>
      <c r="D916" t="s">
        <v>12</v>
      </c>
      <c r="E916" t="s">
        <v>28</v>
      </c>
      <c r="F916" t="s">
        <v>27</v>
      </c>
      <c r="G916" t="s">
        <v>62</v>
      </c>
      <c r="H916" t="s">
        <v>173</v>
      </c>
    </row>
    <row r="917" spans="1:8" x14ac:dyDescent="0.25">
      <c r="A917" t="s">
        <v>149</v>
      </c>
      <c r="B917" t="s">
        <v>637</v>
      </c>
      <c r="C917" t="s">
        <v>166</v>
      </c>
      <c r="D917" t="s">
        <v>13</v>
      </c>
      <c r="E917" t="s">
        <v>13</v>
      </c>
      <c r="F917" t="s">
        <v>29</v>
      </c>
      <c r="G917" t="s">
        <v>173</v>
      </c>
      <c r="H917" t="s">
        <v>26</v>
      </c>
    </row>
    <row r="918" spans="1:8" x14ac:dyDescent="0.25">
      <c r="A918" t="s">
        <v>149</v>
      </c>
      <c r="B918" t="s">
        <v>638</v>
      </c>
      <c r="C918" t="s">
        <v>162</v>
      </c>
      <c r="D918" t="s">
        <v>13</v>
      </c>
      <c r="E918" t="s">
        <v>13</v>
      </c>
      <c r="F918" t="s">
        <v>29</v>
      </c>
      <c r="G918" t="s">
        <v>173</v>
      </c>
      <c r="H918" t="s">
        <v>173</v>
      </c>
    </row>
    <row r="919" spans="1:8" x14ac:dyDescent="0.25">
      <c r="A919" t="s">
        <v>149</v>
      </c>
      <c r="B919" t="s">
        <v>1201</v>
      </c>
      <c r="C919" t="s">
        <v>178</v>
      </c>
      <c r="D919" t="s">
        <v>13</v>
      </c>
      <c r="E919" t="s">
        <v>30</v>
      </c>
      <c r="F919" t="s">
        <v>29</v>
      </c>
      <c r="G919" t="s">
        <v>63</v>
      </c>
      <c r="H919" t="s">
        <v>173</v>
      </c>
    </row>
    <row r="920" spans="1:8" x14ac:dyDescent="0.25">
      <c r="A920" t="s">
        <v>149</v>
      </c>
      <c r="B920" t="s">
        <v>1202</v>
      </c>
      <c r="C920" t="s">
        <v>178</v>
      </c>
      <c r="D920" t="s">
        <v>13</v>
      </c>
      <c r="E920" t="s">
        <v>31</v>
      </c>
      <c r="F920" t="s">
        <v>29</v>
      </c>
      <c r="G920" t="s">
        <v>64</v>
      </c>
      <c r="H920" t="s">
        <v>65</v>
      </c>
    </row>
    <row r="921" spans="1:8" x14ac:dyDescent="0.25">
      <c r="A921" t="s">
        <v>149</v>
      </c>
      <c r="B921" t="s">
        <v>1203</v>
      </c>
      <c r="C921" t="s">
        <v>162</v>
      </c>
      <c r="D921" t="s">
        <v>13</v>
      </c>
      <c r="E921" t="s">
        <v>31</v>
      </c>
      <c r="F921" t="s">
        <v>29</v>
      </c>
      <c r="G921" t="s">
        <v>64</v>
      </c>
      <c r="H921" t="s">
        <v>173</v>
      </c>
    </row>
    <row r="922" spans="1:8" x14ac:dyDescent="0.25">
      <c r="A922" t="s">
        <v>149</v>
      </c>
      <c r="B922" t="s">
        <v>1204</v>
      </c>
      <c r="C922" t="s">
        <v>179</v>
      </c>
      <c r="D922" t="s">
        <v>13</v>
      </c>
      <c r="E922" t="s">
        <v>66</v>
      </c>
      <c r="F922" t="s">
        <v>29</v>
      </c>
      <c r="G922" t="s">
        <v>82</v>
      </c>
      <c r="H922" t="s">
        <v>65</v>
      </c>
    </row>
    <row r="923" spans="1:8" x14ac:dyDescent="0.25">
      <c r="A923" t="s">
        <v>149</v>
      </c>
      <c r="B923" t="s">
        <v>1205</v>
      </c>
      <c r="C923" t="s">
        <v>162</v>
      </c>
      <c r="D923" t="s">
        <v>13</v>
      </c>
      <c r="E923" t="s">
        <v>66</v>
      </c>
      <c r="F923" t="s">
        <v>29</v>
      </c>
      <c r="G923" t="s">
        <v>82</v>
      </c>
      <c r="H923" t="s">
        <v>173</v>
      </c>
    </row>
    <row r="924" spans="1:8" x14ac:dyDescent="0.25">
      <c r="A924" t="s">
        <v>149</v>
      </c>
      <c r="B924" t="s">
        <v>1206</v>
      </c>
      <c r="C924" t="s">
        <v>167</v>
      </c>
      <c r="D924" t="s">
        <v>13</v>
      </c>
      <c r="E924" t="s">
        <v>756</v>
      </c>
      <c r="F924" t="s">
        <v>29</v>
      </c>
      <c r="G924" t="s">
        <v>760</v>
      </c>
      <c r="H924" t="s">
        <v>89</v>
      </c>
    </row>
    <row r="925" spans="1:8" x14ac:dyDescent="0.25">
      <c r="A925" t="s">
        <v>149</v>
      </c>
      <c r="B925" t="s">
        <v>1207</v>
      </c>
      <c r="C925" t="s">
        <v>162</v>
      </c>
      <c r="D925" t="s">
        <v>13</v>
      </c>
      <c r="E925" t="s">
        <v>756</v>
      </c>
      <c r="F925" t="s">
        <v>29</v>
      </c>
      <c r="G925" t="s">
        <v>760</v>
      </c>
      <c r="H925" t="s">
        <v>173</v>
      </c>
    </row>
    <row r="926" spans="1:8" x14ac:dyDescent="0.25">
      <c r="A926" t="s">
        <v>149</v>
      </c>
      <c r="B926" t="s">
        <v>1208</v>
      </c>
      <c r="C926" t="s">
        <v>179</v>
      </c>
      <c r="D926" t="s">
        <v>13</v>
      </c>
      <c r="E926" t="s">
        <v>67</v>
      </c>
      <c r="F926" t="s">
        <v>29</v>
      </c>
      <c r="G926" t="s">
        <v>84</v>
      </c>
      <c r="H926" t="s">
        <v>65</v>
      </c>
    </row>
    <row r="927" spans="1:8" x14ac:dyDescent="0.25">
      <c r="A927" t="s">
        <v>149</v>
      </c>
      <c r="B927" t="s">
        <v>1209</v>
      </c>
      <c r="C927" t="s">
        <v>162</v>
      </c>
      <c r="D927" t="s">
        <v>13</v>
      </c>
      <c r="E927" t="s">
        <v>67</v>
      </c>
      <c r="F927" t="s">
        <v>29</v>
      </c>
      <c r="G927" t="s">
        <v>84</v>
      </c>
      <c r="H927" t="s">
        <v>173</v>
      </c>
    </row>
    <row r="928" spans="1:8" x14ac:dyDescent="0.25">
      <c r="A928" t="s">
        <v>149</v>
      </c>
      <c r="B928" t="s">
        <v>1210</v>
      </c>
      <c r="C928" t="s">
        <v>178</v>
      </c>
      <c r="D928" t="s">
        <v>13</v>
      </c>
      <c r="E928" t="s">
        <v>32</v>
      </c>
      <c r="F928" t="s">
        <v>29</v>
      </c>
      <c r="G928" t="s">
        <v>68</v>
      </c>
      <c r="H928" t="s">
        <v>69</v>
      </c>
    </row>
    <row r="929" spans="1:8" x14ac:dyDescent="0.25">
      <c r="A929" t="s">
        <v>149</v>
      </c>
      <c r="B929" t="s">
        <v>1211</v>
      </c>
      <c r="C929" t="s">
        <v>162</v>
      </c>
      <c r="D929" t="s">
        <v>13</v>
      </c>
      <c r="E929" t="s">
        <v>32</v>
      </c>
      <c r="F929" t="s">
        <v>29</v>
      </c>
      <c r="G929" t="s">
        <v>68</v>
      </c>
      <c r="H929" t="s">
        <v>173</v>
      </c>
    </row>
    <row r="930" spans="1:8" x14ac:dyDescent="0.25">
      <c r="A930" t="s">
        <v>149</v>
      </c>
      <c r="B930" t="s">
        <v>1212</v>
      </c>
      <c r="C930" t="s">
        <v>179</v>
      </c>
      <c r="D930" t="s">
        <v>13</v>
      </c>
      <c r="E930" t="s">
        <v>70</v>
      </c>
      <c r="F930" t="s">
        <v>29</v>
      </c>
      <c r="G930" t="s">
        <v>85</v>
      </c>
      <c r="H930" t="s">
        <v>69</v>
      </c>
    </row>
    <row r="931" spans="1:8" x14ac:dyDescent="0.25">
      <c r="A931" t="s">
        <v>149</v>
      </c>
      <c r="B931" t="s">
        <v>1213</v>
      </c>
      <c r="C931" t="s">
        <v>162</v>
      </c>
      <c r="D931" t="s">
        <v>13</v>
      </c>
      <c r="E931" t="s">
        <v>70</v>
      </c>
      <c r="F931" t="s">
        <v>29</v>
      </c>
      <c r="G931" t="s">
        <v>85</v>
      </c>
      <c r="H931" t="s">
        <v>173</v>
      </c>
    </row>
    <row r="932" spans="1:8" x14ac:dyDescent="0.25">
      <c r="A932" t="s">
        <v>149</v>
      </c>
      <c r="B932" t="s">
        <v>1214</v>
      </c>
      <c r="C932" t="s">
        <v>167</v>
      </c>
      <c r="D932" t="s">
        <v>13</v>
      </c>
      <c r="E932" t="s">
        <v>757</v>
      </c>
      <c r="F932" t="s">
        <v>29</v>
      </c>
      <c r="G932" t="s">
        <v>761</v>
      </c>
      <c r="H932" t="s">
        <v>69</v>
      </c>
    </row>
    <row r="933" spans="1:8" x14ac:dyDescent="0.25">
      <c r="A933" t="s">
        <v>149</v>
      </c>
      <c r="B933" t="s">
        <v>1215</v>
      </c>
      <c r="C933" t="s">
        <v>162</v>
      </c>
      <c r="D933" t="s">
        <v>13</v>
      </c>
      <c r="E933" t="s">
        <v>757</v>
      </c>
      <c r="F933" t="s">
        <v>29</v>
      </c>
      <c r="G933" t="s">
        <v>761</v>
      </c>
      <c r="H933" t="s">
        <v>173</v>
      </c>
    </row>
    <row r="934" spans="1:8" x14ac:dyDescent="0.25">
      <c r="A934" t="s">
        <v>149</v>
      </c>
      <c r="B934" t="s">
        <v>1216</v>
      </c>
      <c r="C934" t="s">
        <v>178</v>
      </c>
      <c r="D934" t="s">
        <v>13</v>
      </c>
      <c r="E934" t="s">
        <v>33</v>
      </c>
      <c r="F934" t="s">
        <v>29</v>
      </c>
      <c r="G934" t="s">
        <v>71</v>
      </c>
      <c r="H934" t="s">
        <v>173</v>
      </c>
    </row>
    <row r="935" spans="1:8" x14ac:dyDescent="0.25">
      <c r="A935" t="s">
        <v>149</v>
      </c>
      <c r="B935" t="s">
        <v>639</v>
      </c>
      <c r="C935" t="s">
        <v>166</v>
      </c>
      <c r="D935" t="s">
        <v>14</v>
      </c>
      <c r="E935" t="s">
        <v>14</v>
      </c>
      <c r="F935" t="s">
        <v>34</v>
      </c>
      <c r="G935" t="s">
        <v>173</v>
      </c>
      <c r="H935" t="s">
        <v>26</v>
      </c>
    </row>
    <row r="936" spans="1:8" x14ac:dyDescent="0.25">
      <c r="A936" t="s">
        <v>149</v>
      </c>
      <c r="B936" t="s">
        <v>640</v>
      </c>
      <c r="C936" t="s">
        <v>162</v>
      </c>
      <c r="D936" t="s">
        <v>14</v>
      </c>
      <c r="E936" t="s">
        <v>14</v>
      </c>
      <c r="F936" t="s">
        <v>34</v>
      </c>
      <c r="G936" t="s">
        <v>173</v>
      </c>
      <c r="H936" t="s">
        <v>173</v>
      </c>
    </row>
    <row r="937" spans="1:8" x14ac:dyDescent="0.25">
      <c r="A937" t="s">
        <v>149</v>
      </c>
      <c r="B937" t="s">
        <v>1217</v>
      </c>
      <c r="C937" t="s">
        <v>178</v>
      </c>
      <c r="D937" t="s">
        <v>14</v>
      </c>
      <c r="E937" t="s">
        <v>35</v>
      </c>
      <c r="F937" t="s">
        <v>34</v>
      </c>
      <c r="G937" t="s">
        <v>75</v>
      </c>
      <c r="H937" t="s">
        <v>173</v>
      </c>
    </row>
    <row r="938" spans="1:8" x14ac:dyDescent="0.25">
      <c r="A938" t="s">
        <v>149</v>
      </c>
      <c r="B938" t="s">
        <v>641</v>
      </c>
      <c r="C938" t="s">
        <v>166</v>
      </c>
      <c r="D938" t="s">
        <v>15</v>
      </c>
      <c r="E938" t="s">
        <v>15</v>
      </c>
      <c r="F938" t="s">
        <v>36</v>
      </c>
      <c r="G938" t="s">
        <v>173</v>
      </c>
      <c r="H938" t="s">
        <v>26</v>
      </c>
    </row>
    <row r="939" spans="1:8" x14ac:dyDescent="0.25">
      <c r="A939" t="s">
        <v>149</v>
      </c>
      <c r="B939" t="s">
        <v>642</v>
      </c>
      <c r="C939" t="s">
        <v>162</v>
      </c>
      <c r="D939" t="s">
        <v>15</v>
      </c>
      <c r="E939" t="s">
        <v>15</v>
      </c>
      <c r="F939" t="s">
        <v>36</v>
      </c>
      <c r="G939" t="s">
        <v>173</v>
      </c>
      <c r="H939" t="s">
        <v>173</v>
      </c>
    </row>
    <row r="940" spans="1:8" x14ac:dyDescent="0.25">
      <c r="A940" t="s">
        <v>149</v>
      </c>
      <c r="B940" t="s">
        <v>643</v>
      </c>
      <c r="C940" t="s">
        <v>166</v>
      </c>
      <c r="D940" t="s">
        <v>16</v>
      </c>
      <c r="E940" t="s">
        <v>16</v>
      </c>
      <c r="F940" t="s">
        <v>37</v>
      </c>
      <c r="G940" t="s">
        <v>173</v>
      </c>
      <c r="H940" t="s">
        <v>173</v>
      </c>
    </row>
    <row r="941" spans="1:8" x14ac:dyDescent="0.25">
      <c r="A941" t="s">
        <v>149</v>
      </c>
      <c r="B941" t="s">
        <v>644</v>
      </c>
      <c r="C941" t="s">
        <v>166</v>
      </c>
      <c r="D941" t="s">
        <v>17</v>
      </c>
      <c r="E941" t="s">
        <v>17</v>
      </c>
      <c r="F941" t="s">
        <v>38</v>
      </c>
      <c r="G941" t="s">
        <v>173</v>
      </c>
      <c r="H941" t="s">
        <v>26</v>
      </c>
    </row>
    <row r="942" spans="1:8" x14ac:dyDescent="0.25">
      <c r="A942" t="s">
        <v>149</v>
      </c>
      <c r="B942" t="s">
        <v>645</v>
      </c>
      <c r="C942" t="s">
        <v>162</v>
      </c>
      <c r="D942" t="s">
        <v>17</v>
      </c>
      <c r="E942" t="s">
        <v>17</v>
      </c>
      <c r="F942" t="s">
        <v>38</v>
      </c>
      <c r="G942" t="s">
        <v>173</v>
      </c>
      <c r="H942" t="s">
        <v>173</v>
      </c>
    </row>
    <row r="943" spans="1:8" x14ac:dyDescent="0.25">
      <c r="A943" t="s">
        <v>149</v>
      </c>
      <c r="B943" t="s">
        <v>646</v>
      </c>
      <c r="C943" t="s">
        <v>166</v>
      </c>
      <c r="D943" t="s">
        <v>18</v>
      </c>
      <c r="E943" t="s">
        <v>18</v>
      </c>
      <c r="F943" t="s">
        <v>39</v>
      </c>
      <c r="G943" t="s">
        <v>173</v>
      </c>
      <c r="H943" t="s">
        <v>173</v>
      </c>
    </row>
    <row r="944" spans="1:8" x14ac:dyDescent="0.25">
      <c r="A944" t="s">
        <v>149</v>
      </c>
      <c r="B944" t="s">
        <v>647</v>
      </c>
      <c r="C944" t="s">
        <v>168</v>
      </c>
      <c r="D944" t="s">
        <v>18</v>
      </c>
      <c r="E944" t="s">
        <v>18</v>
      </c>
      <c r="F944" t="s">
        <v>39</v>
      </c>
      <c r="G944" t="s">
        <v>173</v>
      </c>
      <c r="H944" t="s">
        <v>173</v>
      </c>
    </row>
    <row r="945" spans="1:8" x14ac:dyDescent="0.25">
      <c r="A945" t="s">
        <v>150</v>
      </c>
      <c r="B945" t="s">
        <v>648</v>
      </c>
      <c r="C945" t="s">
        <v>166</v>
      </c>
      <c r="D945" t="s">
        <v>8</v>
      </c>
      <c r="E945" t="s">
        <v>8</v>
      </c>
      <c r="F945" t="s">
        <v>21</v>
      </c>
      <c r="G945" t="s">
        <v>173</v>
      </c>
      <c r="H945" t="s">
        <v>173</v>
      </c>
    </row>
    <row r="946" spans="1:8" x14ac:dyDescent="0.25">
      <c r="A946" t="s">
        <v>150</v>
      </c>
      <c r="B946" t="s">
        <v>649</v>
      </c>
      <c r="C946" t="s">
        <v>166</v>
      </c>
      <c r="D946" t="s">
        <v>9</v>
      </c>
      <c r="E946" t="s">
        <v>9</v>
      </c>
      <c r="F946" t="s">
        <v>758</v>
      </c>
      <c r="G946" t="s">
        <v>173</v>
      </c>
      <c r="H946" t="s">
        <v>173</v>
      </c>
    </row>
    <row r="947" spans="1:8" x14ac:dyDescent="0.25">
      <c r="A947" t="s">
        <v>150</v>
      </c>
      <c r="B947" t="s">
        <v>649</v>
      </c>
      <c r="C947" t="s">
        <v>166</v>
      </c>
      <c r="D947" t="s">
        <v>9</v>
      </c>
      <c r="E947" t="s">
        <v>9</v>
      </c>
      <c r="F947" t="s">
        <v>758</v>
      </c>
      <c r="G947" t="s">
        <v>173</v>
      </c>
      <c r="H947" t="s">
        <v>173</v>
      </c>
    </row>
    <row r="948" spans="1:8" x14ac:dyDescent="0.25">
      <c r="A948" t="s">
        <v>150</v>
      </c>
      <c r="B948" t="s">
        <v>650</v>
      </c>
      <c r="C948" t="s">
        <v>166</v>
      </c>
      <c r="D948" t="s">
        <v>10</v>
      </c>
      <c r="E948" t="s">
        <v>10</v>
      </c>
      <c r="F948" t="s">
        <v>24</v>
      </c>
      <c r="G948" t="s">
        <v>173</v>
      </c>
      <c r="H948" t="s">
        <v>173</v>
      </c>
    </row>
    <row r="949" spans="1:8" x14ac:dyDescent="0.25">
      <c r="A949" t="s">
        <v>150</v>
      </c>
      <c r="B949" t="s">
        <v>651</v>
      </c>
      <c r="C949" t="s">
        <v>166</v>
      </c>
      <c r="D949" t="s">
        <v>11</v>
      </c>
      <c r="E949" t="s">
        <v>11</v>
      </c>
      <c r="F949" t="s">
        <v>25</v>
      </c>
      <c r="G949" t="s">
        <v>173</v>
      </c>
      <c r="H949" t="s">
        <v>26</v>
      </c>
    </row>
    <row r="950" spans="1:8" x14ac:dyDescent="0.25">
      <c r="A950" t="s">
        <v>150</v>
      </c>
      <c r="B950" t="s">
        <v>652</v>
      </c>
      <c r="C950" t="s">
        <v>162</v>
      </c>
      <c r="D950" t="s">
        <v>11</v>
      </c>
      <c r="E950" t="s">
        <v>11</v>
      </c>
      <c r="F950" t="s">
        <v>25</v>
      </c>
      <c r="G950" t="s">
        <v>173</v>
      </c>
      <c r="H950" t="s">
        <v>173</v>
      </c>
    </row>
    <row r="951" spans="1:8" x14ac:dyDescent="0.25">
      <c r="A951" t="s">
        <v>150</v>
      </c>
      <c r="B951" t="s">
        <v>653</v>
      </c>
      <c r="C951" t="s">
        <v>166</v>
      </c>
      <c r="D951" t="s">
        <v>12</v>
      </c>
      <c r="E951" t="s">
        <v>12</v>
      </c>
      <c r="F951" t="s">
        <v>27</v>
      </c>
      <c r="G951" t="s">
        <v>173</v>
      </c>
      <c r="H951" t="s">
        <v>26</v>
      </c>
    </row>
    <row r="952" spans="1:8" x14ac:dyDescent="0.25">
      <c r="A952" t="s">
        <v>150</v>
      </c>
      <c r="B952" t="s">
        <v>654</v>
      </c>
      <c r="C952" t="s">
        <v>162</v>
      </c>
      <c r="D952" t="s">
        <v>12</v>
      </c>
      <c r="E952" t="s">
        <v>12</v>
      </c>
      <c r="F952" t="s">
        <v>27</v>
      </c>
      <c r="G952" t="s">
        <v>173</v>
      </c>
      <c r="H952" t="s">
        <v>173</v>
      </c>
    </row>
    <row r="953" spans="1:8" x14ac:dyDescent="0.25">
      <c r="A953" t="s">
        <v>150</v>
      </c>
      <c r="B953" t="s">
        <v>1218</v>
      </c>
      <c r="C953" t="s">
        <v>178</v>
      </c>
      <c r="D953" t="s">
        <v>12</v>
      </c>
      <c r="E953" t="s">
        <v>28</v>
      </c>
      <c r="F953" t="s">
        <v>27</v>
      </c>
      <c r="G953" t="s">
        <v>62</v>
      </c>
      <c r="H953" t="s">
        <v>173</v>
      </c>
    </row>
    <row r="954" spans="1:8" x14ac:dyDescent="0.25">
      <c r="A954" t="s">
        <v>150</v>
      </c>
      <c r="B954" t="s">
        <v>655</v>
      </c>
      <c r="C954" t="s">
        <v>166</v>
      </c>
      <c r="D954" t="s">
        <v>13</v>
      </c>
      <c r="E954" t="s">
        <v>13</v>
      </c>
      <c r="F954" t="s">
        <v>29</v>
      </c>
      <c r="G954" t="s">
        <v>173</v>
      </c>
      <c r="H954" t="s">
        <v>26</v>
      </c>
    </row>
    <row r="955" spans="1:8" x14ac:dyDescent="0.25">
      <c r="A955" t="s">
        <v>150</v>
      </c>
      <c r="B955" t="s">
        <v>656</v>
      </c>
      <c r="C955" t="s">
        <v>162</v>
      </c>
      <c r="D955" t="s">
        <v>13</v>
      </c>
      <c r="E955" t="s">
        <v>13</v>
      </c>
      <c r="F955" t="s">
        <v>29</v>
      </c>
      <c r="G955" t="s">
        <v>173</v>
      </c>
      <c r="H955" t="s">
        <v>173</v>
      </c>
    </row>
    <row r="956" spans="1:8" x14ac:dyDescent="0.25">
      <c r="A956" t="s">
        <v>150</v>
      </c>
      <c r="B956" t="s">
        <v>1219</v>
      </c>
      <c r="C956" t="s">
        <v>178</v>
      </c>
      <c r="D956" t="s">
        <v>13</v>
      </c>
      <c r="E956" t="s">
        <v>30</v>
      </c>
      <c r="F956" t="s">
        <v>29</v>
      </c>
      <c r="G956" t="s">
        <v>63</v>
      </c>
      <c r="H956" t="s">
        <v>173</v>
      </c>
    </row>
    <row r="957" spans="1:8" x14ac:dyDescent="0.25">
      <c r="A957" t="s">
        <v>150</v>
      </c>
      <c r="B957" t="s">
        <v>1220</v>
      </c>
      <c r="C957" t="s">
        <v>178</v>
      </c>
      <c r="D957" t="s">
        <v>13</v>
      </c>
      <c r="E957" t="s">
        <v>31</v>
      </c>
      <c r="F957" t="s">
        <v>29</v>
      </c>
      <c r="G957" t="s">
        <v>64</v>
      </c>
      <c r="H957" t="s">
        <v>65</v>
      </c>
    </row>
    <row r="958" spans="1:8" x14ac:dyDescent="0.25">
      <c r="A958" t="s">
        <v>150</v>
      </c>
      <c r="B958" t="s">
        <v>1221</v>
      </c>
      <c r="C958" t="s">
        <v>162</v>
      </c>
      <c r="D958" t="s">
        <v>13</v>
      </c>
      <c r="E958" t="s">
        <v>31</v>
      </c>
      <c r="F958" t="s">
        <v>29</v>
      </c>
      <c r="G958" t="s">
        <v>64</v>
      </c>
      <c r="H958" t="s">
        <v>173</v>
      </c>
    </row>
    <row r="959" spans="1:8" x14ac:dyDescent="0.25">
      <c r="A959" t="s">
        <v>150</v>
      </c>
      <c r="B959" t="s">
        <v>1222</v>
      </c>
      <c r="C959" t="s">
        <v>179</v>
      </c>
      <c r="D959" t="s">
        <v>13</v>
      </c>
      <c r="E959" t="s">
        <v>66</v>
      </c>
      <c r="F959" t="s">
        <v>29</v>
      </c>
      <c r="G959" t="s">
        <v>82</v>
      </c>
      <c r="H959" t="s">
        <v>65</v>
      </c>
    </row>
    <row r="960" spans="1:8" x14ac:dyDescent="0.25">
      <c r="A960" t="s">
        <v>150</v>
      </c>
      <c r="B960" t="s">
        <v>1223</v>
      </c>
      <c r="C960" t="s">
        <v>162</v>
      </c>
      <c r="D960" t="s">
        <v>13</v>
      </c>
      <c r="E960" t="s">
        <v>66</v>
      </c>
      <c r="F960" t="s">
        <v>29</v>
      </c>
      <c r="G960" t="s">
        <v>82</v>
      </c>
      <c r="H960" t="s">
        <v>173</v>
      </c>
    </row>
    <row r="961" spans="1:8" x14ac:dyDescent="0.25">
      <c r="A961" t="s">
        <v>150</v>
      </c>
      <c r="B961" t="s">
        <v>1224</v>
      </c>
      <c r="C961" t="s">
        <v>167</v>
      </c>
      <c r="D961" t="s">
        <v>13</v>
      </c>
      <c r="E961" t="s">
        <v>756</v>
      </c>
      <c r="F961" t="s">
        <v>29</v>
      </c>
      <c r="G961" t="s">
        <v>760</v>
      </c>
      <c r="H961" t="s">
        <v>89</v>
      </c>
    </row>
    <row r="962" spans="1:8" x14ac:dyDescent="0.25">
      <c r="A962" t="s">
        <v>150</v>
      </c>
      <c r="B962" t="s">
        <v>1225</v>
      </c>
      <c r="C962" t="s">
        <v>162</v>
      </c>
      <c r="D962" t="s">
        <v>13</v>
      </c>
      <c r="E962" t="s">
        <v>756</v>
      </c>
      <c r="F962" t="s">
        <v>29</v>
      </c>
      <c r="G962" t="s">
        <v>760</v>
      </c>
      <c r="H962" t="s">
        <v>173</v>
      </c>
    </row>
    <row r="963" spans="1:8" x14ac:dyDescent="0.25">
      <c r="A963" t="s">
        <v>150</v>
      </c>
      <c r="B963" t="s">
        <v>1226</v>
      </c>
      <c r="C963" t="s">
        <v>179</v>
      </c>
      <c r="D963" t="s">
        <v>13</v>
      </c>
      <c r="E963" t="s">
        <v>67</v>
      </c>
      <c r="F963" t="s">
        <v>29</v>
      </c>
      <c r="G963" t="s">
        <v>84</v>
      </c>
      <c r="H963" t="s">
        <v>65</v>
      </c>
    </row>
    <row r="964" spans="1:8" x14ac:dyDescent="0.25">
      <c r="A964" t="s">
        <v>150</v>
      </c>
      <c r="B964" t="s">
        <v>1227</v>
      </c>
      <c r="C964" t="s">
        <v>162</v>
      </c>
      <c r="D964" t="s">
        <v>13</v>
      </c>
      <c r="E964" t="s">
        <v>67</v>
      </c>
      <c r="F964" t="s">
        <v>29</v>
      </c>
      <c r="G964" t="s">
        <v>84</v>
      </c>
      <c r="H964" t="s">
        <v>173</v>
      </c>
    </row>
    <row r="965" spans="1:8" x14ac:dyDescent="0.25">
      <c r="A965" t="s">
        <v>150</v>
      </c>
      <c r="B965" t="s">
        <v>1228</v>
      </c>
      <c r="C965" t="s">
        <v>178</v>
      </c>
      <c r="D965" t="s">
        <v>13</v>
      </c>
      <c r="E965" t="s">
        <v>32</v>
      </c>
      <c r="F965" t="s">
        <v>29</v>
      </c>
      <c r="G965" t="s">
        <v>68</v>
      </c>
      <c r="H965" t="s">
        <v>69</v>
      </c>
    </row>
    <row r="966" spans="1:8" x14ac:dyDescent="0.25">
      <c r="A966" t="s">
        <v>150</v>
      </c>
      <c r="B966" t="s">
        <v>1229</v>
      </c>
      <c r="C966" t="s">
        <v>162</v>
      </c>
      <c r="D966" t="s">
        <v>13</v>
      </c>
      <c r="E966" t="s">
        <v>32</v>
      </c>
      <c r="F966" t="s">
        <v>29</v>
      </c>
      <c r="G966" t="s">
        <v>68</v>
      </c>
      <c r="H966" t="s">
        <v>173</v>
      </c>
    </row>
    <row r="967" spans="1:8" x14ac:dyDescent="0.25">
      <c r="A967" t="s">
        <v>150</v>
      </c>
      <c r="B967" t="s">
        <v>1230</v>
      </c>
      <c r="C967" t="s">
        <v>179</v>
      </c>
      <c r="D967" t="s">
        <v>13</v>
      </c>
      <c r="E967" t="s">
        <v>70</v>
      </c>
      <c r="F967" t="s">
        <v>29</v>
      </c>
      <c r="G967" t="s">
        <v>85</v>
      </c>
      <c r="H967" t="s">
        <v>69</v>
      </c>
    </row>
    <row r="968" spans="1:8" x14ac:dyDescent="0.25">
      <c r="A968" t="s">
        <v>150</v>
      </c>
      <c r="B968" t="s">
        <v>1231</v>
      </c>
      <c r="C968" t="s">
        <v>162</v>
      </c>
      <c r="D968" t="s">
        <v>13</v>
      </c>
      <c r="E968" t="s">
        <v>70</v>
      </c>
      <c r="F968" t="s">
        <v>29</v>
      </c>
      <c r="G968" t="s">
        <v>85</v>
      </c>
      <c r="H968" t="s">
        <v>173</v>
      </c>
    </row>
    <row r="969" spans="1:8" x14ac:dyDescent="0.25">
      <c r="A969" t="s">
        <v>150</v>
      </c>
      <c r="B969" t="s">
        <v>1232</v>
      </c>
      <c r="C969" t="s">
        <v>167</v>
      </c>
      <c r="D969" t="s">
        <v>13</v>
      </c>
      <c r="E969" t="s">
        <v>757</v>
      </c>
      <c r="F969" t="s">
        <v>29</v>
      </c>
      <c r="G969" t="s">
        <v>761</v>
      </c>
      <c r="H969" t="s">
        <v>69</v>
      </c>
    </row>
    <row r="970" spans="1:8" x14ac:dyDescent="0.25">
      <c r="A970" t="s">
        <v>150</v>
      </c>
      <c r="B970" t="s">
        <v>1233</v>
      </c>
      <c r="C970" t="s">
        <v>162</v>
      </c>
      <c r="D970" t="s">
        <v>13</v>
      </c>
      <c r="E970" t="s">
        <v>757</v>
      </c>
      <c r="F970" t="s">
        <v>29</v>
      </c>
      <c r="G970" t="s">
        <v>761</v>
      </c>
      <c r="H970" t="s">
        <v>173</v>
      </c>
    </row>
    <row r="971" spans="1:8" x14ac:dyDescent="0.25">
      <c r="A971" t="s">
        <v>150</v>
      </c>
      <c r="B971" t="s">
        <v>657</v>
      </c>
      <c r="C971" t="s">
        <v>166</v>
      </c>
      <c r="D971" t="s">
        <v>14</v>
      </c>
      <c r="E971" t="s">
        <v>14</v>
      </c>
      <c r="F971" t="s">
        <v>34</v>
      </c>
      <c r="G971" t="s">
        <v>173</v>
      </c>
      <c r="H971" t="s">
        <v>26</v>
      </c>
    </row>
    <row r="972" spans="1:8" x14ac:dyDescent="0.25">
      <c r="A972" t="s">
        <v>150</v>
      </c>
      <c r="B972" t="s">
        <v>658</v>
      </c>
      <c r="C972" t="s">
        <v>162</v>
      </c>
      <c r="D972" t="s">
        <v>14</v>
      </c>
      <c r="E972" t="s">
        <v>14</v>
      </c>
      <c r="F972" t="s">
        <v>34</v>
      </c>
      <c r="G972" t="s">
        <v>173</v>
      </c>
      <c r="H972" t="s">
        <v>173</v>
      </c>
    </row>
    <row r="973" spans="1:8" x14ac:dyDescent="0.25">
      <c r="A973" t="s">
        <v>150</v>
      </c>
      <c r="B973" t="s">
        <v>1234</v>
      </c>
      <c r="C973" t="s">
        <v>178</v>
      </c>
      <c r="D973" t="s">
        <v>14</v>
      </c>
      <c r="E973" t="s">
        <v>35</v>
      </c>
      <c r="F973" t="s">
        <v>34</v>
      </c>
      <c r="G973" t="s">
        <v>72</v>
      </c>
      <c r="H973" t="s">
        <v>173</v>
      </c>
    </row>
    <row r="974" spans="1:8" x14ac:dyDescent="0.25">
      <c r="A974" t="s">
        <v>150</v>
      </c>
      <c r="B974" t="s">
        <v>659</v>
      </c>
      <c r="C974" t="s">
        <v>166</v>
      </c>
      <c r="D974" t="s">
        <v>15</v>
      </c>
      <c r="E974" t="s">
        <v>15</v>
      </c>
      <c r="F974" t="s">
        <v>36</v>
      </c>
      <c r="G974" t="s">
        <v>173</v>
      </c>
      <c r="H974" t="s">
        <v>26</v>
      </c>
    </row>
    <row r="975" spans="1:8" x14ac:dyDescent="0.25">
      <c r="A975" t="s">
        <v>150</v>
      </c>
      <c r="B975" t="s">
        <v>660</v>
      </c>
      <c r="C975" t="s">
        <v>162</v>
      </c>
      <c r="D975" t="s">
        <v>15</v>
      </c>
      <c r="E975" t="s">
        <v>15</v>
      </c>
      <c r="F975" t="s">
        <v>36</v>
      </c>
      <c r="G975" t="s">
        <v>173</v>
      </c>
      <c r="H975" t="s">
        <v>173</v>
      </c>
    </row>
    <row r="976" spans="1:8" x14ac:dyDescent="0.25">
      <c r="A976" t="s">
        <v>150</v>
      </c>
      <c r="B976" t="s">
        <v>661</v>
      </c>
      <c r="C976" t="s">
        <v>166</v>
      </c>
      <c r="D976" t="s">
        <v>16</v>
      </c>
      <c r="E976" t="s">
        <v>16</v>
      </c>
      <c r="F976" t="s">
        <v>37</v>
      </c>
      <c r="G976" t="s">
        <v>173</v>
      </c>
      <c r="H976" t="s">
        <v>173</v>
      </c>
    </row>
    <row r="977" spans="1:8" x14ac:dyDescent="0.25">
      <c r="A977" t="s">
        <v>150</v>
      </c>
      <c r="B977" t="s">
        <v>662</v>
      </c>
      <c r="C977" t="s">
        <v>166</v>
      </c>
      <c r="D977" t="s">
        <v>17</v>
      </c>
      <c r="E977" t="s">
        <v>17</v>
      </c>
      <c r="F977" t="s">
        <v>38</v>
      </c>
      <c r="G977" t="s">
        <v>173</v>
      </c>
      <c r="H977" t="s">
        <v>26</v>
      </c>
    </row>
    <row r="978" spans="1:8" x14ac:dyDescent="0.25">
      <c r="A978" t="s">
        <v>150</v>
      </c>
      <c r="B978" t="s">
        <v>663</v>
      </c>
      <c r="C978" t="s">
        <v>162</v>
      </c>
      <c r="D978" t="s">
        <v>17</v>
      </c>
      <c r="E978" t="s">
        <v>17</v>
      </c>
      <c r="F978" t="s">
        <v>38</v>
      </c>
      <c r="G978" t="s">
        <v>173</v>
      </c>
      <c r="H978" t="s">
        <v>173</v>
      </c>
    </row>
    <row r="979" spans="1:8" x14ac:dyDescent="0.25">
      <c r="A979" t="s">
        <v>150</v>
      </c>
      <c r="B979" t="s">
        <v>664</v>
      </c>
      <c r="C979" t="s">
        <v>166</v>
      </c>
      <c r="D979" t="s">
        <v>18</v>
      </c>
      <c r="E979" t="s">
        <v>18</v>
      </c>
      <c r="F979" t="s">
        <v>39</v>
      </c>
      <c r="G979" t="s">
        <v>173</v>
      </c>
      <c r="H979" t="s">
        <v>173</v>
      </c>
    </row>
    <row r="980" spans="1:8" x14ac:dyDescent="0.25">
      <c r="A980" t="s">
        <v>150</v>
      </c>
      <c r="B980" t="s">
        <v>665</v>
      </c>
      <c r="C980" t="s">
        <v>168</v>
      </c>
      <c r="D980" t="s">
        <v>18</v>
      </c>
      <c r="E980" t="s">
        <v>18</v>
      </c>
      <c r="F980" t="s">
        <v>39</v>
      </c>
      <c r="G980" t="s">
        <v>173</v>
      </c>
      <c r="H980" t="s">
        <v>173</v>
      </c>
    </row>
    <row r="981" spans="1:8" x14ac:dyDescent="0.25">
      <c r="A981" t="s">
        <v>151</v>
      </c>
      <c r="B981" t="s">
        <v>666</v>
      </c>
      <c r="C981" t="s">
        <v>166</v>
      </c>
      <c r="D981" t="s">
        <v>8</v>
      </c>
      <c r="E981" t="s">
        <v>8</v>
      </c>
      <c r="F981" t="s">
        <v>21</v>
      </c>
      <c r="G981" t="s">
        <v>173</v>
      </c>
      <c r="H981" t="s">
        <v>173</v>
      </c>
    </row>
    <row r="982" spans="1:8" x14ac:dyDescent="0.25">
      <c r="A982" t="s">
        <v>151</v>
      </c>
      <c r="B982" t="s">
        <v>667</v>
      </c>
      <c r="C982" t="s">
        <v>166</v>
      </c>
      <c r="D982" t="s">
        <v>9</v>
      </c>
      <c r="E982" t="s">
        <v>9</v>
      </c>
      <c r="F982" t="s">
        <v>758</v>
      </c>
      <c r="G982" t="s">
        <v>173</v>
      </c>
      <c r="H982" t="s">
        <v>173</v>
      </c>
    </row>
    <row r="983" spans="1:8" x14ac:dyDescent="0.25">
      <c r="A983" t="s">
        <v>151</v>
      </c>
      <c r="B983" t="s">
        <v>667</v>
      </c>
      <c r="C983" t="s">
        <v>166</v>
      </c>
      <c r="D983" t="s">
        <v>9</v>
      </c>
      <c r="E983" t="s">
        <v>9</v>
      </c>
      <c r="F983" t="s">
        <v>758</v>
      </c>
      <c r="G983" t="s">
        <v>173</v>
      </c>
      <c r="H983" t="s">
        <v>173</v>
      </c>
    </row>
    <row r="984" spans="1:8" x14ac:dyDescent="0.25">
      <c r="A984" t="s">
        <v>151</v>
      </c>
      <c r="B984" t="s">
        <v>668</v>
      </c>
      <c r="C984" t="s">
        <v>166</v>
      </c>
      <c r="D984" t="s">
        <v>10</v>
      </c>
      <c r="E984" t="s">
        <v>10</v>
      </c>
      <c r="F984" t="s">
        <v>24</v>
      </c>
      <c r="G984" t="s">
        <v>173</v>
      </c>
      <c r="H984" t="s">
        <v>173</v>
      </c>
    </row>
    <row r="985" spans="1:8" x14ac:dyDescent="0.25">
      <c r="A985" t="s">
        <v>151</v>
      </c>
      <c r="B985" t="s">
        <v>669</v>
      </c>
      <c r="C985" t="s">
        <v>166</v>
      </c>
      <c r="D985" t="s">
        <v>11</v>
      </c>
      <c r="E985" t="s">
        <v>11</v>
      </c>
      <c r="F985" t="s">
        <v>46</v>
      </c>
      <c r="G985" t="s">
        <v>173</v>
      </c>
      <c r="H985" t="s">
        <v>26</v>
      </c>
    </row>
    <row r="986" spans="1:8" x14ac:dyDescent="0.25">
      <c r="A986" t="s">
        <v>151</v>
      </c>
      <c r="B986" t="s">
        <v>670</v>
      </c>
      <c r="C986" t="s">
        <v>162</v>
      </c>
      <c r="D986" t="s">
        <v>11</v>
      </c>
      <c r="E986" t="s">
        <v>11</v>
      </c>
      <c r="F986" t="s">
        <v>46</v>
      </c>
      <c r="G986" t="s">
        <v>173</v>
      </c>
      <c r="H986" t="s">
        <v>173</v>
      </c>
    </row>
    <row r="987" spans="1:8" x14ac:dyDescent="0.25">
      <c r="A987" t="s">
        <v>151</v>
      </c>
      <c r="B987" t="s">
        <v>671</v>
      </c>
      <c r="C987" t="s">
        <v>166</v>
      </c>
      <c r="D987" t="s">
        <v>12</v>
      </c>
      <c r="E987" t="s">
        <v>12</v>
      </c>
      <c r="F987" t="s">
        <v>27</v>
      </c>
      <c r="G987" t="s">
        <v>173</v>
      </c>
      <c r="H987" t="s">
        <v>26</v>
      </c>
    </row>
    <row r="988" spans="1:8" x14ac:dyDescent="0.25">
      <c r="A988" t="s">
        <v>151</v>
      </c>
      <c r="B988" t="s">
        <v>672</v>
      </c>
      <c r="C988" t="s">
        <v>162</v>
      </c>
      <c r="D988" t="s">
        <v>12</v>
      </c>
      <c r="E988" t="s">
        <v>12</v>
      </c>
      <c r="F988" t="s">
        <v>27</v>
      </c>
      <c r="G988" t="s">
        <v>173</v>
      </c>
      <c r="H988" t="s">
        <v>173</v>
      </c>
    </row>
    <row r="989" spans="1:8" x14ac:dyDescent="0.25">
      <c r="A989" t="s">
        <v>151</v>
      </c>
      <c r="B989" t="s">
        <v>1235</v>
      </c>
      <c r="C989" t="s">
        <v>178</v>
      </c>
      <c r="D989" t="s">
        <v>12</v>
      </c>
      <c r="E989" t="s">
        <v>28</v>
      </c>
      <c r="F989" t="s">
        <v>27</v>
      </c>
      <c r="G989" t="s">
        <v>62</v>
      </c>
      <c r="H989" t="s">
        <v>173</v>
      </c>
    </row>
    <row r="990" spans="1:8" x14ac:dyDescent="0.25">
      <c r="A990" t="s">
        <v>151</v>
      </c>
      <c r="B990" t="s">
        <v>673</v>
      </c>
      <c r="C990" t="s">
        <v>166</v>
      </c>
      <c r="D990" t="s">
        <v>13</v>
      </c>
      <c r="E990" t="s">
        <v>13</v>
      </c>
      <c r="F990" t="s">
        <v>47</v>
      </c>
      <c r="G990" t="s">
        <v>173</v>
      </c>
      <c r="H990" t="s">
        <v>26</v>
      </c>
    </row>
    <row r="991" spans="1:8" x14ac:dyDescent="0.25">
      <c r="A991" t="s">
        <v>151</v>
      </c>
      <c r="B991" t="s">
        <v>674</v>
      </c>
      <c r="C991" t="s">
        <v>162</v>
      </c>
      <c r="D991" t="s">
        <v>13</v>
      </c>
      <c r="E991" t="s">
        <v>13</v>
      </c>
      <c r="F991" t="s">
        <v>47</v>
      </c>
      <c r="G991" t="s">
        <v>173</v>
      </c>
      <c r="H991" t="s">
        <v>173</v>
      </c>
    </row>
    <row r="992" spans="1:8" x14ac:dyDescent="0.25">
      <c r="A992" t="s">
        <v>151</v>
      </c>
      <c r="B992" t="s">
        <v>1236</v>
      </c>
      <c r="C992" t="s">
        <v>178</v>
      </c>
      <c r="D992" t="s">
        <v>13</v>
      </c>
      <c r="E992" t="s">
        <v>30</v>
      </c>
      <c r="F992" t="s">
        <v>47</v>
      </c>
      <c r="G992" t="s">
        <v>63</v>
      </c>
      <c r="H992" t="s">
        <v>173</v>
      </c>
    </row>
    <row r="993" spans="1:8" x14ac:dyDescent="0.25">
      <c r="A993" t="s">
        <v>151</v>
      </c>
      <c r="B993" t="s">
        <v>1237</v>
      </c>
      <c r="C993" t="s">
        <v>178</v>
      </c>
      <c r="D993" t="s">
        <v>13</v>
      </c>
      <c r="E993" t="s">
        <v>31</v>
      </c>
      <c r="F993" t="s">
        <v>47</v>
      </c>
      <c r="G993" t="s">
        <v>64</v>
      </c>
      <c r="H993" t="s">
        <v>65</v>
      </c>
    </row>
    <row r="994" spans="1:8" x14ac:dyDescent="0.25">
      <c r="A994" t="s">
        <v>151</v>
      </c>
      <c r="B994" t="s">
        <v>1238</v>
      </c>
      <c r="C994" t="s">
        <v>162</v>
      </c>
      <c r="D994" t="s">
        <v>13</v>
      </c>
      <c r="E994" t="s">
        <v>31</v>
      </c>
      <c r="F994" t="s">
        <v>47</v>
      </c>
      <c r="G994" t="s">
        <v>64</v>
      </c>
      <c r="H994" t="s">
        <v>173</v>
      </c>
    </row>
    <row r="995" spans="1:8" x14ac:dyDescent="0.25">
      <c r="A995" t="s">
        <v>151</v>
      </c>
      <c r="B995" t="s">
        <v>1239</v>
      </c>
      <c r="C995" t="s">
        <v>179</v>
      </c>
      <c r="D995" t="s">
        <v>13</v>
      </c>
      <c r="E995" t="s">
        <v>66</v>
      </c>
      <c r="F995" t="s">
        <v>47</v>
      </c>
      <c r="G995" t="s">
        <v>82</v>
      </c>
      <c r="H995" t="s">
        <v>65</v>
      </c>
    </row>
    <row r="996" spans="1:8" x14ac:dyDescent="0.25">
      <c r="A996" t="s">
        <v>151</v>
      </c>
      <c r="B996" t="s">
        <v>1240</v>
      </c>
      <c r="C996" t="s">
        <v>162</v>
      </c>
      <c r="D996" t="s">
        <v>13</v>
      </c>
      <c r="E996" t="s">
        <v>66</v>
      </c>
      <c r="F996" t="s">
        <v>47</v>
      </c>
      <c r="G996" t="s">
        <v>82</v>
      </c>
      <c r="H996" t="s">
        <v>173</v>
      </c>
    </row>
    <row r="997" spans="1:8" x14ac:dyDescent="0.25">
      <c r="A997" t="s">
        <v>151</v>
      </c>
      <c r="B997" t="s">
        <v>1241</v>
      </c>
      <c r="C997" t="s">
        <v>167</v>
      </c>
      <c r="D997" t="s">
        <v>13</v>
      </c>
      <c r="E997" t="s">
        <v>756</v>
      </c>
      <c r="F997" t="s">
        <v>47</v>
      </c>
      <c r="G997" t="s">
        <v>760</v>
      </c>
      <c r="H997" t="s">
        <v>89</v>
      </c>
    </row>
    <row r="998" spans="1:8" x14ac:dyDescent="0.25">
      <c r="A998" t="s">
        <v>151</v>
      </c>
      <c r="B998" t="s">
        <v>1242</v>
      </c>
      <c r="C998" t="s">
        <v>162</v>
      </c>
      <c r="D998" t="s">
        <v>13</v>
      </c>
      <c r="E998" t="s">
        <v>756</v>
      </c>
      <c r="F998" t="s">
        <v>47</v>
      </c>
      <c r="G998" t="s">
        <v>760</v>
      </c>
      <c r="H998" t="s">
        <v>173</v>
      </c>
    </row>
    <row r="999" spans="1:8" x14ac:dyDescent="0.25">
      <c r="A999" t="s">
        <v>151</v>
      </c>
      <c r="B999" t="s">
        <v>1243</v>
      </c>
      <c r="C999" t="s">
        <v>179</v>
      </c>
      <c r="D999" t="s">
        <v>13</v>
      </c>
      <c r="E999" t="s">
        <v>67</v>
      </c>
      <c r="F999" t="s">
        <v>47</v>
      </c>
      <c r="G999" t="s">
        <v>84</v>
      </c>
      <c r="H999" t="s">
        <v>65</v>
      </c>
    </row>
    <row r="1000" spans="1:8" x14ac:dyDescent="0.25">
      <c r="A1000" t="s">
        <v>151</v>
      </c>
      <c r="B1000" t="s">
        <v>1244</v>
      </c>
      <c r="C1000" t="s">
        <v>162</v>
      </c>
      <c r="D1000" t="s">
        <v>13</v>
      </c>
      <c r="E1000" t="s">
        <v>67</v>
      </c>
      <c r="F1000" t="s">
        <v>47</v>
      </c>
      <c r="G1000" t="s">
        <v>84</v>
      </c>
      <c r="H1000" t="s">
        <v>173</v>
      </c>
    </row>
    <row r="1001" spans="1:8" x14ac:dyDescent="0.25">
      <c r="A1001" t="s">
        <v>151</v>
      </c>
      <c r="B1001" t="s">
        <v>1245</v>
      </c>
      <c r="C1001" t="s">
        <v>178</v>
      </c>
      <c r="D1001" t="s">
        <v>13</v>
      </c>
      <c r="E1001" t="s">
        <v>32</v>
      </c>
      <c r="F1001" t="s">
        <v>47</v>
      </c>
      <c r="G1001" t="s">
        <v>68</v>
      </c>
      <c r="H1001" t="s">
        <v>69</v>
      </c>
    </row>
    <row r="1002" spans="1:8" x14ac:dyDescent="0.25">
      <c r="A1002" t="s">
        <v>151</v>
      </c>
      <c r="B1002" t="s">
        <v>1246</v>
      </c>
      <c r="C1002" t="s">
        <v>162</v>
      </c>
      <c r="D1002" t="s">
        <v>13</v>
      </c>
      <c r="E1002" t="s">
        <v>32</v>
      </c>
      <c r="F1002" t="s">
        <v>47</v>
      </c>
      <c r="G1002" t="s">
        <v>68</v>
      </c>
      <c r="H1002" t="s">
        <v>173</v>
      </c>
    </row>
    <row r="1003" spans="1:8" x14ac:dyDescent="0.25">
      <c r="A1003" t="s">
        <v>151</v>
      </c>
      <c r="B1003" t="s">
        <v>1247</v>
      </c>
      <c r="C1003" t="s">
        <v>179</v>
      </c>
      <c r="D1003" t="s">
        <v>13</v>
      </c>
      <c r="E1003" t="s">
        <v>70</v>
      </c>
      <c r="F1003" t="s">
        <v>47</v>
      </c>
      <c r="G1003" t="s">
        <v>85</v>
      </c>
      <c r="H1003" t="s">
        <v>69</v>
      </c>
    </row>
    <row r="1004" spans="1:8" x14ac:dyDescent="0.25">
      <c r="A1004" t="s">
        <v>151</v>
      </c>
      <c r="B1004" t="s">
        <v>1248</v>
      </c>
      <c r="C1004" t="s">
        <v>162</v>
      </c>
      <c r="D1004" t="s">
        <v>13</v>
      </c>
      <c r="E1004" t="s">
        <v>70</v>
      </c>
      <c r="F1004" t="s">
        <v>47</v>
      </c>
      <c r="G1004" t="s">
        <v>85</v>
      </c>
      <c r="H1004" t="s">
        <v>173</v>
      </c>
    </row>
    <row r="1005" spans="1:8" x14ac:dyDescent="0.25">
      <c r="A1005" t="s">
        <v>151</v>
      </c>
      <c r="B1005" t="s">
        <v>1249</v>
      </c>
      <c r="C1005" t="s">
        <v>167</v>
      </c>
      <c r="D1005" t="s">
        <v>13</v>
      </c>
      <c r="E1005" t="s">
        <v>757</v>
      </c>
      <c r="F1005" t="s">
        <v>47</v>
      </c>
      <c r="G1005" t="s">
        <v>761</v>
      </c>
      <c r="H1005" t="s">
        <v>69</v>
      </c>
    </row>
    <row r="1006" spans="1:8" x14ac:dyDescent="0.25">
      <c r="A1006" t="s">
        <v>151</v>
      </c>
      <c r="B1006" t="s">
        <v>1250</v>
      </c>
      <c r="C1006" t="s">
        <v>162</v>
      </c>
      <c r="D1006" t="s">
        <v>13</v>
      </c>
      <c r="E1006" t="s">
        <v>757</v>
      </c>
      <c r="F1006" t="s">
        <v>47</v>
      </c>
      <c r="G1006" t="s">
        <v>761</v>
      </c>
      <c r="H1006" t="s">
        <v>173</v>
      </c>
    </row>
    <row r="1007" spans="1:8" x14ac:dyDescent="0.25">
      <c r="A1007" t="s">
        <v>151</v>
      </c>
      <c r="B1007" t="s">
        <v>1251</v>
      </c>
      <c r="C1007" t="s">
        <v>178</v>
      </c>
      <c r="D1007" t="s">
        <v>13</v>
      </c>
      <c r="E1007" t="s">
        <v>33</v>
      </c>
      <c r="F1007" t="s">
        <v>47</v>
      </c>
      <c r="G1007" t="s">
        <v>71</v>
      </c>
      <c r="H1007" t="s">
        <v>173</v>
      </c>
    </row>
    <row r="1008" spans="1:8" x14ac:dyDescent="0.25">
      <c r="A1008" t="s">
        <v>151</v>
      </c>
      <c r="B1008" t="s">
        <v>675</v>
      </c>
      <c r="C1008" t="s">
        <v>166</v>
      </c>
      <c r="D1008" t="s">
        <v>14</v>
      </c>
      <c r="E1008" t="s">
        <v>14</v>
      </c>
      <c r="F1008" t="s">
        <v>48</v>
      </c>
      <c r="G1008" t="s">
        <v>173</v>
      </c>
      <c r="H1008" t="s">
        <v>26</v>
      </c>
    </row>
    <row r="1009" spans="1:8" x14ac:dyDescent="0.25">
      <c r="A1009" t="s">
        <v>151</v>
      </c>
      <c r="B1009" t="s">
        <v>676</v>
      </c>
      <c r="C1009" t="s">
        <v>162</v>
      </c>
      <c r="D1009" t="s">
        <v>14</v>
      </c>
      <c r="E1009" t="s">
        <v>14</v>
      </c>
      <c r="F1009" t="s">
        <v>48</v>
      </c>
      <c r="G1009" t="s">
        <v>173</v>
      </c>
      <c r="H1009" t="s">
        <v>173</v>
      </c>
    </row>
    <row r="1010" spans="1:8" x14ac:dyDescent="0.25">
      <c r="A1010" t="s">
        <v>151</v>
      </c>
      <c r="B1010" t="s">
        <v>1252</v>
      </c>
      <c r="C1010" t="s">
        <v>178</v>
      </c>
      <c r="D1010" t="s">
        <v>14</v>
      </c>
      <c r="E1010" t="s">
        <v>35</v>
      </c>
      <c r="F1010" t="s">
        <v>48</v>
      </c>
      <c r="G1010" t="s">
        <v>72</v>
      </c>
      <c r="H1010" t="s">
        <v>173</v>
      </c>
    </row>
    <row r="1011" spans="1:8" x14ac:dyDescent="0.25">
      <c r="A1011" t="s">
        <v>151</v>
      </c>
      <c r="B1011" t="s">
        <v>677</v>
      </c>
      <c r="C1011" t="s">
        <v>166</v>
      </c>
      <c r="D1011" t="s">
        <v>15</v>
      </c>
      <c r="E1011" t="s">
        <v>15</v>
      </c>
      <c r="F1011" t="s">
        <v>36</v>
      </c>
      <c r="G1011" t="s">
        <v>173</v>
      </c>
      <c r="H1011" t="s">
        <v>26</v>
      </c>
    </row>
    <row r="1012" spans="1:8" x14ac:dyDescent="0.25">
      <c r="A1012" t="s">
        <v>151</v>
      </c>
      <c r="B1012" t="s">
        <v>678</v>
      </c>
      <c r="C1012" t="s">
        <v>162</v>
      </c>
      <c r="D1012" t="s">
        <v>15</v>
      </c>
      <c r="E1012" t="s">
        <v>15</v>
      </c>
      <c r="F1012" t="s">
        <v>36</v>
      </c>
      <c r="G1012" t="s">
        <v>173</v>
      </c>
      <c r="H1012" t="s">
        <v>173</v>
      </c>
    </row>
    <row r="1013" spans="1:8" x14ac:dyDescent="0.25">
      <c r="A1013" t="s">
        <v>151</v>
      </c>
      <c r="B1013" t="s">
        <v>679</v>
      </c>
      <c r="C1013" t="s">
        <v>166</v>
      </c>
      <c r="D1013" t="s">
        <v>16</v>
      </c>
      <c r="E1013" t="s">
        <v>16</v>
      </c>
      <c r="F1013" t="s">
        <v>50</v>
      </c>
      <c r="G1013" t="s">
        <v>173</v>
      </c>
      <c r="H1013" t="s">
        <v>173</v>
      </c>
    </row>
    <row r="1014" spans="1:8" x14ac:dyDescent="0.25">
      <c r="A1014" t="s">
        <v>151</v>
      </c>
      <c r="B1014" t="s">
        <v>1323</v>
      </c>
      <c r="C1014" t="s">
        <v>166</v>
      </c>
      <c r="D1014" t="s">
        <v>17</v>
      </c>
      <c r="E1014" t="s">
        <v>17</v>
      </c>
      <c r="F1014" t="s">
        <v>38</v>
      </c>
      <c r="G1014" t="s">
        <v>173</v>
      </c>
      <c r="H1014" t="s">
        <v>26</v>
      </c>
    </row>
    <row r="1015" spans="1:8" x14ac:dyDescent="0.25">
      <c r="A1015" t="s">
        <v>151</v>
      </c>
      <c r="B1015" t="s">
        <v>1324</v>
      </c>
      <c r="C1015" t="s">
        <v>162</v>
      </c>
      <c r="D1015" t="s">
        <v>17</v>
      </c>
      <c r="E1015" t="s">
        <v>17</v>
      </c>
      <c r="F1015" t="s">
        <v>38</v>
      </c>
      <c r="G1015" t="s">
        <v>173</v>
      </c>
      <c r="H1015" t="s">
        <v>173</v>
      </c>
    </row>
    <row r="1016" spans="1:8" x14ac:dyDescent="0.25">
      <c r="A1016" t="s">
        <v>151</v>
      </c>
      <c r="B1016" t="s">
        <v>680</v>
      </c>
      <c r="C1016" t="s">
        <v>166</v>
      </c>
      <c r="D1016" t="s">
        <v>18</v>
      </c>
      <c r="E1016" t="s">
        <v>18</v>
      </c>
      <c r="F1016" t="s">
        <v>39</v>
      </c>
      <c r="G1016" t="s">
        <v>173</v>
      </c>
      <c r="H1016" t="s">
        <v>173</v>
      </c>
    </row>
    <row r="1017" spans="1:8" x14ac:dyDescent="0.25">
      <c r="A1017" t="s">
        <v>151</v>
      </c>
      <c r="B1017" t="s">
        <v>681</v>
      </c>
      <c r="C1017" t="s">
        <v>168</v>
      </c>
      <c r="D1017" t="s">
        <v>18</v>
      </c>
      <c r="E1017" t="s">
        <v>18</v>
      </c>
      <c r="F1017" t="s">
        <v>39</v>
      </c>
      <c r="G1017" t="s">
        <v>173</v>
      </c>
      <c r="H1017" t="s">
        <v>173</v>
      </c>
    </row>
    <row r="1018" spans="1:8" x14ac:dyDescent="0.25">
      <c r="A1018" t="s">
        <v>152</v>
      </c>
      <c r="B1018" t="s">
        <v>682</v>
      </c>
      <c r="C1018" t="s">
        <v>166</v>
      </c>
      <c r="D1018" t="s">
        <v>8</v>
      </c>
      <c r="E1018" t="s">
        <v>8</v>
      </c>
      <c r="F1018" t="s">
        <v>21</v>
      </c>
      <c r="G1018" t="s">
        <v>173</v>
      </c>
      <c r="H1018" t="s">
        <v>173</v>
      </c>
    </row>
    <row r="1019" spans="1:8" x14ac:dyDescent="0.25">
      <c r="A1019" t="s">
        <v>152</v>
      </c>
      <c r="B1019" t="s">
        <v>683</v>
      </c>
      <c r="C1019" t="s">
        <v>166</v>
      </c>
      <c r="D1019" t="s">
        <v>9</v>
      </c>
      <c r="E1019" t="s">
        <v>9</v>
      </c>
      <c r="F1019" t="s">
        <v>758</v>
      </c>
      <c r="G1019" t="s">
        <v>173</v>
      </c>
      <c r="H1019" t="s">
        <v>173</v>
      </c>
    </row>
    <row r="1020" spans="1:8" x14ac:dyDescent="0.25">
      <c r="A1020" t="s">
        <v>152</v>
      </c>
      <c r="B1020" t="s">
        <v>683</v>
      </c>
      <c r="C1020" t="s">
        <v>166</v>
      </c>
      <c r="D1020" t="s">
        <v>9</v>
      </c>
      <c r="E1020" t="s">
        <v>9</v>
      </c>
      <c r="F1020" t="s">
        <v>758</v>
      </c>
      <c r="G1020" t="s">
        <v>173</v>
      </c>
      <c r="H1020" t="s">
        <v>173</v>
      </c>
    </row>
    <row r="1021" spans="1:8" x14ac:dyDescent="0.25">
      <c r="A1021" t="s">
        <v>152</v>
      </c>
      <c r="B1021" t="s">
        <v>684</v>
      </c>
      <c r="C1021" t="s">
        <v>166</v>
      </c>
      <c r="D1021" t="s">
        <v>10</v>
      </c>
      <c r="E1021" t="s">
        <v>10</v>
      </c>
      <c r="F1021" t="s">
        <v>24</v>
      </c>
      <c r="G1021" t="s">
        <v>173</v>
      </c>
      <c r="H1021" t="s">
        <v>173</v>
      </c>
    </row>
    <row r="1022" spans="1:8" x14ac:dyDescent="0.25">
      <c r="A1022" t="s">
        <v>152</v>
      </c>
      <c r="B1022" t="s">
        <v>685</v>
      </c>
      <c r="C1022" t="s">
        <v>166</v>
      </c>
      <c r="D1022" t="s">
        <v>11</v>
      </c>
      <c r="E1022" t="s">
        <v>11</v>
      </c>
      <c r="F1022" t="s">
        <v>25</v>
      </c>
      <c r="G1022" t="s">
        <v>173</v>
      </c>
      <c r="H1022" t="s">
        <v>26</v>
      </c>
    </row>
    <row r="1023" spans="1:8" x14ac:dyDescent="0.25">
      <c r="A1023" t="s">
        <v>152</v>
      </c>
      <c r="B1023" t="s">
        <v>686</v>
      </c>
      <c r="C1023" t="s">
        <v>162</v>
      </c>
      <c r="D1023" t="s">
        <v>11</v>
      </c>
      <c r="E1023" t="s">
        <v>11</v>
      </c>
      <c r="F1023" t="s">
        <v>25</v>
      </c>
      <c r="G1023" t="s">
        <v>173</v>
      </c>
      <c r="H1023" t="s">
        <v>173</v>
      </c>
    </row>
    <row r="1024" spans="1:8" x14ac:dyDescent="0.25">
      <c r="A1024" t="s">
        <v>152</v>
      </c>
      <c r="B1024" t="s">
        <v>687</v>
      </c>
      <c r="C1024" t="s">
        <v>166</v>
      </c>
      <c r="D1024" t="s">
        <v>12</v>
      </c>
      <c r="E1024" t="s">
        <v>12</v>
      </c>
      <c r="F1024" t="s">
        <v>27</v>
      </c>
      <c r="G1024" t="s">
        <v>173</v>
      </c>
      <c r="H1024" t="s">
        <v>26</v>
      </c>
    </row>
    <row r="1025" spans="1:8" x14ac:dyDescent="0.25">
      <c r="A1025" t="s">
        <v>152</v>
      </c>
      <c r="B1025" t="s">
        <v>688</v>
      </c>
      <c r="C1025" t="s">
        <v>162</v>
      </c>
      <c r="D1025" t="s">
        <v>12</v>
      </c>
      <c r="E1025" t="s">
        <v>12</v>
      </c>
      <c r="F1025" t="s">
        <v>27</v>
      </c>
      <c r="G1025" t="s">
        <v>173</v>
      </c>
      <c r="H1025" t="s">
        <v>173</v>
      </c>
    </row>
    <row r="1026" spans="1:8" x14ac:dyDescent="0.25">
      <c r="A1026" t="s">
        <v>152</v>
      </c>
      <c r="B1026" t="s">
        <v>1253</v>
      </c>
      <c r="C1026" t="s">
        <v>178</v>
      </c>
      <c r="D1026" t="s">
        <v>12</v>
      </c>
      <c r="E1026" t="s">
        <v>28</v>
      </c>
      <c r="F1026" t="s">
        <v>27</v>
      </c>
      <c r="G1026" t="s">
        <v>62</v>
      </c>
      <c r="H1026" t="s">
        <v>173</v>
      </c>
    </row>
    <row r="1027" spans="1:8" x14ac:dyDescent="0.25">
      <c r="A1027" t="s">
        <v>152</v>
      </c>
      <c r="B1027" t="s">
        <v>689</v>
      </c>
      <c r="C1027" t="s">
        <v>166</v>
      </c>
      <c r="D1027" t="s">
        <v>13</v>
      </c>
      <c r="E1027" t="s">
        <v>13</v>
      </c>
      <c r="F1027" t="s">
        <v>29</v>
      </c>
      <c r="G1027" t="s">
        <v>173</v>
      </c>
      <c r="H1027" t="s">
        <v>26</v>
      </c>
    </row>
    <row r="1028" spans="1:8" x14ac:dyDescent="0.25">
      <c r="A1028" t="s">
        <v>152</v>
      </c>
      <c r="B1028" t="s">
        <v>690</v>
      </c>
      <c r="C1028" t="s">
        <v>162</v>
      </c>
      <c r="D1028" t="s">
        <v>13</v>
      </c>
      <c r="E1028" t="s">
        <v>13</v>
      </c>
      <c r="F1028" t="s">
        <v>29</v>
      </c>
      <c r="G1028" t="s">
        <v>173</v>
      </c>
      <c r="H1028" t="s">
        <v>173</v>
      </c>
    </row>
    <row r="1029" spans="1:8" x14ac:dyDescent="0.25">
      <c r="A1029" t="s">
        <v>152</v>
      </c>
      <c r="B1029" t="s">
        <v>1254</v>
      </c>
      <c r="C1029" t="s">
        <v>178</v>
      </c>
      <c r="D1029" t="s">
        <v>13</v>
      </c>
      <c r="E1029" t="s">
        <v>30</v>
      </c>
      <c r="F1029" t="s">
        <v>29</v>
      </c>
      <c r="G1029" t="s">
        <v>63</v>
      </c>
      <c r="H1029" t="s">
        <v>173</v>
      </c>
    </row>
    <row r="1030" spans="1:8" x14ac:dyDescent="0.25">
      <c r="A1030" t="s">
        <v>152</v>
      </c>
      <c r="B1030" t="s">
        <v>1255</v>
      </c>
      <c r="C1030" t="s">
        <v>178</v>
      </c>
      <c r="D1030" t="s">
        <v>13</v>
      </c>
      <c r="E1030" t="s">
        <v>31</v>
      </c>
      <c r="F1030" t="s">
        <v>29</v>
      </c>
      <c r="G1030" t="s">
        <v>64</v>
      </c>
      <c r="H1030" t="s">
        <v>65</v>
      </c>
    </row>
    <row r="1031" spans="1:8" x14ac:dyDescent="0.25">
      <c r="A1031" t="s">
        <v>152</v>
      </c>
      <c r="B1031" t="s">
        <v>1256</v>
      </c>
      <c r="C1031" t="s">
        <v>162</v>
      </c>
      <c r="D1031" t="s">
        <v>13</v>
      </c>
      <c r="E1031" t="s">
        <v>31</v>
      </c>
      <c r="F1031" t="s">
        <v>29</v>
      </c>
      <c r="G1031" t="s">
        <v>64</v>
      </c>
      <c r="H1031" t="s">
        <v>173</v>
      </c>
    </row>
    <row r="1032" spans="1:8" x14ac:dyDescent="0.25">
      <c r="A1032" t="s">
        <v>152</v>
      </c>
      <c r="B1032" t="s">
        <v>1257</v>
      </c>
      <c r="C1032" t="s">
        <v>179</v>
      </c>
      <c r="D1032" t="s">
        <v>13</v>
      </c>
      <c r="E1032" t="s">
        <v>66</v>
      </c>
      <c r="F1032" t="s">
        <v>29</v>
      </c>
      <c r="G1032" t="s">
        <v>82</v>
      </c>
      <c r="H1032" t="s">
        <v>65</v>
      </c>
    </row>
    <row r="1033" spans="1:8" x14ac:dyDescent="0.25">
      <c r="A1033" t="s">
        <v>152</v>
      </c>
      <c r="B1033" t="s">
        <v>1258</v>
      </c>
      <c r="C1033" t="s">
        <v>162</v>
      </c>
      <c r="D1033" t="s">
        <v>13</v>
      </c>
      <c r="E1033" t="s">
        <v>66</v>
      </c>
      <c r="F1033" t="s">
        <v>29</v>
      </c>
      <c r="G1033" t="s">
        <v>82</v>
      </c>
      <c r="H1033" t="s">
        <v>173</v>
      </c>
    </row>
    <row r="1034" spans="1:8" x14ac:dyDescent="0.25">
      <c r="A1034" t="s">
        <v>152</v>
      </c>
      <c r="B1034" t="s">
        <v>1259</v>
      </c>
      <c r="C1034" t="s">
        <v>167</v>
      </c>
      <c r="D1034" t="s">
        <v>13</v>
      </c>
      <c r="E1034" t="s">
        <v>756</v>
      </c>
      <c r="F1034" t="s">
        <v>29</v>
      </c>
      <c r="G1034" t="s">
        <v>760</v>
      </c>
      <c r="H1034" t="s">
        <v>89</v>
      </c>
    </row>
    <row r="1035" spans="1:8" x14ac:dyDescent="0.25">
      <c r="A1035" t="s">
        <v>152</v>
      </c>
      <c r="B1035" t="s">
        <v>1260</v>
      </c>
      <c r="C1035" t="s">
        <v>162</v>
      </c>
      <c r="D1035" t="s">
        <v>13</v>
      </c>
      <c r="E1035" t="s">
        <v>756</v>
      </c>
      <c r="F1035" t="s">
        <v>29</v>
      </c>
      <c r="G1035" t="s">
        <v>760</v>
      </c>
      <c r="H1035" t="s">
        <v>173</v>
      </c>
    </row>
    <row r="1036" spans="1:8" x14ac:dyDescent="0.25">
      <c r="A1036" t="s">
        <v>152</v>
      </c>
      <c r="B1036" t="s">
        <v>1261</v>
      </c>
      <c r="C1036" t="s">
        <v>179</v>
      </c>
      <c r="D1036" t="s">
        <v>13</v>
      </c>
      <c r="E1036" t="s">
        <v>67</v>
      </c>
      <c r="F1036" t="s">
        <v>29</v>
      </c>
      <c r="G1036" t="s">
        <v>84</v>
      </c>
      <c r="H1036" t="s">
        <v>65</v>
      </c>
    </row>
    <row r="1037" spans="1:8" x14ac:dyDescent="0.25">
      <c r="A1037" t="s">
        <v>152</v>
      </c>
      <c r="B1037" t="s">
        <v>1262</v>
      </c>
      <c r="C1037" t="s">
        <v>162</v>
      </c>
      <c r="D1037" t="s">
        <v>13</v>
      </c>
      <c r="E1037" t="s">
        <v>67</v>
      </c>
      <c r="F1037" t="s">
        <v>29</v>
      </c>
      <c r="G1037" t="s">
        <v>84</v>
      </c>
      <c r="H1037" t="s">
        <v>173</v>
      </c>
    </row>
    <row r="1038" spans="1:8" x14ac:dyDescent="0.25">
      <c r="A1038" t="s">
        <v>152</v>
      </c>
      <c r="B1038" t="s">
        <v>1263</v>
      </c>
      <c r="C1038" t="s">
        <v>178</v>
      </c>
      <c r="D1038" t="s">
        <v>13</v>
      </c>
      <c r="E1038" t="s">
        <v>32</v>
      </c>
      <c r="F1038" t="s">
        <v>29</v>
      </c>
      <c r="G1038" t="s">
        <v>68</v>
      </c>
      <c r="H1038" t="s">
        <v>69</v>
      </c>
    </row>
    <row r="1039" spans="1:8" x14ac:dyDescent="0.25">
      <c r="A1039" t="s">
        <v>152</v>
      </c>
      <c r="B1039" t="s">
        <v>1264</v>
      </c>
      <c r="C1039" t="s">
        <v>162</v>
      </c>
      <c r="D1039" t="s">
        <v>13</v>
      </c>
      <c r="E1039" t="s">
        <v>32</v>
      </c>
      <c r="F1039" t="s">
        <v>29</v>
      </c>
      <c r="G1039" t="s">
        <v>68</v>
      </c>
      <c r="H1039" t="s">
        <v>173</v>
      </c>
    </row>
    <row r="1040" spans="1:8" x14ac:dyDescent="0.25">
      <c r="A1040" t="s">
        <v>152</v>
      </c>
      <c r="B1040" t="s">
        <v>1265</v>
      </c>
      <c r="C1040" t="s">
        <v>179</v>
      </c>
      <c r="D1040" t="s">
        <v>13</v>
      </c>
      <c r="E1040" t="s">
        <v>70</v>
      </c>
      <c r="F1040" t="s">
        <v>29</v>
      </c>
      <c r="G1040" t="s">
        <v>85</v>
      </c>
      <c r="H1040" t="s">
        <v>69</v>
      </c>
    </row>
    <row r="1041" spans="1:8" x14ac:dyDescent="0.25">
      <c r="A1041" t="s">
        <v>152</v>
      </c>
      <c r="B1041" t="s">
        <v>1266</v>
      </c>
      <c r="C1041" t="s">
        <v>162</v>
      </c>
      <c r="D1041" t="s">
        <v>13</v>
      </c>
      <c r="E1041" t="s">
        <v>70</v>
      </c>
      <c r="F1041" t="s">
        <v>29</v>
      </c>
      <c r="G1041" t="s">
        <v>85</v>
      </c>
      <c r="H1041" t="s">
        <v>173</v>
      </c>
    </row>
    <row r="1042" spans="1:8" x14ac:dyDescent="0.25">
      <c r="A1042" t="s">
        <v>152</v>
      </c>
      <c r="B1042" t="s">
        <v>1267</v>
      </c>
      <c r="C1042" t="s">
        <v>167</v>
      </c>
      <c r="D1042" t="s">
        <v>13</v>
      </c>
      <c r="E1042" t="s">
        <v>757</v>
      </c>
      <c r="F1042" t="s">
        <v>29</v>
      </c>
      <c r="G1042" t="s">
        <v>761</v>
      </c>
      <c r="H1042" t="s">
        <v>69</v>
      </c>
    </row>
    <row r="1043" spans="1:8" x14ac:dyDescent="0.25">
      <c r="A1043" t="s">
        <v>152</v>
      </c>
      <c r="B1043" t="s">
        <v>1268</v>
      </c>
      <c r="C1043" t="s">
        <v>162</v>
      </c>
      <c r="D1043" t="s">
        <v>13</v>
      </c>
      <c r="E1043" t="s">
        <v>757</v>
      </c>
      <c r="F1043" t="s">
        <v>29</v>
      </c>
      <c r="G1043" t="s">
        <v>761</v>
      </c>
      <c r="H1043" t="s">
        <v>173</v>
      </c>
    </row>
    <row r="1044" spans="1:8" x14ac:dyDescent="0.25">
      <c r="A1044" t="s">
        <v>152</v>
      </c>
      <c r="B1044" t="s">
        <v>1269</v>
      </c>
      <c r="C1044" t="s">
        <v>178</v>
      </c>
      <c r="D1044" t="s">
        <v>13</v>
      </c>
      <c r="E1044" t="s">
        <v>33</v>
      </c>
      <c r="F1044" t="s">
        <v>29</v>
      </c>
      <c r="G1044" t="s">
        <v>71</v>
      </c>
      <c r="H1044" t="s">
        <v>173</v>
      </c>
    </row>
    <row r="1045" spans="1:8" x14ac:dyDescent="0.25">
      <c r="A1045" t="s">
        <v>152</v>
      </c>
      <c r="B1045" t="s">
        <v>691</v>
      </c>
      <c r="C1045" t="s">
        <v>166</v>
      </c>
      <c r="D1045" t="s">
        <v>14</v>
      </c>
      <c r="E1045" t="s">
        <v>14</v>
      </c>
      <c r="F1045" t="s">
        <v>34</v>
      </c>
      <c r="G1045" t="s">
        <v>173</v>
      </c>
      <c r="H1045" t="s">
        <v>26</v>
      </c>
    </row>
    <row r="1046" spans="1:8" x14ac:dyDescent="0.25">
      <c r="A1046" t="s">
        <v>152</v>
      </c>
      <c r="B1046" t="s">
        <v>692</v>
      </c>
      <c r="C1046" t="s">
        <v>162</v>
      </c>
      <c r="D1046" t="s">
        <v>14</v>
      </c>
      <c r="E1046" t="s">
        <v>14</v>
      </c>
      <c r="F1046" t="s">
        <v>34</v>
      </c>
      <c r="G1046" t="s">
        <v>173</v>
      </c>
      <c r="H1046" t="s">
        <v>173</v>
      </c>
    </row>
    <row r="1047" spans="1:8" x14ac:dyDescent="0.25">
      <c r="A1047" t="s">
        <v>152</v>
      </c>
      <c r="B1047" t="s">
        <v>1270</v>
      </c>
      <c r="C1047" t="s">
        <v>178</v>
      </c>
      <c r="D1047" t="s">
        <v>14</v>
      </c>
      <c r="E1047" t="s">
        <v>35</v>
      </c>
      <c r="F1047" t="s">
        <v>34</v>
      </c>
      <c r="G1047" t="s">
        <v>72</v>
      </c>
      <c r="H1047" t="s">
        <v>173</v>
      </c>
    </row>
    <row r="1048" spans="1:8" x14ac:dyDescent="0.25">
      <c r="A1048" t="s">
        <v>152</v>
      </c>
      <c r="B1048" t="s">
        <v>693</v>
      </c>
      <c r="C1048" t="s">
        <v>166</v>
      </c>
      <c r="D1048" t="s">
        <v>15</v>
      </c>
      <c r="E1048" t="s">
        <v>15</v>
      </c>
      <c r="F1048" t="s">
        <v>36</v>
      </c>
      <c r="G1048" t="s">
        <v>173</v>
      </c>
      <c r="H1048" t="s">
        <v>26</v>
      </c>
    </row>
    <row r="1049" spans="1:8" x14ac:dyDescent="0.25">
      <c r="A1049" t="s">
        <v>152</v>
      </c>
      <c r="B1049" t="s">
        <v>694</v>
      </c>
      <c r="C1049" t="s">
        <v>162</v>
      </c>
      <c r="D1049" t="s">
        <v>15</v>
      </c>
      <c r="E1049" t="s">
        <v>15</v>
      </c>
      <c r="F1049" t="s">
        <v>36</v>
      </c>
      <c r="G1049" t="s">
        <v>173</v>
      </c>
      <c r="H1049" t="s">
        <v>173</v>
      </c>
    </row>
    <row r="1050" spans="1:8" x14ac:dyDescent="0.25">
      <c r="A1050" t="s">
        <v>152</v>
      </c>
      <c r="B1050" t="s">
        <v>695</v>
      </c>
      <c r="C1050" t="s">
        <v>166</v>
      </c>
      <c r="D1050" t="s">
        <v>16</v>
      </c>
      <c r="E1050" t="s">
        <v>16</v>
      </c>
      <c r="F1050" t="s">
        <v>37</v>
      </c>
      <c r="G1050" t="s">
        <v>173</v>
      </c>
      <c r="H1050" t="s">
        <v>173</v>
      </c>
    </row>
    <row r="1051" spans="1:8" x14ac:dyDescent="0.25">
      <c r="A1051" t="s">
        <v>152</v>
      </c>
      <c r="B1051" t="s">
        <v>696</v>
      </c>
      <c r="C1051" t="s">
        <v>166</v>
      </c>
      <c r="D1051" t="s">
        <v>17</v>
      </c>
      <c r="E1051" t="s">
        <v>17</v>
      </c>
      <c r="F1051" t="s">
        <v>38</v>
      </c>
      <c r="G1051" t="s">
        <v>173</v>
      </c>
      <c r="H1051" t="s">
        <v>26</v>
      </c>
    </row>
    <row r="1052" spans="1:8" x14ac:dyDescent="0.25">
      <c r="A1052" t="s">
        <v>152</v>
      </c>
      <c r="B1052" t="s">
        <v>697</v>
      </c>
      <c r="C1052" t="s">
        <v>162</v>
      </c>
      <c r="D1052" t="s">
        <v>17</v>
      </c>
      <c r="E1052" t="s">
        <v>17</v>
      </c>
      <c r="F1052" t="s">
        <v>38</v>
      </c>
      <c r="G1052" t="s">
        <v>173</v>
      </c>
      <c r="H1052" t="s">
        <v>173</v>
      </c>
    </row>
    <row r="1053" spans="1:8" x14ac:dyDescent="0.25">
      <c r="A1053" t="s">
        <v>152</v>
      </c>
      <c r="B1053" t="s">
        <v>698</v>
      </c>
      <c r="C1053" t="s">
        <v>166</v>
      </c>
      <c r="D1053" t="s">
        <v>18</v>
      </c>
      <c r="E1053" t="s">
        <v>18</v>
      </c>
      <c r="F1053" t="s">
        <v>39</v>
      </c>
      <c r="G1053" t="s">
        <v>173</v>
      </c>
      <c r="H1053" t="s">
        <v>173</v>
      </c>
    </row>
    <row r="1054" spans="1:8" x14ac:dyDescent="0.25">
      <c r="A1054" t="s">
        <v>152</v>
      </c>
      <c r="B1054" t="s">
        <v>699</v>
      </c>
      <c r="C1054" t="s">
        <v>168</v>
      </c>
      <c r="D1054" t="s">
        <v>18</v>
      </c>
      <c r="E1054" t="s">
        <v>18</v>
      </c>
      <c r="F1054" t="s">
        <v>39</v>
      </c>
      <c r="G1054" t="s">
        <v>173</v>
      </c>
      <c r="H1054" t="s">
        <v>173</v>
      </c>
    </row>
    <row r="1055" spans="1:8" x14ac:dyDescent="0.25">
      <c r="A1055" t="s">
        <v>153</v>
      </c>
      <c r="B1055" t="s">
        <v>700</v>
      </c>
      <c r="C1055" t="s">
        <v>166</v>
      </c>
      <c r="D1055" t="s">
        <v>8</v>
      </c>
      <c r="E1055" t="s">
        <v>8</v>
      </c>
      <c r="F1055" t="s">
        <v>21</v>
      </c>
      <c r="G1055" t="s">
        <v>173</v>
      </c>
      <c r="H1055" t="s">
        <v>173</v>
      </c>
    </row>
    <row r="1056" spans="1:8" x14ac:dyDescent="0.25">
      <c r="A1056" t="s">
        <v>153</v>
      </c>
      <c r="B1056" t="s">
        <v>701</v>
      </c>
      <c r="C1056" t="s">
        <v>166</v>
      </c>
      <c r="D1056" t="s">
        <v>9</v>
      </c>
      <c r="E1056" t="s">
        <v>9</v>
      </c>
      <c r="F1056" t="s">
        <v>758</v>
      </c>
      <c r="G1056" t="s">
        <v>173</v>
      </c>
      <c r="H1056" t="s">
        <v>173</v>
      </c>
    </row>
    <row r="1057" spans="1:8" x14ac:dyDescent="0.25">
      <c r="A1057" t="s">
        <v>153</v>
      </c>
      <c r="B1057" t="s">
        <v>701</v>
      </c>
      <c r="C1057" t="s">
        <v>166</v>
      </c>
      <c r="D1057" t="s">
        <v>9</v>
      </c>
      <c r="E1057" t="s">
        <v>9</v>
      </c>
      <c r="F1057" t="s">
        <v>758</v>
      </c>
      <c r="G1057" t="s">
        <v>173</v>
      </c>
      <c r="H1057" t="s">
        <v>173</v>
      </c>
    </row>
    <row r="1058" spans="1:8" x14ac:dyDescent="0.25">
      <c r="A1058" t="s">
        <v>153</v>
      </c>
      <c r="B1058" t="s">
        <v>702</v>
      </c>
      <c r="C1058" t="s">
        <v>166</v>
      </c>
      <c r="D1058" t="s">
        <v>10</v>
      </c>
      <c r="E1058" t="s">
        <v>10</v>
      </c>
      <c r="F1058" t="s">
        <v>24</v>
      </c>
      <c r="G1058" t="s">
        <v>173</v>
      </c>
      <c r="H1058" t="s">
        <v>173</v>
      </c>
    </row>
    <row r="1059" spans="1:8" x14ac:dyDescent="0.25">
      <c r="A1059" t="s">
        <v>153</v>
      </c>
      <c r="B1059" t="s">
        <v>703</v>
      </c>
      <c r="C1059" t="s">
        <v>166</v>
      </c>
      <c r="D1059" t="s">
        <v>11</v>
      </c>
      <c r="E1059" t="s">
        <v>11</v>
      </c>
      <c r="F1059" t="s">
        <v>25</v>
      </c>
      <c r="G1059" t="s">
        <v>173</v>
      </c>
      <c r="H1059" t="s">
        <v>26</v>
      </c>
    </row>
    <row r="1060" spans="1:8" x14ac:dyDescent="0.25">
      <c r="A1060" t="s">
        <v>153</v>
      </c>
      <c r="B1060" t="s">
        <v>704</v>
      </c>
      <c r="C1060" t="s">
        <v>162</v>
      </c>
      <c r="D1060" t="s">
        <v>11</v>
      </c>
      <c r="E1060" t="s">
        <v>11</v>
      </c>
      <c r="F1060" t="s">
        <v>25</v>
      </c>
      <c r="G1060" t="s">
        <v>173</v>
      </c>
      <c r="H1060" t="s">
        <v>173</v>
      </c>
    </row>
    <row r="1061" spans="1:8" x14ac:dyDescent="0.25">
      <c r="A1061" t="s">
        <v>153</v>
      </c>
      <c r="B1061" t="s">
        <v>705</v>
      </c>
      <c r="C1061" t="s">
        <v>166</v>
      </c>
      <c r="D1061" t="s">
        <v>12</v>
      </c>
      <c r="E1061" t="s">
        <v>12</v>
      </c>
      <c r="F1061" t="s">
        <v>27</v>
      </c>
      <c r="G1061" t="s">
        <v>173</v>
      </c>
      <c r="H1061" t="s">
        <v>26</v>
      </c>
    </row>
    <row r="1062" spans="1:8" x14ac:dyDescent="0.25">
      <c r="A1062" t="s">
        <v>153</v>
      </c>
      <c r="B1062" t="s">
        <v>706</v>
      </c>
      <c r="C1062" t="s">
        <v>162</v>
      </c>
      <c r="D1062" t="s">
        <v>12</v>
      </c>
      <c r="E1062" t="s">
        <v>12</v>
      </c>
      <c r="F1062" t="s">
        <v>27</v>
      </c>
      <c r="G1062" t="s">
        <v>173</v>
      </c>
      <c r="H1062" t="s">
        <v>173</v>
      </c>
    </row>
    <row r="1063" spans="1:8" x14ac:dyDescent="0.25">
      <c r="A1063" t="s">
        <v>153</v>
      </c>
      <c r="B1063" t="s">
        <v>1271</v>
      </c>
      <c r="C1063" t="s">
        <v>178</v>
      </c>
      <c r="D1063" t="s">
        <v>12</v>
      </c>
      <c r="E1063" t="s">
        <v>28</v>
      </c>
      <c r="F1063" t="s">
        <v>27</v>
      </c>
      <c r="G1063" t="s">
        <v>62</v>
      </c>
      <c r="H1063" t="s">
        <v>173</v>
      </c>
    </row>
    <row r="1064" spans="1:8" x14ac:dyDescent="0.25">
      <c r="A1064" t="s">
        <v>153</v>
      </c>
      <c r="B1064" t="s">
        <v>707</v>
      </c>
      <c r="C1064" t="s">
        <v>166</v>
      </c>
      <c r="D1064" t="s">
        <v>13</v>
      </c>
      <c r="E1064" t="s">
        <v>13</v>
      </c>
      <c r="F1064" t="s">
        <v>29</v>
      </c>
      <c r="G1064" t="s">
        <v>173</v>
      </c>
      <c r="H1064" t="s">
        <v>26</v>
      </c>
    </row>
    <row r="1065" spans="1:8" x14ac:dyDescent="0.25">
      <c r="A1065" t="s">
        <v>153</v>
      </c>
      <c r="B1065" t="s">
        <v>708</v>
      </c>
      <c r="C1065" t="s">
        <v>162</v>
      </c>
      <c r="D1065" t="s">
        <v>13</v>
      </c>
      <c r="E1065" t="s">
        <v>13</v>
      </c>
      <c r="F1065" t="s">
        <v>29</v>
      </c>
      <c r="G1065" t="s">
        <v>173</v>
      </c>
      <c r="H1065" t="s">
        <v>173</v>
      </c>
    </row>
    <row r="1066" spans="1:8" x14ac:dyDescent="0.25">
      <c r="A1066" t="s">
        <v>153</v>
      </c>
      <c r="B1066" t="s">
        <v>1272</v>
      </c>
      <c r="C1066" t="s">
        <v>178</v>
      </c>
      <c r="D1066" t="s">
        <v>13</v>
      </c>
      <c r="E1066" t="s">
        <v>30</v>
      </c>
      <c r="F1066" t="s">
        <v>29</v>
      </c>
      <c r="G1066" t="s">
        <v>63</v>
      </c>
      <c r="H1066" t="s">
        <v>173</v>
      </c>
    </row>
    <row r="1067" spans="1:8" x14ac:dyDescent="0.25">
      <c r="A1067" t="s">
        <v>153</v>
      </c>
      <c r="B1067" t="s">
        <v>1273</v>
      </c>
      <c r="C1067" t="s">
        <v>178</v>
      </c>
      <c r="D1067" t="s">
        <v>13</v>
      </c>
      <c r="E1067" t="s">
        <v>31</v>
      </c>
      <c r="F1067" t="s">
        <v>29</v>
      </c>
      <c r="G1067" t="s">
        <v>64</v>
      </c>
      <c r="H1067" t="s">
        <v>65</v>
      </c>
    </row>
    <row r="1068" spans="1:8" x14ac:dyDescent="0.25">
      <c r="A1068" t="s">
        <v>153</v>
      </c>
      <c r="B1068" t="s">
        <v>1274</v>
      </c>
      <c r="C1068" t="s">
        <v>162</v>
      </c>
      <c r="D1068" t="s">
        <v>13</v>
      </c>
      <c r="E1068" t="s">
        <v>31</v>
      </c>
      <c r="F1068" t="s">
        <v>29</v>
      </c>
      <c r="G1068" t="s">
        <v>64</v>
      </c>
      <c r="H1068" t="s">
        <v>173</v>
      </c>
    </row>
    <row r="1069" spans="1:8" x14ac:dyDescent="0.25">
      <c r="A1069" t="s">
        <v>153</v>
      </c>
      <c r="B1069" t="s">
        <v>1275</v>
      </c>
      <c r="C1069" t="s">
        <v>179</v>
      </c>
      <c r="D1069" t="s">
        <v>13</v>
      </c>
      <c r="E1069" t="s">
        <v>66</v>
      </c>
      <c r="F1069" t="s">
        <v>29</v>
      </c>
      <c r="G1069" t="s">
        <v>82</v>
      </c>
      <c r="H1069" t="s">
        <v>65</v>
      </c>
    </row>
    <row r="1070" spans="1:8" x14ac:dyDescent="0.25">
      <c r="A1070" t="s">
        <v>153</v>
      </c>
      <c r="B1070" t="s">
        <v>1276</v>
      </c>
      <c r="C1070" t="s">
        <v>162</v>
      </c>
      <c r="D1070" t="s">
        <v>13</v>
      </c>
      <c r="E1070" t="s">
        <v>66</v>
      </c>
      <c r="F1070" t="s">
        <v>29</v>
      </c>
      <c r="G1070" t="s">
        <v>82</v>
      </c>
      <c r="H1070" t="s">
        <v>173</v>
      </c>
    </row>
    <row r="1071" spans="1:8" x14ac:dyDescent="0.25">
      <c r="A1071" t="s">
        <v>153</v>
      </c>
      <c r="B1071" t="s">
        <v>1277</v>
      </c>
      <c r="C1071" t="s">
        <v>167</v>
      </c>
      <c r="D1071" t="s">
        <v>13</v>
      </c>
      <c r="E1071" t="s">
        <v>756</v>
      </c>
      <c r="F1071" t="s">
        <v>29</v>
      </c>
      <c r="G1071" t="s">
        <v>760</v>
      </c>
      <c r="H1071" t="s">
        <v>89</v>
      </c>
    </row>
    <row r="1072" spans="1:8" x14ac:dyDescent="0.25">
      <c r="A1072" t="s">
        <v>153</v>
      </c>
      <c r="B1072" t="s">
        <v>1278</v>
      </c>
      <c r="C1072" t="s">
        <v>162</v>
      </c>
      <c r="D1072" t="s">
        <v>13</v>
      </c>
      <c r="E1072" t="s">
        <v>756</v>
      </c>
      <c r="F1072" t="s">
        <v>29</v>
      </c>
      <c r="G1072" t="s">
        <v>760</v>
      </c>
      <c r="H1072" t="s">
        <v>173</v>
      </c>
    </row>
    <row r="1073" spans="1:8" x14ac:dyDescent="0.25">
      <c r="A1073" t="s">
        <v>153</v>
      </c>
      <c r="B1073" t="s">
        <v>1279</v>
      </c>
      <c r="C1073" t="s">
        <v>178</v>
      </c>
      <c r="D1073" t="s">
        <v>13</v>
      </c>
      <c r="E1073" t="s">
        <v>32</v>
      </c>
      <c r="F1073" t="s">
        <v>29</v>
      </c>
      <c r="G1073" t="s">
        <v>68</v>
      </c>
      <c r="H1073" t="s">
        <v>69</v>
      </c>
    </row>
    <row r="1074" spans="1:8" x14ac:dyDescent="0.25">
      <c r="A1074" t="s">
        <v>153</v>
      </c>
      <c r="B1074" t="s">
        <v>1280</v>
      </c>
      <c r="C1074" t="s">
        <v>162</v>
      </c>
      <c r="D1074" t="s">
        <v>13</v>
      </c>
      <c r="E1074" t="s">
        <v>32</v>
      </c>
      <c r="F1074" t="s">
        <v>29</v>
      </c>
      <c r="G1074" t="s">
        <v>68</v>
      </c>
      <c r="H1074" t="s">
        <v>173</v>
      </c>
    </row>
    <row r="1075" spans="1:8" x14ac:dyDescent="0.25">
      <c r="A1075" t="s">
        <v>153</v>
      </c>
      <c r="B1075" t="s">
        <v>1281</v>
      </c>
      <c r="C1075" t="s">
        <v>179</v>
      </c>
      <c r="D1075" t="s">
        <v>13</v>
      </c>
      <c r="E1075" t="s">
        <v>70</v>
      </c>
      <c r="F1075" t="s">
        <v>29</v>
      </c>
      <c r="G1075" t="s">
        <v>85</v>
      </c>
      <c r="H1075" t="s">
        <v>69</v>
      </c>
    </row>
    <row r="1076" spans="1:8" x14ac:dyDescent="0.25">
      <c r="A1076" t="s">
        <v>153</v>
      </c>
      <c r="B1076" t="s">
        <v>1282</v>
      </c>
      <c r="C1076" t="s">
        <v>162</v>
      </c>
      <c r="D1076" t="s">
        <v>13</v>
      </c>
      <c r="E1076" t="s">
        <v>70</v>
      </c>
      <c r="F1076" t="s">
        <v>29</v>
      </c>
      <c r="G1076" t="s">
        <v>85</v>
      </c>
      <c r="H1076" t="s">
        <v>173</v>
      </c>
    </row>
    <row r="1077" spans="1:8" x14ac:dyDescent="0.25">
      <c r="A1077" t="s">
        <v>153</v>
      </c>
      <c r="B1077" t="s">
        <v>1283</v>
      </c>
      <c r="C1077" t="s">
        <v>167</v>
      </c>
      <c r="D1077" t="s">
        <v>13</v>
      </c>
      <c r="E1077" t="s">
        <v>757</v>
      </c>
      <c r="F1077" t="s">
        <v>29</v>
      </c>
      <c r="G1077" t="s">
        <v>761</v>
      </c>
      <c r="H1077" t="s">
        <v>69</v>
      </c>
    </row>
    <row r="1078" spans="1:8" x14ac:dyDescent="0.25">
      <c r="A1078" t="s">
        <v>153</v>
      </c>
      <c r="B1078" t="s">
        <v>1284</v>
      </c>
      <c r="C1078" t="s">
        <v>162</v>
      </c>
      <c r="D1078" t="s">
        <v>13</v>
      </c>
      <c r="E1078" t="s">
        <v>757</v>
      </c>
      <c r="F1078" t="s">
        <v>29</v>
      </c>
      <c r="G1078" t="s">
        <v>761</v>
      </c>
      <c r="H1078" t="s">
        <v>173</v>
      </c>
    </row>
    <row r="1079" spans="1:8" x14ac:dyDescent="0.25">
      <c r="A1079" t="s">
        <v>153</v>
      </c>
      <c r="B1079" t="s">
        <v>709</v>
      </c>
      <c r="C1079" t="s">
        <v>166</v>
      </c>
      <c r="D1079" t="s">
        <v>14</v>
      </c>
      <c r="E1079" t="s">
        <v>14</v>
      </c>
      <c r="F1079" t="s">
        <v>34</v>
      </c>
      <c r="G1079" t="s">
        <v>173</v>
      </c>
      <c r="H1079" t="s">
        <v>26</v>
      </c>
    </row>
    <row r="1080" spans="1:8" x14ac:dyDescent="0.25">
      <c r="A1080" t="s">
        <v>153</v>
      </c>
      <c r="B1080" t="s">
        <v>710</v>
      </c>
      <c r="C1080" t="s">
        <v>162</v>
      </c>
      <c r="D1080" t="s">
        <v>14</v>
      </c>
      <c r="E1080" t="s">
        <v>14</v>
      </c>
      <c r="F1080" t="s">
        <v>34</v>
      </c>
      <c r="G1080" t="s">
        <v>173</v>
      </c>
      <c r="H1080" t="s">
        <v>173</v>
      </c>
    </row>
    <row r="1081" spans="1:8" x14ac:dyDescent="0.25">
      <c r="A1081" t="s">
        <v>153</v>
      </c>
      <c r="B1081" t="s">
        <v>1285</v>
      </c>
      <c r="C1081" t="s">
        <v>178</v>
      </c>
      <c r="D1081" t="s">
        <v>14</v>
      </c>
      <c r="E1081" t="s">
        <v>35</v>
      </c>
      <c r="F1081" t="s">
        <v>34</v>
      </c>
      <c r="G1081" t="s">
        <v>72</v>
      </c>
      <c r="H1081" t="s">
        <v>173</v>
      </c>
    </row>
    <row r="1082" spans="1:8" x14ac:dyDescent="0.25">
      <c r="A1082" t="s">
        <v>153</v>
      </c>
      <c r="B1082" t="s">
        <v>711</v>
      </c>
      <c r="C1082" t="s">
        <v>166</v>
      </c>
      <c r="D1082" t="s">
        <v>15</v>
      </c>
      <c r="E1082" t="s">
        <v>15</v>
      </c>
      <c r="F1082" t="s">
        <v>36</v>
      </c>
      <c r="G1082" t="s">
        <v>173</v>
      </c>
      <c r="H1082" t="s">
        <v>26</v>
      </c>
    </row>
    <row r="1083" spans="1:8" x14ac:dyDescent="0.25">
      <c r="A1083" t="s">
        <v>153</v>
      </c>
      <c r="B1083" t="s">
        <v>712</v>
      </c>
      <c r="C1083" t="s">
        <v>162</v>
      </c>
      <c r="D1083" t="s">
        <v>15</v>
      </c>
      <c r="E1083" t="s">
        <v>15</v>
      </c>
      <c r="F1083" t="s">
        <v>36</v>
      </c>
      <c r="G1083" t="s">
        <v>173</v>
      </c>
      <c r="H1083" t="s">
        <v>173</v>
      </c>
    </row>
    <row r="1084" spans="1:8" x14ac:dyDescent="0.25">
      <c r="A1084" t="s">
        <v>153</v>
      </c>
      <c r="B1084" t="s">
        <v>713</v>
      </c>
      <c r="C1084" t="s">
        <v>166</v>
      </c>
      <c r="D1084" t="s">
        <v>16</v>
      </c>
      <c r="E1084" t="s">
        <v>16</v>
      </c>
      <c r="F1084" t="s">
        <v>37</v>
      </c>
      <c r="G1084" t="s">
        <v>173</v>
      </c>
      <c r="H1084" t="s">
        <v>173</v>
      </c>
    </row>
    <row r="1085" spans="1:8" x14ac:dyDescent="0.25">
      <c r="A1085" t="s">
        <v>153</v>
      </c>
      <c r="B1085" t="s">
        <v>714</v>
      </c>
      <c r="C1085" t="s">
        <v>166</v>
      </c>
      <c r="D1085" t="s">
        <v>17</v>
      </c>
      <c r="E1085" t="s">
        <v>17</v>
      </c>
      <c r="F1085" t="s">
        <v>38</v>
      </c>
      <c r="G1085" t="s">
        <v>173</v>
      </c>
      <c r="H1085" t="s">
        <v>26</v>
      </c>
    </row>
    <row r="1086" spans="1:8" x14ac:dyDescent="0.25">
      <c r="A1086" t="s">
        <v>153</v>
      </c>
      <c r="B1086" t="s">
        <v>715</v>
      </c>
      <c r="C1086" t="s">
        <v>162</v>
      </c>
      <c r="D1086" t="s">
        <v>17</v>
      </c>
      <c r="E1086" t="s">
        <v>17</v>
      </c>
      <c r="F1086" t="s">
        <v>38</v>
      </c>
      <c r="G1086" t="s">
        <v>173</v>
      </c>
      <c r="H1086" t="s">
        <v>173</v>
      </c>
    </row>
    <row r="1087" spans="1:8" x14ac:dyDescent="0.25">
      <c r="A1087" t="s">
        <v>153</v>
      </c>
      <c r="B1087" t="s">
        <v>716</v>
      </c>
      <c r="C1087" t="s">
        <v>166</v>
      </c>
      <c r="D1087" t="s">
        <v>18</v>
      </c>
      <c r="E1087" t="s">
        <v>18</v>
      </c>
      <c r="F1087" t="s">
        <v>39</v>
      </c>
      <c r="G1087" t="s">
        <v>173</v>
      </c>
      <c r="H1087" t="s">
        <v>173</v>
      </c>
    </row>
    <row r="1088" spans="1:8" x14ac:dyDescent="0.25">
      <c r="A1088" t="s">
        <v>153</v>
      </c>
      <c r="B1088" t="s">
        <v>717</v>
      </c>
      <c r="C1088" t="s">
        <v>168</v>
      </c>
      <c r="D1088" t="s">
        <v>18</v>
      </c>
      <c r="E1088" t="s">
        <v>18</v>
      </c>
      <c r="F1088" t="s">
        <v>39</v>
      </c>
      <c r="G1088" t="s">
        <v>173</v>
      </c>
      <c r="H1088" t="s">
        <v>173</v>
      </c>
    </row>
    <row r="1089" spans="1:8" x14ac:dyDescent="0.25">
      <c r="A1089" t="s">
        <v>154</v>
      </c>
      <c r="B1089" t="s">
        <v>718</v>
      </c>
      <c r="C1089" t="s">
        <v>166</v>
      </c>
      <c r="D1089" t="s">
        <v>8</v>
      </c>
      <c r="E1089" t="s">
        <v>8</v>
      </c>
      <c r="F1089" t="s">
        <v>758</v>
      </c>
      <c r="G1089" t="s">
        <v>173</v>
      </c>
      <c r="H1089" t="s">
        <v>173</v>
      </c>
    </row>
    <row r="1090" spans="1:8" x14ac:dyDescent="0.25">
      <c r="A1090" t="s">
        <v>154</v>
      </c>
      <c r="B1090" t="s">
        <v>718</v>
      </c>
      <c r="C1090" t="s">
        <v>166</v>
      </c>
      <c r="D1090" t="s">
        <v>8</v>
      </c>
      <c r="E1090" t="s">
        <v>8</v>
      </c>
      <c r="F1090" t="s">
        <v>758</v>
      </c>
      <c r="G1090" t="s">
        <v>173</v>
      </c>
      <c r="H1090" t="s">
        <v>173</v>
      </c>
    </row>
    <row r="1091" spans="1:8" x14ac:dyDescent="0.25">
      <c r="A1091" t="s">
        <v>154</v>
      </c>
      <c r="B1091" t="s">
        <v>719</v>
      </c>
      <c r="C1091" t="s">
        <v>166</v>
      </c>
      <c r="D1091" t="s">
        <v>9</v>
      </c>
      <c r="E1091" t="s">
        <v>9</v>
      </c>
      <c r="F1091" t="s">
        <v>24</v>
      </c>
      <c r="G1091" t="s">
        <v>173</v>
      </c>
      <c r="H1091" t="s">
        <v>173</v>
      </c>
    </row>
    <row r="1092" spans="1:8" x14ac:dyDescent="0.25">
      <c r="A1092" t="s">
        <v>154</v>
      </c>
      <c r="B1092" t="s">
        <v>720</v>
      </c>
      <c r="C1092" t="s">
        <v>166</v>
      </c>
      <c r="D1092" t="s">
        <v>10</v>
      </c>
      <c r="E1092" t="s">
        <v>10</v>
      </c>
      <c r="F1092" t="s">
        <v>25</v>
      </c>
      <c r="G1092" t="s">
        <v>173</v>
      </c>
      <c r="H1092" t="s">
        <v>26</v>
      </c>
    </row>
    <row r="1093" spans="1:8" x14ac:dyDescent="0.25">
      <c r="A1093" t="s">
        <v>154</v>
      </c>
      <c r="B1093" t="s">
        <v>721</v>
      </c>
      <c r="C1093" t="s">
        <v>162</v>
      </c>
      <c r="D1093" t="s">
        <v>10</v>
      </c>
      <c r="E1093" t="s">
        <v>10</v>
      </c>
      <c r="F1093" t="s">
        <v>25</v>
      </c>
      <c r="G1093" t="s">
        <v>173</v>
      </c>
      <c r="H1093" t="s">
        <v>173</v>
      </c>
    </row>
    <row r="1094" spans="1:8" x14ac:dyDescent="0.25">
      <c r="A1094" t="s">
        <v>154</v>
      </c>
      <c r="B1094" t="s">
        <v>722</v>
      </c>
      <c r="C1094" t="s">
        <v>166</v>
      </c>
      <c r="D1094" t="s">
        <v>11</v>
      </c>
      <c r="E1094" t="s">
        <v>11</v>
      </c>
      <c r="F1094" t="s">
        <v>27</v>
      </c>
      <c r="G1094" t="s">
        <v>173</v>
      </c>
      <c r="H1094" t="s">
        <v>26</v>
      </c>
    </row>
    <row r="1095" spans="1:8" x14ac:dyDescent="0.25">
      <c r="A1095" t="s">
        <v>154</v>
      </c>
      <c r="B1095" t="s">
        <v>723</v>
      </c>
      <c r="C1095" t="s">
        <v>162</v>
      </c>
      <c r="D1095" t="s">
        <v>11</v>
      </c>
      <c r="E1095" t="s">
        <v>11</v>
      </c>
      <c r="F1095" t="s">
        <v>27</v>
      </c>
      <c r="G1095" t="s">
        <v>173</v>
      </c>
      <c r="H1095" t="s">
        <v>173</v>
      </c>
    </row>
    <row r="1096" spans="1:8" x14ac:dyDescent="0.25">
      <c r="A1096" t="s">
        <v>154</v>
      </c>
      <c r="B1096" t="s">
        <v>1286</v>
      </c>
      <c r="C1096" t="s">
        <v>178</v>
      </c>
      <c r="D1096" t="s">
        <v>11</v>
      </c>
      <c r="E1096" t="s">
        <v>42</v>
      </c>
      <c r="F1096" t="s">
        <v>27</v>
      </c>
      <c r="G1096" t="s">
        <v>62</v>
      </c>
      <c r="H1096" t="s">
        <v>173</v>
      </c>
    </row>
    <row r="1097" spans="1:8" x14ac:dyDescent="0.25">
      <c r="A1097" t="s">
        <v>154</v>
      </c>
      <c r="B1097" t="s">
        <v>724</v>
      </c>
      <c r="C1097" t="s">
        <v>166</v>
      </c>
      <c r="D1097" t="s">
        <v>12</v>
      </c>
      <c r="E1097" t="s">
        <v>12</v>
      </c>
      <c r="F1097" t="s">
        <v>29</v>
      </c>
      <c r="G1097" t="s">
        <v>173</v>
      </c>
      <c r="H1097" t="s">
        <v>26</v>
      </c>
    </row>
    <row r="1098" spans="1:8" x14ac:dyDescent="0.25">
      <c r="A1098" t="s">
        <v>154</v>
      </c>
      <c r="B1098" t="s">
        <v>725</v>
      </c>
      <c r="C1098" t="s">
        <v>162</v>
      </c>
      <c r="D1098" t="s">
        <v>12</v>
      </c>
      <c r="E1098" t="s">
        <v>12</v>
      </c>
      <c r="F1098" t="s">
        <v>29</v>
      </c>
      <c r="G1098" t="s">
        <v>173</v>
      </c>
      <c r="H1098" t="s">
        <v>173</v>
      </c>
    </row>
    <row r="1099" spans="1:8" x14ac:dyDescent="0.25">
      <c r="A1099" t="s">
        <v>154</v>
      </c>
      <c r="B1099" t="s">
        <v>1287</v>
      </c>
      <c r="C1099" t="s">
        <v>178</v>
      </c>
      <c r="D1099" t="s">
        <v>12</v>
      </c>
      <c r="E1099" t="s">
        <v>28</v>
      </c>
      <c r="F1099" t="s">
        <v>29</v>
      </c>
      <c r="G1099" t="s">
        <v>63</v>
      </c>
      <c r="H1099" t="s">
        <v>173</v>
      </c>
    </row>
    <row r="1100" spans="1:8" x14ac:dyDescent="0.25">
      <c r="A1100" t="s">
        <v>154</v>
      </c>
      <c r="B1100" t="s">
        <v>1288</v>
      </c>
      <c r="C1100" t="s">
        <v>178</v>
      </c>
      <c r="D1100" t="s">
        <v>12</v>
      </c>
      <c r="E1100" t="s">
        <v>43</v>
      </c>
      <c r="F1100" t="s">
        <v>29</v>
      </c>
      <c r="G1100" t="s">
        <v>64</v>
      </c>
      <c r="H1100" t="s">
        <v>65</v>
      </c>
    </row>
    <row r="1101" spans="1:8" x14ac:dyDescent="0.25">
      <c r="A1101" t="s">
        <v>154</v>
      </c>
      <c r="B1101" t="s">
        <v>1289</v>
      </c>
      <c r="C1101" t="s">
        <v>162</v>
      </c>
      <c r="D1101" t="s">
        <v>12</v>
      </c>
      <c r="E1101" t="s">
        <v>43</v>
      </c>
      <c r="F1101" t="s">
        <v>29</v>
      </c>
      <c r="G1101" t="s">
        <v>64</v>
      </c>
      <c r="H1101" t="s">
        <v>173</v>
      </c>
    </row>
    <row r="1102" spans="1:8" x14ac:dyDescent="0.25">
      <c r="A1102" t="s">
        <v>154</v>
      </c>
      <c r="B1102" t="s">
        <v>1290</v>
      </c>
      <c r="C1102" t="s">
        <v>179</v>
      </c>
      <c r="D1102" t="s">
        <v>12</v>
      </c>
      <c r="E1102" t="s">
        <v>73</v>
      </c>
      <c r="F1102" t="s">
        <v>29</v>
      </c>
      <c r="G1102" t="s">
        <v>82</v>
      </c>
      <c r="H1102" t="s">
        <v>65</v>
      </c>
    </row>
    <row r="1103" spans="1:8" x14ac:dyDescent="0.25">
      <c r="A1103" t="s">
        <v>154</v>
      </c>
      <c r="B1103" t="s">
        <v>1291</v>
      </c>
      <c r="C1103" t="s">
        <v>162</v>
      </c>
      <c r="D1103" t="s">
        <v>12</v>
      </c>
      <c r="E1103" t="s">
        <v>73</v>
      </c>
      <c r="F1103" t="s">
        <v>29</v>
      </c>
      <c r="G1103" t="s">
        <v>82</v>
      </c>
      <c r="H1103" t="s">
        <v>173</v>
      </c>
    </row>
    <row r="1104" spans="1:8" x14ac:dyDescent="0.25">
      <c r="A1104" t="s">
        <v>154</v>
      </c>
      <c r="B1104" t="s">
        <v>1292</v>
      </c>
      <c r="C1104" t="s">
        <v>167</v>
      </c>
      <c r="D1104" t="s">
        <v>12</v>
      </c>
      <c r="E1104" t="s">
        <v>756</v>
      </c>
      <c r="F1104" t="s">
        <v>29</v>
      </c>
      <c r="G1104" t="s">
        <v>760</v>
      </c>
      <c r="H1104" t="s">
        <v>89</v>
      </c>
    </row>
    <row r="1105" spans="1:8" x14ac:dyDescent="0.25">
      <c r="A1105" t="s">
        <v>154</v>
      </c>
      <c r="B1105" t="s">
        <v>1293</v>
      </c>
      <c r="C1105" t="s">
        <v>162</v>
      </c>
      <c r="D1105" t="s">
        <v>12</v>
      </c>
      <c r="E1105" t="s">
        <v>756</v>
      </c>
      <c r="F1105" t="s">
        <v>29</v>
      </c>
      <c r="G1105" t="s">
        <v>760</v>
      </c>
      <c r="H1105" t="s">
        <v>173</v>
      </c>
    </row>
    <row r="1106" spans="1:8" x14ac:dyDescent="0.25">
      <c r="A1106" t="s">
        <v>154</v>
      </c>
      <c r="B1106" t="s">
        <v>1294</v>
      </c>
      <c r="C1106" t="s">
        <v>178</v>
      </c>
      <c r="D1106" t="s">
        <v>12</v>
      </c>
      <c r="E1106" t="s">
        <v>44</v>
      </c>
      <c r="F1106" t="s">
        <v>29</v>
      </c>
      <c r="G1106" t="s">
        <v>68</v>
      </c>
      <c r="H1106" t="s">
        <v>69</v>
      </c>
    </row>
    <row r="1107" spans="1:8" x14ac:dyDescent="0.25">
      <c r="A1107" t="s">
        <v>154</v>
      </c>
      <c r="B1107" t="s">
        <v>1295</v>
      </c>
      <c r="C1107" t="s">
        <v>162</v>
      </c>
      <c r="D1107" t="s">
        <v>12</v>
      </c>
      <c r="E1107" t="s">
        <v>44</v>
      </c>
      <c r="F1107" t="s">
        <v>29</v>
      </c>
      <c r="G1107" t="s">
        <v>68</v>
      </c>
      <c r="H1107" t="s">
        <v>173</v>
      </c>
    </row>
    <row r="1108" spans="1:8" x14ac:dyDescent="0.25">
      <c r="A1108" t="s">
        <v>154</v>
      </c>
      <c r="B1108" t="s">
        <v>1296</v>
      </c>
      <c r="C1108" t="s">
        <v>179</v>
      </c>
      <c r="D1108" t="s">
        <v>12</v>
      </c>
      <c r="E1108" t="s">
        <v>74</v>
      </c>
      <c r="F1108" t="s">
        <v>29</v>
      </c>
      <c r="G1108" t="s">
        <v>85</v>
      </c>
      <c r="H1108" t="s">
        <v>69</v>
      </c>
    </row>
    <row r="1109" spans="1:8" x14ac:dyDescent="0.25">
      <c r="A1109" t="s">
        <v>154</v>
      </c>
      <c r="B1109" t="s">
        <v>1297</v>
      </c>
      <c r="C1109" t="s">
        <v>162</v>
      </c>
      <c r="D1109" t="s">
        <v>12</v>
      </c>
      <c r="E1109" t="s">
        <v>74</v>
      </c>
      <c r="F1109" t="s">
        <v>29</v>
      </c>
      <c r="G1109" t="s">
        <v>85</v>
      </c>
      <c r="H1109" t="s">
        <v>173</v>
      </c>
    </row>
    <row r="1110" spans="1:8" x14ac:dyDescent="0.25">
      <c r="A1110" t="s">
        <v>154</v>
      </c>
      <c r="B1110" t="s">
        <v>1298</v>
      </c>
      <c r="C1110" t="s">
        <v>167</v>
      </c>
      <c r="D1110" t="s">
        <v>12</v>
      </c>
      <c r="E1110" t="s">
        <v>757</v>
      </c>
      <c r="F1110" t="s">
        <v>29</v>
      </c>
      <c r="G1110" t="s">
        <v>761</v>
      </c>
      <c r="H1110" t="s">
        <v>69</v>
      </c>
    </row>
    <row r="1111" spans="1:8" x14ac:dyDescent="0.25">
      <c r="A1111" t="s">
        <v>154</v>
      </c>
      <c r="B1111" t="s">
        <v>1299</v>
      </c>
      <c r="C1111" t="s">
        <v>162</v>
      </c>
      <c r="D1111" t="s">
        <v>12</v>
      </c>
      <c r="E1111" t="s">
        <v>757</v>
      </c>
      <c r="F1111" t="s">
        <v>29</v>
      </c>
      <c r="G1111" t="s">
        <v>761</v>
      </c>
      <c r="H1111" t="s">
        <v>173</v>
      </c>
    </row>
    <row r="1112" spans="1:8" x14ac:dyDescent="0.25">
      <c r="A1112" t="s">
        <v>154</v>
      </c>
      <c r="B1112" t="s">
        <v>1300</v>
      </c>
      <c r="C1112" t="s">
        <v>178</v>
      </c>
      <c r="D1112" t="s">
        <v>12</v>
      </c>
      <c r="E1112" t="s">
        <v>57</v>
      </c>
      <c r="F1112" t="s">
        <v>29</v>
      </c>
      <c r="G1112" t="s">
        <v>78</v>
      </c>
      <c r="H1112" t="s">
        <v>173</v>
      </c>
    </row>
    <row r="1113" spans="1:8" x14ac:dyDescent="0.25">
      <c r="A1113" t="s">
        <v>154</v>
      </c>
      <c r="B1113" t="s">
        <v>1301</v>
      </c>
      <c r="C1113" t="s">
        <v>178</v>
      </c>
      <c r="D1113" t="s">
        <v>12</v>
      </c>
      <c r="E1113" t="s">
        <v>58</v>
      </c>
      <c r="F1113" t="s">
        <v>29</v>
      </c>
      <c r="G1113" t="s">
        <v>79</v>
      </c>
      <c r="H1113" t="s">
        <v>26</v>
      </c>
    </row>
    <row r="1114" spans="1:8" x14ac:dyDescent="0.25">
      <c r="A1114" t="s">
        <v>154</v>
      </c>
      <c r="B1114" t="s">
        <v>1302</v>
      </c>
      <c r="C1114" t="s">
        <v>162</v>
      </c>
      <c r="D1114" t="s">
        <v>12</v>
      </c>
      <c r="E1114" t="s">
        <v>58</v>
      </c>
      <c r="F1114" t="s">
        <v>29</v>
      </c>
      <c r="G1114" t="s">
        <v>79</v>
      </c>
      <c r="H1114" t="s">
        <v>173</v>
      </c>
    </row>
    <row r="1115" spans="1:8" x14ac:dyDescent="0.25">
      <c r="A1115" t="s">
        <v>154</v>
      </c>
      <c r="B1115" t="s">
        <v>726</v>
      </c>
      <c r="C1115" t="s">
        <v>166</v>
      </c>
      <c r="D1115" t="s">
        <v>13</v>
      </c>
      <c r="E1115" t="s">
        <v>13</v>
      </c>
      <c r="F1115" t="s">
        <v>34</v>
      </c>
      <c r="G1115" t="s">
        <v>173</v>
      </c>
      <c r="H1115" t="s">
        <v>26</v>
      </c>
    </row>
    <row r="1116" spans="1:8" x14ac:dyDescent="0.25">
      <c r="A1116" t="s">
        <v>154</v>
      </c>
      <c r="B1116" t="s">
        <v>727</v>
      </c>
      <c r="C1116" t="s">
        <v>162</v>
      </c>
      <c r="D1116" t="s">
        <v>13</v>
      </c>
      <c r="E1116" t="s">
        <v>13</v>
      </c>
      <c r="F1116" t="s">
        <v>34</v>
      </c>
      <c r="G1116" t="s">
        <v>173</v>
      </c>
      <c r="H1116" t="s">
        <v>173</v>
      </c>
    </row>
    <row r="1117" spans="1:8" x14ac:dyDescent="0.25">
      <c r="A1117" t="s">
        <v>154</v>
      </c>
      <c r="B1117" t="s">
        <v>1303</v>
      </c>
      <c r="C1117" t="s">
        <v>178</v>
      </c>
      <c r="D1117" t="s">
        <v>13</v>
      </c>
      <c r="E1117" t="s">
        <v>30</v>
      </c>
      <c r="F1117" t="s">
        <v>34</v>
      </c>
      <c r="G1117" t="s">
        <v>80</v>
      </c>
      <c r="H1117" t="s">
        <v>173</v>
      </c>
    </row>
    <row r="1118" spans="1:8" x14ac:dyDescent="0.25">
      <c r="A1118" t="s">
        <v>154</v>
      </c>
      <c r="B1118" t="s">
        <v>1304</v>
      </c>
      <c r="C1118" t="s">
        <v>178</v>
      </c>
      <c r="D1118" t="s">
        <v>13</v>
      </c>
      <c r="E1118" t="s">
        <v>31</v>
      </c>
      <c r="F1118" t="s">
        <v>34</v>
      </c>
      <c r="G1118" t="s">
        <v>81</v>
      </c>
      <c r="H1118" t="s">
        <v>173</v>
      </c>
    </row>
    <row r="1119" spans="1:8" x14ac:dyDescent="0.25">
      <c r="A1119" t="s">
        <v>154</v>
      </c>
      <c r="B1119" t="s">
        <v>728</v>
      </c>
      <c r="C1119" t="s">
        <v>166</v>
      </c>
      <c r="D1119" t="s">
        <v>14</v>
      </c>
      <c r="E1119" t="s">
        <v>14</v>
      </c>
      <c r="F1119" t="s">
        <v>36</v>
      </c>
      <c r="G1119" t="s">
        <v>173</v>
      </c>
      <c r="H1119" t="s">
        <v>26</v>
      </c>
    </row>
    <row r="1120" spans="1:8" x14ac:dyDescent="0.25">
      <c r="A1120" t="s">
        <v>154</v>
      </c>
      <c r="B1120" t="s">
        <v>729</v>
      </c>
      <c r="C1120" t="s">
        <v>162</v>
      </c>
      <c r="D1120" t="s">
        <v>14</v>
      </c>
      <c r="E1120" t="s">
        <v>14</v>
      </c>
      <c r="F1120" t="s">
        <v>36</v>
      </c>
      <c r="G1120" t="s">
        <v>173</v>
      </c>
      <c r="H1120" t="s">
        <v>173</v>
      </c>
    </row>
    <row r="1121" spans="1:8" x14ac:dyDescent="0.25">
      <c r="A1121" t="s">
        <v>154</v>
      </c>
      <c r="B1121" t="s">
        <v>730</v>
      </c>
      <c r="C1121" t="s">
        <v>166</v>
      </c>
      <c r="D1121" t="s">
        <v>15</v>
      </c>
      <c r="E1121" t="s">
        <v>15</v>
      </c>
      <c r="F1121" t="s">
        <v>37</v>
      </c>
      <c r="G1121" t="s">
        <v>173</v>
      </c>
      <c r="H1121" t="s">
        <v>173</v>
      </c>
    </row>
    <row r="1122" spans="1:8" x14ac:dyDescent="0.25">
      <c r="A1122" t="s">
        <v>154</v>
      </c>
      <c r="B1122" t="s">
        <v>731</v>
      </c>
      <c r="C1122" t="s">
        <v>166</v>
      </c>
      <c r="D1122" t="s">
        <v>16</v>
      </c>
      <c r="E1122" t="s">
        <v>16</v>
      </c>
      <c r="F1122" t="s">
        <v>38</v>
      </c>
      <c r="G1122" t="s">
        <v>173</v>
      </c>
      <c r="H1122" t="s">
        <v>26</v>
      </c>
    </row>
    <row r="1123" spans="1:8" x14ac:dyDescent="0.25">
      <c r="A1123" t="s">
        <v>154</v>
      </c>
      <c r="B1123" t="s">
        <v>732</v>
      </c>
      <c r="C1123" t="s">
        <v>162</v>
      </c>
      <c r="D1123" t="s">
        <v>16</v>
      </c>
      <c r="E1123" t="s">
        <v>16</v>
      </c>
      <c r="F1123" t="s">
        <v>38</v>
      </c>
      <c r="G1123" t="s">
        <v>173</v>
      </c>
      <c r="H1123" t="s">
        <v>173</v>
      </c>
    </row>
    <row r="1124" spans="1:8" x14ac:dyDescent="0.25">
      <c r="A1124" t="s">
        <v>154</v>
      </c>
      <c r="B1124" t="s">
        <v>733</v>
      </c>
      <c r="C1124" t="s">
        <v>166</v>
      </c>
      <c r="D1124" t="s">
        <v>17</v>
      </c>
      <c r="E1124" t="s">
        <v>17</v>
      </c>
      <c r="F1124" t="s">
        <v>59</v>
      </c>
      <c r="G1124" t="s">
        <v>173</v>
      </c>
      <c r="H1124" t="s">
        <v>173</v>
      </c>
    </row>
    <row r="1125" spans="1:8" x14ac:dyDescent="0.25">
      <c r="A1125" t="s">
        <v>154</v>
      </c>
      <c r="B1125" t="s">
        <v>734</v>
      </c>
      <c r="C1125" t="s">
        <v>166</v>
      </c>
      <c r="D1125" t="s">
        <v>18</v>
      </c>
      <c r="E1125" t="s">
        <v>18</v>
      </c>
      <c r="F1125" t="s">
        <v>60</v>
      </c>
      <c r="G1125" t="s">
        <v>173</v>
      </c>
      <c r="H1125" t="s">
        <v>173</v>
      </c>
    </row>
    <row r="1126" spans="1:8" x14ac:dyDescent="0.25">
      <c r="A1126" t="s">
        <v>154</v>
      </c>
      <c r="B1126" t="s">
        <v>735</v>
      </c>
      <c r="C1126" t="s">
        <v>166</v>
      </c>
      <c r="D1126" t="s">
        <v>19</v>
      </c>
      <c r="E1126" t="s">
        <v>19</v>
      </c>
      <c r="F1126" t="s">
        <v>61</v>
      </c>
      <c r="G1126" t="s">
        <v>173</v>
      </c>
      <c r="H1126" t="s">
        <v>173</v>
      </c>
    </row>
    <row r="1127" spans="1:8" x14ac:dyDescent="0.25">
      <c r="A1127" t="s">
        <v>154</v>
      </c>
      <c r="B1127" t="s">
        <v>736</v>
      </c>
      <c r="C1127" t="s">
        <v>166</v>
      </c>
      <c r="D1127" t="s">
        <v>20</v>
      </c>
      <c r="E1127" t="s">
        <v>20</v>
      </c>
      <c r="F1127" t="s">
        <v>39</v>
      </c>
      <c r="G1127" t="s">
        <v>173</v>
      </c>
      <c r="H1127" t="s">
        <v>173</v>
      </c>
    </row>
    <row r="1128" spans="1:8" x14ac:dyDescent="0.25">
      <c r="A1128" t="s">
        <v>154</v>
      </c>
      <c r="B1128" t="s">
        <v>737</v>
      </c>
      <c r="C1128" t="s">
        <v>168</v>
      </c>
      <c r="D1128" t="s">
        <v>20</v>
      </c>
      <c r="E1128" t="s">
        <v>20</v>
      </c>
      <c r="F1128" t="s">
        <v>39</v>
      </c>
      <c r="G1128" t="s">
        <v>173</v>
      </c>
      <c r="H1128" t="s">
        <v>173</v>
      </c>
    </row>
    <row r="1129" spans="1:8" x14ac:dyDescent="0.25">
      <c r="A1129" t="s">
        <v>155</v>
      </c>
      <c r="B1129" t="s">
        <v>738</v>
      </c>
      <c r="C1129" t="s">
        <v>166</v>
      </c>
      <c r="D1129" t="s">
        <v>8</v>
      </c>
      <c r="E1129" t="s">
        <v>8</v>
      </c>
      <c r="F1129" t="s">
        <v>21</v>
      </c>
      <c r="G1129" t="s">
        <v>173</v>
      </c>
      <c r="H1129" t="s">
        <v>173</v>
      </c>
    </row>
    <row r="1130" spans="1:8" x14ac:dyDescent="0.25">
      <c r="A1130" t="s">
        <v>155</v>
      </c>
      <c r="B1130" t="s">
        <v>739</v>
      </c>
      <c r="C1130" t="s">
        <v>166</v>
      </c>
      <c r="D1130" t="s">
        <v>9</v>
      </c>
      <c r="E1130" t="s">
        <v>9</v>
      </c>
      <c r="F1130" t="s">
        <v>758</v>
      </c>
      <c r="G1130" t="s">
        <v>173</v>
      </c>
      <c r="H1130" t="s">
        <v>173</v>
      </c>
    </row>
    <row r="1131" spans="1:8" x14ac:dyDescent="0.25">
      <c r="A1131" t="s">
        <v>155</v>
      </c>
      <c r="B1131" t="s">
        <v>739</v>
      </c>
      <c r="C1131" t="s">
        <v>166</v>
      </c>
      <c r="D1131" t="s">
        <v>9</v>
      </c>
      <c r="E1131" t="s">
        <v>9</v>
      </c>
      <c r="F1131" t="s">
        <v>758</v>
      </c>
      <c r="G1131" t="s">
        <v>173</v>
      </c>
      <c r="H1131" t="s">
        <v>173</v>
      </c>
    </row>
    <row r="1132" spans="1:8" x14ac:dyDescent="0.25">
      <c r="A1132" t="s">
        <v>155</v>
      </c>
      <c r="B1132" t="s">
        <v>740</v>
      </c>
      <c r="C1132" t="s">
        <v>166</v>
      </c>
      <c r="D1132" t="s">
        <v>10</v>
      </c>
      <c r="E1132" t="s">
        <v>10</v>
      </c>
      <c r="F1132" t="s">
        <v>24</v>
      </c>
      <c r="G1132" t="s">
        <v>173</v>
      </c>
      <c r="H1132" t="s">
        <v>173</v>
      </c>
    </row>
    <row r="1133" spans="1:8" x14ac:dyDescent="0.25">
      <c r="A1133" t="s">
        <v>155</v>
      </c>
      <c r="B1133" t="s">
        <v>741</v>
      </c>
      <c r="C1133" t="s">
        <v>166</v>
      </c>
      <c r="D1133" t="s">
        <v>11</v>
      </c>
      <c r="E1133" t="s">
        <v>11</v>
      </c>
      <c r="F1133" t="s">
        <v>25</v>
      </c>
      <c r="G1133" t="s">
        <v>173</v>
      </c>
      <c r="H1133" t="s">
        <v>26</v>
      </c>
    </row>
    <row r="1134" spans="1:8" x14ac:dyDescent="0.25">
      <c r="A1134" t="s">
        <v>155</v>
      </c>
      <c r="B1134" t="s">
        <v>742</v>
      </c>
      <c r="C1134" t="s">
        <v>162</v>
      </c>
      <c r="D1134" t="s">
        <v>11</v>
      </c>
      <c r="E1134" t="s">
        <v>11</v>
      </c>
      <c r="F1134" t="s">
        <v>25</v>
      </c>
      <c r="G1134" t="s">
        <v>173</v>
      </c>
      <c r="H1134" t="s">
        <v>173</v>
      </c>
    </row>
    <row r="1135" spans="1:8" x14ac:dyDescent="0.25">
      <c r="A1135" t="s">
        <v>155</v>
      </c>
      <c r="B1135" t="s">
        <v>743</v>
      </c>
      <c r="C1135" t="s">
        <v>166</v>
      </c>
      <c r="D1135" t="s">
        <v>12</v>
      </c>
      <c r="E1135" t="s">
        <v>12</v>
      </c>
      <c r="F1135" t="s">
        <v>27</v>
      </c>
      <c r="G1135" t="s">
        <v>173</v>
      </c>
      <c r="H1135" t="s">
        <v>26</v>
      </c>
    </row>
    <row r="1136" spans="1:8" x14ac:dyDescent="0.25">
      <c r="A1136" t="s">
        <v>155</v>
      </c>
      <c r="B1136" t="s">
        <v>744</v>
      </c>
      <c r="C1136" t="s">
        <v>162</v>
      </c>
      <c r="D1136" t="s">
        <v>12</v>
      </c>
      <c r="E1136" t="s">
        <v>12</v>
      </c>
      <c r="F1136" t="s">
        <v>27</v>
      </c>
      <c r="G1136" t="s">
        <v>173</v>
      </c>
      <c r="H1136" t="s">
        <v>173</v>
      </c>
    </row>
    <row r="1137" spans="1:8" x14ac:dyDescent="0.25">
      <c r="A1137" t="s">
        <v>155</v>
      </c>
      <c r="B1137" t="s">
        <v>1305</v>
      </c>
      <c r="C1137" t="s">
        <v>178</v>
      </c>
      <c r="D1137" t="s">
        <v>12</v>
      </c>
      <c r="E1137" t="s">
        <v>28</v>
      </c>
      <c r="F1137" t="s">
        <v>27</v>
      </c>
      <c r="G1137" t="s">
        <v>62</v>
      </c>
      <c r="H1137" t="s">
        <v>173</v>
      </c>
    </row>
    <row r="1138" spans="1:8" x14ac:dyDescent="0.25">
      <c r="A1138" t="s">
        <v>155</v>
      </c>
      <c r="B1138" t="s">
        <v>745</v>
      </c>
      <c r="C1138" t="s">
        <v>166</v>
      </c>
      <c r="D1138" t="s">
        <v>13</v>
      </c>
      <c r="E1138" t="s">
        <v>13</v>
      </c>
      <c r="F1138" t="s">
        <v>29</v>
      </c>
      <c r="G1138" t="s">
        <v>173</v>
      </c>
      <c r="H1138" t="s">
        <v>26</v>
      </c>
    </row>
    <row r="1139" spans="1:8" x14ac:dyDescent="0.25">
      <c r="A1139" t="s">
        <v>155</v>
      </c>
      <c r="B1139" t="s">
        <v>746</v>
      </c>
      <c r="C1139" t="s">
        <v>162</v>
      </c>
      <c r="D1139" t="s">
        <v>13</v>
      </c>
      <c r="E1139" t="s">
        <v>13</v>
      </c>
      <c r="F1139" t="s">
        <v>29</v>
      </c>
      <c r="G1139" t="s">
        <v>173</v>
      </c>
      <c r="H1139" t="s">
        <v>173</v>
      </c>
    </row>
    <row r="1140" spans="1:8" x14ac:dyDescent="0.25">
      <c r="A1140" t="s">
        <v>155</v>
      </c>
      <c r="B1140" t="s">
        <v>1306</v>
      </c>
      <c r="C1140" t="s">
        <v>178</v>
      </c>
      <c r="D1140" t="s">
        <v>13</v>
      </c>
      <c r="E1140" t="s">
        <v>30</v>
      </c>
      <c r="F1140" t="s">
        <v>29</v>
      </c>
      <c r="G1140" t="s">
        <v>63</v>
      </c>
      <c r="H1140" t="s">
        <v>173</v>
      </c>
    </row>
    <row r="1141" spans="1:8" x14ac:dyDescent="0.25">
      <c r="A1141" t="s">
        <v>155</v>
      </c>
      <c r="B1141" t="s">
        <v>1307</v>
      </c>
      <c r="C1141" t="s">
        <v>178</v>
      </c>
      <c r="D1141" t="s">
        <v>13</v>
      </c>
      <c r="E1141" t="s">
        <v>31</v>
      </c>
      <c r="F1141" t="s">
        <v>29</v>
      </c>
      <c r="G1141" t="s">
        <v>64</v>
      </c>
      <c r="H1141" t="s">
        <v>65</v>
      </c>
    </row>
    <row r="1142" spans="1:8" x14ac:dyDescent="0.25">
      <c r="A1142" t="s">
        <v>155</v>
      </c>
      <c r="B1142" t="s">
        <v>1308</v>
      </c>
      <c r="C1142" t="s">
        <v>162</v>
      </c>
      <c r="D1142" t="s">
        <v>13</v>
      </c>
      <c r="E1142" t="s">
        <v>31</v>
      </c>
      <c r="F1142" t="s">
        <v>29</v>
      </c>
      <c r="G1142" t="s">
        <v>64</v>
      </c>
      <c r="H1142" t="s">
        <v>173</v>
      </c>
    </row>
    <row r="1143" spans="1:8" x14ac:dyDescent="0.25">
      <c r="A1143" t="s">
        <v>155</v>
      </c>
      <c r="B1143" t="s">
        <v>1309</v>
      </c>
      <c r="C1143" t="s">
        <v>179</v>
      </c>
      <c r="D1143" t="s">
        <v>13</v>
      </c>
      <c r="E1143" t="s">
        <v>66</v>
      </c>
      <c r="F1143" t="s">
        <v>29</v>
      </c>
      <c r="G1143" t="s">
        <v>82</v>
      </c>
      <c r="H1143" t="s">
        <v>65</v>
      </c>
    </row>
    <row r="1144" spans="1:8" x14ac:dyDescent="0.25">
      <c r="A1144" t="s">
        <v>155</v>
      </c>
      <c r="B1144" t="s">
        <v>1310</v>
      </c>
      <c r="C1144" t="s">
        <v>162</v>
      </c>
      <c r="D1144" t="s">
        <v>13</v>
      </c>
      <c r="E1144" t="s">
        <v>66</v>
      </c>
      <c r="F1144" t="s">
        <v>29</v>
      </c>
      <c r="G1144" t="s">
        <v>82</v>
      </c>
      <c r="H1144" t="s">
        <v>173</v>
      </c>
    </row>
    <row r="1145" spans="1:8" x14ac:dyDescent="0.25">
      <c r="A1145" t="s">
        <v>155</v>
      </c>
      <c r="B1145" t="s">
        <v>1311</v>
      </c>
      <c r="C1145" t="s">
        <v>167</v>
      </c>
      <c r="D1145" t="s">
        <v>13</v>
      </c>
      <c r="E1145" t="s">
        <v>756</v>
      </c>
      <c r="F1145" t="s">
        <v>29</v>
      </c>
      <c r="G1145" t="s">
        <v>760</v>
      </c>
      <c r="H1145" t="s">
        <v>89</v>
      </c>
    </row>
    <row r="1146" spans="1:8" x14ac:dyDescent="0.25">
      <c r="A1146" t="s">
        <v>155</v>
      </c>
      <c r="B1146" t="s">
        <v>1312</v>
      </c>
      <c r="C1146" t="s">
        <v>162</v>
      </c>
      <c r="D1146" t="s">
        <v>13</v>
      </c>
      <c r="E1146" t="s">
        <v>756</v>
      </c>
      <c r="F1146" t="s">
        <v>29</v>
      </c>
      <c r="G1146" t="s">
        <v>760</v>
      </c>
      <c r="H1146" t="s">
        <v>173</v>
      </c>
    </row>
    <row r="1147" spans="1:8" x14ac:dyDescent="0.25">
      <c r="A1147" t="s">
        <v>155</v>
      </c>
      <c r="B1147" t="s">
        <v>1313</v>
      </c>
      <c r="C1147" t="s">
        <v>179</v>
      </c>
      <c r="D1147" t="s">
        <v>13</v>
      </c>
      <c r="E1147" t="s">
        <v>67</v>
      </c>
      <c r="F1147" t="s">
        <v>29</v>
      </c>
      <c r="G1147" t="s">
        <v>84</v>
      </c>
      <c r="H1147" t="s">
        <v>65</v>
      </c>
    </row>
    <row r="1148" spans="1:8" x14ac:dyDescent="0.25">
      <c r="A1148" t="s">
        <v>155</v>
      </c>
      <c r="B1148" t="s">
        <v>1314</v>
      </c>
      <c r="C1148" t="s">
        <v>162</v>
      </c>
      <c r="D1148" t="s">
        <v>13</v>
      </c>
      <c r="E1148" t="s">
        <v>67</v>
      </c>
      <c r="F1148" t="s">
        <v>29</v>
      </c>
      <c r="G1148" t="s">
        <v>84</v>
      </c>
      <c r="H1148" t="s">
        <v>173</v>
      </c>
    </row>
    <row r="1149" spans="1:8" x14ac:dyDescent="0.25">
      <c r="A1149" t="s">
        <v>155</v>
      </c>
      <c r="B1149" t="s">
        <v>1315</v>
      </c>
      <c r="C1149" t="s">
        <v>178</v>
      </c>
      <c r="D1149" t="s">
        <v>13</v>
      </c>
      <c r="E1149" t="s">
        <v>32</v>
      </c>
      <c r="F1149" t="s">
        <v>29</v>
      </c>
      <c r="G1149" t="s">
        <v>68</v>
      </c>
      <c r="H1149" t="s">
        <v>69</v>
      </c>
    </row>
    <row r="1150" spans="1:8" x14ac:dyDescent="0.25">
      <c r="A1150" t="s">
        <v>155</v>
      </c>
      <c r="B1150" t="s">
        <v>1316</v>
      </c>
      <c r="C1150" t="s">
        <v>162</v>
      </c>
      <c r="D1150" t="s">
        <v>13</v>
      </c>
      <c r="E1150" t="s">
        <v>32</v>
      </c>
      <c r="F1150" t="s">
        <v>29</v>
      </c>
      <c r="G1150" t="s">
        <v>68</v>
      </c>
      <c r="H1150" t="s">
        <v>173</v>
      </c>
    </row>
    <row r="1151" spans="1:8" x14ac:dyDescent="0.25">
      <c r="A1151" t="s">
        <v>155</v>
      </c>
      <c r="B1151" t="s">
        <v>1317</v>
      </c>
      <c r="C1151" t="s">
        <v>179</v>
      </c>
      <c r="D1151" t="s">
        <v>13</v>
      </c>
      <c r="E1151" t="s">
        <v>70</v>
      </c>
      <c r="F1151" t="s">
        <v>29</v>
      </c>
      <c r="G1151" t="s">
        <v>85</v>
      </c>
      <c r="H1151" t="s">
        <v>69</v>
      </c>
    </row>
    <row r="1152" spans="1:8" x14ac:dyDescent="0.25">
      <c r="A1152" t="s">
        <v>155</v>
      </c>
      <c r="B1152" t="s">
        <v>1318</v>
      </c>
      <c r="C1152" t="s">
        <v>162</v>
      </c>
      <c r="D1152" t="s">
        <v>13</v>
      </c>
      <c r="E1152" t="s">
        <v>70</v>
      </c>
      <c r="F1152" t="s">
        <v>29</v>
      </c>
      <c r="G1152" t="s">
        <v>85</v>
      </c>
      <c r="H1152" t="s">
        <v>173</v>
      </c>
    </row>
    <row r="1153" spans="1:8" x14ac:dyDescent="0.25">
      <c r="A1153" t="s">
        <v>155</v>
      </c>
      <c r="B1153" t="s">
        <v>1319</v>
      </c>
      <c r="C1153" t="s">
        <v>167</v>
      </c>
      <c r="D1153" t="s">
        <v>13</v>
      </c>
      <c r="E1153" t="s">
        <v>757</v>
      </c>
      <c r="F1153" t="s">
        <v>29</v>
      </c>
      <c r="G1153" t="s">
        <v>761</v>
      </c>
      <c r="H1153" t="s">
        <v>69</v>
      </c>
    </row>
    <row r="1154" spans="1:8" x14ac:dyDescent="0.25">
      <c r="A1154" t="s">
        <v>155</v>
      </c>
      <c r="B1154" t="s">
        <v>1320</v>
      </c>
      <c r="C1154" t="s">
        <v>162</v>
      </c>
      <c r="D1154" t="s">
        <v>13</v>
      </c>
      <c r="E1154" t="s">
        <v>757</v>
      </c>
      <c r="F1154" t="s">
        <v>29</v>
      </c>
      <c r="G1154" t="s">
        <v>761</v>
      </c>
      <c r="H1154" t="s">
        <v>173</v>
      </c>
    </row>
    <row r="1155" spans="1:8" x14ac:dyDescent="0.25">
      <c r="A1155" t="s">
        <v>155</v>
      </c>
      <c r="B1155" t="s">
        <v>1321</v>
      </c>
      <c r="C1155" t="s">
        <v>178</v>
      </c>
      <c r="D1155" t="s">
        <v>13</v>
      </c>
      <c r="E1155" t="s">
        <v>33</v>
      </c>
      <c r="F1155" t="s">
        <v>29</v>
      </c>
      <c r="G1155" t="s">
        <v>71</v>
      </c>
      <c r="H1155" t="s">
        <v>173</v>
      </c>
    </row>
    <row r="1156" spans="1:8" x14ac:dyDescent="0.25">
      <c r="A1156" t="s">
        <v>155</v>
      </c>
      <c r="B1156" t="s">
        <v>747</v>
      </c>
      <c r="C1156" t="s">
        <v>166</v>
      </c>
      <c r="D1156" t="s">
        <v>14</v>
      </c>
      <c r="E1156" t="s">
        <v>14</v>
      </c>
      <c r="F1156" t="s">
        <v>34</v>
      </c>
      <c r="G1156" t="s">
        <v>173</v>
      </c>
      <c r="H1156" t="s">
        <v>26</v>
      </c>
    </row>
    <row r="1157" spans="1:8" x14ac:dyDescent="0.25">
      <c r="A1157" t="s">
        <v>155</v>
      </c>
      <c r="B1157" t="s">
        <v>748</v>
      </c>
      <c r="C1157" t="s">
        <v>162</v>
      </c>
      <c r="D1157" t="s">
        <v>14</v>
      </c>
      <c r="E1157" t="s">
        <v>14</v>
      </c>
      <c r="F1157" t="s">
        <v>34</v>
      </c>
      <c r="G1157" t="s">
        <v>173</v>
      </c>
      <c r="H1157" t="s">
        <v>173</v>
      </c>
    </row>
    <row r="1158" spans="1:8" x14ac:dyDescent="0.25">
      <c r="A1158" t="s">
        <v>155</v>
      </c>
      <c r="B1158" t="s">
        <v>1322</v>
      </c>
      <c r="C1158" t="s">
        <v>178</v>
      </c>
      <c r="D1158" t="s">
        <v>14</v>
      </c>
      <c r="E1158" t="s">
        <v>35</v>
      </c>
      <c r="F1158" t="s">
        <v>34</v>
      </c>
      <c r="G1158" t="s">
        <v>72</v>
      </c>
      <c r="H1158" t="s">
        <v>173</v>
      </c>
    </row>
    <row r="1159" spans="1:8" x14ac:dyDescent="0.25">
      <c r="A1159" t="s">
        <v>155</v>
      </c>
      <c r="B1159" t="s">
        <v>749</v>
      </c>
      <c r="C1159" t="s">
        <v>166</v>
      </c>
      <c r="D1159" t="s">
        <v>15</v>
      </c>
      <c r="E1159" t="s">
        <v>15</v>
      </c>
      <c r="F1159" t="s">
        <v>36</v>
      </c>
      <c r="G1159" t="s">
        <v>173</v>
      </c>
      <c r="H1159" t="s">
        <v>26</v>
      </c>
    </row>
    <row r="1160" spans="1:8" x14ac:dyDescent="0.25">
      <c r="A1160" t="s">
        <v>155</v>
      </c>
      <c r="B1160" t="s">
        <v>750</v>
      </c>
      <c r="C1160" t="s">
        <v>162</v>
      </c>
      <c r="D1160" t="s">
        <v>15</v>
      </c>
      <c r="E1160" t="s">
        <v>15</v>
      </c>
      <c r="F1160" t="s">
        <v>36</v>
      </c>
      <c r="G1160" t="s">
        <v>173</v>
      </c>
      <c r="H1160" t="s">
        <v>173</v>
      </c>
    </row>
    <row r="1161" spans="1:8" x14ac:dyDescent="0.25">
      <c r="A1161" t="s">
        <v>155</v>
      </c>
      <c r="B1161" t="s">
        <v>751</v>
      </c>
      <c r="C1161" t="s">
        <v>166</v>
      </c>
      <c r="D1161" t="s">
        <v>16</v>
      </c>
      <c r="E1161" t="s">
        <v>16</v>
      </c>
      <c r="F1161" t="s">
        <v>37</v>
      </c>
      <c r="G1161" t="s">
        <v>173</v>
      </c>
      <c r="H1161" t="s">
        <v>173</v>
      </c>
    </row>
    <row r="1162" spans="1:8" x14ac:dyDescent="0.25">
      <c r="A1162" t="s">
        <v>155</v>
      </c>
      <c r="B1162" t="s">
        <v>752</v>
      </c>
      <c r="C1162" t="s">
        <v>166</v>
      </c>
      <c r="D1162" t="s">
        <v>17</v>
      </c>
      <c r="E1162" t="s">
        <v>17</v>
      </c>
      <c r="F1162" t="s">
        <v>38</v>
      </c>
      <c r="G1162" t="s">
        <v>173</v>
      </c>
      <c r="H1162" t="s">
        <v>26</v>
      </c>
    </row>
    <row r="1163" spans="1:8" x14ac:dyDescent="0.25">
      <c r="A1163" t="s">
        <v>155</v>
      </c>
      <c r="B1163" t="s">
        <v>753</v>
      </c>
      <c r="C1163" t="s">
        <v>162</v>
      </c>
      <c r="D1163" t="s">
        <v>17</v>
      </c>
      <c r="E1163" t="s">
        <v>17</v>
      </c>
      <c r="F1163" t="s">
        <v>38</v>
      </c>
      <c r="G1163" t="s">
        <v>173</v>
      </c>
      <c r="H1163" t="s">
        <v>173</v>
      </c>
    </row>
    <row r="1164" spans="1:8" x14ac:dyDescent="0.25">
      <c r="A1164" t="s">
        <v>155</v>
      </c>
      <c r="B1164" t="s">
        <v>754</v>
      </c>
      <c r="C1164" t="s">
        <v>166</v>
      </c>
      <c r="D1164" t="s">
        <v>18</v>
      </c>
      <c r="E1164" t="s">
        <v>18</v>
      </c>
      <c r="F1164" t="s">
        <v>39</v>
      </c>
      <c r="G1164" t="s">
        <v>173</v>
      </c>
      <c r="H1164" t="s">
        <v>173</v>
      </c>
    </row>
    <row r="1165" spans="1:8" x14ac:dyDescent="0.25">
      <c r="A1165" t="s">
        <v>155</v>
      </c>
      <c r="B1165" t="s">
        <v>755</v>
      </c>
      <c r="C1165" t="s">
        <v>168</v>
      </c>
      <c r="D1165" t="s">
        <v>18</v>
      </c>
      <c r="E1165" t="s">
        <v>18</v>
      </c>
      <c r="F1165" t="s">
        <v>39</v>
      </c>
      <c r="G1165" t="s">
        <v>173</v>
      </c>
      <c r="H1165" t="s">
        <v>173</v>
      </c>
    </row>
  </sheetData>
  <autoFilter ref="A1:G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"/>
  <sheetViews>
    <sheetView topLeftCell="A718" workbookViewId="0">
      <selection activeCell="A3" sqref="A3:I754"/>
    </sheetView>
  </sheetViews>
  <sheetFormatPr defaultRowHeight="15" x14ac:dyDescent="0.25"/>
  <cols>
    <col min="1" max="1" width="6.85546875" customWidth="1"/>
    <col min="2" max="2" width="10.42578125" bestFit="1" customWidth="1"/>
    <col min="3" max="3" width="8.7109375" bestFit="1" customWidth="1"/>
    <col min="4" max="4" width="11" bestFit="1" customWidth="1"/>
    <col min="5" max="5" width="6.7109375" bestFit="1" customWidth="1"/>
    <col min="6" max="6" width="88.85546875" bestFit="1" customWidth="1"/>
    <col min="7" max="7" width="39.7109375" bestFit="1" customWidth="1"/>
    <col min="8" max="8" width="19.42578125" bestFit="1" customWidth="1"/>
    <col min="9" max="9" width="8.5703125" bestFit="1" customWidth="1"/>
  </cols>
  <sheetData>
    <row r="1" spans="1:9" x14ac:dyDescent="0.25">
      <c r="A1" s="5" t="s">
        <v>1330</v>
      </c>
    </row>
    <row r="2" spans="1:9" x14ac:dyDescent="0.25">
      <c r="A2" s="10" t="s">
        <v>7</v>
      </c>
      <c r="B2" s="10" t="s">
        <v>158</v>
      </c>
      <c r="C2" s="10" t="s">
        <v>164</v>
      </c>
      <c r="D2" s="10" t="s">
        <v>156</v>
      </c>
      <c r="E2" s="10" t="s">
        <v>187</v>
      </c>
      <c r="F2" s="10" t="s">
        <v>166</v>
      </c>
      <c r="G2" s="10" t="s">
        <v>181</v>
      </c>
      <c r="H2" s="12" t="s">
        <v>170</v>
      </c>
      <c r="I2" s="13" t="s">
        <v>1325</v>
      </c>
    </row>
    <row r="3" spans="1:9" x14ac:dyDescent="0.25">
      <c r="A3" t="s">
        <v>124</v>
      </c>
      <c r="B3" t="s">
        <v>188</v>
      </c>
      <c r="C3" t="s">
        <v>166</v>
      </c>
      <c r="D3" t="s">
        <v>8</v>
      </c>
      <c r="E3" t="s">
        <v>8</v>
      </c>
      <c r="F3" t="s">
        <v>21</v>
      </c>
      <c r="G3" t="s">
        <v>173</v>
      </c>
      <c r="H3" t="s">
        <v>173</v>
      </c>
      <c r="I3">
        <f>+COUNTIF($B$3:$B$754,B3)</f>
        <v>1</v>
      </c>
    </row>
    <row r="4" spans="1:9" x14ac:dyDescent="0.25">
      <c r="A4" t="s">
        <v>124</v>
      </c>
      <c r="B4" t="s">
        <v>189</v>
      </c>
      <c r="C4" t="s">
        <v>166</v>
      </c>
      <c r="D4" t="s">
        <v>9</v>
      </c>
      <c r="E4" t="s">
        <v>9</v>
      </c>
      <c r="F4" t="s">
        <v>758</v>
      </c>
      <c r="G4" t="s">
        <v>173</v>
      </c>
      <c r="H4" t="s">
        <v>173</v>
      </c>
      <c r="I4">
        <f t="shared" ref="I4:I67" si="0">+COUNTIF($B$3:$B$754,B4)</f>
        <v>2</v>
      </c>
    </row>
    <row r="5" spans="1:9" x14ac:dyDescent="0.25">
      <c r="A5" t="s">
        <v>124</v>
      </c>
      <c r="B5" t="s">
        <v>189</v>
      </c>
      <c r="C5" t="s">
        <v>166</v>
      </c>
      <c r="D5" t="s">
        <v>9</v>
      </c>
      <c r="E5" t="s">
        <v>9</v>
      </c>
      <c r="F5" t="s">
        <v>758</v>
      </c>
      <c r="G5" t="s">
        <v>173</v>
      </c>
      <c r="H5" t="s">
        <v>173</v>
      </c>
      <c r="I5">
        <f t="shared" si="0"/>
        <v>2</v>
      </c>
    </row>
    <row r="6" spans="1:9" x14ac:dyDescent="0.25">
      <c r="A6" t="s">
        <v>124</v>
      </c>
      <c r="B6" t="s">
        <v>190</v>
      </c>
      <c r="C6" t="s">
        <v>166</v>
      </c>
      <c r="D6" t="s">
        <v>10</v>
      </c>
      <c r="E6" t="s">
        <v>10</v>
      </c>
      <c r="F6" t="s">
        <v>24</v>
      </c>
      <c r="G6" t="s">
        <v>173</v>
      </c>
      <c r="H6" t="s">
        <v>173</v>
      </c>
      <c r="I6">
        <f t="shared" si="0"/>
        <v>1</v>
      </c>
    </row>
    <row r="7" spans="1:9" x14ac:dyDescent="0.25">
      <c r="A7" t="s">
        <v>124</v>
      </c>
      <c r="B7" t="s">
        <v>191</v>
      </c>
      <c r="C7" t="s">
        <v>166</v>
      </c>
      <c r="D7" t="s">
        <v>11</v>
      </c>
      <c r="E7" t="s">
        <v>11</v>
      </c>
      <c r="F7" t="s">
        <v>25</v>
      </c>
      <c r="G7" t="s">
        <v>173</v>
      </c>
      <c r="H7" t="s">
        <v>26</v>
      </c>
      <c r="I7">
        <f t="shared" si="0"/>
        <v>1</v>
      </c>
    </row>
    <row r="8" spans="1:9" x14ac:dyDescent="0.25">
      <c r="A8" t="s">
        <v>124</v>
      </c>
      <c r="B8" t="s">
        <v>193</v>
      </c>
      <c r="C8" t="s">
        <v>166</v>
      </c>
      <c r="D8" t="s">
        <v>12</v>
      </c>
      <c r="E8" t="s">
        <v>12</v>
      </c>
      <c r="F8" t="s">
        <v>27</v>
      </c>
      <c r="G8" t="s">
        <v>173</v>
      </c>
      <c r="H8" t="s">
        <v>26</v>
      </c>
      <c r="I8">
        <f t="shared" si="0"/>
        <v>1</v>
      </c>
    </row>
    <row r="9" spans="1:9" x14ac:dyDescent="0.25">
      <c r="A9" t="s">
        <v>124</v>
      </c>
      <c r="B9" t="s">
        <v>763</v>
      </c>
      <c r="C9" t="s">
        <v>178</v>
      </c>
      <c r="D9" t="s">
        <v>12</v>
      </c>
      <c r="E9" t="s">
        <v>28</v>
      </c>
      <c r="F9" t="s">
        <v>27</v>
      </c>
      <c r="G9" t="s">
        <v>62</v>
      </c>
      <c r="H9" t="s">
        <v>173</v>
      </c>
      <c r="I9">
        <f t="shared" si="0"/>
        <v>1</v>
      </c>
    </row>
    <row r="10" spans="1:9" x14ac:dyDescent="0.25">
      <c r="A10" t="s">
        <v>124</v>
      </c>
      <c r="B10" t="s">
        <v>195</v>
      </c>
      <c r="C10" t="s">
        <v>166</v>
      </c>
      <c r="D10" t="s">
        <v>13</v>
      </c>
      <c r="E10" t="s">
        <v>13</v>
      </c>
      <c r="F10" t="s">
        <v>29</v>
      </c>
      <c r="G10" t="s">
        <v>173</v>
      </c>
      <c r="H10" t="s">
        <v>26</v>
      </c>
      <c r="I10">
        <f t="shared" si="0"/>
        <v>1</v>
      </c>
    </row>
    <row r="11" spans="1:9" x14ac:dyDescent="0.25">
      <c r="A11" t="s">
        <v>124</v>
      </c>
      <c r="B11" t="s">
        <v>764</v>
      </c>
      <c r="C11" t="s">
        <v>178</v>
      </c>
      <c r="D11" t="s">
        <v>13</v>
      </c>
      <c r="E11" t="s">
        <v>30</v>
      </c>
      <c r="F11" t="s">
        <v>29</v>
      </c>
      <c r="G11" t="s">
        <v>63</v>
      </c>
      <c r="H11" t="s">
        <v>173</v>
      </c>
      <c r="I11">
        <f t="shared" si="0"/>
        <v>1</v>
      </c>
    </row>
    <row r="12" spans="1:9" x14ac:dyDescent="0.25">
      <c r="A12" t="s">
        <v>124</v>
      </c>
      <c r="B12" t="s">
        <v>765</v>
      </c>
      <c r="C12" t="s">
        <v>178</v>
      </c>
      <c r="D12" t="s">
        <v>13</v>
      </c>
      <c r="E12" t="s">
        <v>31</v>
      </c>
      <c r="F12" t="s">
        <v>29</v>
      </c>
      <c r="G12" t="s">
        <v>64</v>
      </c>
      <c r="H12" t="s">
        <v>65</v>
      </c>
      <c r="I12">
        <f t="shared" si="0"/>
        <v>1</v>
      </c>
    </row>
    <row r="13" spans="1:9" x14ac:dyDescent="0.25">
      <c r="A13" t="s">
        <v>124</v>
      </c>
      <c r="B13" t="s">
        <v>767</v>
      </c>
      <c r="C13" t="s">
        <v>179</v>
      </c>
      <c r="D13" t="s">
        <v>13</v>
      </c>
      <c r="E13" t="s">
        <v>66</v>
      </c>
      <c r="F13" t="s">
        <v>29</v>
      </c>
      <c r="G13" t="s">
        <v>82</v>
      </c>
      <c r="H13" t="s">
        <v>65</v>
      </c>
      <c r="I13">
        <f t="shared" si="0"/>
        <v>1</v>
      </c>
    </row>
    <row r="14" spans="1:9" x14ac:dyDescent="0.25">
      <c r="A14" t="s">
        <v>124</v>
      </c>
      <c r="B14" t="s">
        <v>769</v>
      </c>
      <c r="C14" t="s">
        <v>167</v>
      </c>
      <c r="D14" t="s">
        <v>13</v>
      </c>
      <c r="E14" t="s">
        <v>756</v>
      </c>
      <c r="F14" t="s">
        <v>29</v>
      </c>
      <c r="G14" t="s">
        <v>760</v>
      </c>
      <c r="H14" t="s">
        <v>65</v>
      </c>
      <c r="I14">
        <f t="shared" si="0"/>
        <v>1</v>
      </c>
    </row>
    <row r="15" spans="1:9" x14ac:dyDescent="0.25">
      <c r="A15" t="s">
        <v>124</v>
      </c>
      <c r="B15" t="s">
        <v>771</v>
      </c>
      <c r="C15" t="s">
        <v>179</v>
      </c>
      <c r="D15" t="s">
        <v>13</v>
      </c>
      <c r="E15" t="s">
        <v>67</v>
      </c>
      <c r="F15" t="s">
        <v>29</v>
      </c>
      <c r="G15" t="s">
        <v>84</v>
      </c>
      <c r="H15" t="s">
        <v>65</v>
      </c>
      <c r="I15">
        <f t="shared" si="0"/>
        <v>1</v>
      </c>
    </row>
    <row r="16" spans="1:9" x14ac:dyDescent="0.25">
      <c r="A16" t="s">
        <v>124</v>
      </c>
      <c r="B16" t="s">
        <v>773</v>
      </c>
      <c r="C16" t="s">
        <v>178</v>
      </c>
      <c r="D16" t="s">
        <v>13</v>
      </c>
      <c r="E16" t="s">
        <v>32</v>
      </c>
      <c r="F16" t="s">
        <v>29</v>
      </c>
      <c r="G16" t="s">
        <v>68</v>
      </c>
      <c r="H16" t="s">
        <v>69</v>
      </c>
      <c r="I16">
        <f t="shared" si="0"/>
        <v>1</v>
      </c>
    </row>
    <row r="17" spans="1:9" x14ac:dyDescent="0.25">
      <c r="A17" t="s">
        <v>124</v>
      </c>
      <c r="B17" t="s">
        <v>775</v>
      </c>
      <c r="C17" t="s">
        <v>179</v>
      </c>
      <c r="D17" t="s">
        <v>13</v>
      </c>
      <c r="E17" t="s">
        <v>70</v>
      </c>
      <c r="F17" t="s">
        <v>29</v>
      </c>
      <c r="G17" t="s">
        <v>85</v>
      </c>
      <c r="H17" t="s">
        <v>69</v>
      </c>
      <c r="I17">
        <f t="shared" si="0"/>
        <v>1</v>
      </c>
    </row>
    <row r="18" spans="1:9" x14ac:dyDescent="0.25">
      <c r="A18" t="s">
        <v>124</v>
      </c>
      <c r="B18" t="s">
        <v>777</v>
      </c>
      <c r="C18" t="s">
        <v>167</v>
      </c>
      <c r="D18" t="s">
        <v>13</v>
      </c>
      <c r="E18" t="s">
        <v>757</v>
      </c>
      <c r="F18" t="s">
        <v>29</v>
      </c>
      <c r="G18" t="s">
        <v>761</v>
      </c>
      <c r="H18" t="s">
        <v>69</v>
      </c>
      <c r="I18">
        <f t="shared" si="0"/>
        <v>1</v>
      </c>
    </row>
    <row r="19" spans="1:9" x14ac:dyDescent="0.25">
      <c r="A19" t="s">
        <v>124</v>
      </c>
      <c r="B19" t="s">
        <v>779</v>
      </c>
      <c r="C19" t="s">
        <v>178</v>
      </c>
      <c r="D19" t="s">
        <v>13</v>
      </c>
      <c r="E19" t="s">
        <v>33</v>
      </c>
      <c r="F19" t="s">
        <v>29</v>
      </c>
      <c r="G19" t="s">
        <v>71</v>
      </c>
      <c r="H19" t="s">
        <v>173</v>
      </c>
      <c r="I19">
        <f t="shared" si="0"/>
        <v>1</v>
      </c>
    </row>
    <row r="20" spans="1:9" x14ac:dyDescent="0.25">
      <c r="A20" t="s">
        <v>124</v>
      </c>
      <c r="B20" t="s">
        <v>197</v>
      </c>
      <c r="C20" t="s">
        <v>166</v>
      </c>
      <c r="D20" t="s">
        <v>14</v>
      </c>
      <c r="E20" t="s">
        <v>14</v>
      </c>
      <c r="F20" t="s">
        <v>34</v>
      </c>
      <c r="G20" t="s">
        <v>173</v>
      </c>
      <c r="H20" t="s">
        <v>26</v>
      </c>
      <c r="I20">
        <f t="shared" si="0"/>
        <v>1</v>
      </c>
    </row>
    <row r="21" spans="1:9" x14ac:dyDescent="0.25">
      <c r="A21" t="s">
        <v>124</v>
      </c>
      <c r="B21" t="s">
        <v>780</v>
      </c>
      <c r="C21" t="s">
        <v>178</v>
      </c>
      <c r="D21" t="s">
        <v>14</v>
      </c>
      <c r="E21" t="s">
        <v>35</v>
      </c>
      <c r="F21" t="s">
        <v>34</v>
      </c>
      <c r="G21" t="s">
        <v>72</v>
      </c>
      <c r="H21" t="s">
        <v>173</v>
      </c>
      <c r="I21">
        <f t="shared" si="0"/>
        <v>1</v>
      </c>
    </row>
    <row r="22" spans="1:9" x14ac:dyDescent="0.25">
      <c r="A22" t="s">
        <v>124</v>
      </c>
      <c r="B22" t="s">
        <v>199</v>
      </c>
      <c r="C22" t="s">
        <v>166</v>
      </c>
      <c r="D22" t="s">
        <v>15</v>
      </c>
      <c r="E22" t="s">
        <v>15</v>
      </c>
      <c r="F22" t="s">
        <v>36</v>
      </c>
      <c r="G22" t="s">
        <v>173</v>
      </c>
      <c r="H22" t="s">
        <v>26</v>
      </c>
      <c r="I22">
        <f t="shared" si="0"/>
        <v>1</v>
      </c>
    </row>
    <row r="23" spans="1:9" x14ac:dyDescent="0.25">
      <c r="A23" t="s">
        <v>124</v>
      </c>
      <c r="B23" t="s">
        <v>201</v>
      </c>
      <c r="C23" t="s">
        <v>166</v>
      </c>
      <c r="D23" t="s">
        <v>16</v>
      </c>
      <c r="E23" t="s">
        <v>16</v>
      </c>
      <c r="F23" t="s">
        <v>37</v>
      </c>
      <c r="G23" t="s">
        <v>173</v>
      </c>
      <c r="H23" t="s">
        <v>173</v>
      </c>
      <c r="I23">
        <f t="shared" si="0"/>
        <v>1</v>
      </c>
    </row>
    <row r="24" spans="1:9" x14ac:dyDescent="0.25">
      <c r="A24" t="s">
        <v>124</v>
      </c>
      <c r="B24" t="s">
        <v>202</v>
      </c>
      <c r="C24" t="s">
        <v>166</v>
      </c>
      <c r="D24" t="s">
        <v>17</v>
      </c>
      <c r="E24" t="s">
        <v>17</v>
      </c>
      <c r="F24" t="s">
        <v>38</v>
      </c>
      <c r="G24" t="s">
        <v>173</v>
      </c>
      <c r="H24" t="s">
        <v>26</v>
      </c>
      <c r="I24">
        <f t="shared" si="0"/>
        <v>1</v>
      </c>
    </row>
    <row r="25" spans="1:9" x14ac:dyDescent="0.25">
      <c r="A25" t="s">
        <v>124</v>
      </c>
      <c r="B25" t="s">
        <v>204</v>
      </c>
      <c r="C25" t="s">
        <v>166</v>
      </c>
      <c r="D25" t="s">
        <v>18</v>
      </c>
      <c r="E25" t="s">
        <v>18</v>
      </c>
      <c r="F25" t="s">
        <v>39</v>
      </c>
      <c r="G25" t="s">
        <v>173</v>
      </c>
      <c r="H25" t="s">
        <v>173</v>
      </c>
      <c r="I25">
        <f t="shared" si="0"/>
        <v>1</v>
      </c>
    </row>
    <row r="26" spans="1:9" x14ac:dyDescent="0.25">
      <c r="A26" t="s">
        <v>124</v>
      </c>
      <c r="B26" t="s">
        <v>205</v>
      </c>
      <c r="C26" t="s">
        <v>168</v>
      </c>
      <c r="D26" t="s">
        <v>18</v>
      </c>
      <c r="E26" t="s">
        <v>18</v>
      </c>
      <c r="F26" t="s">
        <v>39</v>
      </c>
      <c r="G26" t="s">
        <v>173</v>
      </c>
      <c r="H26" t="s">
        <v>173</v>
      </c>
      <c r="I26">
        <f t="shared" si="0"/>
        <v>1</v>
      </c>
    </row>
    <row r="27" spans="1:9" x14ac:dyDescent="0.25">
      <c r="A27" t="s">
        <v>125</v>
      </c>
      <c r="B27" t="s">
        <v>206</v>
      </c>
      <c r="C27" t="s">
        <v>166</v>
      </c>
      <c r="D27" t="s">
        <v>8</v>
      </c>
      <c r="E27" t="s">
        <v>8</v>
      </c>
      <c r="F27" t="s">
        <v>21</v>
      </c>
      <c r="G27" t="s">
        <v>173</v>
      </c>
      <c r="H27" t="s">
        <v>173</v>
      </c>
      <c r="I27">
        <f t="shared" si="0"/>
        <v>1</v>
      </c>
    </row>
    <row r="28" spans="1:9" x14ac:dyDescent="0.25">
      <c r="A28" t="s">
        <v>125</v>
      </c>
      <c r="B28" t="s">
        <v>207</v>
      </c>
      <c r="C28" t="s">
        <v>166</v>
      </c>
      <c r="D28" t="s">
        <v>9</v>
      </c>
      <c r="E28" t="s">
        <v>9</v>
      </c>
      <c r="F28" t="s">
        <v>758</v>
      </c>
      <c r="G28" t="s">
        <v>173</v>
      </c>
      <c r="H28" t="s">
        <v>173</v>
      </c>
      <c r="I28">
        <f t="shared" si="0"/>
        <v>2</v>
      </c>
    </row>
    <row r="29" spans="1:9" x14ac:dyDescent="0.25">
      <c r="A29" t="s">
        <v>125</v>
      </c>
      <c r="B29" t="s">
        <v>207</v>
      </c>
      <c r="C29" t="s">
        <v>166</v>
      </c>
      <c r="D29" t="s">
        <v>9</v>
      </c>
      <c r="E29" t="s">
        <v>9</v>
      </c>
      <c r="F29" t="s">
        <v>758</v>
      </c>
      <c r="G29" t="s">
        <v>173</v>
      </c>
      <c r="H29" t="s">
        <v>173</v>
      </c>
      <c r="I29">
        <f t="shared" si="0"/>
        <v>2</v>
      </c>
    </row>
    <row r="30" spans="1:9" x14ac:dyDescent="0.25">
      <c r="A30" t="s">
        <v>125</v>
      </c>
      <c r="B30" t="s">
        <v>208</v>
      </c>
      <c r="C30" t="s">
        <v>166</v>
      </c>
      <c r="D30" t="s">
        <v>10</v>
      </c>
      <c r="E30" t="s">
        <v>10</v>
      </c>
      <c r="F30" t="s">
        <v>41</v>
      </c>
      <c r="G30" t="s">
        <v>173</v>
      </c>
      <c r="H30" t="s">
        <v>173</v>
      </c>
      <c r="I30">
        <f t="shared" si="0"/>
        <v>1</v>
      </c>
    </row>
    <row r="31" spans="1:9" x14ac:dyDescent="0.25">
      <c r="A31" t="s">
        <v>125</v>
      </c>
      <c r="B31" t="s">
        <v>209</v>
      </c>
      <c r="C31" t="s">
        <v>166</v>
      </c>
      <c r="D31" t="s">
        <v>11</v>
      </c>
      <c r="E31" t="s">
        <v>11</v>
      </c>
      <c r="F31" t="s">
        <v>25</v>
      </c>
      <c r="G31" t="s">
        <v>173</v>
      </c>
      <c r="H31" t="s">
        <v>26</v>
      </c>
      <c r="I31">
        <f t="shared" si="0"/>
        <v>1</v>
      </c>
    </row>
    <row r="32" spans="1:9" x14ac:dyDescent="0.25">
      <c r="A32" t="s">
        <v>125</v>
      </c>
      <c r="B32" t="s">
        <v>211</v>
      </c>
      <c r="C32" t="s">
        <v>166</v>
      </c>
      <c r="D32" t="s">
        <v>12</v>
      </c>
      <c r="E32" t="s">
        <v>12</v>
      </c>
      <c r="F32" t="s">
        <v>27</v>
      </c>
      <c r="G32" t="s">
        <v>173</v>
      </c>
      <c r="H32" t="s">
        <v>26</v>
      </c>
      <c r="I32">
        <f t="shared" si="0"/>
        <v>1</v>
      </c>
    </row>
    <row r="33" spans="1:9" x14ac:dyDescent="0.25">
      <c r="A33" t="s">
        <v>125</v>
      </c>
      <c r="B33" t="s">
        <v>781</v>
      </c>
      <c r="C33" t="s">
        <v>178</v>
      </c>
      <c r="D33" t="s">
        <v>12</v>
      </c>
      <c r="E33" t="s">
        <v>28</v>
      </c>
      <c r="F33" t="s">
        <v>27</v>
      </c>
      <c r="G33" t="s">
        <v>62</v>
      </c>
      <c r="H33" t="s">
        <v>173</v>
      </c>
      <c r="I33">
        <f t="shared" si="0"/>
        <v>1</v>
      </c>
    </row>
    <row r="34" spans="1:9" x14ac:dyDescent="0.25">
      <c r="A34" t="s">
        <v>125</v>
      </c>
      <c r="B34" t="s">
        <v>213</v>
      </c>
      <c r="C34" t="s">
        <v>166</v>
      </c>
      <c r="D34" t="s">
        <v>13</v>
      </c>
      <c r="E34" t="s">
        <v>13</v>
      </c>
      <c r="F34" t="s">
        <v>29</v>
      </c>
      <c r="G34" t="s">
        <v>173</v>
      </c>
      <c r="H34" t="s">
        <v>26</v>
      </c>
      <c r="I34">
        <f t="shared" si="0"/>
        <v>1</v>
      </c>
    </row>
    <row r="35" spans="1:9" x14ac:dyDescent="0.25">
      <c r="A35" t="s">
        <v>125</v>
      </c>
      <c r="B35" t="s">
        <v>782</v>
      </c>
      <c r="C35" t="s">
        <v>178</v>
      </c>
      <c r="D35" t="s">
        <v>13</v>
      </c>
      <c r="E35" t="s">
        <v>30</v>
      </c>
      <c r="F35" t="s">
        <v>29</v>
      </c>
      <c r="G35" t="s">
        <v>63</v>
      </c>
      <c r="H35" t="s">
        <v>173</v>
      </c>
      <c r="I35">
        <f t="shared" si="0"/>
        <v>1</v>
      </c>
    </row>
    <row r="36" spans="1:9" x14ac:dyDescent="0.25">
      <c r="A36" t="s">
        <v>125</v>
      </c>
      <c r="B36" t="s">
        <v>783</v>
      </c>
      <c r="C36" t="s">
        <v>178</v>
      </c>
      <c r="D36" t="s">
        <v>13</v>
      </c>
      <c r="E36" t="s">
        <v>31</v>
      </c>
      <c r="F36" t="s">
        <v>29</v>
      </c>
      <c r="G36" t="s">
        <v>64</v>
      </c>
      <c r="H36" t="s">
        <v>65</v>
      </c>
      <c r="I36">
        <f t="shared" si="0"/>
        <v>1</v>
      </c>
    </row>
    <row r="37" spans="1:9" x14ac:dyDescent="0.25">
      <c r="A37" t="s">
        <v>125</v>
      </c>
      <c r="B37" t="s">
        <v>785</v>
      </c>
      <c r="C37" t="s">
        <v>179</v>
      </c>
      <c r="D37" t="s">
        <v>13</v>
      </c>
      <c r="E37" t="s">
        <v>66</v>
      </c>
      <c r="F37" t="s">
        <v>29</v>
      </c>
      <c r="G37" t="s">
        <v>82</v>
      </c>
      <c r="H37" t="s">
        <v>65</v>
      </c>
      <c r="I37">
        <f t="shared" si="0"/>
        <v>1</v>
      </c>
    </row>
    <row r="38" spans="1:9" x14ac:dyDescent="0.25">
      <c r="A38" t="s">
        <v>125</v>
      </c>
      <c r="B38" t="s">
        <v>787</v>
      </c>
      <c r="C38" t="s">
        <v>167</v>
      </c>
      <c r="D38" t="s">
        <v>13</v>
      </c>
      <c r="E38" t="s">
        <v>756</v>
      </c>
      <c r="F38" t="s">
        <v>29</v>
      </c>
      <c r="G38" t="s">
        <v>760</v>
      </c>
      <c r="H38" t="s">
        <v>89</v>
      </c>
      <c r="I38">
        <f t="shared" si="0"/>
        <v>1</v>
      </c>
    </row>
    <row r="39" spans="1:9" x14ac:dyDescent="0.25">
      <c r="A39" t="s">
        <v>125</v>
      </c>
      <c r="B39" t="s">
        <v>789</v>
      </c>
      <c r="C39" t="s">
        <v>179</v>
      </c>
      <c r="D39" t="s">
        <v>13</v>
      </c>
      <c r="E39" t="s">
        <v>67</v>
      </c>
      <c r="F39" t="s">
        <v>29</v>
      </c>
      <c r="G39" t="s">
        <v>84</v>
      </c>
      <c r="H39" t="s">
        <v>65</v>
      </c>
      <c r="I39">
        <f t="shared" si="0"/>
        <v>1</v>
      </c>
    </row>
    <row r="40" spans="1:9" x14ac:dyDescent="0.25">
      <c r="A40" t="s">
        <v>125</v>
      </c>
      <c r="B40" t="s">
        <v>791</v>
      </c>
      <c r="C40" t="s">
        <v>178</v>
      </c>
      <c r="D40" t="s">
        <v>13</v>
      </c>
      <c r="E40" t="s">
        <v>32</v>
      </c>
      <c r="F40" t="s">
        <v>29</v>
      </c>
      <c r="G40" t="s">
        <v>68</v>
      </c>
      <c r="H40" t="s">
        <v>69</v>
      </c>
      <c r="I40">
        <f t="shared" si="0"/>
        <v>1</v>
      </c>
    </row>
    <row r="41" spans="1:9" x14ac:dyDescent="0.25">
      <c r="A41" t="s">
        <v>125</v>
      </c>
      <c r="B41" t="s">
        <v>793</v>
      </c>
      <c r="C41" t="s">
        <v>179</v>
      </c>
      <c r="D41" t="s">
        <v>13</v>
      </c>
      <c r="E41" t="s">
        <v>70</v>
      </c>
      <c r="F41" t="s">
        <v>29</v>
      </c>
      <c r="G41" t="s">
        <v>85</v>
      </c>
      <c r="H41" t="s">
        <v>69</v>
      </c>
      <c r="I41">
        <f t="shared" si="0"/>
        <v>1</v>
      </c>
    </row>
    <row r="42" spans="1:9" x14ac:dyDescent="0.25">
      <c r="A42" t="s">
        <v>125</v>
      </c>
      <c r="B42" t="s">
        <v>795</v>
      </c>
      <c r="C42" t="s">
        <v>167</v>
      </c>
      <c r="D42" t="s">
        <v>13</v>
      </c>
      <c r="E42" t="s">
        <v>757</v>
      </c>
      <c r="F42" t="s">
        <v>29</v>
      </c>
      <c r="G42" t="s">
        <v>761</v>
      </c>
      <c r="H42" t="s">
        <v>69</v>
      </c>
      <c r="I42">
        <f t="shared" si="0"/>
        <v>1</v>
      </c>
    </row>
    <row r="43" spans="1:9" x14ac:dyDescent="0.25">
      <c r="A43" t="s">
        <v>125</v>
      </c>
      <c r="B43" t="s">
        <v>215</v>
      </c>
      <c r="C43" t="s">
        <v>166</v>
      </c>
      <c r="D43" t="s">
        <v>14</v>
      </c>
      <c r="E43" t="s">
        <v>14</v>
      </c>
      <c r="F43" t="s">
        <v>34</v>
      </c>
      <c r="G43" t="s">
        <v>173</v>
      </c>
      <c r="H43" t="s">
        <v>26</v>
      </c>
      <c r="I43">
        <f t="shared" si="0"/>
        <v>1</v>
      </c>
    </row>
    <row r="44" spans="1:9" x14ac:dyDescent="0.25">
      <c r="A44" t="s">
        <v>125</v>
      </c>
      <c r="B44" t="s">
        <v>797</v>
      </c>
      <c r="C44" t="s">
        <v>178</v>
      </c>
      <c r="D44" t="s">
        <v>14</v>
      </c>
      <c r="E44" t="s">
        <v>35</v>
      </c>
      <c r="F44" t="s">
        <v>34</v>
      </c>
      <c r="G44" t="s">
        <v>72</v>
      </c>
      <c r="H44" t="s">
        <v>173</v>
      </c>
      <c r="I44">
        <f t="shared" si="0"/>
        <v>1</v>
      </c>
    </row>
    <row r="45" spans="1:9" x14ac:dyDescent="0.25">
      <c r="A45" t="s">
        <v>125</v>
      </c>
      <c r="B45" t="s">
        <v>217</v>
      </c>
      <c r="C45" t="s">
        <v>166</v>
      </c>
      <c r="D45" t="s">
        <v>15</v>
      </c>
      <c r="E45" t="s">
        <v>15</v>
      </c>
      <c r="F45" t="s">
        <v>36</v>
      </c>
      <c r="G45" t="s">
        <v>173</v>
      </c>
      <c r="H45" t="s">
        <v>26</v>
      </c>
      <c r="I45">
        <f t="shared" si="0"/>
        <v>1</v>
      </c>
    </row>
    <row r="46" spans="1:9" x14ac:dyDescent="0.25">
      <c r="A46" t="s">
        <v>125</v>
      </c>
      <c r="B46" t="s">
        <v>219</v>
      </c>
      <c r="C46" t="s">
        <v>166</v>
      </c>
      <c r="D46" t="s">
        <v>16</v>
      </c>
      <c r="E46" t="s">
        <v>16</v>
      </c>
      <c r="F46" t="s">
        <v>37</v>
      </c>
      <c r="G46" t="s">
        <v>173</v>
      </c>
      <c r="H46" t="s">
        <v>173</v>
      </c>
      <c r="I46">
        <f t="shared" si="0"/>
        <v>1</v>
      </c>
    </row>
    <row r="47" spans="1:9" x14ac:dyDescent="0.25">
      <c r="A47" t="s">
        <v>125</v>
      </c>
      <c r="B47" t="s">
        <v>220</v>
      </c>
      <c r="C47" t="s">
        <v>166</v>
      </c>
      <c r="D47" t="s">
        <v>17</v>
      </c>
      <c r="E47" t="s">
        <v>17</v>
      </c>
      <c r="F47" t="s">
        <v>38</v>
      </c>
      <c r="G47" t="s">
        <v>173</v>
      </c>
      <c r="H47" t="s">
        <v>26</v>
      </c>
      <c r="I47">
        <f t="shared" si="0"/>
        <v>1</v>
      </c>
    </row>
    <row r="48" spans="1:9" x14ac:dyDescent="0.25">
      <c r="A48" t="s">
        <v>125</v>
      </c>
      <c r="B48" t="s">
        <v>222</v>
      </c>
      <c r="C48" t="s">
        <v>166</v>
      </c>
      <c r="D48" t="s">
        <v>18</v>
      </c>
      <c r="E48" t="s">
        <v>18</v>
      </c>
      <c r="F48" t="s">
        <v>39</v>
      </c>
      <c r="G48" t="s">
        <v>173</v>
      </c>
      <c r="H48" t="s">
        <v>173</v>
      </c>
      <c r="I48">
        <f t="shared" si="0"/>
        <v>1</v>
      </c>
    </row>
    <row r="49" spans="1:9" x14ac:dyDescent="0.25">
      <c r="A49" t="s">
        <v>125</v>
      </c>
      <c r="B49" t="s">
        <v>223</v>
      </c>
      <c r="C49" t="s">
        <v>168</v>
      </c>
      <c r="D49" t="s">
        <v>18</v>
      </c>
      <c r="E49" t="s">
        <v>18</v>
      </c>
      <c r="F49" t="s">
        <v>39</v>
      </c>
      <c r="G49" t="s">
        <v>173</v>
      </c>
      <c r="H49" t="s">
        <v>173</v>
      </c>
      <c r="I49">
        <f t="shared" si="0"/>
        <v>1</v>
      </c>
    </row>
    <row r="50" spans="1:9" x14ac:dyDescent="0.25">
      <c r="A50" t="s">
        <v>126</v>
      </c>
      <c r="B50" t="s">
        <v>224</v>
      </c>
      <c r="C50" t="s">
        <v>166</v>
      </c>
      <c r="D50" t="s">
        <v>8</v>
      </c>
      <c r="E50" t="s">
        <v>8</v>
      </c>
      <c r="F50" t="s">
        <v>21</v>
      </c>
      <c r="G50" t="s">
        <v>173</v>
      </c>
      <c r="H50" t="s">
        <v>173</v>
      </c>
      <c r="I50">
        <f t="shared" si="0"/>
        <v>1</v>
      </c>
    </row>
    <row r="51" spans="1:9" x14ac:dyDescent="0.25">
      <c r="A51" t="s">
        <v>126</v>
      </c>
      <c r="B51" t="s">
        <v>225</v>
      </c>
      <c r="C51" t="s">
        <v>166</v>
      </c>
      <c r="D51" t="s">
        <v>9</v>
      </c>
      <c r="E51" t="s">
        <v>9</v>
      </c>
      <c r="F51" t="s">
        <v>758</v>
      </c>
      <c r="G51" t="s">
        <v>173</v>
      </c>
      <c r="H51" t="s">
        <v>173</v>
      </c>
      <c r="I51">
        <f t="shared" si="0"/>
        <v>2</v>
      </c>
    </row>
    <row r="52" spans="1:9" x14ac:dyDescent="0.25">
      <c r="A52" t="s">
        <v>126</v>
      </c>
      <c r="B52" t="s">
        <v>225</v>
      </c>
      <c r="C52" t="s">
        <v>166</v>
      </c>
      <c r="D52" t="s">
        <v>9</v>
      </c>
      <c r="E52" t="s">
        <v>9</v>
      </c>
      <c r="F52" t="s">
        <v>758</v>
      </c>
      <c r="G52" t="s">
        <v>173</v>
      </c>
      <c r="H52" t="s">
        <v>173</v>
      </c>
      <c r="I52">
        <f t="shared" si="0"/>
        <v>2</v>
      </c>
    </row>
    <row r="53" spans="1:9" x14ac:dyDescent="0.25">
      <c r="A53" t="s">
        <v>126</v>
      </c>
      <c r="B53" t="s">
        <v>226</v>
      </c>
      <c r="C53" t="s">
        <v>166</v>
      </c>
      <c r="D53" t="s">
        <v>10</v>
      </c>
      <c r="E53" t="s">
        <v>10</v>
      </c>
      <c r="F53" t="s">
        <v>41</v>
      </c>
      <c r="G53" t="s">
        <v>173</v>
      </c>
      <c r="H53" t="s">
        <v>173</v>
      </c>
      <c r="I53">
        <f t="shared" si="0"/>
        <v>1</v>
      </c>
    </row>
    <row r="54" spans="1:9" x14ac:dyDescent="0.25">
      <c r="A54" t="s">
        <v>126</v>
      </c>
      <c r="B54" t="s">
        <v>227</v>
      </c>
      <c r="C54" t="s">
        <v>166</v>
      </c>
      <c r="D54" t="s">
        <v>11</v>
      </c>
      <c r="E54" t="s">
        <v>11</v>
      </c>
      <c r="F54" t="s">
        <v>25</v>
      </c>
      <c r="G54" t="s">
        <v>173</v>
      </c>
      <c r="H54" t="s">
        <v>26</v>
      </c>
      <c r="I54">
        <f t="shared" si="0"/>
        <v>1</v>
      </c>
    </row>
    <row r="55" spans="1:9" x14ac:dyDescent="0.25">
      <c r="A55" t="s">
        <v>126</v>
      </c>
      <c r="B55" t="s">
        <v>229</v>
      </c>
      <c r="C55" t="s">
        <v>166</v>
      </c>
      <c r="D55" t="s">
        <v>12</v>
      </c>
      <c r="E55" t="s">
        <v>12</v>
      </c>
      <c r="F55" t="s">
        <v>27</v>
      </c>
      <c r="G55" t="s">
        <v>173</v>
      </c>
      <c r="H55" t="s">
        <v>26</v>
      </c>
      <c r="I55">
        <f t="shared" si="0"/>
        <v>1</v>
      </c>
    </row>
    <row r="56" spans="1:9" x14ac:dyDescent="0.25">
      <c r="A56" t="s">
        <v>126</v>
      </c>
      <c r="B56" t="s">
        <v>798</v>
      </c>
      <c r="C56" t="s">
        <v>178</v>
      </c>
      <c r="D56" t="s">
        <v>12</v>
      </c>
      <c r="E56" t="s">
        <v>28</v>
      </c>
      <c r="F56" t="s">
        <v>27</v>
      </c>
      <c r="G56" t="s">
        <v>62</v>
      </c>
      <c r="H56" t="s">
        <v>173</v>
      </c>
      <c r="I56">
        <f t="shared" si="0"/>
        <v>1</v>
      </c>
    </row>
    <row r="57" spans="1:9" x14ac:dyDescent="0.25">
      <c r="A57" t="s">
        <v>126</v>
      </c>
      <c r="B57" t="s">
        <v>231</v>
      </c>
      <c r="C57" t="s">
        <v>166</v>
      </c>
      <c r="D57" t="s">
        <v>13</v>
      </c>
      <c r="E57" t="s">
        <v>13</v>
      </c>
      <c r="F57" t="s">
        <v>29</v>
      </c>
      <c r="G57" t="s">
        <v>173</v>
      </c>
      <c r="H57" t="s">
        <v>26</v>
      </c>
      <c r="I57">
        <f t="shared" si="0"/>
        <v>1</v>
      </c>
    </row>
    <row r="58" spans="1:9" x14ac:dyDescent="0.25">
      <c r="A58" t="s">
        <v>126</v>
      </c>
      <c r="B58" t="s">
        <v>799</v>
      </c>
      <c r="C58" t="s">
        <v>178</v>
      </c>
      <c r="D58" t="s">
        <v>13</v>
      </c>
      <c r="E58" t="s">
        <v>30</v>
      </c>
      <c r="F58" t="s">
        <v>29</v>
      </c>
      <c r="G58" t="s">
        <v>63</v>
      </c>
      <c r="H58" t="s">
        <v>173</v>
      </c>
      <c r="I58">
        <f t="shared" si="0"/>
        <v>1</v>
      </c>
    </row>
    <row r="59" spans="1:9" x14ac:dyDescent="0.25">
      <c r="A59" t="s">
        <v>126</v>
      </c>
      <c r="B59" t="s">
        <v>800</v>
      </c>
      <c r="C59" t="s">
        <v>178</v>
      </c>
      <c r="D59" t="s">
        <v>13</v>
      </c>
      <c r="E59" t="s">
        <v>31</v>
      </c>
      <c r="F59" t="s">
        <v>29</v>
      </c>
      <c r="G59" t="s">
        <v>64</v>
      </c>
      <c r="H59" t="s">
        <v>65</v>
      </c>
      <c r="I59">
        <f t="shared" si="0"/>
        <v>1</v>
      </c>
    </row>
    <row r="60" spans="1:9" x14ac:dyDescent="0.25">
      <c r="A60" t="s">
        <v>126</v>
      </c>
      <c r="B60" t="s">
        <v>802</v>
      </c>
      <c r="C60" t="s">
        <v>179</v>
      </c>
      <c r="D60" t="s">
        <v>13</v>
      </c>
      <c r="E60" t="s">
        <v>66</v>
      </c>
      <c r="F60" t="s">
        <v>29</v>
      </c>
      <c r="G60" t="s">
        <v>82</v>
      </c>
      <c r="H60" t="s">
        <v>65</v>
      </c>
      <c r="I60">
        <f t="shared" si="0"/>
        <v>1</v>
      </c>
    </row>
    <row r="61" spans="1:9" x14ac:dyDescent="0.25">
      <c r="A61" t="s">
        <v>126</v>
      </c>
      <c r="B61" t="s">
        <v>804</v>
      </c>
      <c r="C61" t="s">
        <v>167</v>
      </c>
      <c r="D61" t="s">
        <v>13</v>
      </c>
      <c r="E61" t="s">
        <v>756</v>
      </c>
      <c r="F61" t="s">
        <v>29</v>
      </c>
      <c r="G61" t="s">
        <v>760</v>
      </c>
      <c r="H61" t="s">
        <v>89</v>
      </c>
      <c r="I61">
        <f t="shared" si="0"/>
        <v>1</v>
      </c>
    </row>
    <row r="62" spans="1:9" x14ac:dyDescent="0.25">
      <c r="A62" t="s">
        <v>126</v>
      </c>
      <c r="B62" t="s">
        <v>806</v>
      </c>
      <c r="C62" t="s">
        <v>179</v>
      </c>
      <c r="D62" t="s">
        <v>13</v>
      </c>
      <c r="E62" t="s">
        <v>67</v>
      </c>
      <c r="F62" t="s">
        <v>29</v>
      </c>
      <c r="G62" t="s">
        <v>84</v>
      </c>
      <c r="H62" t="s">
        <v>65</v>
      </c>
      <c r="I62">
        <f t="shared" si="0"/>
        <v>1</v>
      </c>
    </row>
    <row r="63" spans="1:9" x14ac:dyDescent="0.25">
      <c r="A63" t="s">
        <v>126</v>
      </c>
      <c r="B63" t="s">
        <v>808</v>
      </c>
      <c r="C63" t="s">
        <v>178</v>
      </c>
      <c r="D63" t="s">
        <v>13</v>
      </c>
      <c r="E63" t="s">
        <v>32</v>
      </c>
      <c r="F63" t="s">
        <v>29</v>
      </c>
      <c r="G63" t="s">
        <v>68</v>
      </c>
      <c r="H63" t="s">
        <v>69</v>
      </c>
      <c r="I63">
        <f t="shared" si="0"/>
        <v>1</v>
      </c>
    </row>
    <row r="64" spans="1:9" x14ac:dyDescent="0.25">
      <c r="A64" t="s">
        <v>126</v>
      </c>
      <c r="B64" t="s">
        <v>810</v>
      </c>
      <c r="C64" t="s">
        <v>179</v>
      </c>
      <c r="D64" t="s">
        <v>13</v>
      </c>
      <c r="E64" t="s">
        <v>70</v>
      </c>
      <c r="F64" t="s">
        <v>29</v>
      </c>
      <c r="G64" t="s">
        <v>85</v>
      </c>
      <c r="H64" t="s">
        <v>69</v>
      </c>
      <c r="I64">
        <f t="shared" si="0"/>
        <v>1</v>
      </c>
    </row>
    <row r="65" spans="1:9" x14ac:dyDescent="0.25">
      <c r="A65" t="s">
        <v>126</v>
      </c>
      <c r="B65" t="s">
        <v>812</v>
      </c>
      <c r="C65" t="s">
        <v>167</v>
      </c>
      <c r="D65" t="s">
        <v>13</v>
      </c>
      <c r="E65" t="s">
        <v>757</v>
      </c>
      <c r="F65" t="s">
        <v>29</v>
      </c>
      <c r="G65" t="s">
        <v>761</v>
      </c>
      <c r="H65" t="s">
        <v>69</v>
      </c>
      <c r="I65">
        <f t="shared" si="0"/>
        <v>1</v>
      </c>
    </row>
    <row r="66" spans="1:9" x14ac:dyDescent="0.25">
      <c r="A66" t="s">
        <v>126</v>
      </c>
      <c r="B66" t="s">
        <v>233</v>
      </c>
      <c r="C66" t="s">
        <v>166</v>
      </c>
      <c r="D66" t="s">
        <v>14</v>
      </c>
      <c r="E66" t="s">
        <v>14</v>
      </c>
      <c r="F66" t="s">
        <v>34</v>
      </c>
      <c r="G66" t="s">
        <v>173</v>
      </c>
      <c r="H66" t="s">
        <v>26</v>
      </c>
      <c r="I66">
        <f t="shared" si="0"/>
        <v>1</v>
      </c>
    </row>
    <row r="67" spans="1:9" x14ac:dyDescent="0.25">
      <c r="A67" t="s">
        <v>126</v>
      </c>
      <c r="B67" t="s">
        <v>814</v>
      </c>
      <c r="C67" t="s">
        <v>178</v>
      </c>
      <c r="D67" t="s">
        <v>14</v>
      </c>
      <c r="E67" t="s">
        <v>35</v>
      </c>
      <c r="F67" t="s">
        <v>34</v>
      </c>
      <c r="G67" t="s">
        <v>72</v>
      </c>
      <c r="H67" t="s">
        <v>173</v>
      </c>
      <c r="I67">
        <f t="shared" si="0"/>
        <v>1</v>
      </c>
    </row>
    <row r="68" spans="1:9" x14ac:dyDescent="0.25">
      <c r="A68" t="s">
        <v>126</v>
      </c>
      <c r="B68" t="s">
        <v>235</v>
      </c>
      <c r="C68" t="s">
        <v>166</v>
      </c>
      <c r="D68" t="s">
        <v>15</v>
      </c>
      <c r="E68" t="s">
        <v>15</v>
      </c>
      <c r="F68" t="s">
        <v>36</v>
      </c>
      <c r="G68" t="s">
        <v>173</v>
      </c>
      <c r="H68" t="s">
        <v>26</v>
      </c>
      <c r="I68">
        <f t="shared" ref="I68:I131" si="1">+COUNTIF($B$3:$B$754,B68)</f>
        <v>1</v>
      </c>
    </row>
    <row r="69" spans="1:9" x14ac:dyDescent="0.25">
      <c r="A69" t="s">
        <v>126</v>
      </c>
      <c r="B69" t="s">
        <v>237</v>
      </c>
      <c r="C69" t="s">
        <v>166</v>
      </c>
      <c r="D69" t="s">
        <v>16</v>
      </c>
      <c r="E69" t="s">
        <v>16</v>
      </c>
      <c r="F69" t="s">
        <v>37</v>
      </c>
      <c r="G69" t="s">
        <v>173</v>
      </c>
      <c r="H69" t="s">
        <v>173</v>
      </c>
      <c r="I69">
        <f t="shared" si="1"/>
        <v>1</v>
      </c>
    </row>
    <row r="70" spans="1:9" x14ac:dyDescent="0.25">
      <c r="A70" t="s">
        <v>126</v>
      </c>
      <c r="B70" t="s">
        <v>238</v>
      </c>
      <c r="C70" t="s">
        <v>166</v>
      </c>
      <c r="D70" t="s">
        <v>17</v>
      </c>
      <c r="E70" t="s">
        <v>17</v>
      </c>
      <c r="F70" t="s">
        <v>38</v>
      </c>
      <c r="G70" t="s">
        <v>173</v>
      </c>
      <c r="H70" t="s">
        <v>26</v>
      </c>
      <c r="I70">
        <f t="shared" si="1"/>
        <v>1</v>
      </c>
    </row>
    <row r="71" spans="1:9" x14ac:dyDescent="0.25">
      <c r="A71" t="s">
        <v>126</v>
      </c>
      <c r="B71" t="s">
        <v>240</v>
      </c>
      <c r="C71" t="s">
        <v>166</v>
      </c>
      <c r="D71" t="s">
        <v>18</v>
      </c>
      <c r="E71" t="s">
        <v>18</v>
      </c>
      <c r="F71" t="s">
        <v>39</v>
      </c>
      <c r="G71" t="s">
        <v>173</v>
      </c>
      <c r="H71" t="s">
        <v>173</v>
      </c>
      <c r="I71">
        <f t="shared" si="1"/>
        <v>1</v>
      </c>
    </row>
    <row r="72" spans="1:9" x14ac:dyDescent="0.25">
      <c r="A72" t="s">
        <v>126</v>
      </c>
      <c r="B72" t="s">
        <v>241</v>
      </c>
      <c r="C72" t="s">
        <v>168</v>
      </c>
      <c r="D72" t="s">
        <v>18</v>
      </c>
      <c r="E72" t="s">
        <v>18</v>
      </c>
      <c r="F72" t="s">
        <v>39</v>
      </c>
      <c r="G72" t="s">
        <v>173</v>
      </c>
      <c r="H72" t="s">
        <v>173</v>
      </c>
      <c r="I72">
        <f t="shared" si="1"/>
        <v>1</v>
      </c>
    </row>
    <row r="73" spans="1:9" x14ac:dyDescent="0.25">
      <c r="A73" t="s">
        <v>127</v>
      </c>
      <c r="B73" t="s">
        <v>242</v>
      </c>
      <c r="C73" t="s">
        <v>166</v>
      </c>
      <c r="D73" t="s">
        <v>8</v>
      </c>
      <c r="E73" t="s">
        <v>8</v>
      </c>
      <c r="F73" t="s">
        <v>758</v>
      </c>
      <c r="G73" t="s">
        <v>173</v>
      </c>
      <c r="H73" t="s">
        <v>173</v>
      </c>
      <c r="I73">
        <f t="shared" si="1"/>
        <v>2</v>
      </c>
    </row>
    <row r="74" spans="1:9" x14ac:dyDescent="0.25">
      <c r="A74" t="s">
        <v>127</v>
      </c>
      <c r="B74" t="s">
        <v>242</v>
      </c>
      <c r="C74" t="s">
        <v>166</v>
      </c>
      <c r="D74" t="s">
        <v>8</v>
      </c>
      <c r="E74" t="s">
        <v>8</v>
      </c>
      <c r="F74" t="s">
        <v>758</v>
      </c>
      <c r="G74" t="s">
        <v>173</v>
      </c>
      <c r="H74" t="s">
        <v>173</v>
      </c>
      <c r="I74">
        <f t="shared" si="1"/>
        <v>2</v>
      </c>
    </row>
    <row r="75" spans="1:9" x14ac:dyDescent="0.25">
      <c r="A75" t="s">
        <v>127</v>
      </c>
      <c r="B75" t="s">
        <v>243</v>
      </c>
      <c r="C75" t="s">
        <v>166</v>
      </c>
      <c r="D75" t="s">
        <v>9</v>
      </c>
      <c r="E75" t="s">
        <v>9</v>
      </c>
      <c r="F75" t="s">
        <v>24</v>
      </c>
      <c r="G75" t="s">
        <v>173</v>
      </c>
      <c r="H75" t="s">
        <v>173</v>
      </c>
      <c r="I75">
        <f t="shared" si="1"/>
        <v>1</v>
      </c>
    </row>
    <row r="76" spans="1:9" x14ac:dyDescent="0.25">
      <c r="A76" t="s">
        <v>127</v>
      </c>
      <c r="B76" t="s">
        <v>244</v>
      </c>
      <c r="C76" t="s">
        <v>166</v>
      </c>
      <c r="D76" t="s">
        <v>10</v>
      </c>
      <c r="E76" t="s">
        <v>10</v>
      </c>
      <c r="F76" t="s">
        <v>25</v>
      </c>
      <c r="G76" t="s">
        <v>173</v>
      </c>
      <c r="H76" t="s">
        <v>26</v>
      </c>
      <c r="I76">
        <f t="shared" si="1"/>
        <v>1</v>
      </c>
    </row>
    <row r="77" spans="1:9" x14ac:dyDescent="0.25">
      <c r="A77" t="s">
        <v>127</v>
      </c>
      <c r="B77" t="s">
        <v>246</v>
      </c>
      <c r="C77" t="s">
        <v>166</v>
      </c>
      <c r="D77" t="s">
        <v>11</v>
      </c>
      <c r="E77" t="s">
        <v>11</v>
      </c>
      <c r="F77" t="s">
        <v>27</v>
      </c>
      <c r="G77" t="s">
        <v>173</v>
      </c>
      <c r="H77" t="s">
        <v>26</v>
      </c>
      <c r="I77">
        <f t="shared" si="1"/>
        <v>1</v>
      </c>
    </row>
    <row r="78" spans="1:9" x14ac:dyDescent="0.25">
      <c r="A78" t="s">
        <v>127</v>
      </c>
      <c r="B78" t="s">
        <v>815</v>
      </c>
      <c r="C78" t="s">
        <v>178</v>
      </c>
      <c r="D78" t="s">
        <v>11</v>
      </c>
      <c r="E78" t="s">
        <v>42</v>
      </c>
      <c r="F78" t="s">
        <v>27</v>
      </c>
      <c r="G78" t="s">
        <v>62</v>
      </c>
      <c r="H78" t="s">
        <v>173</v>
      </c>
      <c r="I78">
        <f t="shared" si="1"/>
        <v>1</v>
      </c>
    </row>
    <row r="79" spans="1:9" x14ac:dyDescent="0.25">
      <c r="A79" t="s">
        <v>127</v>
      </c>
      <c r="B79" t="s">
        <v>248</v>
      </c>
      <c r="C79" t="s">
        <v>166</v>
      </c>
      <c r="D79" t="s">
        <v>12</v>
      </c>
      <c r="E79" t="s">
        <v>12</v>
      </c>
      <c r="F79" t="s">
        <v>29</v>
      </c>
      <c r="G79" t="s">
        <v>173</v>
      </c>
      <c r="H79" t="s">
        <v>26</v>
      </c>
      <c r="I79">
        <f t="shared" si="1"/>
        <v>1</v>
      </c>
    </row>
    <row r="80" spans="1:9" x14ac:dyDescent="0.25">
      <c r="A80" t="s">
        <v>127</v>
      </c>
      <c r="B80" t="s">
        <v>816</v>
      </c>
      <c r="C80" t="s">
        <v>178</v>
      </c>
      <c r="D80" t="s">
        <v>12</v>
      </c>
      <c r="E80" t="s">
        <v>28</v>
      </c>
      <c r="F80" t="s">
        <v>29</v>
      </c>
      <c r="G80" t="s">
        <v>63</v>
      </c>
      <c r="H80" t="s">
        <v>173</v>
      </c>
      <c r="I80">
        <f t="shared" si="1"/>
        <v>1</v>
      </c>
    </row>
    <row r="81" spans="1:9" x14ac:dyDescent="0.25">
      <c r="A81" t="s">
        <v>127</v>
      </c>
      <c r="B81" t="s">
        <v>817</v>
      </c>
      <c r="C81" t="s">
        <v>178</v>
      </c>
      <c r="D81" t="s">
        <v>12</v>
      </c>
      <c r="E81" t="s">
        <v>43</v>
      </c>
      <c r="F81" t="s">
        <v>29</v>
      </c>
      <c r="G81" t="s">
        <v>64</v>
      </c>
      <c r="H81" t="s">
        <v>65</v>
      </c>
      <c r="I81">
        <f t="shared" si="1"/>
        <v>1</v>
      </c>
    </row>
    <row r="82" spans="1:9" x14ac:dyDescent="0.25">
      <c r="A82" t="s">
        <v>127</v>
      </c>
      <c r="B82" t="s">
        <v>819</v>
      </c>
      <c r="C82" t="s">
        <v>179</v>
      </c>
      <c r="D82" t="s">
        <v>12</v>
      </c>
      <c r="E82" t="s">
        <v>73</v>
      </c>
      <c r="F82" t="s">
        <v>29</v>
      </c>
      <c r="G82" t="s">
        <v>82</v>
      </c>
      <c r="H82" t="s">
        <v>65</v>
      </c>
      <c r="I82">
        <f t="shared" si="1"/>
        <v>1</v>
      </c>
    </row>
    <row r="83" spans="1:9" x14ac:dyDescent="0.25">
      <c r="A83" t="s">
        <v>127</v>
      </c>
      <c r="B83" t="s">
        <v>821</v>
      </c>
      <c r="C83" t="s">
        <v>167</v>
      </c>
      <c r="D83" t="s">
        <v>12</v>
      </c>
      <c r="E83" t="s">
        <v>756</v>
      </c>
      <c r="F83" t="s">
        <v>29</v>
      </c>
      <c r="G83" t="s">
        <v>760</v>
      </c>
      <c r="H83" t="s">
        <v>89</v>
      </c>
      <c r="I83">
        <f t="shared" si="1"/>
        <v>1</v>
      </c>
    </row>
    <row r="84" spans="1:9" x14ac:dyDescent="0.25">
      <c r="A84" t="s">
        <v>127</v>
      </c>
      <c r="B84" t="s">
        <v>823</v>
      </c>
      <c r="C84" t="s">
        <v>178</v>
      </c>
      <c r="D84" t="s">
        <v>12</v>
      </c>
      <c r="E84" t="s">
        <v>44</v>
      </c>
      <c r="F84" t="s">
        <v>29</v>
      </c>
      <c r="G84" t="s">
        <v>68</v>
      </c>
      <c r="H84" t="s">
        <v>69</v>
      </c>
      <c r="I84">
        <f t="shared" si="1"/>
        <v>1</v>
      </c>
    </row>
    <row r="85" spans="1:9" x14ac:dyDescent="0.25">
      <c r="A85" t="s">
        <v>127</v>
      </c>
      <c r="B85" t="s">
        <v>825</v>
      </c>
      <c r="C85" t="s">
        <v>179</v>
      </c>
      <c r="D85" t="s">
        <v>12</v>
      </c>
      <c r="E85" t="s">
        <v>74</v>
      </c>
      <c r="F85" t="s">
        <v>29</v>
      </c>
      <c r="G85" t="s">
        <v>85</v>
      </c>
      <c r="H85" t="s">
        <v>69</v>
      </c>
      <c r="I85">
        <f t="shared" si="1"/>
        <v>1</v>
      </c>
    </row>
    <row r="86" spans="1:9" x14ac:dyDescent="0.25">
      <c r="A86" t="s">
        <v>127</v>
      </c>
      <c r="B86" t="s">
        <v>827</v>
      </c>
      <c r="C86" t="s">
        <v>167</v>
      </c>
      <c r="D86" t="s">
        <v>12</v>
      </c>
      <c r="E86" t="s">
        <v>757</v>
      </c>
      <c r="F86" t="s">
        <v>29</v>
      </c>
      <c r="G86" t="s">
        <v>761</v>
      </c>
      <c r="H86" t="s">
        <v>69</v>
      </c>
      <c r="I86">
        <f t="shared" si="1"/>
        <v>1</v>
      </c>
    </row>
    <row r="87" spans="1:9" x14ac:dyDescent="0.25">
      <c r="A87" t="s">
        <v>127</v>
      </c>
      <c r="B87" t="s">
        <v>250</v>
      </c>
      <c r="C87" t="s">
        <v>166</v>
      </c>
      <c r="D87" t="s">
        <v>13</v>
      </c>
      <c r="E87" t="s">
        <v>13</v>
      </c>
      <c r="F87" t="s">
        <v>34</v>
      </c>
      <c r="G87" t="s">
        <v>173</v>
      </c>
      <c r="H87" t="s">
        <v>26</v>
      </c>
      <c r="I87">
        <f t="shared" si="1"/>
        <v>1</v>
      </c>
    </row>
    <row r="88" spans="1:9" x14ac:dyDescent="0.25">
      <c r="A88" t="s">
        <v>127</v>
      </c>
      <c r="B88" t="s">
        <v>829</v>
      </c>
      <c r="C88" t="s">
        <v>178</v>
      </c>
      <c r="D88" t="s">
        <v>13</v>
      </c>
      <c r="E88" t="s">
        <v>30</v>
      </c>
      <c r="F88" t="s">
        <v>34</v>
      </c>
      <c r="G88" t="s">
        <v>75</v>
      </c>
      <c r="H88" t="s">
        <v>173</v>
      </c>
      <c r="I88">
        <f t="shared" si="1"/>
        <v>1</v>
      </c>
    </row>
    <row r="89" spans="1:9" x14ac:dyDescent="0.25">
      <c r="A89" t="s">
        <v>127</v>
      </c>
      <c r="B89" t="s">
        <v>252</v>
      </c>
      <c r="C89" t="s">
        <v>166</v>
      </c>
      <c r="D89" t="s">
        <v>14</v>
      </c>
      <c r="E89" t="s">
        <v>14</v>
      </c>
      <c r="F89" t="s">
        <v>36</v>
      </c>
      <c r="G89" t="s">
        <v>173</v>
      </c>
      <c r="H89" t="s">
        <v>26</v>
      </c>
      <c r="I89">
        <f t="shared" si="1"/>
        <v>1</v>
      </c>
    </row>
    <row r="90" spans="1:9" x14ac:dyDescent="0.25">
      <c r="A90" t="s">
        <v>127</v>
      </c>
      <c r="B90" t="s">
        <v>254</v>
      </c>
      <c r="C90" t="s">
        <v>166</v>
      </c>
      <c r="D90" t="s">
        <v>15</v>
      </c>
      <c r="E90" t="s">
        <v>15</v>
      </c>
      <c r="F90" t="s">
        <v>37</v>
      </c>
      <c r="G90" t="s">
        <v>173</v>
      </c>
      <c r="H90" t="s">
        <v>173</v>
      </c>
      <c r="I90">
        <f t="shared" si="1"/>
        <v>1</v>
      </c>
    </row>
    <row r="91" spans="1:9" x14ac:dyDescent="0.25">
      <c r="A91" t="s">
        <v>127</v>
      </c>
      <c r="B91" t="s">
        <v>255</v>
      </c>
      <c r="C91" t="s">
        <v>166</v>
      </c>
      <c r="D91" t="s">
        <v>16</v>
      </c>
      <c r="E91" t="s">
        <v>16</v>
      </c>
      <c r="F91" t="s">
        <v>38</v>
      </c>
      <c r="G91" t="s">
        <v>173</v>
      </c>
      <c r="H91" t="s">
        <v>26</v>
      </c>
      <c r="I91">
        <f t="shared" si="1"/>
        <v>1</v>
      </c>
    </row>
    <row r="92" spans="1:9" x14ac:dyDescent="0.25">
      <c r="A92" t="s">
        <v>127</v>
      </c>
      <c r="B92" t="s">
        <v>257</v>
      </c>
      <c r="C92" t="s">
        <v>166</v>
      </c>
      <c r="D92" t="s">
        <v>17</v>
      </c>
      <c r="E92" t="s">
        <v>17</v>
      </c>
      <c r="F92" t="s">
        <v>39</v>
      </c>
      <c r="G92" t="s">
        <v>173</v>
      </c>
      <c r="H92" t="s">
        <v>173</v>
      </c>
      <c r="I92">
        <f t="shared" si="1"/>
        <v>1</v>
      </c>
    </row>
    <row r="93" spans="1:9" x14ac:dyDescent="0.25">
      <c r="A93" t="s">
        <v>127</v>
      </c>
      <c r="B93" t="s">
        <v>258</v>
      </c>
      <c r="C93" t="s">
        <v>168</v>
      </c>
      <c r="D93" t="s">
        <v>17</v>
      </c>
      <c r="E93" t="s">
        <v>17</v>
      </c>
      <c r="F93" t="s">
        <v>39</v>
      </c>
      <c r="G93" t="s">
        <v>173</v>
      </c>
      <c r="H93" t="s">
        <v>173</v>
      </c>
      <c r="I93">
        <f t="shared" si="1"/>
        <v>1</v>
      </c>
    </row>
    <row r="94" spans="1:9" x14ac:dyDescent="0.25">
      <c r="A94" t="s">
        <v>128</v>
      </c>
      <c r="B94" t="s">
        <v>259</v>
      </c>
      <c r="C94" t="s">
        <v>166</v>
      </c>
      <c r="D94" t="s">
        <v>8</v>
      </c>
      <c r="E94" t="s">
        <v>8</v>
      </c>
      <c r="F94" t="s">
        <v>21</v>
      </c>
      <c r="G94" t="s">
        <v>173</v>
      </c>
      <c r="H94" t="s">
        <v>173</v>
      </c>
      <c r="I94">
        <f t="shared" si="1"/>
        <v>1</v>
      </c>
    </row>
    <row r="95" spans="1:9" x14ac:dyDescent="0.25">
      <c r="A95" t="s">
        <v>128</v>
      </c>
      <c r="B95" t="s">
        <v>260</v>
      </c>
      <c r="C95" t="s">
        <v>166</v>
      </c>
      <c r="D95" t="s">
        <v>9</v>
      </c>
      <c r="E95" t="s">
        <v>9</v>
      </c>
      <c r="F95" t="s">
        <v>758</v>
      </c>
      <c r="G95" t="s">
        <v>173</v>
      </c>
      <c r="H95" t="s">
        <v>173</v>
      </c>
      <c r="I95">
        <f t="shared" si="1"/>
        <v>2</v>
      </c>
    </row>
    <row r="96" spans="1:9" x14ac:dyDescent="0.25">
      <c r="A96" t="s">
        <v>128</v>
      </c>
      <c r="B96" t="s">
        <v>260</v>
      </c>
      <c r="C96" t="s">
        <v>166</v>
      </c>
      <c r="D96" t="s">
        <v>9</v>
      </c>
      <c r="E96" t="s">
        <v>9</v>
      </c>
      <c r="F96" t="s">
        <v>758</v>
      </c>
      <c r="G96" t="s">
        <v>173</v>
      </c>
      <c r="H96" t="s">
        <v>173</v>
      </c>
      <c r="I96">
        <f t="shared" si="1"/>
        <v>2</v>
      </c>
    </row>
    <row r="97" spans="1:9" x14ac:dyDescent="0.25">
      <c r="A97" t="s">
        <v>128</v>
      </c>
      <c r="B97" t="s">
        <v>261</v>
      </c>
      <c r="C97" t="s">
        <v>166</v>
      </c>
      <c r="D97" t="s">
        <v>10</v>
      </c>
      <c r="E97" t="s">
        <v>10</v>
      </c>
      <c r="F97" t="s">
        <v>24</v>
      </c>
      <c r="G97" t="s">
        <v>173</v>
      </c>
      <c r="H97" t="s">
        <v>173</v>
      </c>
      <c r="I97">
        <f t="shared" si="1"/>
        <v>1</v>
      </c>
    </row>
    <row r="98" spans="1:9" x14ac:dyDescent="0.25">
      <c r="A98" t="s">
        <v>128</v>
      </c>
      <c r="B98" t="s">
        <v>262</v>
      </c>
      <c r="C98" t="s">
        <v>166</v>
      </c>
      <c r="D98" t="s">
        <v>11</v>
      </c>
      <c r="E98" t="s">
        <v>11</v>
      </c>
      <c r="F98" t="s">
        <v>46</v>
      </c>
      <c r="G98" t="s">
        <v>173</v>
      </c>
      <c r="H98" t="s">
        <v>26</v>
      </c>
      <c r="I98">
        <f t="shared" si="1"/>
        <v>1</v>
      </c>
    </row>
    <row r="99" spans="1:9" x14ac:dyDescent="0.25">
      <c r="A99" t="s">
        <v>128</v>
      </c>
      <c r="B99" t="s">
        <v>264</v>
      </c>
      <c r="C99" t="s">
        <v>166</v>
      </c>
      <c r="D99" t="s">
        <v>12</v>
      </c>
      <c r="E99" t="s">
        <v>12</v>
      </c>
      <c r="F99" t="s">
        <v>27</v>
      </c>
      <c r="G99" t="s">
        <v>173</v>
      </c>
      <c r="H99" t="s">
        <v>26</v>
      </c>
      <c r="I99">
        <f t="shared" si="1"/>
        <v>1</v>
      </c>
    </row>
    <row r="100" spans="1:9" x14ac:dyDescent="0.25">
      <c r="A100" t="s">
        <v>128</v>
      </c>
      <c r="B100" t="s">
        <v>830</v>
      </c>
      <c r="C100" t="s">
        <v>178</v>
      </c>
      <c r="D100" t="s">
        <v>12</v>
      </c>
      <c r="E100" t="s">
        <v>28</v>
      </c>
      <c r="F100" t="s">
        <v>27</v>
      </c>
      <c r="G100" t="s">
        <v>62</v>
      </c>
      <c r="H100" t="s">
        <v>173</v>
      </c>
      <c r="I100">
        <f t="shared" si="1"/>
        <v>1</v>
      </c>
    </row>
    <row r="101" spans="1:9" x14ac:dyDescent="0.25">
      <c r="A101" t="s">
        <v>128</v>
      </c>
      <c r="B101" t="s">
        <v>266</v>
      </c>
      <c r="C101" t="s">
        <v>166</v>
      </c>
      <c r="D101" t="s">
        <v>13</v>
      </c>
      <c r="E101" t="s">
        <v>13</v>
      </c>
      <c r="F101" t="s">
        <v>47</v>
      </c>
      <c r="G101" t="s">
        <v>173</v>
      </c>
      <c r="H101" t="s">
        <v>26</v>
      </c>
      <c r="I101">
        <f t="shared" si="1"/>
        <v>1</v>
      </c>
    </row>
    <row r="102" spans="1:9" x14ac:dyDescent="0.25">
      <c r="A102" t="s">
        <v>128</v>
      </c>
      <c r="B102" t="s">
        <v>831</v>
      </c>
      <c r="C102" t="s">
        <v>178</v>
      </c>
      <c r="D102" t="s">
        <v>13</v>
      </c>
      <c r="E102" t="s">
        <v>30</v>
      </c>
      <c r="F102" t="s">
        <v>47</v>
      </c>
      <c r="G102" t="s">
        <v>63</v>
      </c>
      <c r="H102" t="s">
        <v>173</v>
      </c>
      <c r="I102">
        <f t="shared" si="1"/>
        <v>1</v>
      </c>
    </row>
    <row r="103" spans="1:9" x14ac:dyDescent="0.25">
      <c r="A103" t="s">
        <v>128</v>
      </c>
      <c r="B103" t="s">
        <v>832</v>
      </c>
      <c r="C103" t="s">
        <v>178</v>
      </c>
      <c r="D103" t="s">
        <v>13</v>
      </c>
      <c r="E103" t="s">
        <v>31</v>
      </c>
      <c r="F103" t="s">
        <v>47</v>
      </c>
      <c r="G103" t="s">
        <v>64</v>
      </c>
      <c r="H103" t="s">
        <v>65</v>
      </c>
      <c r="I103">
        <f t="shared" si="1"/>
        <v>1</v>
      </c>
    </row>
    <row r="104" spans="1:9" x14ac:dyDescent="0.25">
      <c r="A104" t="s">
        <v>128</v>
      </c>
      <c r="B104" t="s">
        <v>834</v>
      </c>
      <c r="C104" t="s">
        <v>179</v>
      </c>
      <c r="D104" t="s">
        <v>13</v>
      </c>
      <c r="E104" t="s">
        <v>66</v>
      </c>
      <c r="F104" t="s">
        <v>47</v>
      </c>
      <c r="G104" t="s">
        <v>82</v>
      </c>
      <c r="H104" t="s">
        <v>65</v>
      </c>
      <c r="I104">
        <f t="shared" si="1"/>
        <v>1</v>
      </c>
    </row>
    <row r="105" spans="1:9" x14ac:dyDescent="0.25">
      <c r="A105" t="s">
        <v>128</v>
      </c>
      <c r="B105" t="s">
        <v>836</v>
      </c>
      <c r="C105" t="s">
        <v>167</v>
      </c>
      <c r="D105" t="s">
        <v>13</v>
      </c>
      <c r="E105" t="s">
        <v>756</v>
      </c>
      <c r="F105" t="s">
        <v>47</v>
      </c>
      <c r="G105" t="s">
        <v>760</v>
      </c>
      <c r="H105" t="s">
        <v>89</v>
      </c>
      <c r="I105">
        <f t="shared" si="1"/>
        <v>1</v>
      </c>
    </row>
    <row r="106" spans="1:9" x14ac:dyDescent="0.25">
      <c r="A106" t="s">
        <v>128</v>
      </c>
      <c r="B106" t="s">
        <v>838</v>
      </c>
      <c r="C106" t="s">
        <v>179</v>
      </c>
      <c r="D106" t="s">
        <v>13</v>
      </c>
      <c r="E106" t="s">
        <v>67</v>
      </c>
      <c r="F106" t="s">
        <v>47</v>
      </c>
      <c r="G106" t="s">
        <v>84</v>
      </c>
      <c r="H106" t="s">
        <v>65</v>
      </c>
      <c r="I106">
        <f t="shared" si="1"/>
        <v>1</v>
      </c>
    </row>
    <row r="107" spans="1:9" x14ac:dyDescent="0.25">
      <c r="A107" t="s">
        <v>128</v>
      </c>
      <c r="B107" t="s">
        <v>840</v>
      </c>
      <c r="C107" t="s">
        <v>178</v>
      </c>
      <c r="D107" t="s">
        <v>13</v>
      </c>
      <c r="E107" t="s">
        <v>32</v>
      </c>
      <c r="F107" t="s">
        <v>47</v>
      </c>
      <c r="G107" t="s">
        <v>68</v>
      </c>
      <c r="H107" t="s">
        <v>69</v>
      </c>
      <c r="I107">
        <f t="shared" si="1"/>
        <v>1</v>
      </c>
    </row>
    <row r="108" spans="1:9" x14ac:dyDescent="0.25">
      <c r="A108" t="s">
        <v>128</v>
      </c>
      <c r="B108" t="s">
        <v>842</v>
      </c>
      <c r="C108" t="s">
        <v>179</v>
      </c>
      <c r="D108" t="s">
        <v>13</v>
      </c>
      <c r="E108" t="s">
        <v>70</v>
      </c>
      <c r="F108" t="s">
        <v>47</v>
      </c>
      <c r="G108" t="s">
        <v>85</v>
      </c>
      <c r="H108" t="s">
        <v>69</v>
      </c>
      <c r="I108">
        <f t="shared" si="1"/>
        <v>1</v>
      </c>
    </row>
    <row r="109" spans="1:9" x14ac:dyDescent="0.25">
      <c r="A109" t="s">
        <v>128</v>
      </c>
      <c r="B109" t="s">
        <v>844</v>
      </c>
      <c r="C109" t="s">
        <v>167</v>
      </c>
      <c r="D109" t="s">
        <v>13</v>
      </c>
      <c r="E109" t="s">
        <v>757</v>
      </c>
      <c r="F109" t="s">
        <v>47</v>
      </c>
      <c r="G109" t="s">
        <v>761</v>
      </c>
      <c r="H109" t="s">
        <v>69</v>
      </c>
      <c r="I109">
        <f t="shared" si="1"/>
        <v>1</v>
      </c>
    </row>
    <row r="110" spans="1:9" x14ac:dyDescent="0.25">
      <c r="A110" t="s">
        <v>128</v>
      </c>
      <c r="B110" t="s">
        <v>846</v>
      </c>
      <c r="C110" t="s">
        <v>178</v>
      </c>
      <c r="D110" t="s">
        <v>13</v>
      </c>
      <c r="E110" t="s">
        <v>33</v>
      </c>
      <c r="F110" t="s">
        <v>47</v>
      </c>
      <c r="G110" t="s">
        <v>71</v>
      </c>
      <c r="H110" t="s">
        <v>173</v>
      </c>
      <c r="I110">
        <f t="shared" si="1"/>
        <v>1</v>
      </c>
    </row>
    <row r="111" spans="1:9" x14ac:dyDescent="0.25">
      <c r="A111" t="s">
        <v>128</v>
      </c>
      <c r="B111" t="s">
        <v>268</v>
      </c>
      <c r="C111" t="s">
        <v>166</v>
      </c>
      <c r="D111" t="s">
        <v>14</v>
      </c>
      <c r="E111" t="s">
        <v>14</v>
      </c>
      <c r="F111" t="s">
        <v>48</v>
      </c>
      <c r="G111" t="s">
        <v>173</v>
      </c>
      <c r="H111" t="s">
        <v>26</v>
      </c>
      <c r="I111">
        <f t="shared" si="1"/>
        <v>1</v>
      </c>
    </row>
    <row r="112" spans="1:9" x14ac:dyDescent="0.25">
      <c r="A112" t="s">
        <v>128</v>
      </c>
      <c r="B112" t="s">
        <v>847</v>
      </c>
      <c r="C112" t="s">
        <v>178</v>
      </c>
      <c r="D112" t="s">
        <v>14</v>
      </c>
      <c r="E112" t="s">
        <v>35</v>
      </c>
      <c r="F112" t="s">
        <v>48</v>
      </c>
      <c r="G112" t="s">
        <v>72</v>
      </c>
      <c r="H112" t="s">
        <v>173</v>
      </c>
      <c r="I112">
        <f t="shared" si="1"/>
        <v>1</v>
      </c>
    </row>
    <row r="113" spans="1:9" x14ac:dyDescent="0.25">
      <c r="A113" t="s">
        <v>128</v>
      </c>
      <c r="B113" t="s">
        <v>270</v>
      </c>
      <c r="C113" t="s">
        <v>166</v>
      </c>
      <c r="D113" t="s">
        <v>15</v>
      </c>
      <c r="E113" t="s">
        <v>15</v>
      </c>
      <c r="F113" t="s">
        <v>49</v>
      </c>
      <c r="G113" t="s">
        <v>173</v>
      </c>
      <c r="H113" t="s">
        <v>26</v>
      </c>
      <c r="I113">
        <f t="shared" si="1"/>
        <v>1</v>
      </c>
    </row>
    <row r="114" spans="1:9" x14ac:dyDescent="0.25">
      <c r="A114" t="s">
        <v>128</v>
      </c>
      <c r="B114" t="s">
        <v>272</v>
      </c>
      <c r="C114" t="s">
        <v>166</v>
      </c>
      <c r="D114" t="s">
        <v>16</v>
      </c>
      <c r="E114" t="s">
        <v>16</v>
      </c>
      <c r="F114" t="s">
        <v>50</v>
      </c>
      <c r="G114" t="s">
        <v>173</v>
      </c>
      <c r="H114" t="s">
        <v>173</v>
      </c>
      <c r="I114">
        <f t="shared" si="1"/>
        <v>1</v>
      </c>
    </row>
    <row r="115" spans="1:9" x14ac:dyDescent="0.25">
      <c r="A115" t="s">
        <v>128</v>
      </c>
      <c r="B115" t="s">
        <v>273</v>
      </c>
      <c r="C115" t="s">
        <v>166</v>
      </c>
      <c r="D115" t="s">
        <v>17</v>
      </c>
      <c r="E115" t="s">
        <v>17</v>
      </c>
      <c r="F115" t="s">
        <v>38</v>
      </c>
      <c r="G115" t="s">
        <v>173</v>
      </c>
      <c r="H115" t="s">
        <v>26</v>
      </c>
      <c r="I115">
        <f t="shared" si="1"/>
        <v>1</v>
      </c>
    </row>
    <row r="116" spans="1:9" x14ac:dyDescent="0.25">
      <c r="A116" t="s">
        <v>128</v>
      </c>
      <c r="B116" t="s">
        <v>275</v>
      </c>
      <c r="C116" t="s">
        <v>166</v>
      </c>
      <c r="D116" t="s">
        <v>18</v>
      </c>
      <c r="E116" t="s">
        <v>18</v>
      </c>
      <c r="F116" t="s">
        <v>39</v>
      </c>
      <c r="G116" t="s">
        <v>173</v>
      </c>
      <c r="H116" t="s">
        <v>173</v>
      </c>
      <c r="I116">
        <f t="shared" si="1"/>
        <v>1</v>
      </c>
    </row>
    <row r="117" spans="1:9" x14ac:dyDescent="0.25">
      <c r="A117" t="s">
        <v>128</v>
      </c>
      <c r="B117" t="s">
        <v>276</v>
      </c>
      <c r="C117" t="s">
        <v>168</v>
      </c>
      <c r="D117" t="s">
        <v>18</v>
      </c>
      <c r="E117" t="s">
        <v>18</v>
      </c>
      <c r="F117" t="s">
        <v>39</v>
      </c>
      <c r="G117" t="s">
        <v>173</v>
      </c>
      <c r="H117" t="s">
        <v>173</v>
      </c>
      <c r="I117">
        <f t="shared" si="1"/>
        <v>1</v>
      </c>
    </row>
    <row r="118" spans="1:9" x14ac:dyDescent="0.25">
      <c r="A118" t="s">
        <v>129</v>
      </c>
      <c r="B118" t="s">
        <v>277</v>
      </c>
      <c r="C118" t="s">
        <v>166</v>
      </c>
      <c r="D118" t="s">
        <v>8</v>
      </c>
      <c r="E118" t="s">
        <v>8</v>
      </c>
      <c r="F118" t="s">
        <v>21</v>
      </c>
      <c r="G118" t="s">
        <v>173</v>
      </c>
      <c r="H118" t="s">
        <v>173</v>
      </c>
      <c r="I118">
        <f t="shared" si="1"/>
        <v>1</v>
      </c>
    </row>
    <row r="119" spans="1:9" x14ac:dyDescent="0.25">
      <c r="A119" t="s">
        <v>129</v>
      </c>
      <c r="B119" t="s">
        <v>278</v>
      </c>
      <c r="C119" t="s">
        <v>166</v>
      </c>
      <c r="D119" t="s">
        <v>9</v>
      </c>
      <c r="E119" t="s">
        <v>9</v>
      </c>
      <c r="F119" t="s">
        <v>758</v>
      </c>
      <c r="G119" t="s">
        <v>173</v>
      </c>
      <c r="H119" t="s">
        <v>173</v>
      </c>
      <c r="I119">
        <f t="shared" si="1"/>
        <v>2</v>
      </c>
    </row>
    <row r="120" spans="1:9" x14ac:dyDescent="0.25">
      <c r="A120" t="s">
        <v>129</v>
      </c>
      <c r="B120" t="s">
        <v>278</v>
      </c>
      <c r="C120" t="s">
        <v>166</v>
      </c>
      <c r="D120" t="s">
        <v>9</v>
      </c>
      <c r="E120" t="s">
        <v>9</v>
      </c>
      <c r="F120" t="s">
        <v>758</v>
      </c>
      <c r="G120" t="s">
        <v>173</v>
      </c>
      <c r="H120" t="s">
        <v>173</v>
      </c>
      <c r="I120">
        <f t="shared" si="1"/>
        <v>2</v>
      </c>
    </row>
    <row r="121" spans="1:9" x14ac:dyDescent="0.25">
      <c r="A121" t="s">
        <v>129</v>
      </c>
      <c r="B121" t="s">
        <v>279</v>
      </c>
      <c r="C121" t="s">
        <v>166</v>
      </c>
      <c r="D121" t="s">
        <v>10</v>
      </c>
      <c r="E121" t="s">
        <v>10</v>
      </c>
      <c r="F121" t="s">
        <v>24</v>
      </c>
      <c r="G121" t="s">
        <v>173</v>
      </c>
      <c r="H121" t="s">
        <v>173</v>
      </c>
      <c r="I121">
        <f t="shared" si="1"/>
        <v>1</v>
      </c>
    </row>
    <row r="122" spans="1:9" x14ac:dyDescent="0.25">
      <c r="A122" t="s">
        <v>129</v>
      </c>
      <c r="B122" t="s">
        <v>280</v>
      </c>
      <c r="C122" t="s">
        <v>166</v>
      </c>
      <c r="D122" t="s">
        <v>11</v>
      </c>
      <c r="E122" t="s">
        <v>11</v>
      </c>
      <c r="F122" t="s">
        <v>25</v>
      </c>
      <c r="G122" t="s">
        <v>173</v>
      </c>
      <c r="H122" t="s">
        <v>26</v>
      </c>
      <c r="I122">
        <f t="shared" si="1"/>
        <v>1</v>
      </c>
    </row>
    <row r="123" spans="1:9" x14ac:dyDescent="0.25">
      <c r="A123" t="s">
        <v>129</v>
      </c>
      <c r="B123" t="s">
        <v>282</v>
      </c>
      <c r="C123" t="s">
        <v>166</v>
      </c>
      <c r="D123" t="s">
        <v>12</v>
      </c>
      <c r="E123" t="s">
        <v>12</v>
      </c>
      <c r="F123" t="s">
        <v>27</v>
      </c>
      <c r="G123" t="s">
        <v>173</v>
      </c>
      <c r="H123" t="s">
        <v>26</v>
      </c>
      <c r="I123">
        <f t="shared" si="1"/>
        <v>1</v>
      </c>
    </row>
    <row r="124" spans="1:9" x14ac:dyDescent="0.25">
      <c r="A124" t="s">
        <v>129</v>
      </c>
      <c r="B124" t="s">
        <v>848</v>
      </c>
      <c r="C124" t="s">
        <v>178</v>
      </c>
      <c r="D124" t="s">
        <v>12</v>
      </c>
      <c r="E124" t="s">
        <v>28</v>
      </c>
      <c r="F124" t="s">
        <v>27</v>
      </c>
      <c r="G124" t="s">
        <v>62</v>
      </c>
      <c r="H124" t="s">
        <v>173</v>
      </c>
      <c r="I124">
        <f t="shared" si="1"/>
        <v>1</v>
      </c>
    </row>
    <row r="125" spans="1:9" x14ac:dyDescent="0.25">
      <c r="A125" t="s">
        <v>129</v>
      </c>
      <c r="B125" t="s">
        <v>284</v>
      </c>
      <c r="C125" t="s">
        <v>166</v>
      </c>
      <c r="D125" t="s">
        <v>13</v>
      </c>
      <c r="E125" t="s">
        <v>13</v>
      </c>
      <c r="F125" t="s">
        <v>29</v>
      </c>
      <c r="G125" t="s">
        <v>173</v>
      </c>
      <c r="H125" t="s">
        <v>26</v>
      </c>
      <c r="I125">
        <f t="shared" si="1"/>
        <v>1</v>
      </c>
    </row>
    <row r="126" spans="1:9" x14ac:dyDescent="0.25">
      <c r="A126" t="s">
        <v>129</v>
      </c>
      <c r="B126" t="s">
        <v>849</v>
      </c>
      <c r="C126" t="s">
        <v>178</v>
      </c>
      <c r="D126" t="s">
        <v>13</v>
      </c>
      <c r="E126" t="s">
        <v>30</v>
      </c>
      <c r="F126" t="s">
        <v>29</v>
      </c>
      <c r="G126" t="s">
        <v>63</v>
      </c>
      <c r="H126" t="s">
        <v>173</v>
      </c>
      <c r="I126">
        <f t="shared" si="1"/>
        <v>1</v>
      </c>
    </row>
    <row r="127" spans="1:9" x14ac:dyDescent="0.25">
      <c r="A127" t="s">
        <v>129</v>
      </c>
      <c r="B127" t="s">
        <v>850</v>
      </c>
      <c r="C127" t="s">
        <v>178</v>
      </c>
      <c r="D127" t="s">
        <v>13</v>
      </c>
      <c r="E127" t="s">
        <v>31</v>
      </c>
      <c r="F127" t="s">
        <v>29</v>
      </c>
      <c r="G127" t="s">
        <v>64</v>
      </c>
      <c r="H127" t="s">
        <v>65</v>
      </c>
      <c r="I127">
        <f t="shared" si="1"/>
        <v>1</v>
      </c>
    </row>
    <row r="128" spans="1:9" x14ac:dyDescent="0.25">
      <c r="A128" t="s">
        <v>129</v>
      </c>
      <c r="B128" t="s">
        <v>852</v>
      </c>
      <c r="C128" t="s">
        <v>179</v>
      </c>
      <c r="D128" t="s">
        <v>13</v>
      </c>
      <c r="E128" t="s">
        <v>66</v>
      </c>
      <c r="F128" t="s">
        <v>29</v>
      </c>
      <c r="G128" t="s">
        <v>82</v>
      </c>
      <c r="H128" t="s">
        <v>65</v>
      </c>
      <c r="I128">
        <f t="shared" si="1"/>
        <v>1</v>
      </c>
    </row>
    <row r="129" spans="1:9" x14ac:dyDescent="0.25">
      <c r="A129" t="s">
        <v>129</v>
      </c>
      <c r="B129" t="s">
        <v>854</v>
      </c>
      <c r="C129" t="s">
        <v>167</v>
      </c>
      <c r="D129" t="s">
        <v>13</v>
      </c>
      <c r="E129" t="s">
        <v>756</v>
      </c>
      <c r="F129" t="s">
        <v>29</v>
      </c>
      <c r="G129" t="s">
        <v>760</v>
      </c>
      <c r="H129" t="s">
        <v>89</v>
      </c>
      <c r="I129">
        <f t="shared" si="1"/>
        <v>1</v>
      </c>
    </row>
    <row r="130" spans="1:9" x14ac:dyDescent="0.25">
      <c r="A130" t="s">
        <v>129</v>
      </c>
      <c r="B130" t="s">
        <v>856</v>
      </c>
      <c r="C130" t="s">
        <v>179</v>
      </c>
      <c r="D130" t="s">
        <v>13</v>
      </c>
      <c r="E130" t="s">
        <v>67</v>
      </c>
      <c r="F130" t="s">
        <v>29</v>
      </c>
      <c r="G130" t="s">
        <v>84</v>
      </c>
      <c r="H130" t="s">
        <v>65</v>
      </c>
      <c r="I130">
        <f t="shared" si="1"/>
        <v>1</v>
      </c>
    </row>
    <row r="131" spans="1:9" x14ac:dyDescent="0.25">
      <c r="A131" t="s">
        <v>129</v>
      </c>
      <c r="B131" t="s">
        <v>858</v>
      </c>
      <c r="C131" t="s">
        <v>178</v>
      </c>
      <c r="D131" t="s">
        <v>13</v>
      </c>
      <c r="E131" t="s">
        <v>32</v>
      </c>
      <c r="F131" t="s">
        <v>29</v>
      </c>
      <c r="G131" t="s">
        <v>68</v>
      </c>
      <c r="H131" t="s">
        <v>69</v>
      </c>
      <c r="I131">
        <f t="shared" si="1"/>
        <v>1</v>
      </c>
    </row>
    <row r="132" spans="1:9" x14ac:dyDescent="0.25">
      <c r="A132" t="s">
        <v>129</v>
      </c>
      <c r="B132" t="s">
        <v>860</v>
      </c>
      <c r="C132" t="s">
        <v>179</v>
      </c>
      <c r="D132" t="s">
        <v>13</v>
      </c>
      <c r="E132" t="s">
        <v>70</v>
      </c>
      <c r="F132" t="s">
        <v>29</v>
      </c>
      <c r="G132" t="s">
        <v>85</v>
      </c>
      <c r="H132" t="s">
        <v>69</v>
      </c>
      <c r="I132">
        <f t="shared" ref="I132:I195" si="2">+COUNTIF($B$3:$B$754,B132)</f>
        <v>1</v>
      </c>
    </row>
    <row r="133" spans="1:9" x14ac:dyDescent="0.25">
      <c r="A133" t="s">
        <v>129</v>
      </c>
      <c r="B133" t="s">
        <v>862</v>
      </c>
      <c r="C133" t="s">
        <v>167</v>
      </c>
      <c r="D133" t="s">
        <v>13</v>
      </c>
      <c r="E133" t="s">
        <v>757</v>
      </c>
      <c r="F133" t="s">
        <v>29</v>
      </c>
      <c r="G133" t="s">
        <v>761</v>
      </c>
      <c r="H133" t="s">
        <v>69</v>
      </c>
      <c r="I133">
        <f t="shared" si="2"/>
        <v>1</v>
      </c>
    </row>
    <row r="134" spans="1:9" x14ac:dyDescent="0.25">
      <c r="A134" t="s">
        <v>129</v>
      </c>
      <c r="B134" t="s">
        <v>286</v>
      </c>
      <c r="C134" t="s">
        <v>166</v>
      </c>
      <c r="D134" t="s">
        <v>14</v>
      </c>
      <c r="E134" t="s">
        <v>14</v>
      </c>
      <c r="F134" t="s">
        <v>34</v>
      </c>
      <c r="G134" t="s">
        <v>173</v>
      </c>
      <c r="H134" t="s">
        <v>26</v>
      </c>
      <c r="I134">
        <f t="shared" si="2"/>
        <v>1</v>
      </c>
    </row>
    <row r="135" spans="1:9" x14ac:dyDescent="0.25">
      <c r="A135" t="s">
        <v>129</v>
      </c>
      <c r="B135" t="s">
        <v>864</v>
      </c>
      <c r="C135" t="s">
        <v>178</v>
      </c>
      <c r="D135" t="s">
        <v>14</v>
      </c>
      <c r="E135" t="s">
        <v>35</v>
      </c>
      <c r="F135" t="s">
        <v>34</v>
      </c>
      <c r="G135" t="s">
        <v>72</v>
      </c>
      <c r="H135" t="s">
        <v>173</v>
      </c>
      <c r="I135">
        <f t="shared" si="2"/>
        <v>1</v>
      </c>
    </row>
    <row r="136" spans="1:9" x14ac:dyDescent="0.25">
      <c r="A136" t="s">
        <v>129</v>
      </c>
      <c r="B136" t="s">
        <v>288</v>
      </c>
      <c r="C136" t="s">
        <v>166</v>
      </c>
      <c r="D136" t="s">
        <v>15</v>
      </c>
      <c r="E136" t="s">
        <v>15</v>
      </c>
      <c r="F136" t="s">
        <v>36</v>
      </c>
      <c r="G136" t="s">
        <v>173</v>
      </c>
      <c r="H136" t="s">
        <v>26</v>
      </c>
      <c r="I136">
        <f t="shared" si="2"/>
        <v>1</v>
      </c>
    </row>
    <row r="137" spans="1:9" x14ac:dyDescent="0.25">
      <c r="A137" t="s">
        <v>129</v>
      </c>
      <c r="B137" t="s">
        <v>290</v>
      </c>
      <c r="C137" t="s">
        <v>166</v>
      </c>
      <c r="D137" t="s">
        <v>16</v>
      </c>
      <c r="E137" t="s">
        <v>16</v>
      </c>
      <c r="F137" t="s">
        <v>37</v>
      </c>
      <c r="G137" t="s">
        <v>173</v>
      </c>
      <c r="H137" t="s">
        <v>173</v>
      </c>
      <c r="I137">
        <f t="shared" si="2"/>
        <v>1</v>
      </c>
    </row>
    <row r="138" spans="1:9" x14ac:dyDescent="0.25">
      <c r="A138" t="s">
        <v>129</v>
      </c>
      <c r="B138" t="s">
        <v>291</v>
      </c>
      <c r="C138" t="s">
        <v>166</v>
      </c>
      <c r="D138" t="s">
        <v>17</v>
      </c>
      <c r="E138" t="s">
        <v>17</v>
      </c>
      <c r="F138" t="s">
        <v>38</v>
      </c>
      <c r="G138" t="s">
        <v>173</v>
      </c>
      <c r="H138" t="s">
        <v>26</v>
      </c>
      <c r="I138">
        <f t="shared" si="2"/>
        <v>1</v>
      </c>
    </row>
    <row r="139" spans="1:9" x14ac:dyDescent="0.25">
      <c r="A139" t="s">
        <v>129</v>
      </c>
      <c r="B139" t="s">
        <v>293</v>
      </c>
      <c r="C139" t="s">
        <v>166</v>
      </c>
      <c r="D139" t="s">
        <v>18</v>
      </c>
      <c r="E139" t="s">
        <v>18</v>
      </c>
      <c r="F139" t="s">
        <v>39</v>
      </c>
      <c r="G139" t="s">
        <v>173</v>
      </c>
      <c r="H139" t="s">
        <v>173</v>
      </c>
      <c r="I139">
        <f t="shared" si="2"/>
        <v>1</v>
      </c>
    </row>
    <row r="140" spans="1:9" x14ac:dyDescent="0.25">
      <c r="A140" t="s">
        <v>129</v>
      </c>
      <c r="B140" t="s">
        <v>294</v>
      </c>
      <c r="C140" t="s">
        <v>168</v>
      </c>
      <c r="D140" t="s">
        <v>18</v>
      </c>
      <c r="E140" t="s">
        <v>18</v>
      </c>
      <c r="F140" t="s">
        <v>39</v>
      </c>
      <c r="G140" t="s">
        <v>173</v>
      </c>
      <c r="H140" t="s">
        <v>173</v>
      </c>
      <c r="I140">
        <f t="shared" si="2"/>
        <v>1</v>
      </c>
    </row>
    <row r="141" spans="1:9" x14ac:dyDescent="0.25">
      <c r="A141" t="s">
        <v>130</v>
      </c>
      <c r="B141" t="s">
        <v>295</v>
      </c>
      <c r="C141" t="s">
        <v>166</v>
      </c>
      <c r="D141" t="s">
        <v>8</v>
      </c>
      <c r="E141" t="s">
        <v>8</v>
      </c>
      <c r="F141" t="s">
        <v>21</v>
      </c>
      <c r="G141" t="s">
        <v>173</v>
      </c>
      <c r="H141" t="s">
        <v>173</v>
      </c>
      <c r="I141">
        <f t="shared" si="2"/>
        <v>1</v>
      </c>
    </row>
    <row r="142" spans="1:9" x14ac:dyDescent="0.25">
      <c r="A142" t="s">
        <v>130</v>
      </c>
      <c r="B142" t="s">
        <v>296</v>
      </c>
      <c r="C142" t="s">
        <v>166</v>
      </c>
      <c r="D142" t="s">
        <v>9</v>
      </c>
      <c r="E142" t="s">
        <v>9</v>
      </c>
      <c r="F142" t="s">
        <v>758</v>
      </c>
      <c r="G142" t="s">
        <v>173</v>
      </c>
      <c r="H142" t="s">
        <v>173</v>
      </c>
      <c r="I142">
        <f t="shared" si="2"/>
        <v>2</v>
      </c>
    </row>
    <row r="143" spans="1:9" x14ac:dyDescent="0.25">
      <c r="A143" t="s">
        <v>130</v>
      </c>
      <c r="B143" t="s">
        <v>296</v>
      </c>
      <c r="C143" t="s">
        <v>166</v>
      </c>
      <c r="D143" t="s">
        <v>9</v>
      </c>
      <c r="E143" t="s">
        <v>9</v>
      </c>
      <c r="F143" t="s">
        <v>758</v>
      </c>
      <c r="G143" t="s">
        <v>173</v>
      </c>
      <c r="H143" t="s">
        <v>173</v>
      </c>
      <c r="I143">
        <f t="shared" si="2"/>
        <v>2</v>
      </c>
    </row>
    <row r="144" spans="1:9" x14ac:dyDescent="0.25">
      <c r="A144" t="s">
        <v>130</v>
      </c>
      <c r="B144" t="s">
        <v>297</v>
      </c>
      <c r="C144" t="s">
        <v>166</v>
      </c>
      <c r="D144" t="s">
        <v>10</v>
      </c>
      <c r="E144" t="s">
        <v>10</v>
      </c>
      <c r="F144" t="s">
        <v>24</v>
      </c>
      <c r="G144" t="s">
        <v>173</v>
      </c>
      <c r="H144" t="s">
        <v>173</v>
      </c>
      <c r="I144">
        <f t="shared" si="2"/>
        <v>1</v>
      </c>
    </row>
    <row r="145" spans="1:9" x14ac:dyDescent="0.25">
      <c r="A145" t="s">
        <v>130</v>
      </c>
      <c r="B145" t="s">
        <v>298</v>
      </c>
      <c r="C145" t="s">
        <v>166</v>
      </c>
      <c r="D145" t="s">
        <v>11</v>
      </c>
      <c r="E145" t="s">
        <v>11</v>
      </c>
      <c r="F145" t="s">
        <v>25</v>
      </c>
      <c r="G145" t="s">
        <v>173</v>
      </c>
      <c r="H145" t="s">
        <v>26</v>
      </c>
      <c r="I145">
        <f t="shared" si="2"/>
        <v>1</v>
      </c>
    </row>
    <row r="146" spans="1:9" x14ac:dyDescent="0.25">
      <c r="A146" t="s">
        <v>130</v>
      </c>
      <c r="B146" t="s">
        <v>300</v>
      </c>
      <c r="C146" t="s">
        <v>166</v>
      </c>
      <c r="D146" t="s">
        <v>12</v>
      </c>
      <c r="E146" t="s">
        <v>12</v>
      </c>
      <c r="F146" t="s">
        <v>27</v>
      </c>
      <c r="G146" t="s">
        <v>173</v>
      </c>
      <c r="H146" t="s">
        <v>26</v>
      </c>
      <c r="I146">
        <f t="shared" si="2"/>
        <v>1</v>
      </c>
    </row>
    <row r="147" spans="1:9" x14ac:dyDescent="0.25">
      <c r="A147" t="s">
        <v>130</v>
      </c>
      <c r="B147" t="s">
        <v>865</v>
      </c>
      <c r="C147" t="s">
        <v>178</v>
      </c>
      <c r="D147" t="s">
        <v>12</v>
      </c>
      <c r="E147" t="s">
        <v>28</v>
      </c>
      <c r="F147" t="s">
        <v>27</v>
      </c>
      <c r="G147" t="s">
        <v>62</v>
      </c>
      <c r="H147" t="s">
        <v>173</v>
      </c>
      <c r="I147">
        <f t="shared" si="2"/>
        <v>1</v>
      </c>
    </row>
    <row r="148" spans="1:9" x14ac:dyDescent="0.25">
      <c r="A148" t="s">
        <v>130</v>
      </c>
      <c r="B148" t="s">
        <v>302</v>
      </c>
      <c r="C148" t="s">
        <v>166</v>
      </c>
      <c r="D148" t="s">
        <v>13</v>
      </c>
      <c r="E148" t="s">
        <v>13</v>
      </c>
      <c r="F148" t="s">
        <v>29</v>
      </c>
      <c r="G148" t="s">
        <v>173</v>
      </c>
      <c r="H148" t="s">
        <v>26</v>
      </c>
      <c r="I148">
        <f t="shared" si="2"/>
        <v>1</v>
      </c>
    </row>
    <row r="149" spans="1:9" x14ac:dyDescent="0.25">
      <c r="A149" t="s">
        <v>130</v>
      </c>
      <c r="B149" t="s">
        <v>866</v>
      </c>
      <c r="C149" t="s">
        <v>178</v>
      </c>
      <c r="D149" t="s">
        <v>13</v>
      </c>
      <c r="E149" t="s">
        <v>30</v>
      </c>
      <c r="F149" t="s">
        <v>29</v>
      </c>
      <c r="G149" t="s">
        <v>63</v>
      </c>
      <c r="H149" t="s">
        <v>173</v>
      </c>
      <c r="I149">
        <f t="shared" si="2"/>
        <v>1</v>
      </c>
    </row>
    <row r="150" spans="1:9" x14ac:dyDescent="0.25">
      <c r="A150" t="s">
        <v>130</v>
      </c>
      <c r="B150" t="s">
        <v>867</v>
      </c>
      <c r="C150" t="s">
        <v>178</v>
      </c>
      <c r="D150" t="s">
        <v>13</v>
      </c>
      <c r="E150" t="s">
        <v>31</v>
      </c>
      <c r="F150" t="s">
        <v>29</v>
      </c>
      <c r="G150" t="s">
        <v>64</v>
      </c>
      <c r="H150" t="s">
        <v>65</v>
      </c>
      <c r="I150">
        <f t="shared" si="2"/>
        <v>1</v>
      </c>
    </row>
    <row r="151" spans="1:9" x14ac:dyDescent="0.25">
      <c r="A151" t="s">
        <v>130</v>
      </c>
      <c r="B151" t="s">
        <v>869</v>
      </c>
      <c r="C151" t="s">
        <v>179</v>
      </c>
      <c r="D151" t="s">
        <v>13</v>
      </c>
      <c r="E151" t="s">
        <v>66</v>
      </c>
      <c r="F151" t="s">
        <v>29</v>
      </c>
      <c r="G151" t="s">
        <v>82</v>
      </c>
      <c r="H151" t="s">
        <v>65</v>
      </c>
      <c r="I151">
        <f t="shared" si="2"/>
        <v>1</v>
      </c>
    </row>
    <row r="152" spans="1:9" x14ac:dyDescent="0.25">
      <c r="A152" t="s">
        <v>130</v>
      </c>
      <c r="B152" t="s">
        <v>871</v>
      </c>
      <c r="C152" t="s">
        <v>167</v>
      </c>
      <c r="D152" t="s">
        <v>13</v>
      </c>
      <c r="E152" t="s">
        <v>756</v>
      </c>
      <c r="F152" t="s">
        <v>29</v>
      </c>
      <c r="G152" t="s">
        <v>760</v>
      </c>
      <c r="H152" t="s">
        <v>89</v>
      </c>
      <c r="I152">
        <f t="shared" si="2"/>
        <v>1</v>
      </c>
    </row>
    <row r="153" spans="1:9" x14ac:dyDescent="0.25">
      <c r="A153" t="s">
        <v>130</v>
      </c>
      <c r="B153" t="s">
        <v>873</v>
      </c>
      <c r="C153" t="s">
        <v>179</v>
      </c>
      <c r="D153" t="s">
        <v>13</v>
      </c>
      <c r="E153" t="s">
        <v>67</v>
      </c>
      <c r="F153" t="s">
        <v>29</v>
      </c>
      <c r="G153" t="s">
        <v>84</v>
      </c>
      <c r="H153" t="s">
        <v>65</v>
      </c>
      <c r="I153">
        <f t="shared" si="2"/>
        <v>1</v>
      </c>
    </row>
    <row r="154" spans="1:9" x14ac:dyDescent="0.25">
      <c r="A154" t="s">
        <v>130</v>
      </c>
      <c r="B154" t="s">
        <v>875</v>
      </c>
      <c r="C154" t="s">
        <v>178</v>
      </c>
      <c r="D154" t="s">
        <v>13</v>
      </c>
      <c r="E154" t="s">
        <v>32</v>
      </c>
      <c r="F154" t="s">
        <v>29</v>
      </c>
      <c r="G154" t="s">
        <v>68</v>
      </c>
      <c r="H154" t="s">
        <v>69</v>
      </c>
      <c r="I154">
        <f t="shared" si="2"/>
        <v>1</v>
      </c>
    </row>
    <row r="155" spans="1:9" x14ac:dyDescent="0.25">
      <c r="A155" t="s">
        <v>130</v>
      </c>
      <c r="B155" t="s">
        <v>877</v>
      </c>
      <c r="C155" t="s">
        <v>179</v>
      </c>
      <c r="D155" t="s">
        <v>13</v>
      </c>
      <c r="E155" t="s">
        <v>70</v>
      </c>
      <c r="F155" t="s">
        <v>29</v>
      </c>
      <c r="G155" t="s">
        <v>85</v>
      </c>
      <c r="H155" t="s">
        <v>69</v>
      </c>
      <c r="I155">
        <f t="shared" si="2"/>
        <v>1</v>
      </c>
    </row>
    <row r="156" spans="1:9" x14ac:dyDescent="0.25">
      <c r="A156" t="s">
        <v>130</v>
      </c>
      <c r="B156" t="s">
        <v>879</v>
      </c>
      <c r="C156" t="s">
        <v>167</v>
      </c>
      <c r="D156" t="s">
        <v>13</v>
      </c>
      <c r="E156" t="s">
        <v>757</v>
      </c>
      <c r="F156" t="s">
        <v>29</v>
      </c>
      <c r="G156" t="s">
        <v>761</v>
      </c>
      <c r="H156" t="s">
        <v>69</v>
      </c>
      <c r="I156">
        <f t="shared" si="2"/>
        <v>1</v>
      </c>
    </row>
    <row r="157" spans="1:9" x14ac:dyDescent="0.25">
      <c r="A157" t="s">
        <v>130</v>
      </c>
      <c r="B157" t="s">
        <v>881</v>
      </c>
      <c r="C157" t="s">
        <v>178</v>
      </c>
      <c r="D157" t="s">
        <v>13</v>
      </c>
      <c r="E157" t="s">
        <v>33</v>
      </c>
      <c r="F157" t="s">
        <v>29</v>
      </c>
      <c r="G157" t="s">
        <v>71</v>
      </c>
      <c r="H157" t="s">
        <v>173</v>
      </c>
      <c r="I157">
        <f t="shared" si="2"/>
        <v>1</v>
      </c>
    </row>
    <row r="158" spans="1:9" x14ac:dyDescent="0.25">
      <c r="A158" t="s">
        <v>130</v>
      </c>
      <c r="B158" t="s">
        <v>304</v>
      </c>
      <c r="C158" t="s">
        <v>166</v>
      </c>
      <c r="D158" t="s">
        <v>14</v>
      </c>
      <c r="E158" t="s">
        <v>14</v>
      </c>
      <c r="F158" t="s">
        <v>34</v>
      </c>
      <c r="G158" t="s">
        <v>173</v>
      </c>
      <c r="H158" t="s">
        <v>26</v>
      </c>
      <c r="I158">
        <f t="shared" si="2"/>
        <v>1</v>
      </c>
    </row>
    <row r="159" spans="1:9" x14ac:dyDescent="0.25">
      <c r="A159" t="s">
        <v>130</v>
      </c>
      <c r="B159" t="s">
        <v>882</v>
      </c>
      <c r="C159" t="s">
        <v>178</v>
      </c>
      <c r="D159" t="s">
        <v>14</v>
      </c>
      <c r="E159" t="s">
        <v>35</v>
      </c>
      <c r="F159" t="s">
        <v>34</v>
      </c>
      <c r="G159" t="s">
        <v>72</v>
      </c>
      <c r="H159" t="s">
        <v>173</v>
      </c>
      <c r="I159">
        <f t="shared" si="2"/>
        <v>1</v>
      </c>
    </row>
    <row r="160" spans="1:9" x14ac:dyDescent="0.25">
      <c r="A160" t="s">
        <v>130</v>
      </c>
      <c r="B160" t="s">
        <v>306</v>
      </c>
      <c r="C160" t="s">
        <v>166</v>
      </c>
      <c r="D160" t="s">
        <v>15</v>
      </c>
      <c r="E160" t="s">
        <v>15</v>
      </c>
      <c r="F160" t="s">
        <v>36</v>
      </c>
      <c r="G160" t="s">
        <v>173</v>
      </c>
      <c r="H160" t="s">
        <v>26</v>
      </c>
      <c r="I160">
        <f t="shared" si="2"/>
        <v>1</v>
      </c>
    </row>
    <row r="161" spans="1:9" x14ac:dyDescent="0.25">
      <c r="A161" t="s">
        <v>130</v>
      </c>
      <c r="B161" t="s">
        <v>308</v>
      </c>
      <c r="C161" t="s">
        <v>166</v>
      </c>
      <c r="D161" t="s">
        <v>16</v>
      </c>
      <c r="E161" t="s">
        <v>16</v>
      </c>
      <c r="F161" t="s">
        <v>37</v>
      </c>
      <c r="G161" t="s">
        <v>173</v>
      </c>
      <c r="H161" t="s">
        <v>173</v>
      </c>
      <c r="I161">
        <f t="shared" si="2"/>
        <v>1</v>
      </c>
    </row>
    <row r="162" spans="1:9" x14ac:dyDescent="0.25">
      <c r="A162" t="s">
        <v>130</v>
      </c>
      <c r="B162" t="s">
        <v>309</v>
      </c>
      <c r="C162" t="s">
        <v>166</v>
      </c>
      <c r="D162" t="s">
        <v>17</v>
      </c>
      <c r="E162" t="s">
        <v>17</v>
      </c>
      <c r="F162" t="s">
        <v>38</v>
      </c>
      <c r="G162" t="s">
        <v>173</v>
      </c>
      <c r="H162" t="s">
        <v>26</v>
      </c>
      <c r="I162">
        <f t="shared" si="2"/>
        <v>1</v>
      </c>
    </row>
    <row r="163" spans="1:9" x14ac:dyDescent="0.25">
      <c r="A163" t="s">
        <v>130</v>
      </c>
      <c r="B163" t="s">
        <v>311</v>
      </c>
      <c r="C163" t="s">
        <v>166</v>
      </c>
      <c r="D163" t="s">
        <v>18</v>
      </c>
      <c r="E163" t="s">
        <v>18</v>
      </c>
      <c r="F163" t="s">
        <v>39</v>
      </c>
      <c r="G163" t="s">
        <v>173</v>
      </c>
      <c r="H163" t="s">
        <v>173</v>
      </c>
      <c r="I163">
        <f t="shared" si="2"/>
        <v>1</v>
      </c>
    </row>
    <row r="164" spans="1:9" x14ac:dyDescent="0.25">
      <c r="A164" t="s">
        <v>130</v>
      </c>
      <c r="B164" t="s">
        <v>312</v>
      </c>
      <c r="C164" t="s">
        <v>168</v>
      </c>
      <c r="D164" t="s">
        <v>18</v>
      </c>
      <c r="E164" t="s">
        <v>18</v>
      </c>
      <c r="F164" t="s">
        <v>39</v>
      </c>
      <c r="G164" t="s">
        <v>173</v>
      </c>
      <c r="H164" t="s">
        <v>173</v>
      </c>
      <c r="I164">
        <f t="shared" si="2"/>
        <v>1</v>
      </c>
    </row>
    <row r="165" spans="1:9" x14ac:dyDescent="0.25">
      <c r="A165" t="s">
        <v>131</v>
      </c>
      <c r="B165" t="s">
        <v>313</v>
      </c>
      <c r="C165" t="s">
        <v>166</v>
      </c>
      <c r="D165" t="s">
        <v>8</v>
      </c>
      <c r="E165" t="s">
        <v>8</v>
      </c>
      <c r="F165" t="s">
        <v>21</v>
      </c>
      <c r="G165" t="s">
        <v>173</v>
      </c>
      <c r="H165" t="s">
        <v>173</v>
      </c>
      <c r="I165">
        <f t="shared" si="2"/>
        <v>1</v>
      </c>
    </row>
    <row r="166" spans="1:9" x14ac:dyDescent="0.25">
      <c r="A166" t="s">
        <v>131</v>
      </c>
      <c r="B166" t="s">
        <v>314</v>
      </c>
      <c r="C166" t="s">
        <v>166</v>
      </c>
      <c r="D166" t="s">
        <v>9</v>
      </c>
      <c r="E166" t="s">
        <v>9</v>
      </c>
      <c r="F166" t="s">
        <v>758</v>
      </c>
      <c r="G166" t="s">
        <v>173</v>
      </c>
      <c r="H166" t="s">
        <v>173</v>
      </c>
      <c r="I166">
        <f t="shared" si="2"/>
        <v>2</v>
      </c>
    </row>
    <row r="167" spans="1:9" x14ac:dyDescent="0.25">
      <c r="A167" t="s">
        <v>131</v>
      </c>
      <c r="B167" t="s">
        <v>314</v>
      </c>
      <c r="C167" t="s">
        <v>166</v>
      </c>
      <c r="D167" t="s">
        <v>9</v>
      </c>
      <c r="E167" t="s">
        <v>9</v>
      </c>
      <c r="F167" t="s">
        <v>758</v>
      </c>
      <c r="G167" t="s">
        <v>173</v>
      </c>
      <c r="H167" t="s">
        <v>173</v>
      </c>
      <c r="I167">
        <f t="shared" si="2"/>
        <v>2</v>
      </c>
    </row>
    <row r="168" spans="1:9" x14ac:dyDescent="0.25">
      <c r="A168" t="s">
        <v>131</v>
      </c>
      <c r="B168" t="s">
        <v>315</v>
      </c>
      <c r="C168" t="s">
        <v>166</v>
      </c>
      <c r="D168" t="s">
        <v>10</v>
      </c>
      <c r="E168" t="s">
        <v>10</v>
      </c>
      <c r="F168" t="s">
        <v>24</v>
      </c>
      <c r="G168" t="s">
        <v>173</v>
      </c>
      <c r="H168" t="s">
        <v>173</v>
      </c>
      <c r="I168">
        <f t="shared" si="2"/>
        <v>1</v>
      </c>
    </row>
    <row r="169" spans="1:9" x14ac:dyDescent="0.25">
      <c r="A169" t="s">
        <v>131</v>
      </c>
      <c r="B169" t="s">
        <v>316</v>
      </c>
      <c r="C169" t="s">
        <v>166</v>
      </c>
      <c r="D169" t="s">
        <v>11</v>
      </c>
      <c r="E169" t="s">
        <v>11</v>
      </c>
      <c r="F169" t="s">
        <v>25</v>
      </c>
      <c r="G169" t="s">
        <v>173</v>
      </c>
      <c r="H169" t="s">
        <v>26</v>
      </c>
      <c r="I169">
        <f t="shared" si="2"/>
        <v>1</v>
      </c>
    </row>
    <row r="170" spans="1:9" x14ac:dyDescent="0.25">
      <c r="A170" t="s">
        <v>131</v>
      </c>
      <c r="B170" t="s">
        <v>318</v>
      </c>
      <c r="C170" t="s">
        <v>166</v>
      </c>
      <c r="D170" t="s">
        <v>12</v>
      </c>
      <c r="E170" t="s">
        <v>12</v>
      </c>
      <c r="F170" t="s">
        <v>27</v>
      </c>
      <c r="G170" t="s">
        <v>173</v>
      </c>
      <c r="H170" t="s">
        <v>26</v>
      </c>
      <c r="I170">
        <f t="shared" si="2"/>
        <v>1</v>
      </c>
    </row>
    <row r="171" spans="1:9" x14ac:dyDescent="0.25">
      <c r="A171" t="s">
        <v>131</v>
      </c>
      <c r="B171" t="s">
        <v>883</v>
      </c>
      <c r="C171" t="s">
        <v>178</v>
      </c>
      <c r="D171" t="s">
        <v>12</v>
      </c>
      <c r="E171" t="s">
        <v>28</v>
      </c>
      <c r="F171" t="s">
        <v>27</v>
      </c>
      <c r="G171" t="s">
        <v>62</v>
      </c>
      <c r="H171" t="s">
        <v>173</v>
      </c>
      <c r="I171">
        <f t="shared" si="2"/>
        <v>1</v>
      </c>
    </row>
    <row r="172" spans="1:9" x14ac:dyDescent="0.25">
      <c r="A172" t="s">
        <v>131</v>
      </c>
      <c r="B172" t="s">
        <v>884</v>
      </c>
      <c r="C172" t="s">
        <v>178</v>
      </c>
      <c r="D172" t="s">
        <v>13</v>
      </c>
      <c r="E172" t="s">
        <v>762</v>
      </c>
      <c r="F172" t="s">
        <v>27</v>
      </c>
      <c r="G172" t="s">
        <v>29</v>
      </c>
      <c r="H172" t="s">
        <v>26</v>
      </c>
      <c r="I172">
        <f t="shared" si="2"/>
        <v>1</v>
      </c>
    </row>
    <row r="173" spans="1:9" x14ac:dyDescent="0.25">
      <c r="A173" t="s">
        <v>131</v>
      </c>
      <c r="B173" t="s">
        <v>886</v>
      </c>
      <c r="C173" t="s">
        <v>178</v>
      </c>
      <c r="D173" t="s">
        <v>13</v>
      </c>
      <c r="E173" t="s">
        <v>30</v>
      </c>
      <c r="F173" t="s">
        <v>27</v>
      </c>
      <c r="G173" t="s">
        <v>63</v>
      </c>
      <c r="H173" t="s">
        <v>173</v>
      </c>
      <c r="I173">
        <f t="shared" si="2"/>
        <v>1</v>
      </c>
    </row>
    <row r="174" spans="1:9" x14ac:dyDescent="0.25">
      <c r="A174" t="s">
        <v>131</v>
      </c>
      <c r="B174" t="s">
        <v>887</v>
      </c>
      <c r="C174" t="s">
        <v>178</v>
      </c>
      <c r="D174" t="s">
        <v>13</v>
      </c>
      <c r="E174" t="s">
        <v>31</v>
      </c>
      <c r="F174" t="s">
        <v>27</v>
      </c>
      <c r="G174" t="s">
        <v>64</v>
      </c>
      <c r="H174" t="s">
        <v>65</v>
      </c>
      <c r="I174">
        <f t="shared" si="2"/>
        <v>1</v>
      </c>
    </row>
    <row r="175" spans="1:9" x14ac:dyDescent="0.25">
      <c r="A175" t="s">
        <v>131</v>
      </c>
      <c r="B175" t="s">
        <v>889</v>
      </c>
      <c r="C175" t="s">
        <v>179</v>
      </c>
      <c r="D175" t="s">
        <v>13</v>
      </c>
      <c r="E175" t="s">
        <v>66</v>
      </c>
      <c r="F175" t="s">
        <v>27</v>
      </c>
      <c r="G175" t="s">
        <v>82</v>
      </c>
      <c r="H175" t="s">
        <v>65</v>
      </c>
      <c r="I175">
        <f t="shared" si="2"/>
        <v>1</v>
      </c>
    </row>
    <row r="176" spans="1:9" x14ac:dyDescent="0.25">
      <c r="A176" t="s">
        <v>131</v>
      </c>
      <c r="B176" t="s">
        <v>891</v>
      </c>
      <c r="C176" t="s">
        <v>167</v>
      </c>
      <c r="D176" t="s">
        <v>13</v>
      </c>
      <c r="E176" t="s">
        <v>756</v>
      </c>
      <c r="F176" t="s">
        <v>27</v>
      </c>
      <c r="G176" t="s">
        <v>760</v>
      </c>
      <c r="H176" t="s">
        <v>89</v>
      </c>
      <c r="I176">
        <f t="shared" si="2"/>
        <v>1</v>
      </c>
    </row>
    <row r="177" spans="1:9" x14ac:dyDescent="0.25">
      <c r="A177" t="s">
        <v>131</v>
      </c>
      <c r="B177" t="s">
        <v>893</v>
      </c>
      <c r="C177" t="s">
        <v>179</v>
      </c>
      <c r="D177" t="s">
        <v>13</v>
      </c>
      <c r="E177" t="s">
        <v>67</v>
      </c>
      <c r="F177" t="s">
        <v>27</v>
      </c>
      <c r="G177" t="s">
        <v>84</v>
      </c>
      <c r="H177" t="s">
        <v>65</v>
      </c>
      <c r="I177">
        <f t="shared" si="2"/>
        <v>1</v>
      </c>
    </row>
    <row r="178" spans="1:9" x14ac:dyDescent="0.25">
      <c r="A178" t="s">
        <v>131</v>
      </c>
      <c r="B178" t="s">
        <v>895</v>
      </c>
      <c r="C178" t="s">
        <v>178</v>
      </c>
      <c r="D178" t="s">
        <v>13</v>
      </c>
      <c r="E178" t="s">
        <v>32</v>
      </c>
      <c r="F178" t="s">
        <v>27</v>
      </c>
      <c r="G178" t="s">
        <v>68</v>
      </c>
      <c r="H178" t="s">
        <v>69</v>
      </c>
      <c r="I178">
        <f t="shared" si="2"/>
        <v>1</v>
      </c>
    </row>
    <row r="179" spans="1:9" x14ac:dyDescent="0.25">
      <c r="A179" t="s">
        <v>131</v>
      </c>
      <c r="B179" t="s">
        <v>897</v>
      </c>
      <c r="C179" t="s">
        <v>179</v>
      </c>
      <c r="D179" t="s">
        <v>13</v>
      </c>
      <c r="E179" t="s">
        <v>70</v>
      </c>
      <c r="F179" t="s">
        <v>27</v>
      </c>
      <c r="G179" t="s">
        <v>85</v>
      </c>
      <c r="H179" t="s">
        <v>69</v>
      </c>
      <c r="I179">
        <f t="shared" si="2"/>
        <v>1</v>
      </c>
    </row>
    <row r="180" spans="1:9" x14ac:dyDescent="0.25">
      <c r="A180" t="s">
        <v>131</v>
      </c>
      <c r="B180" t="s">
        <v>899</v>
      </c>
      <c r="C180" t="s">
        <v>167</v>
      </c>
      <c r="D180" t="s">
        <v>13</v>
      </c>
      <c r="E180" t="s">
        <v>757</v>
      </c>
      <c r="F180" t="s">
        <v>27</v>
      </c>
      <c r="G180" t="s">
        <v>761</v>
      </c>
      <c r="H180" t="s">
        <v>69</v>
      </c>
      <c r="I180">
        <f t="shared" si="2"/>
        <v>1</v>
      </c>
    </row>
    <row r="181" spans="1:9" x14ac:dyDescent="0.25">
      <c r="A181" t="s">
        <v>131</v>
      </c>
      <c r="B181" t="s">
        <v>901</v>
      </c>
      <c r="C181" t="s">
        <v>178</v>
      </c>
      <c r="D181" t="s">
        <v>13</v>
      </c>
      <c r="E181" t="s">
        <v>33</v>
      </c>
      <c r="F181" t="s">
        <v>27</v>
      </c>
      <c r="G181" t="s">
        <v>71</v>
      </c>
      <c r="H181" t="s">
        <v>173</v>
      </c>
      <c r="I181">
        <f t="shared" si="2"/>
        <v>1</v>
      </c>
    </row>
    <row r="182" spans="1:9" x14ac:dyDescent="0.25">
      <c r="A182" t="s">
        <v>131</v>
      </c>
      <c r="B182" t="s">
        <v>320</v>
      </c>
      <c r="C182" t="s">
        <v>166</v>
      </c>
      <c r="D182" t="s">
        <v>14</v>
      </c>
      <c r="E182" t="s">
        <v>14</v>
      </c>
      <c r="F182" t="s">
        <v>34</v>
      </c>
      <c r="G182" t="s">
        <v>173</v>
      </c>
      <c r="H182" t="s">
        <v>26</v>
      </c>
      <c r="I182">
        <f t="shared" si="2"/>
        <v>1</v>
      </c>
    </row>
    <row r="183" spans="1:9" x14ac:dyDescent="0.25">
      <c r="A183" t="s">
        <v>131</v>
      </c>
      <c r="B183" t="s">
        <v>902</v>
      </c>
      <c r="C183" t="s">
        <v>178</v>
      </c>
      <c r="D183" t="s">
        <v>14</v>
      </c>
      <c r="E183" t="s">
        <v>35</v>
      </c>
      <c r="F183" t="s">
        <v>34</v>
      </c>
      <c r="G183" t="s">
        <v>72</v>
      </c>
      <c r="H183" t="s">
        <v>173</v>
      </c>
      <c r="I183">
        <f t="shared" si="2"/>
        <v>1</v>
      </c>
    </row>
    <row r="184" spans="1:9" x14ac:dyDescent="0.25">
      <c r="A184" t="s">
        <v>131</v>
      </c>
      <c r="B184" t="s">
        <v>322</v>
      </c>
      <c r="C184" t="s">
        <v>166</v>
      </c>
      <c r="D184" t="s">
        <v>15</v>
      </c>
      <c r="E184" t="s">
        <v>15</v>
      </c>
      <c r="F184" t="s">
        <v>36</v>
      </c>
      <c r="G184" t="s">
        <v>173</v>
      </c>
      <c r="H184" t="s">
        <v>26</v>
      </c>
      <c r="I184">
        <f t="shared" si="2"/>
        <v>1</v>
      </c>
    </row>
    <row r="185" spans="1:9" x14ac:dyDescent="0.25">
      <c r="A185" t="s">
        <v>131</v>
      </c>
      <c r="B185" t="s">
        <v>324</v>
      </c>
      <c r="C185" t="s">
        <v>166</v>
      </c>
      <c r="D185" t="s">
        <v>16</v>
      </c>
      <c r="E185" t="s">
        <v>16</v>
      </c>
      <c r="F185" t="s">
        <v>37</v>
      </c>
      <c r="G185" t="s">
        <v>173</v>
      </c>
      <c r="H185" t="s">
        <v>173</v>
      </c>
      <c r="I185">
        <f t="shared" si="2"/>
        <v>1</v>
      </c>
    </row>
    <row r="186" spans="1:9" x14ac:dyDescent="0.25">
      <c r="A186" t="s">
        <v>131</v>
      </c>
      <c r="B186" t="s">
        <v>325</v>
      </c>
      <c r="C186" t="s">
        <v>166</v>
      </c>
      <c r="D186" t="s">
        <v>17</v>
      </c>
      <c r="E186" t="s">
        <v>17</v>
      </c>
      <c r="F186" t="s">
        <v>38</v>
      </c>
      <c r="G186" t="s">
        <v>173</v>
      </c>
      <c r="H186" t="s">
        <v>26</v>
      </c>
      <c r="I186">
        <f t="shared" si="2"/>
        <v>1</v>
      </c>
    </row>
    <row r="187" spans="1:9" x14ac:dyDescent="0.25">
      <c r="A187" t="s">
        <v>131</v>
      </c>
      <c r="B187" t="s">
        <v>327</v>
      </c>
      <c r="C187" t="s">
        <v>166</v>
      </c>
      <c r="D187" t="s">
        <v>18</v>
      </c>
      <c r="E187" t="s">
        <v>18</v>
      </c>
      <c r="F187" t="s">
        <v>39</v>
      </c>
      <c r="G187" t="s">
        <v>173</v>
      </c>
      <c r="H187" t="s">
        <v>173</v>
      </c>
      <c r="I187">
        <f t="shared" si="2"/>
        <v>1</v>
      </c>
    </row>
    <row r="188" spans="1:9" x14ac:dyDescent="0.25">
      <c r="A188" t="s">
        <v>131</v>
      </c>
      <c r="B188" t="s">
        <v>328</v>
      </c>
      <c r="C188" t="s">
        <v>168</v>
      </c>
      <c r="D188" t="s">
        <v>18</v>
      </c>
      <c r="E188" t="s">
        <v>18</v>
      </c>
      <c r="F188" t="s">
        <v>39</v>
      </c>
      <c r="G188" t="s">
        <v>173</v>
      </c>
      <c r="H188" t="s">
        <v>173</v>
      </c>
      <c r="I188">
        <f t="shared" si="2"/>
        <v>1</v>
      </c>
    </row>
    <row r="189" spans="1:9" x14ac:dyDescent="0.25">
      <c r="A189" t="s">
        <v>132</v>
      </c>
      <c r="B189" t="s">
        <v>329</v>
      </c>
      <c r="C189" t="s">
        <v>166</v>
      </c>
      <c r="D189" t="s">
        <v>8</v>
      </c>
      <c r="E189" t="s">
        <v>8</v>
      </c>
      <c r="F189" t="s">
        <v>21</v>
      </c>
      <c r="G189" t="s">
        <v>173</v>
      </c>
      <c r="H189" t="s">
        <v>173</v>
      </c>
      <c r="I189">
        <f t="shared" si="2"/>
        <v>1</v>
      </c>
    </row>
    <row r="190" spans="1:9" x14ac:dyDescent="0.25">
      <c r="A190" t="s">
        <v>132</v>
      </c>
      <c r="B190" t="s">
        <v>330</v>
      </c>
      <c r="C190" t="s">
        <v>166</v>
      </c>
      <c r="D190" t="s">
        <v>9</v>
      </c>
      <c r="E190" t="s">
        <v>9</v>
      </c>
      <c r="F190" t="s">
        <v>759</v>
      </c>
      <c r="G190" t="s">
        <v>173</v>
      </c>
      <c r="H190" t="s">
        <v>173</v>
      </c>
      <c r="I190">
        <f t="shared" si="2"/>
        <v>2</v>
      </c>
    </row>
    <row r="191" spans="1:9" x14ac:dyDescent="0.25">
      <c r="A191" t="s">
        <v>132</v>
      </c>
      <c r="B191" t="s">
        <v>330</v>
      </c>
      <c r="C191" t="s">
        <v>166</v>
      </c>
      <c r="D191" t="s">
        <v>9</v>
      </c>
      <c r="E191" t="s">
        <v>9</v>
      </c>
      <c r="F191" t="s">
        <v>759</v>
      </c>
      <c r="G191" t="s">
        <v>173</v>
      </c>
      <c r="H191" t="s">
        <v>173</v>
      </c>
      <c r="I191">
        <f t="shared" si="2"/>
        <v>2</v>
      </c>
    </row>
    <row r="192" spans="1:9" x14ac:dyDescent="0.25">
      <c r="A192" t="s">
        <v>132</v>
      </c>
      <c r="B192" t="s">
        <v>331</v>
      </c>
      <c r="C192" t="s">
        <v>166</v>
      </c>
      <c r="D192" t="s">
        <v>10</v>
      </c>
      <c r="E192" t="s">
        <v>10</v>
      </c>
      <c r="F192" t="s">
        <v>41</v>
      </c>
      <c r="G192" t="s">
        <v>173</v>
      </c>
      <c r="H192" t="s">
        <v>173</v>
      </c>
      <c r="I192">
        <f t="shared" si="2"/>
        <v>1</v>
      </c>
    </row>
    <row r="193" spans="1:9" x14ac:dyDescent="0.25">
      <c r="A193" t="s">
        <v>132</v>
      </c>
      <c r="B193" t="s">
        <v>332</v>
      </c>
      <c r="C193" t="s">
        <v>166</v>
      </c>
      <c r="D193" t="s">
        <v>11</v>
      </c>
      <c r="E193" t="s">
        <v>11</v>
      </c>
      <c r="F193" t="s">
        <v>25</v>
      </c>
      <c r="G193" t="s">
        <v>173</v>
      </c>
      <c r="H193" t="s">
        <v>26</v>
      </c>
      <c r="I193">
        <f t="shared" si="2"/>
        <v>1</v>
      </c>
    </row>
    <row r="194" spans="1:9" x14ac:dyDescent="0.25">
      <c r="A194" t="s">
        <v>132</v>
      </c>
      <c r="B194" t="s">
        <v>334</v>
      </c>
      <c r="C194" t="s">
        <v>166</v>
      </c>
      <c r="D194" t="s">
        <v>12</v>
      </c>
      <c r="E194" t="s">
        <v>12</v>
      </c>
      <c r="F194" t="s">
        <v>27</v>
      </c>
      <c r="G194" t="s">
        <v>173</v>
      </c>
      <c r="H194" t="s">
        <v>26</v>
      </c>
      <c r="I194">
        <f t="shared" si="2"/>
        <v>1</v>
      </c>
    </row>
    <row r="195" spans="1:9" x14ac:dyDescent="0.25">
      <c r="A195" t="s">
        <v>132</v>
      </c>
      <c r="B195" t="s">
        <v>336</v>
      </c>
      <c r="C195" t="s">
        <v>166</v>
      </c>
      <c r="D195" t="s">
        <v>13</v>
      </c>
      <c r="E195" t="s">
        <v>13</v>
      </c>
      <c r="F195" t="s">
        <v>29</v>
      </c>
      <c r="G195" t="s">
        <v>173</v>
      </c>
      <c r="H195" t="s">
        <v>26</v>
      </c>
      <c r="I195">
        <f t="shared" si="2"/>
        <v>1</v>
      </c>
    </row>
    <row r="196" spans="1:9" x14ac:dyDescent="0.25">
      <c r="A196" t="s">
        <v>132</v>
      </c>
      <c r="B196" t="s">
        <v>903</v>
      </c>
      <c r="C196" t="s">
        <v>178</v>
      </c>
      <c r="D196" t="s">
        <v>13</v>
      </c>
      <c r="E196" t="s">
        <v>30</v>
      </c>
      <c r="F196" t="s">
        <v>29</v>
      </c>
      <c r="G196" t="s">
        <v>63</v>
      </c>
      <c r="H196" t="s">
        <v>173</v>
      </c>
      <c r="I196">
        <f t="shared" ref="I196:I259" si="3">+COUNTIF($B$3:$B$754,B196)</f>
        <v>1</v>
      </c>
    </row>
    <row r="197" spans="1:9" x14ac:dyDescent="0.25">
      <c r="A197" t="s">
        <v>132</v>
      </c>
      <c r="B197" t="s">
        <v>904</v>
      </c>
      <c r="C197" t="s">
        <v>178</v>
      </c>
      <c r="D197" t="s">
        <v>13</v>
      </c>
      <c r="E197" t="s">
        <v>31</v>
      </c>
      <c r="F197" t="s">
        <v>29</v>
      </c>
      <c r="G197" t="s">
        <v>64</v>
      </c>
      <c r="H197" t="s">
        <v>65</v>
      </c>
      <c r="I197">
        <f t="shared" si="3"/>
        <v>1</v>
      </c>
    </row>
    <row r="198" spans="1:9" x14ac:dyDescent="0.25">
      <c r="A198" t="s">
        <v>132</v>
      </c>
      <c r="B198" t="s">
        <v>906</v>
      </c>
      <c r="C198" t="s">
        <v>179</v>
      </c>
      <c r="D198" t="s">
        <v>13</v>
      </c>
      <c r="E198" t="s">
        <v>66</v>
      </c>
      <c r="F198" t="s">
        <v>29</v>
      </c>
      <c r="G198" t="s">
        <v>82</v>
      </c>
      <c r="H198" t="s">
        <v>65</v>
      </c>
      <c r="I198">
        <f t="shared" si="3"/>
        <v>1</v>
      </c>
    </row>
    <row r="199" spans="1:9" x14ac:dyDescent="0.25">
      <c r="A199" t="s">
        <v>132</v>
      </c>
      <c r="B199" t="s">
        <v>908</v>
      </c>
      <c r="C199" t="s">
        <v>167</v>
      </c>
      <c r="D199" t="s">
        <v>13</v>
      </c>
      <c r="E199" t="s">
        <v>756</v>
      </c>
      <c r="F199" t="s">
        <v>29</v>
      </c>
      <c r="G199" t="s">
        <v>760</v>
      </c>
      <c r="H199" t="s">
        <v>89</v>
      </c>
      <c r="I199">
        <f t="shared" si="3"/>
        <v>1</v>
      </c>
    </row>
    <row r="200" spans="1:9" x14ac:dyDescent="0.25">
      <c r="A200" t="s">
        <v>132</v>
      </c>
      <c r="B200" t="s">
        <v>910</v>
      </c>
      <c r="C200" t="s">
        <v>179</v>
      </c>
      <c r="D200" t="s">
        <v>13</v>
      </c>
      <c r="E200" t="s">
        <v>67</v>
      </c>
      <c r="F200" t="s">
        <v>29</v>
      </c>
      <c r="G200" t="s">
        <v>84</v>
      </c>
      <c r="H200" t="s">
        <v>65</v>
      </c>
      <c r="I200">
        <f t="shared" si="3"/>
        <v>1</v>
      </c>
    </row>
    <row r="201" spans="1:9" x14ac:dyDescent="0.25">
      <c r="A201" t="s">
        <v>132</v>
      </c>
      <c r="B201" t="s">
        <v>912</v>
      </c>
      <c r="C201" t="s">
        <v>178</v>
      </c>
      <c r="D201" t="s">
        <v>13</v>
      </c>
      <c r="E201" t="s">
        <v>32</v>
      </c>
      <c r="F201" t="s">
        <v>29</v>
      </c>
      <c r="G201" t="s">
        <v>68</v>
      </c>
      <c r="H201" t="s">
        <v>69</v>
      </c>
      <c r="I201">
        <f t="shared" si="3"/>
        <v>1</v>
      </c>
    </row>
    <row r="202" spans="1:9" x14ac:dyDescent="0.25">
      <c r="A202" t="s">
        <v>132</v>
      </c>
      <c r="B202" t="s">
        <v>914</v>
      </c>
      <c r="C202" t="s">
        <v>179</v>
      </c>
      <c r="D202" t="s">
        <v>13</v>
      </c>
      <c r="E202" t="s">
        <v>70</v>
      </c>
      <c r="F202" t="s">
        <v>29</v>
      </c>
      <c r="G202" t="s">
        <v>85</v>
      </c>
      <c r="H202" t="s">
        <v>69</v>
      </c>
      <c r="I202">
        <f t="shared" si="3"/>
        <v>1</v>
      </c>
    </row>
    <row r="203" spans="1:9" x14ac:dyDescent="0.25">
      <c r="A203" t="s">
        <v>132</v>
      </c>
      <c r="B203" t="s">
        <v>916</v>
      </c>
      <c r="C203" t="s">
        <v>167</v>
      </c>
      <c r="D203" t="s">
        <v>13</v>
      </c>
      <c r="E203" t="s">
        <v>757</v>
      </c>
      <c r="F203" t="s">
        <v>29</v>
      </c>
      <c r="G203" t="s">
        <v>761</v>
      </c>
      <c r="H203" t="s">
        <v>69</v>
      </c>
      <c r="I203">
        <f t="shared" si="3"/>
        <v>1</v>
      </c>
    </row>
    <row r="204" spans="1:9" x14ac:dyDescent="0.25">
      <c r="A204" t="s">
        <v>132</v>
      </c>
      <c r="B204" t="s">
        <v>918</v>
      </c>
      <c r="C204" t="s">
        <v>178</v>
      </c>
      <c r="D204" t="s">
        <v>13</v>
      </c>
      <c r="E204" t="s">
        <v>33</v>
      </c>
      <c r="F204" t="s">
        <v>29</v>
      </c>
      <c r="G204" t="s">
        <v>71</v>
      </c>
      <c r="H204" t="s">
        <v>173</v>
      </c>
      <c r="I204">
        <f t="shared" si="3"/>
        <v>1</v>
      </c>
    </row>
    <row r="205" spans="1:9" x14ac:dyDescent="0.25">
      <c r="A205" t="s">
        <v>132</v>
      </c>
      <c r="B205" t="s">
        <v>338</v>
      </c>
      <c r="C205" t="s">
        <v>166</v>
      </c>
      <c r="D205" t="s">
        <v>14</v>
      </c>
      <c r="E205" t="s">
        <v>14</v>
      </c>
      <c r="F205" t="s">
        <v>34</v>
      </c>
      <c r="G205" t="s">
        <v>173</v>
      </c>
      <c r="H205" t="s">
        <v>26</v>
      </c>
      <c r="I205">
        <f t="shared" si="3"/>
        <v>1</v>
      </c>
    </row>
    <row r="206" spans="1:9" x14ac:dyDescent="0.25">
      <c r="A206" t="s">
        <v>132</v>
      </c>
      <c r="B206" t="s">
        <v>919</v>
      </c>
      <c r="C206" t="s">
        <v>178</v>
      </c>
      <c r="D206" t="s">
        <v>14</v>
      </c>
      <c r="E206" t="s">
        <v>35</v>
      </c>
      <c r="F206" t="s">
        <v>34</v>
      </c>
      <c r="G206" t="s">
        <v>75</v>
      </c>
      <c r="H206" t="s">
        <v>173</v>
      </c>
      <c r="I206">
        <f t="shared" si="3"/>
        <v>1</v>
      </c>
    </row>
    <row r="207" spans="1:9" x14ac:dyDescent="0.25">
      <c r="A207" t="s">
        <v>132</v>
      </c>
      <c r="B207" t="s">
        <v>340</v>
      </c>
      <c r="C207" t="s">
        <v>166</v>
      </c>
      <c r="D207" t="s">
        <v>15</v>
      </c>
      <c r="E207" t="s">
        <v>15</v>
      </c>
      <c r="F207" t="s">
        <v>49</v>
      </c>
      <c r="G207" t="s">
        <v>173</v>
      </c>
      <c r="H207" t="s">
        <v>26</v>
      </c>
      <c r="I207">
        <f t="shared" si="3"/>
        <v>1</v>
      </c>
    </row>
    <row r="208" spans="1:9" x14ac:dyDescent="0.25">
      <c r="A208" t="s">
        <v>132</v>
      </c>
      <c r="B208" t="s">
        <v>342</v>
      </c>
      <c r="C208" t="s">
        <v>166</v>
      </c>
      <c r="D208" t="s">
        <v>16</v>
      </c>
      <c r="E208" t="s">
        <v>16</v>
      </c>
      <c r="F208" t="s">
        <v>37</v>
      </c>
      <c r="G208" t="s">
        <v>173</v>
      </c>
      <c r="H208" t="s">
        <v>173</v>
      </c>
      <c r="I208">
        <f t="shared" si="3"/>
        <v>1</v>
      </c>
    </row>
    <row r="209" spans="1:9" x14ac:dyDescent="0.25">
      <c r="A209" t="s">
        <v>132</v>
      </c>
      <c r="B209" t="s">
        <v>343</v>
      </c>
      <c r="C209" t="s">
        <v>166</v>
      </c>
      <c r="D209" t="s">
        <v>17</v>
      </c>
      <c r="E209" t="s">
        <v>17</v>
      </c>
      <c r="F209" t="s">
        <v>39</v>
      </c>
      <c r="G209" t="s">
        <v>173</v>
      </c>
      <c r="H209" t="s">
        <v>173</v>
      </c>
      <c r="I209">
        <f t="shared" si="3"/>
        <v>1</v>
      </c>
    </row>
    <row r="210" spans="1:9" x14ac:dyDescent="0.25">
      <c r="A210" t="s">
        <v>132</v>
      </c>
      <c r="B210" t="s">
        <v>344</v>
      </c>
      <c r="C210" t="s">
        <v>168</v>
      </c>
      <c r="D210" t="s">
        <v>17</v>
      </c>
      <c r="E210" t="s">
        <v>17</v>
      </c>
      <c r="F210" t="s">
        <v>39</v>
      </c>
      <c r="G210" t="s">
        <v>173</v>
      </c>
      <c r="H210" t="s">
        <v>173</v>
      </c>
      <c r="I210">
        <f t="shared" si="3"/>
        <v>1</v>
      </c>
    </row>
    <row r="211" spans="1:9" x14ac:dyDescent="0.25">
      <c r="A211" t="s">
        <v>133</v>
      </c>
      <c r="B211" t="s">
        <v>345</v>
      </c>
      <c r="C211" t="s">
        <v>166</v>
      </c>
      <c r="D211" t="s">
        <v>8</v>
      </c>
      <c r="E211" t="s">
        <v>8</v>
      </c>
      <c r="F211" t="s">
        <v>21</v>
      </c>
      <c r="G211" t="s">
        <v>173</v>
      </c>
      <c r="H211" t="s">
        <v>173</v>
      </c>
      <c r="I211">
        <f t="shared" si="3"/>
        <v>1</v>
      </c>
    </row>
    <row r="212" spans="1:9" x14ac:dyDescent="0.25">
      <c r="A212" t="s">
        <v>133</v>
      </c>
      <c r="B212" t="s">
        <v>346</v>
      </c>
      <c r="C212" t="s">
        <v>166</v>
      </c>
      <c r="D212" t="s">
        <v>9</v>
      </c>
      <c r="E212" t="s">
        <v>9</v>
      </c>
      <c r="F212" t="s">
        <v>758</v>
      </c>
      <c r="G212" t="s">
        <v>173</v>
      </c>
      <c r="H212" t="s">
        <v>173</v>
      </c>
      <c r="I212">
        <f t="shared" si="3"/>
        <v>2</v>
      </c>
    </row>
    <row r="213" spans="1:9" x14ac:dyDescent="0.25">
      <c r="A213" t="s">
        <v>133</v>
      </c>
      <c r="B213" t="s">
        <v>346</v>
      </c>
      <c r="C213" t="s">
        <v>166</v>
      </c>
      <c r="D213" t="s">
        <v>9</v>
      </c>
      <c r="E213" t="s">
        <v>9</v>
      </c>
      <c r="F213" t="s">
        <v>758</v>
      </c>
      <c r="G213" t="s">
        <v>173</v>
      </c>
      <c r="H213" t="s">
        <v>173</v>
      </c>
      <c r="I213">
        <f t="shared" si="3"/>
        <v>2</v>
      </c>
    </row>
    <row r="214" spans="1:9" x14ac:dyDescent="0.25">
      <c r="A214" t="s">
        <v>133</v>
      </c>
      <c r="B214" t="s">
        <v>347</v>
      </c>
      <c r="C214" t="s">
        <v>166</v>
      </c>
      <c r="D214" t="s">
        <v>10</v>
      </c>
      <c r="E214" t="s">
        <v>10</v>
      </c>
      <c r="F214" t="s">
        <v>41</v>
      </c>
      <c r="G214" t="s">
        <v>173</v>
      </c>
      <c r="H214" t="s">
        <v>173</v>
      </c>
      <c r="I214">
        <f t="shared" si="3"/>
        <v>1</v>
      </c>
    </row>
    <row r="215" spans="1:9" x14ac:dyDescent="0.25">
      <c r="A215" t="s">
        <v>133</v>
      </c>
      <c r="B215" t="s">
        <v>348</v>
      </c>
      <c r="C215" t="s">
        <v>166</v>
      </c>
      <c r="D215" t="s">
        <v>11</v>
      </c>
      <c r="E215" t="s">
        <v>11</v>
      </c>
      <c r="F215" t="s">
        <v>25</v>
      </c>
      <c r="G215" t="s">
        <v>173</v>
      </c>
      <c r="H215" t="s">
        <v>26</v>
      </c>
      <c r="I215">
        <f t="shared" si="3"/>
        <v>1</v>
      </c>
    </row>
    <row r="216" spans="1:9" x14ac:dyDescent="0.25">
      <c r="A216" t="s">
        <v>133</v>
      </c>
      <c r="B216" t="s">
        <v>350</v>
      </c>
      <c r="C216" t="s">
        <v>166</v>
      </c>
      <c r="D216" t="s">
        <v>12</v>
      </c>
      <c r="E216" t="s">
        <v>12</v>
      </c>
      <c r="F216" t="s">
        <v>27</v>
      </c>
      <c r="G216" t="s">
        <v>173</v>
      </c>
      <c r="H216" t="s">
        <v>26</v>
      </c>
      <c r="I216">
        <f t="shared" si="3"/>
        <v>1</v>
      </c>
    </row>
    <row r="217" spans="1:9" x14ac:dyDescent="0.25">
      <c r="A217" t="s">
        <v>133</v>
      </c>
      <c r="B217" t="s">
        <v>920</v>
      </c>
      <c r="C217" t="s">
        <v>178</v>
      </c>
      <c r="D217" t="s">
        <v>12</v>
      </c>
      <c r="E217" t="s">
        <v>28</v>
      </c>
      <c r="F217" t="s">
        <v>27</v>
      </c>
      <c r="G217" t="s">
        <v>62</v>
      </c>
      <c r="H217" t="s">
        <v>173</v>
      </c>
      <c r="I217">
        <f t="shared" si="3"/>
        <v>1</v>
      </c>
    </row>
    <row r="218" spans="1:9" x14ac:dyDescent="0.25">
      <c r="A218" t="s">
        <v>133</v>
      </c>
      <c r="B218" t="s">
        <v>352</v>
      </c>
      <c r="C218" t="s">
        <v>166</v>
      </c>
      <c r="D218" t="s">
        <v>13</v>
      </c>
      <c r="E218" t="s">
        <v>13</v>
      </c>
      <c r="F218" t="s">
        <v>29</v>
      </c>
      <c r="G218" t="s">
        <v>173</v>
      </c>
      <c r="H218" t="s">
        <v>26</v>
      </c>
      <c r="I218">
        <f t="shared" si="3"/>
        <v>1</v>
      </c>
    </row>
    <row r="219" spans="1:9" x14ac:dyDescent="0.25">
      <c r="A219" t="s">
        <v>133</v>
      </c>
      <c r="B219" t="s">
        <v>921</v>
      </c>
      <c r="C219" t="s">
        <v>178</v>
      </c>
      <c r="D219" t="s">
        <v>13</v>
      </c>
      <c r="E219" t="s">
        <v>30</v>
      </c>
      <c r="F219" t="s">
        <v>29</v>
      </c>
      <c r="G219" t="s">
        <v>63</v>
      </c>
      <c r="H219" t="s">
        <v>173</v>
      </c>
      <c r="I219">
        <f t="shared" si="3"/>
        <v>1</v>
      </c>
    </row>
    <row r="220" spans="1:9" x14ac:dyDescent="0.25">
      <c r="A220" t="s">
        <v>133</v>
      </c>
      <c r="B220" t="s">
        <v>922</v>
      </c>
      <c r="C220" t="s">
        <v>178</v>
      </c>
      <c r="D220" t="s">
        <v>13</v>
      </c>
      <c r="E220" t="s">
        <v>31</v>
      </c>
      <c r="F220" t="s">
        <v>29</v>
      </c>
      <c r="G220" t="s">
        <v>64</v>
      </c>
      <c r="H220" t="s">
        <v>65</v>
      </c>
      <c r="I220">
        <f t="shared" si="3"/>
        <v>1</v>
      </c>
    </row>
    <row r="221" spans="1:9" x14ac:dyDescent="0.25">
      <c r="A221" t="s">
        <v>133</v>
      </c>
      <c r="B221" t="s">
        <v>924</v>
      </c>
      <c r="C221" t="s">
        <v>179</v>
      </c>
      <c r="D221" t="s">
        <v>13</v>
      </c>
      <c r="E221" t="s">
        <v>66</v>
      </c>
      <c r="F221" t="s">
        <v>29</v>
      </c>
      <c r="G221" t="s">
        <v>82</v>
      </c>
      <c r="H221" t="s">
        <v>65</v>
      </c>
      <c r="I221">
        <f t="shared" si="3"/>
        <v>1</v>
      </c>
    </row>
    <row r="222" spans="1:9" x14ac:dyDescent="0.25">
      <c r="A222" t="s">
        <v>133</v>
      </c>
      <c r="B222" t="s">
        <v>926</v>
      </c>
      <c r="C222" t="s">
        <v>167</v>
      </c>
      <c r="D222" t="s">
        <v>13</v>
      </c>
      <c r="E222" t="s">
        <v>756</v>
      </c>
      <c r="F222" t="s">
        <v>29</v>
      </c>
      <c r="G222" t="s">
        <v>760</v>
      </c>
      <c r="H222" t="s">
        <v>89</v>
      </c>
      <c r="I222">
        <f t="shared" si="3"/>
        <v>1</v>
      </c>
    </row>
    <row r="223" spans="1:9" x14ac:dyDescent="0.25">
      <c r="A223" t="s">
        <v>133</v>
      </c>
      <c r="B223" t="s">
        <v>928</v>
      </c>
      <c r="C223" t="s">
        <v>179</v>
      </c>
      <c r="D223" t="s">
        <v>13</v>
      </c>
      <c r="E223" t="s">
        <v>67</v>
      </c>
      <c r="F223" t="s">
        <v>29</v>
      </c>
      <c r="G223" t="s">
        <v>84</v>
      </c>
      <c r="H223" t="s">
        <v>65</v>
      </c>
      <c r="I223">
        <f t="shared" si="3"/>
        <v>1</v>
      </c>
    </row>
    <row r="224" spans="1:9" x14ac:dyDescent="0.25">
      <c r="A224" t="s">
        <v>133</v>
      </c>
      <c r="B224" t="s">
        <v>930</v>
      </c>
      <c r="C224" t="s">
        <v>178</v>
      </c>
      <c r="D224" t="s">
        <v>13</v>
      </c>
      <c r="E224" t="s">
        <v>32</v>
      </c>
      <c r="F224" t="s">
        <v>29</v>
      </c>
      <c r="G224" t="s">
        <v>68</v>
      </c>
      <c r="H224" t="s">
        <v>69</v>
      </c>
      <c r="I224">
        <f t="shared" si="3"/>
        <v>1</v>
      </c>
    </row>
    <row r="225" spans="1:9" x14ac:dyDescent="0.25">
      <c r="A225" t="s">
        <v>133</v>
      </c>
      <c r="B225" t="s">
        <v>932</v>
      </c>
      <c r="C225" t="s">
        <v>179</v>
      </c>
      <c r="D225" t="s">
        <v>13</v>
      </c>
      <c r="E225" t="s">
        <v>70</v>
      </c>
      <c r="F225" t="s">
        <v>29</v>
      </c>
      <c r="G225" t="s">
        <v>85</v>
      </c>
      <c r="H225" t="s">
        <v>69</v>
      </c>
      <c r="I225">
        <f t="shared" si="3"/>
        <v>1</v>
      </c>
    </row>
    <row r="226" spans="1:9" x14ac:dyDescent="0.25">
      <c r="A226" t="s">
        <v>133</v>
      </c>
      <c r="B226" t="s">
        <v>934</v>
      </c>
      <c r="C226" t="s">
        <v>167</v>
      </c>
      <c r="D226" t="s">
        <v>13</v>
      </c>
      <c r="E226" t="s">
        <v>757</v>
      </c>
      <c r="F226" t="s">
        <v>29</v>
      </c>
      <c r="G226" t="s">
        <v>761</v>
      </c>
      <c r="H226" t="s">
        <v>69</v>
      </c>
      <c r="I226">
        <f t="shared" si="3"/>
        <v>1</v>
      </c>
    </row>
    <row r="227" spans="1:9" x14ac:dyDescent="0.25">
      <c r="A227" t="s">
        <v>133</v>
      </c>
      <c r="B227" t="s">
        <v>936</v>
      </c>
      <c r="C227" t="s">
        <v>178</v>
      </c>
      <c r="D227" t="s">
        <v>13</v>
      </c>
      <c r="E227" t="s">
        <v>33</v>
      </c>
      <c r="F227" t="s">
        <v>29</v>
      </c>
      <c r="G227" t="s">
        <v>71</v>
      </c>
      <c r="H227" t="s">
        <v>173</v>
      </c>
      <c r="I227">
        <f t="shared" si="3"/>
        <v>1</v>
      </c>
    </row>
    <row r="228" spans="1:9" x14ac:dyDescent="0.25">
      <c r="A228" t="s">
        <v>133</v>
      </c>
      <c r="B228" t="s">
        <v>354</v>
      </c>
      <c r="C228" t="s">
        <v>166</v>
      </c>
      <c r="D228" t="s">
        <v>14</v>
      </c>
      <c r="E228" t="s">
        <v>14</v>
      </c>
      <c r="F228" t="s">
        <v>34</v>
      </c>
      <c r="G228" t="s">
        <v>173</v>
      </c>
      <c r="H228" t="s">
        <v>26</v>
      </c>
      <c r="I228">
        <f t="shared" si="3"/>
        <v>1</v>
      </c>
    </row>
    <row r="229" spans="1:9" x14ac:dyDescent="0.25">
      <c r="A229" t="s">
        <v>133</v>
      </c>
      <c r="B229" t="s">
        <v>937</v>
      </c>
      <c r="C229" t="s">
        <v>178</v>
      </c>
      <c r="D229" t="s">
        <v>14</v>
      </c>
      <c r="E229" t="s">
        <v>35</v>
      </c>
      <c r="F229" t="s">
        <v>34</v>
      </c>
      <c r="G229" t="s">
        <v>75</v>
      </c>
      <c r="H229" t="s">
        <v>173</v>
      </c>
      <c r="I229">
        <f t="shared" si="3"/>
        <v>1</v>
      </c>
    </row>
    <row r="230" spans="1:9" x14ac:dyDescent="0.25">
      <c r="A230" t="s">
        <v>133</v>
      </c>
      <c r="B230" t="s">
        <v>356</v>
      </c>
      <c r="C230" t="s">
        <v>166</v>
      </c>
      <c r="D230" t="s">
        <v>15</v>
      </c>
      <c r="E230" t="s">
        <v>15</v>
      </c>
      <c r="F230" t="s">
        <v>36</v>
      </c>
      <c r="G230" t="s">
        <v>173</v>
      </c>
      <c r="H230" t="s">
        <v>26</v>
      </c>
      <c r="I230">
        <f t="shared" si="3"/>
        <v>1</v>
      </c>
    </row>
    <row r="231" spans="1:9" x14ac:dyDescent="0.25">
      <c r="A231" t="s">
        <v>133</v>
      </c>
      <c r="B231" t="s">
        <v>358</v>
      </c>
      <c r="C231" t="s">
        <v>166</v>
      </c>
      <c r="D231" t="s">
        <v>16</v>
      </c>
      <c r="E231" t="s">
        <v>16</v>
      </c>
      <c r="F231" t="s">
        <v>37</v>
      </c>
      <c r="G231" t="s">
        <v>173</v>
      </c>
      <c r="H231" t="s">
        <v>173</v>
      </c>
      <c r="I231">
        <f t="shared" si="3"/>
        <v>1</v>
      </c>
    </row>
    <row r="232" spans="1:9" x14ac:dyDescent="0.25">
      <c r="A232" t="s">
        <v>133</v>
      </c>
      <c r="B232" t="s">
        <v>359</v>
      </c>
      <c r="C232" t="s">
        <v>166</v>
      </c>
      <c r="D232" t="s">
        <v>17</v>
      </c>
      <c r="E232" t="s">
        <v>17</v>
      </c>
      <c r="F232" t="s">
        <v>38</v>
      </c>
      <c r="G232" t="s">
        <v>173</v>
      </c>
      <c r="H232" t="s">
        <v>26</v>
      </c>
      <c r="I232">
        <f t="shared" si="3"/>
        <v>1</v>
      </c>
    </row>
    <row r="233" spans="1:9" x14ac:dyDescent="0.25">
      <c r="A233" t="s">
        <v>133</v>
      </c>
      <c r="B233" t="s">
        <v>361</v>
      </c>
      <c r="C233" t="s">
        <v>166</v>
      </c>
      <c r="D233" t="s">
        <v>18</v>
      </c>
      <c r="E233" t="s">
        <v>18</v>
      </c>
      <c r="F233" t="s">
        <v>39</v>
      </c>
      <c r="G233" t="s">
        <v>173</v>
      </c>
      <c r="H233" t="s">
        <v>173</v>
      </c>
      <c r="I233">
        <f t="shared" si="3"/>
        <v>1</v>
      </c>
    </row>
    <row r="234" spans="1:9" x14ac:dyDescent="0.25">
      <c r="A234" t="s">
        <v>133</v>
      </c>
      <c r="B234" t="s">
        <v>362</v>
      </c>
      <c r="C234" t="s">
        <v>168</v>
      </c>
      <c r="D234" t="s">
        <v>18</v>
      </c>
      <c r="E234" t="s">
        <v>18</v>
      </c>
      <c r="F234" t="s">
        <v>39</v>
      </c>
      <c r="G234" t="s">
        <v>173</v>
      </c>
      <c r="H234" t="s">
        <v>173</v>
      </c>
      <c r="I234">
        <f t="shared" si="3"/>
        <v>1</v>
      </c>
    </row>
    <row r="235" spans="1:9" x14ac:dyDescent="0.25">
      <c r="A235" t="s">
        <v>134</v>
      </c>
      <c r="B235" t="s">
        <v>363</v>
      </c>
      <c r="C235" t="s">
        <v>166</v>
      </c>
      <c r="D235" t="s">
        <v>8</v>
      </c>
      <c r="E235" t="s">
        <v>8</v>
      </c>
      <c r="F235" t="s">
        <v>21</v>
      </c>
      <c r="G235" t="s">
        <v>173</v>
      </c>
      <c r="H235" t="s">
        <v>173</v>
      </c>
      <c r="I235">
        <f t="shared" si="3"/>
        <v>1</v>
      </c>
    </row>
    <row r="236" spans="1:9" x14ac:dyDescent="0.25">
      <c r="A236" t="s">
        <v>134</v>
      </c>
      <c r="B236" t="s">
        <v>364</v>
      </c>
      <c r="C236" t="s">
        <v>166</v>
      </c>
      <c r="D236" t="s">
        <v>9</v>
      </c>
      <c r="E236" t="s">
        <v>9</v>
      </c>
      <c r="F236" t="s">
        <v>758</v>
      </c>
      <c r="G236" t="s">
        <v>173</v>
      </c>
      <c r="H236" t="s">
        <v>173</v>
      </c>
      <c r="I236">
        <f t="shared" si="3"/>
        <v>2</v>
      </c>
    </row>
    <row r="237" spans="1:9" x14ac:dyDescent="0.25">
      <c r="A237" t="s">
        <v>134</v>
      </c>
      <c r="B237" t="s">
        <v>364</v>
      </c>
      <c r="C237" t="s">
        <v>166</v>
      </c>
      <c r="D237" t="s">
        <v>9</v>
      </c>
      <c r="E237" t="s">
        <v>9</v>
      </c>
      <c r="F237" t="s">
        <v>758</v>
      </c>
      <c r="G237" t="s">
        <v>173</v>
      </c>
      <c r="H237" t="s">
        <v>173</v>
      </c>
      <c r="I237">
        <f t="shared" si="3"/>
        <v>2</v>
      </c>
    </row>
    <row r="238" spans="1:9" x14ac:dyDescent="0.25">
      <c r="A238" t="s">
        <v>134</v>
      </c>
      <c r="B238" t="s">
        <v>365</v>
      </c>
      <c r="C238" t="s">
        <v>166</v>
      </c>
      <c r="D238" t="s">
        <v>10</v>
      </c>
      <c r="E238" t="s">
        <v>10</v>
      </c>
      <c r="F238" t="s">
        <v>24</v>
      </c>
      <c r="G238" t="s">
        <v>173</v>
      </c>
      <c r="H238" t="s">
        <v>173</v>
      </c>
      <c r="I238">
        <f t="shared" si="3"/>
        <v>1</v>
      </c>
    </row>
    <row r="239" spans="1:9" x14ac:dyDescent="0.25">
      <c r="A239" t="s">
        <v>134</v>
      </c>
      <c r="B239" t="s">
        <v>366</v>
      </c>
      <c r="C239" t="s">
        <v>166</v>
      </c>
      <c r="D239" t="s">
        <v>11</v>
      </c>
      <c r="E239" t="s">
        <v>11</v>
      </c>
      <c r="F239" t="s">
        <v>25</v>
      </c>
      <c r="G239" t="s">
        <v>173</v>
      </c>
      <c r="H239" t="s">
        <v>26</v>
      </c>
      <c r="I239">
        <f t="shared" si="3"/>
        <v>1</v>
      </c>
    </row>
    <row r="240" spans="1:9" x14ac:dyDescent="0.25">
      <c r="A240" t="s">
        <v>134</v>
      </c>
      <c r="B240" t="s">
        <v>368</v>
      </c>
      <c r="C240" t="s">
        <v>166</v>
      </c>
      <c r="D240" t="s">
        <v>12</v>
      </c>
      <c r="E240" t="s">
        <v>12</v>
      </c>
      <c r="F240" t="s">
        <v>27</v>
      </c>
      <c r="G240" t="s">
        <v>173</v>
      </c>
      <c r="H240" t="s">
        <v>26</v>
      </c>
      <c r="I240">
        <f t="shared" si="3"/>
        <v>1</v>
      </c>
    </row>
    <row r="241" spans="1:9" x14ac:dyDescent="0.25">
      <c r="A241" t="s">
        <v>134</v>
      </c>
      <c r="B241" t="s">
        <v>938</v>
      </c>
      <c r="C241" t="s">
        <v>178</v>
      </c>
      <c r="D241" t="s">
        <v>12</v>
      </c>
      <c r="E241" t="s">
        <v>28</v>
      </c>
      <c r="F241" t="s">
        <v>27</v>
      </c>
      <c r="G241" t="s">
        <v>62</v>
      </c>
      <c r="H241" t="s">
        <v>173</v>
      </c>
      <c r="I241">
        <f t="shared" si="3"/>
        <v>1</v>
      </c>
    </row>
    <row r="242" spans="1:9" x14ac:dyDescent="0.25">
      <c r="A242" t="s">
        <v>134</v>
      </c>
      <c r="B242" t="s">
        <v>370</v>
      </c>
      <c r="C242" t="s">
        <v>166</v>
      </c>
      <c r="D242" t="s">
        <v>13</v>
      </c>
      <c r="E242" t="s">
        <v>13</v>
      </c>
      <c r="F242" t="s">
        <v>29</v>
      </c>
      <c r="G242" t="s">
        <v>173</v>
      </c>
      <c r="H242" t="s">
        <v>26</v>
      </c>
      <c r="I242">
        <f t="shared" si="3"/>
        <v>1</v>
      </c>
    </row>
    <row r="243" spans="1:9" x14ac:dyDescent="0.25">
      <c r="A243" t="s">
        <v>134</v>
      </c>
      <c r="B243" t="s">
        <v>939</v>
      </c>
      <c r="C243" t="s">
        <v>178</v>
      </c>
      <c r="D243" t="s">
        <v>13</v>
      </c>
      <c r="E243" t="s">
        <v>30</v>
      </c>
      <c r="F243" t="s">
        <v>29</v>
      </c>
      <c r="G243" t="s">
        <v>63</v>
      </c>
      <c r="H243" t="s">
        <v>173</v>
      </c>
      <c r="I243">
        <f t="shared" si="3"/>
        <v>1</v>
      </c>
    </row>
    <row r="244" spans="1:9" x14ac:dyDescent="0.25">
      <c r="A244" t="s">
        <v>134</v>
      </c>
      <c r="B244" t="s">
        <v>940</v>
      </c>
      <c r="C244" t="s">
        <v>178</v>
      </c>
      <c r="D244" t="s">
        <v>13</v>
      </c>
      <c r="E244" t="s">
        <v>31</v>
      </c>
      <c r="F244" t="s">
        <v>29</v>
      </c>
      <c r="G244" t="s">
        <v>64</v>
      </c>
      <c r="H244" t="s">
        <v>65</v>
      </c>
      <c r="I244">
        <f t="shared" si="3"/>
        <v>1</v>
      </c>
    </row>
    <row r="245" spans="1:9" x14ac:dyDescent="0.25">
      <c r="A245" t="s">
        <v>134</v>
      </c>
      <c r="B245" t="s">
        <v>942</v>
      </c>
      <c r="C245" t="s">
        <v>179</v>
      </c>
      <c r="D245" t="s">
        <v>13</v>
      </c>
      <c r="E245" t="s">
        <v>66</v>
      </c>
      <c r="F245" t="s">
        <v>29</v>
      </c>
      <c r="G245" t="s">
        <v>82</v>
      </c>
      <c r="H245" t="s">
        <v>65</v>
      </c>
      <c r="I245">
        <f t="shared" si="3"/>
        <v>1</v>
      </c>
    </row>
    <row r="246" spans="1:9" x14ac:dyDescent="0.25">
      <c r="A246" t="s">
        <v>134</v>
      </c>
      <c r="B246" t="s">
        <v>944</v>
      </c>
      <c r="C246" t="s">
        <v>167</v>
      </c>
      <c r="D246" t="s">
        <v>13</v>
      </c>
      <c r="E246" t="s">
        <v>756</v>
      </c>
      <c r="F246" t="s">
        <v>29</v>
      </c>
      <c r="G246" t="s">
        <v>760</v>
      </c>
      <c r="H246" t="s">
        <v>89</v>
      </c>
      <c r="I246">
        <f t="shared" si="3"/>
        <v>1</v>
      </c>
    </row>
    <row r="247" spans="1:9" x14ac:dyDescent="0.25">
      <c r="A247" t="s">
        <v>134</v>
      </c>
      <c r="B247" t="s">
        <v>946</v>
      </c>
      <c r="C247" t="s">
        <v>179</v>
      </c>
      <c r="D247" t="s">
        <v>13</v>
      </c>
      <c r="E247" t="s">
        <v>67</v>
      </c>
      <c r="F247" t="s">
        <v>29</v>
      </c>
      <c r="G247" t="s">
        <v>84</v>
      </c>
      <c r="H247" t="s">
        <v>65</v>
      </c>
      <c r="I247">
        <f t="shared" si="3"/>
        <v>1</v>
      </c>
    </row>
    <row r="248" spans="1:9" x14ac:dyDescent="0.25">
      <c r="A248" t="s">
        <v>134</v>
      </c>
      <c r="B248" t="s">
        <v>948</v>
      </c>
      <c r="C248" t="s">
        <v>178</v>
      </c>
      <c r="D248" t="s">
        <v>13</v>
      </c>
      <c r="E248" t="s">
        <v>32</v>
      </c>
      <c r="F248" t="s">
        <v>29</v>
      </c>
      <c r="G248" t="s">
        <v>68</v>
      </c>
      <c r="H248" t="s">
        <v>69</v>
      </c>
      <c r="I248">
        <f t="shared" si="3"/>
        <v>1</v>
      </c>
    </row>
    <row r="249" spans="1:9" x14ac:dyDescent="0.25">
      <c r="A249" t="s">
        <v>134</v>
      </c>
      <c r="B249" t="s">
        <v>950</v>
      </c>
      <c r="C249" t="s">
        <v>179</v>
      </c>
      <c r="D249" t="s">
        <v>13</v>
      </c>
      <c r="E249" t="s">
        <v>70</v>
      </c>
      <c r="F249" t="s">
        <v>29</v>
      </c>
      <c r="G249" t="s">
        <v>85</v>
      </c>
      <c r="H249" t="s">
        <v>69</v>
      </c>
      <c r="I249">
        <f t="shared" si="3"/>
        <v>1</v>
      </c>
    </row>
    <row r="250" spans="1:9" x14ac:dyDescent="0.25">
      <c r="A250" t="s">
        <v>134</v>
      </c>
      <c r="B250" t="s">
        <v>952</v>
      </c>
      <c r="C250" t="s">
        <v>167</v>
      </c>
      <c r="D250" t="s">
        <v>13</v>
      </c>
      <c r="E250" t="s">
        <v>757</v>
      </c>
      <c r="F250" t="s">
        <v>29</v>
      </c>
      <c r="G250" t="s">
        <v>761</v>
      </c>
      <c r="H250" t="s">
        <v>69</v>
      </c>
      <c r="I250">
        <f t="shared" si="3"/>
        <v>1</v>
      </c>
    </row>
    <row r="251" spans="1:9" x14ac:dyDescent="0.25">
      <c r="A251" t="s">
        <v>134</v>
      </c>
      <c r="B251" t="s">
        <v>954</v>
      </c>
      <c r="C251" t="s">
        <v>178</v>
      </c>
      <c r="D251" t="s">
        <v>13</v>
      </c>
      <c r="E251" t="s">
        <v>33</v>
      </c>
      <c r="F251" t="s">
        <v>29</v>
      </c>
      <c r="G251" t="s">
        <v>71</v>
      </c>
      <c r="H251" t="s">
        <v>173</v>
      </c>
      <c r="I251">
        <f t="shared" si="3"/>
        <v>1</v>
      </c>
    </row>
    <row r="252" spans="1:9" x14ac:dyDescent="0.25">
      <c r="A252" t="s">
        <v>134</v>
      </c>
      <c r="B252" t="s">
        <v>372</v>
      </c>
      <c r="C252" t="s">
        <v>166</v>
      </c>
      <c r="D252" t="s">
        <v>14</v>
      </c>
      <c r="E252" t="s">
        <v>14</v>
      </c>
      <c r="F252" t="s">
        <v>34</v>
      </c>
      <c r="G252" t="s">
        <v>173</v>
      </c>
      <c r="H252" t="s">
        <v>26</v>
      </c>
      <c r="I252">
        <f t="shared" si="3"/>
        <v>1</v>
      </c>
    </row>
    <row r="253" spans="1:9" x14ac:dyDescent="0.25">
      <c r="A253" t="s">
        <v>134</v>
      </c>
      <c r="B253" t="s">
        <v>955</v>
      </c>
      <c r="C253" t="s">
        <v>178</v>
      </c>
      <c r="D253" t="s">
        <v>14</v>
      </c>
      <c r="E253" t="s">
        <v>35</v>
      </c>
      <c r="F253" t="s">
        <v>34</v>
      </c>
      <c r="G253" t="s">
        <v>72</v>
      </c>
      <c r="H253" t="s">
        <v>173</v>
      </c>
      <c r="I253">
        <f t="shared" si="3"/>
        <v>1</v>
      </c>
    </row>
    <row r="254" spans="1:9" x14ac:dyDescent="0.25">
      <c r="A254" t="s">
        <v>134</v>
      </c>
      <c r="B254" t="s">
        <v>374</v>
      </c>
      <c r="C254" t="s">
        <v>166</v>
      </c>
      <c r="D254" t="s">
        <v>15</v>
      </c>
      <c r="E254" t="s">
        <v>15</v>
      </c>
      <c r="F254" t="s">
        <v>36</v>
      </c>
      <c r="G254" t="s">
        <v>173</v>
      </c>
      <c r="H254" t="s">
        <v>26</v>
      </c>
      <c r="I254">
        <f t="shared" si="3"/>
        <v>1</v>
      </c>
    </row>
    <row r="255" spans="1:9" x14ac:dyDescent="0.25">
      <c r="A255" t="s">
        <v>134</v>
      </c>
      <c r="B255" t="s">
        <v>376</v>
      </c>
      <c r="C255" t="s">
        <v>166</v>
      </c>
      <c r="D255" t="s">
        <v>16</v>
      </c>
      <c r="E255" t="s">
        <v>16</v>
      </c>
      <c r="F255" t="s">
        <v>37</v>
      </c>
      <c r="G255" t="s">
        <v>173</v>
      </c>
      <c r="H255" t="s">
        <v>173</v>
      </c>
      <c r="I255">
        <f t="shared" si="3"/>
        <v>1</v>
      </c>
    </row>
    <row r="256" spans="1:9" x14ac:dyDescent="0.25">
      <c r="A256" t="s">
        <v>134</v>
      </c>
      <c r="B256" t="s">
        <v>377</v>
      </c>
      <c r="C256" t="s">
        <v>166</v>
      </c>
      <c r="D256" t="s">
        <v>17</v>
      </c>
      <c r="E256" t="s">
        <v>17</v>
      </c>
      <c r="F256" t="s">
        <v>38</v>
      </c>
      <c r="G256" t="s">
        <v>173</v>
      </c>
      <c r="H256" t="s">
        <v>26</v>
      </c>
      <c r="I256">
        <f t="shared" si="3"/>
        <v>1</v>
      </c>
    </row>
    <row r="257" spans="1:9" x14ac:dyDescent="0.25">
      <c r="A257" t="s">
        <v>134</v>
      </c>
      <c r="B257" t="s">
        <v>379</v>
      </c>
      <c r="C257" t="s">
        <v>166</v>
      </c>
      <c r="D257" t="s">
        <v>18</v>
      </c>
      <c r="E257" t="s">
        <v>18</v>
      </c>
      <c r="F257" t="s">
        <v>39</v>
      </c>
      <c r="G257" t="s">
        <v>173</v>
      </c>
      <c r="H257" t="s">
        <v>173</v>
      </c>
      <c r="I257">
        <f t="shared" si="3"/>
        <v>1</v>
      </c>
    </row>
    <row r="258" spans="1:9" x14ac:dyDescent="0.25">
      <c r="A258" t="s">
        <v>134</v>
      </c>
      <c r="B258" t="s">
        <v>380</v>
      </c>
      <c r="C258" t="s">
        <v>168</v>
      </c>
      <c r="D258" t="s">
        <v>18</v>
      </c>
      <c r="E258" t="s">
        <v>18</v>
      </c>
      <c r="F258" t="s">
        <v>39</v>
      </c>
      <c r="G258" t="s">
        <v>173</v>
      </c>
      <c r="H258" t="s">
        <v>173</v>
      </c>
      <c r="I258">
        <f t="shared" si="3"/>
        <v>1</v>
      </c>
    </row>
    <row r="259" spans="1:9" x14ac:dyDescent="0.25">
      <c r="A259" t="s">
        <v>135</v>
      </c>
      <c r="B259" t="s">
        <v>381</v>
      </c>
      <c r="C259" t="s">
        <v>166</v>
      </c>
      <c r="D259" t="s">
        <v>8</v>
      </c>
      <c r="E259" t="s">
        <v>8</v>
      </c>
      <c r="F259" t="s">
        <v>21</v>
      </c>
      <c r="G259" t="s">
        <v>173</v>
      </c>
      <c r="H259" t="s">
        <v>173</v>
      </c>
      <c r="I259">
        <f t="shared" si="3"/>
        <v>1</v>
      </c>
    </row>
    <row r="260" spans="1:9" x14ac:dyDescent="0.25">
      <c r="A260" t="s">
        <v>135</v>
      </c>
      <c r="B260" t="s">
        <v>382</v>
      </c>
      <c r="C260" t="s">
        <v>166</v>
      </c>
      <c r="D260" t="s">
        <v>9</v>
      </c>
      <c r="E260" t="s">
        <v>9</v>
      </c>
      <c r="F260" t="s">
        <v>758</v>
      </c>
      <c r="G260" t="s">
        <v>173</v>
      </c>
      <c r="H260" t="s">
        <v>173</v>
      </c>
      <c r="I260">
        <f t="shared" ref="I260:I323" si="4">+COUNTIF($B$3:$B$754,B260)</f>
        <v>2</v>
      </c>
    </row>
    <row r="261" spans="1:9" x14ac:dyDescent="0.25">
      <c r="A261" t="s">
        <v>135</v>
      </c>
      <c r="B261" t="s">
        <v>382</v>
      </c>
      <c r="C261" t="s">
        <v>166</v>
      </c>
      <c r="D261" t="s">
        <v>9</v>
      </c>
      <c r="E261" t="s">
        <v>9</v>
      </c>
      <c r="F261" t="s">
        <v>758</v>
      </c>
      <c r="G261" t="s">
        <v>173</v>
      </c>
      <c r="H261" t="s">
        <v>173</v>
      </c>
      <c r="I261">
        <f t="shared" si="4"/>
        <v>2</v>
      </c>
    </row>
    <row r="262" spans="1:9" x14ac:dyDescent="0.25">
      <c r="A262" t="s">
        <v>135</v>
      </c>
      <c r="B262" t="s">
        <v>383</v>
      </c>
      <c r="C262" t="s">
        <v>166</v>
      </c>
      <c r="D262" t="s">
        <v>10</v>
      </c>
      <c r="E262" t="s">
        <v>10</v>
      </c>
      <c r="F262" t="s">
        <v>24</v>
      </c>
      <c r="G262" t="s">
        <v>173</v>
      </c>
      <c r="H262" t="s">
        <v>173</v>
      </c>
      <c r="I262">
        <f t="shared" si="4"/>
        <v>1</v>
      </c>
    </row>
    <row r="263" spans="1:9" x14ac:dyDescent="0.25">
      <c r="A263" t="s">
        <v>135</v>
      </c>
      <c r="B263" t="s">
        <v>384</v>
      </c>
      <c r="C263" t="s">
        <v>166</v>
      </c>
      <c r="D263" t="s">
        <v>11</v>
      </c>
      <c r="E263" t="s">
        <v>11</v>
      </c>
      <c r="F263" t="s">
        <v>25</v>
      </c>
      <c r="G263" t="s">
        <v>173</v>
      </c>
      <c r="H263" t="s">
        <v>26</v>
      </c>
      <c r="I263">
        <f t="shared" si="4"/>
        <v>1</v>
      </c>
    </row>
    <row r="264" spans="1:9" x14ac:dyDescent="0.25">
      <c r="A264" t="s">
        <v>135</v>
      </c>
      <c r="B264" t="s">
        <v>386</v>
      </c>
      <c r="C264" t="s">
        <v>166</v>
      </c>
      <c r="D264" t="s">
        <v>12</v>
      </c>
      <c r="E264" t="s">
        <v>12</v>
      </c>
      <c r="F264" t="s">
        <v>27</v>
      </c>
      <c r="G264" t="s">
        <v>173</v>
      </c>
      <c r="H264" t="s">
        <v>26</v>
      </c>
      <c r="I264">
        <f t="shared" si="4"/>
        <v>1</v>
      </c>
    </row>
    <row r="265" spans="1:9" x14ac:dyDescent="0.25">
      <c r="A265" t="s">
        <v>135</v>
      </c>
      <c r="B265" t="s">
        <v>956</v>
      </c>
      <c r="C265" t="s">
        <v>178</v>
      </c>
      <c r="D265" t="s">
        <v>12</v>
      </c>
      <c r="E265" t="s">
        <v>28</v>
      </c>
      <c r="F265" t="s">
        <v>27</v>
      </c>
      <c r="G265" t="s">
        <v>62</v>
      </c>
      <c r="H265" t="s">
        <v>173</v>
      </c>
      <c r="I265">
        <f t="shared" si="4"/>
        <v>1</v>
      </c>
    </row>
    <row r="266" spans="1:9" x14ac:dyDescent="0.25">
      <c r="A266" t="s">
        <v>135</v>
      </c>
      <c r="B266" t="s">
        <v>388</v>
      </c>
      <c r="C266" t="s">
        <v>166</v>
      </c>
      <c r="D266" t="s">
        <v>13</v>
      </c>
      <c r="E266" t="s">
        <v>13</v>
      </c>
      <c r="F266" t="s">
        <v>29</v>
      </c>
      <c r="G266" t="s">
        <v>173</v>
      </c>
      <c r="H266" t="s">
        <v>26</v>
      </c>
      <c r="I266">
        <f t="shared" si="4"/>
        <v>1</v>
      </c>
    </row>
    <row r="267" spans="1:9" x14ac:dyDescent="0.25">
      <c r="A267" t="s">
        <v>135</v>
      </c>
      <c r="B267" t="s">
        <v>957</v>
      </c>
      <c r="C267" t="s">
        <v>178</v>
      </c>
      <c r="D267" t="s">
        <v>13</v>
      </c>
      <c r="E267" t="s">
        <v>30</v>
      </c>
      <c r="F267" t="s">
        <v>29</v>
      </c>
      <c r="G267" t="s">
        <v>63</v>
      </c>
      <c r="H267" t="s">
        <v>173</v>
      </c>
      <c r="I267">
        <f t="shared" si="4"/>
        <v>1</v>
      </c>
    </row>
    <row r="268" spans="1:9" x14ac:dyDescent="0.25">
      <c r="A268" t="s">
        <v>135</v>
      </c>
      <c r="B268" t="s">
        <v>958</v>
      </c>
      <c r="C268" t="s">
        <v>178</v>
      </c>
      <c r="D268" t="s">
        <v>13</v>
      </c>
      <c r="E268" t="s">
        <v>31</v>
      </c>
      <c r="F268" t="s">
        <v>29</v>
      </c>
      <c r="G268" t="s">
        <v>64</v>
      </c>
      <c r="H268" t="s">
        <v>65</v>
      </c>
      <c r="I268">
        <f t="shared" si="4"/>
        <v>1</v>
      </c>
    </row>
    <row r="269" spans="1:9" x14ac:dyDescent="0.25">
      <c r="A269" t="s">
        <v>135</v>
      </c>
      <c r="B269" t="s">
        <v>960</v>
      </c>
      <c r="C269" t="s">
        <v>179</v>
      </c>
      <c r="D269" t="s">
        <v>13</v>
      </c>
      <c r="E269" t="s">
        <v>66</v>
      </c>
      <c r="F269" t="s">
        <v>29</v>
      </c>
      <c r="G269" t="s">
        <v>82</v>
      </c>
      <c r="H269" t="s">
        <v>65</v>
      </c>
      <c r="I269">
        <f t="shared" si="4"/>
        <v>1</v>
      </c>
    </row>
    <row r="270" spans="1:9" x14ac:dyDescent="0.25">
      <c r="A270" t="s">
        <v>135</v>
      </c>
      <c r="B270" t="s">
        <v>962</v>
      </c>
      <c r="C270" t="s">
        <v>167</v>
      </c>
      <c r="D270" t="s">
        <v>13</v>
      </c>
      <c r="E270" t="s">
        <v>756</v>
      </c>
      <c r="F270" t="s">
        <v>29</v>
      </c>
      <c r="G270" t="s">
        <v>760</v>
      </c>
      <c r="H270" t="s">
        <v>89</v>
      </c>
      <c r="I270">
        <f t="shared" si="4"/>
        <v>1</v>
      </c>
    </row>
    <row r="271" spans="1:9" x14ac:dyDescent="0.25">
      <c r="A271" t="s">
        <v>135</v>
      </c>
      <c r="B271" t="s">
        <v>964</v>
      </c>
      <c r="C271" t="s">
        <v>179</v>
      </c>
      <c r="D271" t="s">
        <v>13</v>
      </c>
      <c r="E271" t="s">
        <v>67</v>
      </c>
      <c r="F271" t="s">
        <v>29</v>
      </c>
      <c r="G271" t="s">
        <v>84</v>
      </c>
      <c r="H271" t="s">
        <v>65</v>
      </c>
      <c r="I271">
        <f t="shared" si="4"/>
        <v>1</v>
      </c>
    </row>
    <row r="272" spans="1:9" x14ac:dyDescent="0.25">
      <c r="A272" t="s">
        <v>135</v>
      </c>
      <c r="B272" t="s">
        <v>966</v>
      </c>
      <c r="C272" t="s">
        <v>178</v>
      </c>
      <c r="D272" t="s">
        <v>13</v>
      </c>
      <c r="E272" t="s">
        <v>32</v>
      </c>
      <c r="F272" t="s">
        <v>29</v>
      </c>
      <c r="G272" t="s">
        <v>68</v>
      </c>
      <c r="H272" t="s">
        <v>69</v>
      </c>
      <c r="I272">
        <f t="shared" si="4"/>
        <v>1</v>
      </c>
    </row>
    <row r="273" spans="1:9" x14ac:dyDescent="0.25">
      <c r="A273" t="s">
        <v>135</v>
      </c>
      <c r="B273" t="s">
        <v>968</v>
      </c>
      <c r="C273" t="s">
        <v>179</v>
      </c>
      <c r="D273" t="s">
        <v>13</v>
      </c>
      <c r="E273" t="s">
        <v>70</v>
      </c>
      <c r="F273" t="s">
        <v>29</v>
      </c>
      <c r="G273" t="s">
        <v>85</v>
      </c>
      <c r="H273" t="s">
        <v>69</v>
      </c>
      <c r="I273">
        <f t="shared" si="4"/>
        <v>1</v>
      </c>
    </row>
    <row r="274" spans="1:9" x14ac:dyDescent="0.25">
      <c r="A274" t="s">
        <v>135</v>
      </c>
      <c r="B274" t="s">
        <v>970</v>
      </c>
      <c r="C274" t="s">
        <v>167</v>
      </c>
      <c r="D274" t="s">
        <v>13</v>
      </c>
      <c r="E274" t="s">
        <v>757</v>
      </c>
      <c r="F274" t="s">
        <v>29</v>
      </c>
      <c r="G274" t="s">
        <v>761</v>
      </c>
      <c r="H274" t="s">
        <v>69</v>
      </c>
      <c r="I274">
        <f t="shared" si="4"/>
        <v>1</v>
      </c>
    </row>
    <row r="275" spans="1:9" x14ac:dyDescent="0.25">
      <c r="A275" t="s">
        <v>135</v>
      </c>
      <c r="B275" t="s">
        <v>390</v>
      </c>
      <c r="C275" t="s">
        <v>166</v>
      </c>
      <c r="D275" t="s">
        <v>14</v>
      </c>
      <c r="E275" t="s">
        <v>14</v>
      </c>
      <c r="F275" t="s">
        <v>34</v>
      </c>
      <c r="G275" t="s">
        <v>173</v>
      </c>
      <c r="H275" t="s">
        <v>26</v>
      </c>
      <c r="I275">
        <f t="shared" si="4"/>
        <v>1</v>
      </c>
    </row>
    <row r="276" spans="1:9" x14ac:dyDescent="0.25">
      <c r="A276" t="s">
        <v>135</v>
      </c>
      <c r="B276" t="s">
        <v>972</v>
      </c>
      <c r="C276" t="s">
        <v>178</v>
      </c>
      <c r="D276" t="s">
        <v>14</v>
      </c>
      <c r="E276" t="s">
        <v>35</v>
      </c>
      <c r="F276" t="s">
        <v>34</v>
      </c>
      <c r="G276" t="s">
        <v>72</v>
      </c>
      <c r="H276" t="s">
        <v>173</v>
      </c>
      <c r="I276">
        <f t="shared" si="4"/>
        <v>1</v>
      </c>
    </row>
    <row r="277" spans="1:9" x14ac:dyDescent="0.25">
      <c r="A277" t="s">
        <v>135</v>
      </c>
      <c r="B277" t="s">
        <v>392</v>
      </c>
      <c r="C277" t="s">
        <v>166</v>
      </c>
      <c r="D277" t="s">
        <v>15</v>
      </c>
      <c r="E277" t="s">
        <v>15</v>
      </c>
      <c r="F277" t="s">
        <v>36</v>
      </c>
      <c r="G277" t="s">
        <v>173</v>
      </c>
      <c r="H277" t="s">
        <v>26</v>
      </c>
      <c r="I277">
        <f t="shared" si="4"/>
        <v>1</v>
      </c>
    </row>
    <row r="278" spans="1:9" x14ac:dyDescent="0.25">
      <c r="A278" t="s">
        <v>135</v>
      </c>
      <c r="B278" t="s">
        <v>394</v>
      </c>
      <c r="C278" t="s">
        <v>166</v>
      </c>
      <c r="D278" t="s">
        <v>16</v>
      </c>
      <c r="E278" t="s">
        <v>16</v>
      </c>
      <c r="F278" t="s">
        <v>37</v>
      </c>
      <c r="G278" t="s">
        <v>173</v>
      </c>
      <c r="H278" t="s">
        <v>173</v>
      </c>
      <c r="I278">
        <f t="shared" si="4"/>
        <v>1</v>
      </c>
    </row>
    <row r="279" spans="1:9" x14ac:dyDescent="0.25">
      <c r="A279" t="s">
        <v>135</v>
      </c>
      <c r="B279" t="s">
        <v>395</v>
      </c>
      <c r="C279" t="s">
        <v>166</v>
      </c>
      <c r="D279" t="s">
        <v>17</v>
      </c>
      <c r="E279" t="s">
        <v>17</v>
      </c>
      <c r="F279" t="s">
        <v>38</v>
      </c>
      <c r="G279" t="s">
        <v>173</v>
      </c>
      <c r="H279" t="s">
        <v>26</v>
      </c>
      <c r="I279">
        <f t="shared" si="4"/>
        <v>1</v>
      </c>
    </row>
    <row r="280" spans="1:9" x14ac:dyDescent="0.25">
      <c r="A280" t="s">
        <v>135</v>
      </c>
      <c r="B280" t="s">
        <v>397</v>
      </c>
      <c r="C280" t="s">
        <v>166</v>
      </c>
      <c r="D280" t="s">
        <v>18</v>
      </c>
      <c r="E280" t="s">
        <v>18</v>
      </c>
      <c r="F280" t="s">
        <v>39</v>
      </c>
      <c r="G280" t="s">
        <v>173</v>
      </c>
      <c r="H280" t="s">
        <v>173</v>
      </c>
      <c r="I280">
        <f t="shared" si="4"/>
        <v>1</v>
      </c>
    </row>
    <row r="281" spans="1:9" x14ac:dyDescent="0.25">
      <c r="A281" t="s">
        <v>135</v>
      </c>
      <c r="B281" t="s">
        <v>398</v>
      </c>
      <c r="C281" t="s">
        <v>168</v>
      </c>
      <c r="D281" t="s">
        <v>18</v>
      </c>
      <c r="E281" t="s">
        <v>18</v>
      </c>
      <c r="F281" t="s">
        <v>39</v>
      </c>
      <c r="G281" t="s">
        <v>173</v>
      </c>
      <c r="H281" t="s">
        <v>173</v>
      </c>
      <c r="I281">
        <f t="shared" si="4"/>
        <v>1</v>
      </c>
    </row>
    <row r="282" spans="1:9" x14ac:dyDescent="0.25">
      <c r="A282" t="s">
        <v>136</v>
      </c>
      <c r="B282" t="s">
        <v>399</v>
      </c>
      <c r="C282" t="s">
        <v>166</v>
      </c>
      <c r="D282" t="s">
        <v>8</v>
      </c>
      <c r="E282" t="s">
        <v>8</v>
      </c>
      <c r="F282" t="s">
        <v>21</v>
      </c>
      <c r="G282" t="s">
        <v>173</v>
      </c>
      <c r="H282" t="s">
        <v>173</v>
      </c>
      <c r="I282">
        <f t="shared" si="4"/>
        <v>1</v>
      </c>
    </row>
    <row r="283" spans="1:9" x14ac:dyDescent="0.25">
      <c r="A283" t="s">
        <v>136</v>
      </c>
      <c r="B283" t="s">
        <v>400</v>
      </c>
      <c r="C283" t="s">
        <v>166</v>
      </c>
      <c r="D283" t="s">
        <v>9</v>
      </c>
      <c r="E283" t="s">
        <v>9</v>
      </c>
      <c r="F283" t="s">
        <v>758</v>
      </c>
      <c r="G283" t="s">
        <v>173</v>
      </c>
      <c r="H283" t="s">
        <v>173</v>
      </c>
      <c r="I283">
        <f t="shared" si="4"/>
        <v>2</v>
      </c>
    </row>
    <row r="284" spans="1:9" x14ac:dyDescent="0.25">
      <c r="A284" t="s">
        <v>136</v>
      </c>
      <c r="B284" t="s">
        <v>400</v>
      </c>
      <c r="C284" t="s">
        <v>166</v>
      </c>
      <c r="D284" t="s">
        <v>9</v>
      </c>
      <c r="E284" t="s">
        <v>9</v>
      </c>
      <c r="F284" t="s">
        <v>758</v>
      </c>
      <c r="G284" t="s">
        <v>173</v>
      </c>
      <c r="H284" t="s">
        <v>173</v>
      </c>
      <c r="I284">
        <f t="shared" si="4"/>
        <v>2</v>
      </c>
    </row>
    <row r="285" spans="1:9" x14ac:dyDescent="0.25">
      <c r="A285" t="s">
        <v>136</v>
      </c>
      <c r="B285" t="s">
        <v>401</v>
      </c>
      <c r="C285" t="s">
        <v>166</v>
      </c>
      <c r="D285" t="s">
        <v>10</v>
      </c>
      <c r="E285" t="s">
        <v>10</v>
      </c>
      <c r="F285" t="s">
        <v>24</v>
      </c>
      <c r="G285" t="s">
        <v>173</v>
      </c>
      <c r="H285" t="s">
        <v>173</v>
      </c>
      <c r="I285">
        <f t="shared" si="4"/>
        <v>1</v>
      </c>
    </row>
    <row r="286" spans="1:9" x14ac:dyDescent="0.25">
      <c r="A286" t="s">
        <v>136</v>
      </c>
      <c r="B286" t="s">
        <v>402</v>
      </c>
      <c r="C286" t="s">
        <v>166</v>
      </c>
      <c r="D286" t="s">
        <v>11</v>
      </c>
      <c r="E286" t="s">
        <v>11</v>
      </c>
      <c r="F286" t="s">
        <v>25</v>
      </c>
      <c r="G286" t="s">
        <v>173</v>
      </c>
      <c r="H286" t="s">
        <v>26</v>
      </c>
      <c r="I286">
        <f t="shared" si="4"/>
        <v>1</v>
      </c>
    </row>
    <row r="287" spans="1:9" x14ac:dyDescent="0.25">
      <c r="A287" t="s">
        <v>136</v>
      </c>
      <c r="B287" t="s">
        <v>404</v>
      </c>
      <c r="C287" t="s">
        <v>166</v>
      </c>
      <c r="D287" t="s">
        <v>12</v>
      </c>
      <c r="E287" t="s">
        <v>12</v>
      </c>
      <c r="F287" t="s">
        <v>27</v>
      </c>
      <c r="G287" t="s">
        <v>173</v>
      </c>
      <c r="H287" t="s">
        <v>26</v>
      </c>
      <c r="I287">
        <f t="shared" si="4"/>
        <v>1</v>
      </c>
    </row>
    <row r="288" spans="1:9" x14ac:dyDescent="0.25">
      <c r="A288" t="s">
        <v>136</v>
      </c>
      <c r="B288" t="s">
        <v>973</v>
      </c>
      <c r="C288" t="s">
        <v>178</v>
      </c>
      <c r="D288" t="s">
        <v>12</v>
      </c>
      <c r="E288" t="s">
        <v>28</v>
      </c>
      <c r="F288" t="s">
        <v>27</v>
      </c>
      <c r="G288" t="s">
        <v>62</v>
      </c>
      <c r="H288" t="s">
        <v>173</v>
      </c>
      <c r="I288">
        <f t="shared" si="4"/>
        <v>1</v>
      </c>
    </row>
    <row r="289" spans="1:9" x14ac:dyDescent="0.25">
      <c r="A289" t="s">
        <v>136</v>
      </c>
      <c r="B289" t="s">
        <v>406</v>
      </c>
      <c r="C289" t="s">
        <v>166</v>
      </c>
      <c r="D289" t="s">
        <v>13</v>
      </c>
      <c r="E289" t="s">
        <v>13</v>
      </c>
      <c r="F289" t="s">
        <v>29</v>
      </c>
      <c r="G289" t="s">
        <v>173</v>
      </c>
      <c r="H289" t="s">
        <v>26</v>
      </c>
      <c r="I289">
        <f t="shared" si="4"/>
        <v>1</v>
      </c>
    </row>
    <row r="290" spans="1:9" x14ac:dyDescent="0.25">
      <c r="A290" t="s">
        <v>136</v>
      </c>
      <c r="B290" t="s">
        <v>974</v>
      </c>
      <c r="C290" t="s">
        <v>178</v>
      </c>
      <c r="D290" t="s">
        <v>13</v>
      </c>
      <c r="E290" t="s">
        <v>30</v>
      </c>
      <c r="F290" t="s">
        <v>29</v>
      </c>
      <c r="G290" t="s">
        <v>63</v>
      </c>
      <c r="H290" t="s">
        <v>173</v>
      </c>
      <c r="I290">
        <f t="shared" si="4"/>
        <v>1</v>
      </c>
    </row>
    <row r="291" spans="1:9" x14ac:dyDescent="0.25">
      <c r="A291" t="s">
        <v>136</v>
      </c>
      <c r="B291" t="s">
        <v>975</v>
      </c>
      <c r="C291" t="s">
        <v>178</v>
      </c>
      <c r="D291" t="s">
        <v>13</v>
      </c>
      <c r="E291" t="s">
        <v>31</v>
      </c>
      <c r="F291" t="s">
        <v>29</v>
      </c>
      <c r="G291" t="s">
        <v>64</v>
      </c>
      <c r="H291" t="s">
        <v>65</v>
      </c>
      <c r="I291">
        <f t="shared" si="4"/>
        <v>1</v>
      </c>
    </row>
    <row r="292" spans="1:9" x14ac:dyDescent="0.25">
      <c r="A292" t="s">
        <v>136</v>
      </c>
      <c r="B292" t="s">
        <v>977</v>
      </c>
      <c r="C292" t="s">
        <v>179</v>
      </c>
      <c r="D292" t="s">
        <v>13</v>
      </c>
      <c r="E292" t="s">
        <v>66</v>
      </c>
      <c r="F292" t="s">
        <v>29</v>
      </c>
      <c r="G292" t="s">
        <v>82</v>
      </c>
      <c r="H292" t="s">
        <v>65</v>
      </c>
      <c r="I292">
        <f t="shared" si="4"/>
        <v>1</v>
      </c>
    </row>
    <row r="293" spans="1:9" x14ac:dyDescent="0.25">
      <c r="A293" t="s">
        <v>136</v>
      </c>
      <c r="B293" t="s">
        <v>979</v>
      </c>
      <c r="C293" t="s">
        <v>167</v>
      </c>
      <c r="D293" t="s">
        <v>13</v>
      </c>
      <c r="E293" t="s">
        <v>756</v>
      </c>
      <c r="F293" t="s">
        <v>29</v>
      </c>
      <c r="G293" t="s">
        <v>760</v>
      </c>
      <c r="H293" t="s">
        <v>89</v>
      </c>
      <c r="I293">
        <f t="shared" si="4"/>
        <v>1</v>
      </c>
    </row>
    <row r="294" spans="1:9" x14ac:dyDescent="0.25">
      <c r="A294" t="s">
        <v>136</v>
      </c>
      <c r="B294" t="s">
        <v>981</v>
      </c>
      <c r="C294" t="s">
        <v>179</v>
      </c>
      <c r="D294" t="s">
        <v>13</v>
      </c>
      <c r="E294" t="s">
        <v>67</v>
      </c>
      <c r="F294" t="s">
        <v>29</v>
      </c>
      <c r="G294" t="s">
        <v>84</v>
      </c>
      <c r="H294" t="s">
        <v>65</v>
      </c>
      <c r="I294">
        <f t="shared" si="4"/>
        <v>1</v>
      </c>
    </row>
    <row r="295" spans="1:9" x14ac:dyDescent="0.25">
      <c r="A295" t="s">
        <v>136</v>
      </c>
      <c r="B295" t="s">
        <v>983</v>
      </c>
      <c r="C295" t="s">
        <v>178</v>
      </c>
      <c r="D295" t="s">
        <v>13</v>
      </c>
      <c r="E295" t="s">
        <v>32</v>
      </c>
      <c r="F295" t="s">
        <v>29</v>
      </c>
      <c r="G295" t="s">
        <v>68</v>
      </c>
      <c r="H295" t="s">
        <v>69</v>
      </c>
      <c r="I295">
        <f t="shared" si="4"/>
        <v>1</v>
      </c>
    </row>
    <row r="296" spans="1:9" x14ac:dyDescent="0.25">
      <c r="A296" t="s">
        <v>136</v>
      </c>
      <c r="B296" t="s">
        <v>985</v>
      </c>
      <c r="C296" t="s">
        <v>179</v>
      </c>
      <c r="D296" t="s">
        <v>13</v>
      </c>
      <c r="E296" t="s">
        <v>70</v>
      </c>
      <c r="F296" t="s">
        <v>29</v>
      </c>
      <c r="G296" t="s">
        <v>85</v>
      </c>
      <c r="H296" t="s">
        <v>69</v>
      </c>
      <c r="I296">
        <f t="shared" si="4"/>
        <v>1</v>
      </c>
    </row>
    <row r="297" spans="1:9" x14ac:dyDescent="0.25">
      <c r="A297" t="s">
        <v>136</v>
      </c>
      <c r="B297" t="s">
        <v>987</v>
      </c>
      <c r="C297" t="s">
        <v>167</v>
      </c>
      <c r="D297" t="s">
        <v>13</v>
      </c>
      <c r="E297" t="s">
        <v>757</v>
      </c>
      <c r="F297" t="s">
        <v>29</v>
      </c>
      <c r="G297" t="s">
        <v>761</v>
      </c>
      <c r="H297" t="s">
        <v>69</v>
      </c>
      <c r="I297">
        <f t="shared" si="4"/>
        <v>1</v>
      </c>
    </row>
    <row r="298" spans="1:9" x14ac:dyDescent="0.25">
      <c r="A298" t="s">
        <v>136</v>
      </c>
      <c r="B298" t="s">
        <v>408</v>
      </c>
      <c r="C298" t="s">
        <v>166</v>
      </c>
      <c r="D298" t="s">
        <v>14</v>
      </c>
      <c r="E298" t="s">
        <v>14</v>
      </c>
      <c r="F298" t="s">
        <v>34</v>
      </c>
      <c r="G298" t="s">
        <v>173</v>
      </c>
      <c r="H298" t="s">
        <v>26</v>
      </c>
      <c r="I298">
        <f t="shared" si="4"/>
        <v>1</v>
      </c>
    </row>
    <row r="299" spans="1:9" x14ac:dyDescent="0.25">
      <c r="A299" t="s">
        <v>136</v>
      </c>
      <c r="B299" t="s">
        <v>989</v>
      </c>
      <c r="C299" t="s">
        <v>178</v>
      </c>
      <c r="D299" t="s">
        <v>14</v>
      </c>
      <c r="E299" t="s">
        <v>35</v>
      </c>
      <c r="F299" t="s">
        <v>34</v>
      </c>
      <c r="G299" t="s">
        <v>72</v>
      </c>
      <c r="H299" t="s">
        <v>173</v>
      </c>
      <c r="I299">
        <f t="shared" si="4"/>
        <v>1</v>
      </c>
    </row>
    <row r="300" spans="1:9" x14ac:dyDescent="0.25">
      <c r="A300" t="s">
        <v>136</v>
      </c>
      <c r="B300" t="s">
        <v>410</v>
      </c>
      <c r="C300" t="s">
        <v>166</v>
      </c>
      <c r="D300" t="s">
        <v>15</v>
      </c>
      <c r="E300" t="s">
        <v>15</v>
      </c>
      <c r="F300" t="s">
        <v>36</v>
      </c>
      <c r="G300" t="s">
        <v>173</v>
      </c>
      <c r="H300" t="s">
        <v>26</v>
      </c>
      <c r="I300">
        <f t="shared" si="4"/>
        <v>1</v>
      </c>
    </row>
    <row r="301" spans="1:9" x14ac:dyDescent="0.25">
      <c r="A301" t="s">
        <v>136</v>
      </c>
      <c r="B301" t="s">
        <v>412</v>
      </c>
      <c r="C301" t="s">
        <v>166</v>
      </c>
      <c r="D301" t="s">
        <v>16</v>
      </c>
      <c r="E301" t="s">
        <v>16</v>
      </c>
      <c r="F301" t="s">
        <v>37</v>
      </c>
      <c r="G301" t="s">
        <v>173</v>
      </c>
      <c r="H301" t="s">
        <v>173</v>
      </c>
      <c r="I301">
        <f t="shared" si="4"/>
        <v>1</v>
      </c>
    </row>
    <row r="302" spans="1:9" x14ac:dyDescent="0.25">
      <c r="A302" t="s">
        <v>136</v>
      </c>
      <c r="B302" t="s">
        <v>413</v>
      </c>
      <c r="C302" t="s">
        <v>166</v>
      </c>
      <c r="D302" t="s">
        <v>17</v>
      </c>
      <c r="E302" t="s">
        <v>17</v>
      </c>
      <c r="F302" t="s">
        <v>38</v>
      </c>
      <c r="G302" t="s">
        <v>173</v>
      </c>
      <c r="H302" t="s">
        <v>26</v>
      </c>
      <c r="I302">
        <f t="shared" si="4"/>
        <v>1</v>
      </c>
    </row>
    <row r="303" spans="1:9" x14ac:dyDescent="0.25">
      <c r="A303" t="s">
        <v>136</v>
      </c>
      <c r="B303" t="s">
        <v>415</v>
      </c>
      <c r="C303" t="s">
        <v>166</v>
      </c>
      <c r="D303" t="s">
        <v>18</v>
      </c>
      <c r="E303" t="s">
        <v>18</v>
      </c>
      <c r="F303" t="s">
        <v>39</v>
      </c>
      <c r="G303" t="s">
        <v>173</v>
      </c>
      <c r="H303" t="s">
        <v>173</v>
      </c>
      <c r="I303">
        <f t="shared" si="4"/>
        <v>1</v>
      </c>
    </row>
    <row r="304" spans="1:9" x14ac:dyDescent="0.25">
      <c r="A304" t="s">
        <v>136</v>
      </c>
      <c r="B304" t="s">
        <v>416</v>
      </c>
      <c r="C304" t="s">
        <v>168</v>
      </c>
      <c r="D304" t="s">
        <v>18</v>
      </c>
      <c r="E304" t="s">
        <v>18</v>
      </c>
      <c r="F304" t="s">
        <v>39</v>
      </c>
      <c r="G304" t="s">
        <v>173</v>
      </c>
      <c r="H304" t="s">
        <v>173</v>
      </c>
      <c r="I304">
        <f t="shared" si="4"/>
        <v>1</v>
      </c>
    </row>
    <row r="305" spans="1:9" x14ac:dyDescent="0.25">
      <c r="A305" t="s">
        <v>137</v>
      </c>
      <c r="B305" t="s">
        <v>417</v>
      </c>
      <c r="C305" t="s">
        <v>166</v>
      </c>
      <c r="D305" t="s">
        <v>8</v>
      </c>
      <c r="E305" t="s">
        <v>8</v>
      </c>
      <c r="F305" t="s">
        <v>21</v>
      </c>
      <c r="G305" t="s">
        <v>173</v>
      </c>
      <c r="H305" t="s">
        <v>173</v>
      </c>
      <c r="I305">
        <f t="shared" si="4"/>
        <v>1</v>
      </c>
    </row>
    <row r="306" spans="1:9" x14ac:dyDescent="0.25">
      <c r="A306" t="s">
        <v>137</v>
      </c>
      <c r="B306" t="s">
        <v>418</v>
      </c>
      <c r="C306" t="s">
        <v>166</v>
      </c>
      <c r="D306" t="s">
        <v>9</v>
      </c>
      <c r="E306" t="s">
        <v>9</v>
      </c>
      <c r="F306" t="s">
        <v>758</v>
      </c>
      <c r="G306" t="s">
        <v>173</v>
      </c>
      <c r="H306" t="s">
        <v>173</v>
      </c>
      <c r="I306">
        <f t="shared" si="4"/>
        <v>2</v>
      </c>
    </row>
    <row r="307" spans="1:9" x14ac:dyDescent="0.25">
      <c r="A307" t="s">
        <v>137</v>
      </c>
      <c r="B307" t="s">
        <v>418</v>
      </c>
      <c r="C307" t="s">
        <v>166</v>
      </c>
      <c r="D307" t="s">
        <v>9</v>
      </c>
      <c r="E307" t="s">
        <v>9</v>
      </c>
      <c r="F307" t="s">
        <v>758</v>
      </c>
      <c r="G307" t="s">
        <v>173</v>
      </c>
      <c r="H307" t="s">
        <v>173</v>
      </c>
      <c r="I307">
        <f t="shared" si="4"/>
        <v>2</v>
      </c>
    </row>
    <row r="308" spans="1:9" x14ac:dyDescent="0.25">
      <c r="A308" t="s">
        <v>137</v>
      </c>
      <c r="B308" t="s">
        <v>419</v>
      </c>
      <c r="C308" t="s">
        <v>166</v>
      </c>
      <c r="D308" t="s">
        <v>10</v>
      </c>
      <c r="E308" t="s">
        <v>10</v>
      </c>
      <c r="F308" t="s">
        <v>24</v>
      </c>
      <c r="G308" t="s">
        <v>173</v>
      </c>
      <c r="H308" t="s">
        <v>173</v>
      </c>
      <c r="I308">
        <f t="shared" si="4"/>
        <v>1</v>
      </c>
    </row>
    <row r="309" spans="1:9" x14ac:dyDescent="0.25">
      <c r="A309" t="s">
        <v>137</v>
      </c>
      <c r="B309" t="s">
        <v>420</v>
      </c>
      <c r="C309" t="s">
        <v>166</v>
      </c>
      <c r="D309" t="s">
        <v>11</v>
      </c>
      <c r="E309" t="s">
        <v>11</v>
      </c>
      <c r="F309" t="s">
        <v>25</v>
      </c>
      <c r="G309" t="s">
        <v>173</v>
      </c>
      <c r="H309" t="s">
        <v>26</v>
      </c>
      <c r="I309">
        <f t="shared" si="4"/>
        <v>1</v>
      </c>
    </row>
    <row r="310" spans="1:9" x14ac:dyDescent="0.25">
      <c r="A310" t="s">
        <v>137</v>
      </c>
      <c r="B310" t="s">
        <v>422</v>
      </c>
      <c r="C310" t="s">
        <v>166</v>
      </c>
      <c r="D310" t="s">
        <v>12</v>
      </c>
      <c r="E310" t="s">
        <v>12</v>
      </c>
      <c r="F310" t="s">
        <v>27</v>
      </c>
      <c r="G310" t="s">
        <v>173</v>
      </c>
      <c r="H310" t="s">
        <v>26</v>
      </c>
      <c r="I310">
        <f t="shared" si="4"/>
        <v>1</v>
      </c>
    </row>
    <row r="311" spans="1:9" x14ac:dyDescent="0.25">
      <c r="A311" t="s">
        <v>137</v>
      </c>
      <c r="B311" t="s">
        <v>990</v>
      </c>
      <c r="C311" t="s">
        <v>178</v>
      </c>
      <c r="D311" t="s">
        <v>12</v>
      </c>
      <c r="E311" t="s">
        <v>28</v>
      </c>
      <c r="F311" t="s">
        <v>27</v>
      </c>
      <c r="G311" t="s">
        <v>62</v>
      </c>
      <c r="H311" t="s">
        <v>173</v>
      </c>
      <c r="I311">
        <f t="shared" si="4"/>
        <v>1</v>
      </c>
    </row>
    <row r="312" spans="1:9" x14ac:dyDescent="0.25">
      <c r="A312" t="s">
        <v>137</v>
      </c>
      <c r="B312" t="s">
        <v>424</v>
      </c>
      <c r="C312" t="s">
        <v>166</v>
      </c>
      <c r="D312" t="s">
        <v>13</v>
      </c>
      <c r="E312" t="s">
        <v>13</v>
      </c>
      <c r="F312" t="s">
        <v>29</v>
      </c>
      <c r="G312" t="s">
        <v>173</v>
      </c>
      <c r="H312" t="s">
        <v>26</v>
      </c>
      <c r="I312">
        <f t="shared" si="4"/>
        <v>1</v>
      </c>
    </row>
    <row r="313" spans="1:9" x14ac:dyDescent="0.25">
      <c r="A313" t="s">
        <v>137</v>
      </c>
      <c r="B313" t="s">
        <v>991</v>
      </c>
      <c r="C313" t="s">
        <v>178</v>
      </c>
      <c r="D313" t="s">
        <v>13</v>
      </c>
      <c r="E313" t="s">
        <v>30</v>
      </c>
      <c r="F313" t="s">
        <v>29</v>
      </c>
      <c r="G313" t="s">
        <v>63</v>
      </c>
      <c r="H313" t="s">
        <v>173</v>
      </c>
      <c r="I313">
        <f t="shared" si="4"/>
        <v>1</v>
      </c>
    </row>
    <row r="314" spans="1:9" x14ac:dyDescent="0.25">
      <c r="A314" t="s">
        <v>137</v>
      </c>
      <c r="B314" t="s">
        <v>992</v>
      </c>
      <c r="C314" t="s">
        <v>178</v>
      </c>
      <c r="D314" t="s">
        <v>13</v>
      </c>
      <c r="E314" t="s">
        <v>31</v>
      </c>
      <c r="F314" t="s">
        <v>29</v>
      </c>
      <c r="G314" t="s">
        <v>64</v>
      </c>
      <c r="H314" t="s">
        <v>65</v>
      </c>
      <c r="I314">
        <f t="shared" si="4"/>
        <v>1</v>
      </c>
    </row>
    <row r="315" spans="1:9" x14ac:dyDescent="0.25">
      <c r="A315" t="s">
        <v>137</v>
      </c>
      <c r="B315" t="s">
        <v>994</v>
      </c>
      <c r="C315" t="s">
        <v>179</v>
      </c>
      <c r="D315" t="s">
        <v>13</v>
      </c>
      <c r="E315" t="s">
        <v>66</v>
      </c>
      <c r="F315" t="s">
        <v>29</v>
      </c>
      <c r="G315" t="s">
        <v>82</v>
      </c>
      <c r="H315" t="s">
        <v>65</v>
      </c>
      <c r="I315">
        <f t="shared" si="4"/>
        <v>1</v>
      </c>
    </row>
    <row r="316" spans="1:9" x14ac:dyDescent="0.25">
      <c r="A316" t="s">
        <v>137</v>
      </c>
      <c r="B316" t="s">
        <v>996</v>
      </c>
      <c r="C316" t="s">
        <v>167</v>
      </c>
      <c r="D316" t="s">
        <v>13</v>
      </c>
      <c r="E316" t="s">
        <v>756</v>
      </c>
      <c r="F316" t="s">
        <v>29</v>
      </c>
      <c r="G316" t="s">
        <v>760</v>
      </c>
      <c r="H316" t="s">
        <v>89</v>
      </c>
      <c r="I316">
        <f t="shared" si="4"/>
        <v>1</v>
      </c>
    </row>
    <row r="317" spans="1:9" x14ac:dyDescent="0.25">
      <c r="A317" t="s">
        <v>137</v>
      </c>
      <c r="B317" t="s">
        <v>998</v>
      </c>
      <c r="C317" t="s">
        <v>179</v>
      </c>
      <c r="D317" t="s">
        <v>13</v>
      </c>
      <c r="E317" t="s">
        <v>67</v>
      </c>
      <c r="F317" t="s">
        <v>29</v>
      </c>
      <c r="G317" t="s">
        <v>84</v>
      </c>
      <c r="H317" t="s">
        <v>65</v>
      </c>
      <c r="I317">
        <f t="shared" si="4"/>
        <v>1</v>
      </c>
    </row>
    <row r="318" spans="1:9" x14ac:dyDescent="0.25">
      <c r="A318" t="s">
        <v>137</v>
      </c>
      <c r="B318" t="s">
        <v>1000</v>
      </c>
      <c r="C318" t="s">
        <v>178</v>
      </c>
      <c r="D318" t="s">
        <v>13</v>
      </c>
      <c r="E318" t="s">
        <v>32</v>
      </c>
      <c r="F318" t="s">
        <v>29</v>
      </c>
      <c r="G318" t="s">
        <v>68</v>
      </c>
      <c r="H318" t="s">
        <v>69</v>
      </c>
      <c r="I318">
        <f t="shared" si="4"/>
        <v>1</v>
      </c>
    </row>
    <row r="319" spans="1:9" x14ac:dyDescent="0.25">
      <c r="A319" t="s">
        <v>137</v>
      </c>
      <c r="B319" t="s">
        <v>1002</v>
      </c>
      <c r="C319" t="s">
        <v>179</v>
      </c>
      <c r="D319" t="s">
        <v>13</v>
      </c>
      <c r="E319" t="s">
        <v>70</v>
      </c>
      <c r="F319" t="s">
        <v>29</v>
      </c>
      <c r="G319" t="s">
        <v>85</v>
      </c>
      <c r="H319" t="s">
        <v>69</v>
      </c>
      <c r="I319">
        <f t="shared" si="4"/>
        <v>1</v>
      </c>
    </row>
    <row r="320" spans="1:9" x14ac:dyDescent="0.25">
      <c r="A320" t="s">
        <v>137</v>
      </c>
      <c r="B320" t="s">
        <v>1004</v>
      </c>
      <c r="C320" t="s">
        <v>167</v>
      </c>
      <c r="D320" t="s">
        <v>13</v>
      </c>
      <c r="E320" t="s">
        <v>757</v>
      </c>
      <c r="F320" t="s">
        <v>29</v>
      </c>
      <c r="G320" t="s">
        <v>761</v>
      </c>
      <c r="H320" t="s">
        <v>69</v>
      </c>
      <c r="I320">
        <f t="shared" si="4"/>
        <v>1</v>
      </c>
    </row>
    <row r="321" spans="1:9" x14ac:dyDescent="0.25">
      <c r="A321" t="s">
        <v>137</v>
      </c>
      <c r="B321" t="s">
        <v>1006</v>
      </c>
      <c r="C321" t="s">
        <v>178</v>
      </c>
      <c r="D321" t="s">
        <v>13</v>
      </c>
      <c r="E321" t="s">
        <v>33</v>
      </c>
      <c r="F321" t="s">
        <v>29</v>
      </c>
      <c r="G321" t="s">
        <v>71</v>
      </c>
      <c r="H321" t="s">
        <v>173</v>
      </c>
      <c r="I321">
        <f t="shared" si="4"/>
        <v>1</v>
      </c>
    </row>
    <row r="322" spans="1:9" x14ac:dyDescent="0.25">
      <c r="A322" t="s">
        <v>137</v>
      </c>
      <c r="B322" t="s">
        <v>426</v>
      </c>
      <c r="C322" t="s">
        <v>166</v>
      </c>
      <c r="D322" t="s">
        <v>14</v>
      </c>
      <c r="E322" t="s">
        <v>14</v>
      </c>
      <c r="F322" t="s">
        <v>34</v>
      </c>
      <c r="G322" t="s">
        <v>173</v>
      </c>
      <c r="H322" t="s">
        <v>26</v>
      </c>
      <c r="I322">
        <f t="shared" si="4"/>
        <v>1</v>
      </c>
    </row>
    <row r="323" spans="1:9" x14ac:dyDescent="0.25">
      <c r="A323" t="s">
        <v>137</v>
      </c>
      <c r="B323" t="s">
        <v>1007</v>
      </c>
      <c r="C323" t="s">
        <v>178</v>
      </c>
      <c r="D323" t="s">
        <v>14</v>
      </c>
      <c r="E323" t="s">
        <v>35</v>
      </c>
      <c r="F323" t="s">
        <v>34</v>
      </c>
      <c r="G323" t="s">
        <v>72</v>
      </c>
      <c r="H323" t="s">
        <v>173</v>
      </c>
      <c r="I323">
        <f t="shared" si="4"/>
        <v>1</v>
      </c>
    </row>
    <row r="324" spans="1:9" x14ac:dyDescent="0.25">
      <c r="A324" t="s">
        <v>137</v>
      </c>
      <c r="B324" t="s">
        <v>428</v>
      </c>
      <c r="C324" t="s">
        <v>166</v>
      </c>
      <c r="D324" t="s">
        <v>15</v>
      </c>
      <c r="E324" t="s">
        <v>15</v>
      </c>
      <c r="F324" t="s">
        <v>36</v>
      </c>
      <c r="G324" t="s">
        <v>173</v>
      </c>
      <c r="H324" t="s">
        <v>26</v>
      </c>
      <c r="I324">
        <f t="shared" ref="I324:I387" si="5">+COUNTIF($B$3:$B$754,B324)</f>
        <v>1</v>
      </c>
    </row>
    <row r="325" spans="1:9" x14ac:dyDescent="0.25">
      <c r="A325" t="s">
        <v>137</v>
      </c>
      <c r="B325" t="s">
        <v>430</v>
      </c>
      <c r="C325" t="s">
        <v>166</v>
      </c>
      <c r="D325" t="s">
        <v>16</v>
      </c>
      <c r="E325" t="s">
        <v>16</v>
      </c>
      <c r="F325" t="s">
        <v>37</v>
      </c>
      <c r="G325" t="s">
        <v>173</v>
      </c>
      <c r="H325" t="s">
        <v>173</v>
      </c>
      <c r="I325">
        <f t="shared" si="5"/>
        <v>1</v>
      </c>
    </row>
    <row r="326" spans="1:9" x14ac:dyDescent="0.25">
      <c r="A326" t="s">
        <v>137</v>
      </c>
      <c r="B326" t="s">
        <v>431</v>
      </c>
      <c r="C326" t="s">
        <v>166</v>
      </c>
      <c r="D326" t="s">
        <v>17</v>
      </c>
      <c r="E326" t="s">
        <v>17</v>
      </c>
      <c r="F326" t="s">
        <v>38</v>
      </c>
      <c r="G326" t="s">
        <v>173</v>
      </c>
      <c r="H326" t="s">
        <v>26</v>
      </c>
      <c r="I326">
        <f t="shared" si="5"/>
        <v>1</v>
      </c>
    </row>
    <row r="327" spans="1:9" x14ac:dyDescent="0.25">
      <c r="A327" t="s">
        <v>137</v>
      </c>
      <c r="B327" t="s">
        <v>433</v>
      </c>
      <c r="C327" t="s">
        <v>166</v>
      </c>
      <c r="D327" t="s">
        <v>18</v>
      </c>
      <c r="E327" t="s">
        <v>18</v>
      </c>
      <c r="F327" t="s">
        <v>39</v>
      </c>
      <c r="G327" t="s">
        <v>173</v>
      </c>
      <c r="H327" t="s">
        <v>173</v>
      </c>
      <c r="I327">
        <f t="shared" si="5"/>
        <v>1</v>
      </c>
    </row>
    <row r="328" spans="1:9" x14ac:dyDescent="0.25">
      <c r="A328" t="s">
        <v>137</v>
      </c>
      <c r="B328" t="s">
        <v>434</v>
      </c>
      <c r="C328" t="s">
        <v>168</v>
      </c>
      <c r="D328" t="s">
        <v>18</v>
      </c>
      <c r="E328" t="s">
        <v>18</v>
      </c>
      <c r="F328" t="s">
        <v>39</v>
      </c>
      <c r="G328" t="s">
        <v>173</v>
      </c>
      <c r="H328" t="s">
        <v>173</v>
      </c>
      <c r="I328">
        <f t="shared" si="5"/>
        <v>1</v>
      </c>
    </row>
    <row r="329" spans="1:9" x14ac:dyDescent="0.25">
      <c r="A329" t="s">
        <v>138</v>
      </c>
      <c r="B329" t="s">
        <v>435</v>
      </c>
      <c r="C329" t="s">
        <v>166</v>
      </c>
      <c r="D329" t="s">
        <v>8</v>
      </c>
      <c r="E329" t="s">
        <v>8</v>
      </c>
      <c r="F329" t="s">
        <v>21</v>
      </c>
      <c r="G329" t="s">
        <v>173</v>
      </c>
      <c r="H329" t="s">
        <v>173</v>
      </c>
      <c r="I329">
        <f t="shared" si="5"/>
        <v>1</v>
      </c>
    </row>
    <row r="330" spans="1:9" x14ac:dyDescent="0.25">
      <c r="A330" t="s">
        <v>138</v>
      </c>
      <c r="B330" t="s">
        <v>436</v>
      </c>
      <c r="C330" t="s">
        <v>166</v>
      </c>
      <c r="D330" t="s">
        <v>9</v>
      </c>
      <c r="E330" t="s">
        <v>9</v>
      </c>
      <c r="F330" t="s">
        <v>758</v>
      </c>
      <c r="G330" t="s">
        <v>173</v>
      </c>
      <c r="H330" t="s">
        <v>173</v>
      </c>
      <c r="I330">
        <f t="shared" si="5"/>
        <v>2</v>
      </c>
    </row>
    <row r="331" spans="1:9" x14ac:dyDescent="0.25">
      <c r="A331" t="s">
        <v>138</v>
      </c>
      <c r="B331" t="s">
        <v>436</v>
      </c>
      <c r="C331" t="s">
        <v>166</v>
      </c>
      <c r="D331" t="s">
        <v>9</v>
      </c>
      <c r="E331" t="s">
        <v>9</v>
      </c>
      <c r="F331" t="s">
        <v>758</v>
      </c>
      <c r="G331" t="s">
        <v>173</v>
      </c>
      <c r="H331" t="s">
        <v>173</v>
      </c>
      <c r="I331">
        <f t="shared" si="5"/>
        <v>2</v>
      </c>
    </row>
    <row r="332" spans="1:9" x14ac:dyDescent="0.25">
      <c r="A332" t="s">
        <v>138</v>
      </c>
      <c r="B332" t="s">
        <v>437</v>
      </c>
      <c r="C332" t="s">
        <v>166</v>
      </c>
      <c r="D332" t="s">
        <v>10</v>
      </c>
      <c r="E332" t="s">
        <v>10</v>
      </c>
      <c r="F332" t="s">
        <v>24</v>
      </c>
      <c r="G332" t="s">
        <v>173</v>
      </c>
      <c r="H332" t="s">
        <v>173</v>
      </c>
      <c r="I332">
        <f t="shared" si="5"/>
        <v>1</v>
      </c>
    </row>
    <row r="333" spans="1:9" x14ac:dyDescent="0.25">
      <c r="A333" t="s">
        <v>138</v>
      </c>
      <c r="B333" t="s">
        <v>438</v>
      </c>
      <c r="C333" t="s">
        <v>166</v>
      </c>
      <c r="D333" t="s">
        <v>11</v>
      </c>
      <c r="E333" t="s">
        <v>11</v>
      </c>
      <c r="F333" t="s">
        <v>25</v>
      </c>
      <c r="G333" t="s">
        <v>173</v>
      </c>
      <c r="H333" t="s">
        <v>26</v>
      </c>
      <c r="I333">
        <f t="shared" si="5"/>
        <v>1</v>
      </c>
    </row>
    <row r="334" spans="1:9" x14ac:dyDescent="0.25">
      <c r="A334" t="s">
        <v>138</v>
      </c>
      <c r="B334" t="s">
        <v>440</v>
      </c>
      <c r="C334" t="s">
        <v>166</v>
      </c>
      <c r="D334" t="s">
        <v>12</v>
      </c>
      <c r="E334" t="s">
        <v>12</v>
      </c>
      <c r="F334" t="s">
        <v>27</v>
      </c>
      <c r="G334" t="s">
        <v>173</v>
      </c>
      <c r="H334" t="s">
        <v>26</v>
      </c>
      <c r="I334">
        <f t="shared" si="5"/>
        <v>1</v>
      </c>
    </row>
    <row r="335" spans="1:9" x14ac:dyDescent="0.25">
      <c r="A335" t="s">
        <v>138</v>
      </c>
      <c r="B335" t="s">
        <v>1008</v>
      </c>
      <c r="C335" t="s">
        <v>178</v>
      </c>
      <c r="D335" t="s">
        <v>12</v>
      </c>
      <c r="E335" t="s">
        <v>28</v>
      </c>
      <c r="F335" t="s">
        <v>27</v>
      </c>
      <c r="G335" t="s">
        <v>62</v>
      </c>
      <c r="H335" t="s">
        <v>173</v>
      </c>
      <c r="I335">
        <f t="shared" si="5"/>
        <v>1</v>
      </c>
    </row>
    <row r="336" spans="1:9" x14ac:dyDescent="0.25">
      <c r="A336" t="s">
        <v>138</v>
      </c>
      <c r="B336" t="s">
        <v>442</v>
      </c>
      <c r="C336" t="s">
        <v>166</v>
      </c>
      <c r="D336" t="s">
        <v>13</v>
      </c>
      <c r="E336" t="s">
        <v>13</v>
      </c>
      <c r="F336" t="s">
        <v>29</v>
      </c>
      <c r="G336" t="s">
        <v>173</v>
      </c>
      <c r="H336" t="s">
        <v>26</v>
      </c>
      <c r="I336">
        <f t="shared" si="5"/>
        <v>1</v>
      </c>
    </row>
    <row r="337" spans="1:9" x14ac:dyDescent="0.25">
      <c r="A337" t="s">
        <v>138</v>
      </c>
      <c r="B337" t="s">
        <v>1009</v>
      </c>
      <c r="C337" t="s">
        <v>178</v>
      </c>
      <c r="D337" t="s">
        <v>13</v>
      </c>
      <c r="E337" t="s">
        <v>30</v>
      </c>
      <c r="F337" t="s">
        <v>29</v>
      </c>
      <c r="G337" t="s">
        <v>63</v>
      </c>
      <c r="H337" t="s">
        <v>173</v>
      </c>
      <c r="I337">
        <f t="shared" si="5"/>
        <v>1</v>
      </c>
    </row>
    <row r="338" spans="1:9" x14ac:dyDescent="0.25">
      <c r="A338" t="s">
        <v>138</v>
      </c>
      <c r="B338" t="s">
        <v>1010</v>
      </c>
      <c r="C338" t="s">
        <v>178</v>
      </c>
      <c r="D338" t="s">
        <v>13</v>
      </c>
      <c r="E338" t="s">
        <v>31</v>
      </c>
      <c r="F338" t="s">
        <v>29</v>
      </c>
      <c r="G338" t="s">
        <v>64</v>
      </c>
      <c r="H338" t="s">
        <v>65</v>
      </c>
      <c r="I338">
        <f t="shared" si="5"/>
        <v>1</v>
      </c>
    </row>
    <row r="339" spans="1:9" x14ac:dyDescent="0.25">
      <c r="A339" t="s">
        <v>138</v>
      </c>
      <c r="B339" t="s">
        <v>1012</v>
      </c>
      <c r="C339" t="s">
        <v>179</v>
      </c>
      <c r="D339" t="s">
        <v>13</v>
      </c>
      <c r="E339" t="s">
        <v>66</v>
      </c>
      <c r="F339" t="s">
        <v>29</v>
      </c>
      <c r="G339" t="s">
        <v>82</v>
      </c>
      <c r="H339" t="s">
        <v>65</v>
      </c>
      <c r="I339">
        <f t="shared" si="5"/>
        <v>1</v>
      </c>
    </row>
    <row r="340" spans="1:9" x14ac:dyDescent="0.25">
      <c r="A340" t="s">
        <v>138</v>
      </c>
      <c r="B340" t="s">
        <v>1014</v>
      </c>
      <c r="C340" t="s">
        <v>167</v>
      </c>
      <c r="D340" t="s">
        <v>13</v>
      </c>
      <c r="E340" t="s">
        <v>756</v>
      </c>
      <c r="F340" t="s">
        <v>29</v>
      </c>
      <c r="G340" t="s">
        <v>760</v>
      </c>
      <c r="H340" t="s">
        <v>89</v>
      </c>
      <c r="I340">
        <f t="shared" si="5"/>
        <v>1</v>
      </c>
    </row>
    <row r="341" spans="1:9" x14ac:dyDescent="0.25">
      <c r="A341" t="s">
        <v>138</v>
      </c>
      <c r="B341" t="s">
        <v>1016</v>
      </c>
      <c r="C341" t="s">
        <v>179</v>
      </c>
      <c r="D341" t="s">
        <v>13</v>
      </c>
      <c r="E341" t="s">
        <v>67</v>
      </c>
      <c r="F341" t="s">
        <v>29</v>
      </c>
      <c r="G341" t="s">
        <v>84</v>
      </c>
      <c r="H341" t="s">
        <v>65</v>
      </c>
      <c r="I341">
        <f t="shared" si="5"/>
        <v>1</v>
      </c>
    </row>
    <row r="342" spans="1:9" x14ac:dyDescent="0.25">
      <c r="A342" t="s">
        <v>138</v>
      </c>
      <c r="B342" t="s">
        <v>1018</v>
      </c>
      <c r="C342" t="s">
        <v>178</v>
      </c>
      <c r="D342" t="s">
        <v>13</v>
      </c>
      <c r="E342" t="s">
        <v>32</v>
      </c>
      <c r="F342" t="s">
        <v>29</v>
      </c>
      <c r="G342" t="s">
        <v>68</v>
      </c>
      <c r="H342" t="s">
        <v>69</v>
      </c>
      <c r="I342">
        <f t="shared" si="5"/>
        <v>1</v>
      </c>
    </row>
    <row r="343" spans="1:9" x14ac:dyDescent="0.25">
      <c r="A343" t="s">
        <v>138</v>
      </c>
      <c r="B343" t="s">
        <v>1020</v>
      </c>
      <c r="C343" t="s">
        <v>179</v>
      </c>
      <c r="D343" t="s">
        <v>13</v>
      </c>
      <c r="E343" t="s">
        <v>70</v>
      </c>
      <c r="F343" t="s">
        <v>29</v>
      </c>
      <c r="G343" t="s">
        <v>85</v>
      </c>
      <c r="H343" t="s">
        <v>69</v>
      </c>
      <c r="I343">
        <f t="shared" si="5"/>
        <v>1</v>
      </c>
    </row>
    <row r="344" spans="1:9" x14ac:dyDescent="0.25">
      <c r="A344" t="s">
        <v>138</v>
      </c>
      <c r="B344" t="s">
        <v>1022</v>
      </c>
      <c r="C344" t="s">
        <v>167</v>
      </c>
      <c r="D344" t="s">
        <v>13</v>
      </c>
      <c r="E344" t="s">
        <v>757</v>
      </c>
      <c r="F344" t="s">
        <v>29</v>
      </c>
      <c r="G344" t="s">
        <v>761</v>
      </c>
      <c r="H344" t="s">
        <v>69</v>
      </c>
      <c r="I344">
        <f t="shared" si="5"/>
        <v>1</v>
      </c>
    </row>
    <row r="345" spans="1:9" x14ac:dyDescent="0.25">
      <c r="A345" t="s">
        <v>138</v>
      </c>
      <c r="B345" t="s">
        <v>444</v>
      </c>
      <c r="C345" t="s">
        <v>166</v>
      </c>
      <c r="D345" t="s">
        <v>14</v>
      </c>
      <c r="E345" t="s">
        <v>14</v>
      </c>
      <c r="F345" t="s">
        <v>34</v>
      </c>
      <c r="G345" t="s">
        <v>173</v>
      </c>
      <c r="H345" t="s">
        <v>26</v>
      </c>
      <c r="I345">
        <f t="shared" si="5"/>
        <v>1</v>
      </c>
    </row>
    <row r="346" spans="1:9" x14ac:dyDescent="0.25">
      <c r="A346" t="s">
        <v>138</v>
      </c>
      <c r="B346" t="s">
        <v>1024</v>
      </c>
      <c r="C346" t="s">
        <v>178</v>
      </c>
      <c r="D346" t="s">
        <v>14</v>
      </c>
      <c r="E346" t="s">
        <v>35</v>
      </c>
      <c r="F346" t="s">
        <v>34</v>
      </c>
      <c r="G346" t="s">
        <v>72</v>
      </c>
      <c r="H346" t="s">
        <v>173</v>
      </c>
      <c r="I346">
        <f t="shared" si="5"/>
        <v>1</v>
      </c>
    </row>
    <row r="347" spans="1:9" x14ac:dyDescent="0.25">
      <c r="A347" t="s">
        <v>138</v>
      </c>
      <c r="B347" t="s">
        <v>446</v>
      </c>
      <c r="C347" t="s">
        <v>166</v>
      </c>
      <c r="D347" t="s">
        <v>15</v>
      </c>
      <c r="E347" t="s">
        <v>15</v>
      </c>
      <c r="F347" t="s">
        <v>36</v>
      </c>
      <c r="G347" t="s">
        <v>173</v>
      </c>
      <c r="H347" t="s">
        <v>26</v>
      </c>
      <c r="I347">
        <f t="shared" si="5"/>
        <v>1</v>
      </c>
    </row>
    <row r="348" spans="1:9" x14ac:dyDescent="0.25">
      <c r="A348" t="s">
        <v>138</v>
      </c>
      <c r="B348" t="s">
        <v>448</v>
      </c>
      <c r="C348" t="s">
        <v>166</v>
      </c>
      <c r="D348" t="s">
        <v>16</v>
      </c>
      <c r="E348" t="s">
        <v>16</v>
      </c>
      <c r="F348" t="s">
        <v>37</v>
      </c>
      <c r="G348" t="s">
        <v>173</v>
      </c>
      <c r="H348" t="s">
        <v>173</v>
      </c>
      <c r="I348">
        <f t="shared" si="5"/>
        <v>1</v>
      </c>
    </row>
    <row r="349" spans="1:9" x14ac:dyDescent="0.25">
      <c r="A349" t="s">
        <v>138</v>
      </c>
      <c r="B349" t="s">
        <v>449</v>
      </c>
      <c r="C349" t="s">
        <v>166</v>
      </c>
      <c r="D349" t="s">
        <v>17</v>
      </c>
      <c r="E349" t="s">
        <v>17</v>
      </c>
      <c r="F349" t="s">
        <v>38</v>
      </c>
      <c r="G349" t="s">
        <v>173</v>
      </c>
      <c r="H349" t="s">
        <v>26</v>
      </c>
      <c r="I349">
        <f t="shared" si="5"/>
        <v>1</v>
      </c>
    </row>
    <row r="350" spans="1:9" x14ac:dyDescent="0.25">
      <c r="A350" t="s">
        <v>138</v>
      </c>
      <c r="B350" t="s">
        <v>451</v>
      </c>
      <c r="C350" t="s">
        <v>166</v>
      </c>
      <c r="D350" t="s">
        <v>18</v>
      </c>
      <c r="E350" t="s">
        <v>18</v>
      </c>
      <c r="F350" t="s">
        <v>39</v>
      </c>
      <c r="G350" t="s">
        <v>173</v>
      </c>
      <c r="H350" t="s">
        <v>173</v>
      </c>
      <c r="I350">
        <f t="shared" si="5"/>
        <v>1</v>
      </c>
    </row>
    <row r="351" spans="1:9" x14ac:dyDescent="0.25">
      <c r="A351" t="s">
        <v>138</v>
      </c>
      <c r="B351" t="s">
        <v>452</v>
      </c>
      <c r="C351" t="s">
        <v>168</v>
      </c>
      <c r="D351" t="s">
        <v>18</v>
      </c>
      <c r="E351" t="s">
        <v>18</v>
      </c>
      <c r="F351" t="s">
        <v>39</v>
      </c>
      <c r="G351" t="s">
        <v>173</v>
      </c>
      <c r="H351" t="s">
        <v>173</v>
      </c>
      <c r="I351">
        <f t="shared" si="5"/>
        <v>1</v>
      </c>
    </row>
    <row r="352" spans="1:9" x14ac:dyDescent="0.25">
      <c r="A352" t="s">
        <v>139</v>
      </c>
      <c r="B352" t="s">
        <v>453</v>
      </c>
      <c r="C352" t="s">
        <v>166</v>
      </c>
      <c r="D352" t="s">
        <v>8</v>
      </c>
      <c r="E352" t="s">
        <v>8</v>
      </c>
      <c r="F352" t="s">
        <v>21</v>
      </c>
      <c r="G352" t="s">
        <v>173</v>
      </c>
      <c r="H352" t="s">
        <v>173</v>
      </c>
      <c r="I352">
        <f t="shared" si="5"/>
        <v>1</v>
      </c>
    </row>
    <row r="353" spans="1:9" x14ac:dyDescent="0.25">
      <c r="A353" t="s">
        <v>139</v>
      </c>
      <c r="B353" t="s">
        <v>454</v>
      </c>
      <c r="C353" t="s">
        <v>166</v>
      </c>
      <c r="D353" t="s">
        <v>9</v>
      </c>
      <c r="E353" t="s">
        <v>9</v>
      </c>
      <c r="F353" t="s">
        <v>758</v>
      </c>
      <c r="G353" t="s">
        <v>173</v>
      </c>
      <c r="H353" t="s">
        <v>173</v>
      </c>
      <c r="I353">
        <f t="shared" si="5"/>
        <v>2</v>
      </c>
    </row>
    <row r="354" spans="1:9" x14ac:dyDescent="0.25">
      <c r="A354" t="s">
        <v>139</v>
      </c>
      <c r="B354" t="s">
        <v>454</v>
      </c>
      <c r="C354" t="s">
        <v>166</v>
      </c>
      <c r="D354" t="s">
        <v>9</v>
      </c>
      <c r="E354" t="s">
        <v>9</v>
      </c>
      <c r="F354" t="s">
        <v>758</v>
      </c>
      <c r="G354" t="s">
        <v>173</v>
      </c>
      <c r="H354" t="s">
        <v>173</v>
      </c>
      <c r="I354">
        <f t="shared" si="5"/>
        <v>2</v>
      </c>
    </row>
    <row r="355" spans="1:9" x14ac:dyDescent="0.25">
      <c r="A355" t="s">
        <v>139</v>
      </c>
      <c r="B355" t="s">
        <v>455</v>
      </c>
      <c r="C355" t="s">
        <v>166</v>
      </c>
      <c r="D355" t="s">
        <v>10</v>
      </c>
      <c r="E355" t="s">
        <v>10</v>
      </c>
      <c r="F355" t="s">
        <v>24</v>
      </c>
      <c r="G355" t="s">
        <v>173</v>
      </c>
      <c r="H355" t="s">
        <v>173</v>
      </c>
      <c r="I355">
        <f t="shared" si="5"/>
        <v>1</v>
      </c>
    </row>
    <row r="356" spans="1:9" x14ac:dyDescent="0.25">
      <c r="A356" t="s">
        <v>139</v>
      </c>
      <c r="B356" t="s">
        <v>456</v>
      </c>
      <c r="C356" t="s">
        <v>166</v>
      </c>
      <c r="D356" t="s">
        <v>11</v>
      </c>
      <c r="E356" t="s">
        <v>11</v>
      </c>
      <c r="F356" t="s">
        <v>25</v>
      </c>
      <c r="G356" t="s">
        <v>173</v>
      </c>
      <c r="H356" t="s">
        <v>26</v>
      </c>
      <c r="I356">
        <f t="shared" si="5"/>
        <v>1</v>
      </c>
    </row>
    <row r="357" spans="1:9" x14ac:dyDescent="0.25">
      <c r="A357" t="s">
        <v>139</v>
      </c>
      <c r="B357" t="s">
        <v>458</v>
      </c>
      <c r="C357" t="s">
        <v>166</v>
      </c>
      <c r="D357" t="s">
        <v>12</v>
      </c>
      <c r="E357" t="s">
        <v>12</v>
      </c>
      <c r="F357" t="s">
        <v>27</v>
      </c>
      <c r="G357" t="s">
        <v>173</v>
      </c>
      <c r="H357" t="s">
        <v>26</v>
      </c>
      <c r="I357">
        <f t="shared" si="5"/>
        <v>1</v>
      </c>
    </row>
    <row r="358" spans="1:9" x14ac:dyDescent="0.25">
      <c r="A358" t="s">
        <v>139</v>
      </c>
      <c r="B358" t="s">
        <v>1025</v>
      </c>
      <c r="C358" t="s">
        <v>178</v>
      </c>
      <c r="D358" t="s">
        <v>12</v>
      </c>
      <c r="E358" t="s">
        <v>28</v>
      </c>
      <c r="F358" t="s">
        <v>27</v>
      </c>
      <c r="G358" t="s">
        <v>62</v>
      </c>
      <c r="H358" t="s">
        <v>173</v>
      </c>
      <c r="I358">
        <f t="shared" si="5"/>
        <v>1</v>
      </c>
    </row>
    <row r="359" spans="1:9" x14ac:dyDescent="0.25">
      <c r="A359" t="s">
        <v>139</v>
      </c>
      <c r="B359" t="s">
        <v>460</v>
      </c>
      <c r="C359" t="s">
        <v>166</v>
      </c>
      <c r="D359" t="s">
        <v>13</v>
      </c>
      <c r="E359" t="s">
        <v>13</v>
      </c>
      <c r="F359" t="s">
        <v>29</v>
      </c>
      <c r="G359" t="s">
        <v>173</v>
      </c>
      <c r="H359" t="s">
        <v>26</v>
      </c>
      <c r="I359">
        <f t="shared" si="5"/>
        <v>1</v>
      </c>
    </row>
    <row r="360" spans="1:9" x14ac:dyDescent="0.25">
      <c r="A360" t="s">
        <v>139</v>
      </c>
      <c r="B360" t="s">
        <v>1026</v>
      </c>
      <c r="C360" t="s">
        <v>178</v>
      </c>
      <c r="D360" t="s">
        <v>13</v>
      </c>
      <c r="E360" t="s">
        <v>30</v>
      </c>
      <c r="F360" t="s">
        <v>29</v>
      </c>
      <c r="G360" t="s">
        <v>63</v>
      </c>
      <c r="H360" t="s">
        <v>173</v>
      </c>
      <c r="I360">
        <f t="shared" si="5"/>
        <v>1</v>
      </c>
    </row>
    <row r="361" spans="1:9" x14ac:dyDescent="0.25">
      <c r="A361" t="s">
        <v>139</v>
      </c>
      <c r="B361" t="s">
        <v>1027</v>
      </c>
      <c r="C361" t="s">
        <v>178</v>
      </c>
      <c r="D361" t="s">
        <v>13</v>
      </c>
      <c r="E361" t="s">
        <v>31</v>
      </c>
      <c r="F361" t="s">
        <v>29</v>
      </c>
      <c r="G361" t="s">
        <v>64</v>
      </c>
      <c r="H361" t="s">
        <v>65</v>
      </c>
      <c r="I361">
        <f t="shared" si="5"/>
        <v>1</v>
      </c>
    </row>
    <row r="362" spans="1:9" x14ac:dyDescent="0.25">
      <c r="A362" t="s">
        <v>139</v>
      </c>
      <c r="B362" t="s">
        <v>1029</v>
      </c>
      <c r="C362" t="s">
        <v>179</v>
      </c>
      <c r="D362" t="s">
        <v>13</v>
      </c>
      <c r="E362" t="s">
        <v>66</v>
      </c>
      <c r="F362" t="s">
        <v>29</v>
      </c>
      <c r="G362" t="s">
        <v>82</v>
      </c>
      <c r="H362" t="s">
        <v>65</v>
      </c>
      <c r="I362">
        <f t="shared" si="5"/>
        <v>1</v>
      </c>
    </row>
    <row r="363" spans="1:9" x14ac:dyDescent="0.25">
      <c r="A363" t="s">
        <v>139</v>
      </c>
      <c r="B363" t="s">
        <v>1031</v>
      </c>
      <c r="C363" t="s">
        <v>167</v>
      </c>
      <c r="D363" t="s">
        <v>13</v>
      </c>
      <c r="E363" t="s">
        <v>756</v>
      </c>
      <c r="F363" t="s">
        <v>29</v>
      </c>
      <c r="G363" t="s">
        <v>760</v>
      </c>
      <c r="H363" t="s">
        <v>89</v>
      </c>
      <c r="I363">
        <f t="shared" si="5"/>
        <v>1</v>
      </c>
    </row>
    <row r="364" spans="1:9" x14ac:dyDescent="0.25">
      <c r="A364" t="s">
        <v>139</v>
      </c>
      <c r="B364" t="s">
        <v>1033</v>
      </c>
      <c r="C364" t="s">
        <v>179</v>
      </c>
      <c r="D364" t="s">
        <v>13</v>
      </c>
      <c r="E364" t="s">
        <v>67</v>
      </c>
      <c r="F364" t="s">
        <v>29</v>
      </c>
      <c r="G364" t="s">
        <v>84</v>
      </c>
      <c r="H364" t="s">
        <v>65</v>
      </c>
      <c r="I364">
        <f t="shared" si="5"/>
        <v>1</v>
      </c>
    </row>
    <row r="365" spans="1:9" x14ac:dyDescent="0.25">
      <c r="A365" t="s">
        <v>139</v>
      </c>
      <c r="B365" t="s">
        <v>1035</v>
      </c>
      <c r="C365" t="s">
        <v>178</v>
      </c>
      <c r="D365" t="s">
        <v>13</v>
      </c>
      <c r="E365" t="s">
        <v>32</v>
      </c>
      <c r="F365" t="s">
        <v>29</v>
      </c>
      <c r="G365" t="s">
        <v>68</v>
      </c>
      <c r="H365" t="s">
        <v>69</v>
      </c>
      <c r="I365">
        <f t="shared" si="5"/>
        <v>1</v>
      </c>
    </row>
    <row r="366" spans="1:9" x14ac:dyDescent="0.25">
      <c r="A366" t="s">
        <v>139</v>
      </c>
      <c r="B366" t="s">
        <v>1037</v>
      </c>
      <c r="C366" t="s">
        <v>179</v>
      </c>
      <c r="D366" t="s">
        <v>13</v>
      </c>
      <c r="E366" t="s">
        <v>70</v>
      </c>
      <c r="F366" t="s">
        <v>29</v>
      </c>
      <c r="G366" t="s">
        <v>85</v>
      </c>
      <c r="H366" t="s">
        <v>69</v>
      </c>
      <c r="I366">
        <f t="shared" si="5"/>
        <v>1</v>
      </c>
    </row>
    <row r="367" spans="1:9" x14ac:dyDescent="0.25">
      <c r="A367" t="s">
        <v>139</v>
      </c>
      <c r="B367" t="s">
        <v>1039</v>
      </c>
      <c r="C367" t="s">
        <v>167</v>
      </c>
      <c r="D367" t="s">
        <v>13</v>
      </c>
      <c r="E367" t="s">
        <v>757</v>
      </c>
      <c r="F367" t="s">
        <v>29</v>
      </c>
      <c r="G367" t="s">
        <v>761</v>
      </c>
      <c r="H367" t="s">
        <v>69</v>
      </c>
      <c r="I367">
        <f t="shared" si="5"/>
        <v>1</v>
      </c>
    </row>
    <row r="368" spans="1:9" x14ac:dyDescent="0.25">
      <c r="A368" t="s">
        <v>139</v>
      </c>
      <c r="B368" t="s">
        <v>1041</v>
      </c>
      <c r="C368" t="s">
        <v>178</v>
      </c>
      <c r="D368" t="s">
        <v>13</v>
      </c>
      <c r="E368" t="s">
        <v>33</v>
      </c>
      <c r="F368" t="s">
        <v>29</v>
      </c>
      <c r="G368" t="s">
        <v>71</v>
      </c>
      <c r="H368" t="s">
        <v>173</v>
      </c>
      <c r="I368">
        <f t="shared" si="5"/>
        <v>1</v>
      </c>
    </row>
    <row r="369" spans="1:9" x14ac:dyDescent="0.25">
      <c r="A369" t="s">
        <v>139</v>
      </c>
      <c r="B369" t="s">
        <v>462</v>
      </c>
      <c r="C369" t="s">
        <v>166</v>
      </c>
      <c r="D369" t="s">
        <v>14</v>
      </c>
      <c r="E369" t="s">
        <v>14</v>
      </c>
      <c r="F369" t="s">
        <v>34</v>
      </c>
      <c r="G369" t="s">
        <v>173</v>
      </c>
      <c r="H369" t="s">
        <v>26</v>
      </c>
      <c r="I369">
        <f t="shared" si="5"/>
        <v>1</v>
      </c>
    </row>
    <row r="370" spans="1:9" x14ac:dyDescent="0.25">
      <c r="A370" t="s">
        <v>139</v>
      </c>
      <c r="B370" t="s">
        <v>1042</v>
      </c>
      <c r="C370" t="s">
        <v>178</v>
      </c>
      <c r="D370" t="s">
        <v>14</v>
      </c>
      <c r="E370" t="s">
        <v>35</v>
      </c>
      <c r="F370" t="s">
        <v>34</v>
      </c>
      <c r="G370" t="s">
        <v>72</v>
      </c>
      <c r="H370" t="s">
        <v>173</v>
      </c>
      <c r="I370">
        <f t="shared" si="5"/>
        <v>1</v>
      </c>
    </row>
    <row r="371" spans="1:9" x14ac:dyDescent="0.25">
      <c r="A371" t="s">
        <v>139</v>
      </c>
      <c r="B371" t="s">
        <v>464</v>
      </c>
      <c r="C371" t="s">
        <v>166</v>
      </c>
      <c r="D371" t="s">
        <v>15</v>
      </c>
      <c r="E371" t="s">
        <v>15</v>
      </c>
      <c r="F371" t="s">
        <v>36</v>
      </c>
      <c r="G371" t="s">
        <v>173</v>
      </c>
      <c r="H371" t="s">
        <v>26</v>
      </c>
      <c r="I371">
        <f t="shared" si="5"/>
        <v>1</v>
      </c>
    </row>
    <row r="372" spans="1:9" x14ac:dyDescent="0.25">
      <c r="A372" t="s">
        <v>139</v>
      </c>
      <c r="B372" t="s">
        <v>466</v>
      </c>
      <c r="C372" t="s">
        <v>166</v>
      </c>
      <c r="D372" t="s">
        <v>16</v>
      </c>
      <c r="E372" t="s">
        <v>16</v>
      </c>
      <c r="F372" t="s">
        <v>37</v>
      </c>
      <c r="G372" t="s">
        <v>173</v>
      </c>
      <c r="H372" t="s">
        <v>173</v>
      </c>
      <c r="I372">
        <f t="shared" si="5"/>
        <v>1</v>
      </c>
    </row>
    <row r="373" spans="1:9" x14ac:dyDescent="0.25">
      <c r="A373" t="s">
        <v>139</v>
      </c>
      <c r="B373" t="s">
        <v>467</v>
      </c>
      <c r="C373" t="s">
        <v>166</v>
      </c>
      <c r="D373" t="s">
        <v>17</v>
      </c>
      <c r="E373" t="s">
        <v>17</v>
      </c>
      <c r="F373" t="s">
        <v>38</v>
      </c>
      <c r="G373" t="s">
        <v>173</v>
      </c>
      <c r="H373" t="s">
        <v>26</v>
      </c>
      <c r="I373">
        <f t="shared" si="5"/>
        <v>1</v>
      </c>
    </row>
    <row r="374" spans="1:9" x14ac:dyDescent="0.25">
      <c r="A374" t="s">
        <v>139</v>
      </c>
      <c r="B374" t="s">
        <v>469</v>
      </c>
      <c r="C374" t="s">
        <v>166</v>
      </c>
      <c r="D374" t="s">
        <v>18</v>
      </c>
      <c r="E374" t="s">
        <v>18</v>
      </c>
      <c r="F374" t="s">
        <v>39</v>
      </c>
      <c r="G374" t="s">
        <v>173</v>
      </c>
      <c r="H374" t="s">
        <v>173</v>
      </c>
      <c r="I374">
        <f t="shared" si="5"/>
        <v>1</v>
      </c>
    </row>
    <row r="375" spans="1:9" x14ac:dyDescent="0.25">
      <c r="A375" t="s">
        <v>139</v>
      </c>
      <c r="B375" t="s">
        <v>470</v>
      </c>
      <c r="C375" t="s">
        <v>168</v>
      </c>
      <c r="D375" t="s">
        <v>18</v>
      </c>
      <c r="E375" t="s">
        <v>18</v>
      </c>
      <c r="F375" t="s">
        <v>39</v>
      </c>
      <c r="G375" t="s">
        <v>173</v>
      </c>
      <c r="H375" t="s">
        <v>173</v>
      </c>
      <c r="I375">
        <f t="shared" si="5"/>
        <v>1</v>
      </c>
    </row>
    <row r="376" spans="1:9" x14ac:dyDescent="0.25">
      <c r="A376" t="s">
        <v>140</v>
      </c>
      <c r="B376" t="s">
        <v>471</v>
      </c>
      <c r="C376" t="s">
        <v>166</v>
      </c>
      <c r="D376" t="s">
        <v>8</v>
      </c>
      <c r="E376" t="s">
        <v>8</v>
      </c>
      <c r="F376" t="s">
        <v>21</v>
      </c>
      <c r="G376" t="s">
        <v>173</v>
      </c>
      <c r="H376" t="s">
        <v>173</v>
      </c>
      <c r="I376">
        <f t="shared" si="5"/>
        <v>1</v>
      </c>
    </row>
    <row r="377" spans="1:9" x14ac:dyDescent="0.25">
      <c r="A377" t="s">
        <v>140</v>
      </c>
      <c r="B377" t="s">
        <v>472</v>
      </c>
      <c r="C377" t="s">
        <v>166</v>
      </c>
      <c r="D377" t="s">
        <v>9</v>
      </c>
      <c r="E377" t="s">
        <v>9</v>
      </c>
      <c r="F377" t="s">
        <v>758</v>
      </c>
      <c r="G377" t="s">
        <v>173</v>
      </c>
      <c r="H377" t="s">
        <v>173</v>
      </c>
      <c r="I377">
        <f t="shared" si="5"/>
        <v>2</v>
      </c>
    </row>
    <row r="378" spans="1:9" x14ac:dyDescent="0.25">
      <c r="A378" t="s">
        <v>140</v>
      </c>
      <c r="B378" t="s">
        <v>472</v>
      </c>
      <c r="C378" t="s">
        <v>166</v>
      </c>
      <c r="D378" t="s">
        <v>9</v>
      </c>
      <c r="E378" t="s">
        <v>9</v>
      </c>
      <c r="F378" t="s">
        <v>758</v>
      </c>
      <c r="G378" t="s">
        <v>173</v>
      </c>
      <c r="H378" t="s">
        <v>173</v>
      </c>
      <c r="I378">
        <f t="shared" si="5"/>
        <v>2</v>
      </c>
    </row>
    <row r="379" spans="1:9" x14ac:dyDescent="0.25">
      <c r="A379" t="s">
        <v>140</v>
      </c>
      <c r="B379" t="s">
        <v>473</v>
      </c>
      <c r="C379" t="s">
        <v>166</v>
      </c>
      <c r="D379" t="s">
        <v>10</v>
      </c>
      <c r="E379" t="s">
        <v>10</v>
      </c>
      <c r="F379" t="s">
        <v>24</v>
      </c>
      <c r="G379" t="s">
        <v>173</v>
      </c>
      <c r="H379" t="s">
        <v>173</v>
      </c>
      <c r="I379">
        <f t="shared" si="5"/>
        <v>1</v>
      </c>
    </row>
    <row r="380" spans="1:9" x14ac:dyDescent="0.25">
      <c r="A380" t="s">
        <v>140</v>
      </c>
      <c r="B380" t="s">
        <v>474</v>
      </c>
      <c r="C380" t="s">
        <v>166</v>
      </c>
      <c r="D380" t="s">
        <v>11</v>
      </c>
      <c r="E380" t="s">
        <v>11</v>
      </c>
      <c r="F380" t="s">
        <v>25</v>
      </c>
      <c r="G380" t="s">
        <v>173</v>
      </c>
      <c r="H380" t="s">
        <v>26</v>
      </c>
      <c r="I380">
        <f t="shared" si="5"/>
        <v>1</v>
      </c>
    </row>
    <row r="381" spans="1:9" x14ac:dyDescent="0.25">
      <c r="A381" t="s">
        <v>140</v>
      </c>
      <c r="B381" t="s">
        <v>476</v>
      </c>
      <c r="C381" t="s">
        <v>166</v>
      </c>
      <c r="D381" t="s">
        <v>12</v>
      </c>
      <c r="E381" t="s">
        <v>12</v>
      </c>
      <c r="F381" t="s">
        <v>27</v>
      </c>
      <c r="G381" t="s">
        <v>173</v>
      </c>
      <c r="H381" t="s">
        <v>26</v>
      </c>
      <c r="I381">
        <f t="shared" si="5"/>
        <v>1</v>
      </c>
    </row>
    <row r="382" spans="1:9" x14ac:dyDescent="0.25">
      <c r="A382" t="s">
        <v>140</v>
      </c>
      <c r="B382" t="s">
        <v>1043</v>
      </c>
      <c r="C382" t="s">
        <v>178</v>
      </c>
      <c r="D382" t="s">
        <v>12</v>
      </c>
      <c r="E382" t="s">
        <v>28</v>
      </c>
      <c r="F382" t="s">
        <v>27</v>
      </c>
      <c r="G382" t="s">
        <v>62</v>
      </c>
      <c r="H382" t="s">
        <v>173</v>
      </c>
      <c r="I382">
        <f t="shared" si="5"/>
        <v>1</v>
      </c>
    </row>
    <row r="383" spans="1:9" x14ac:dyDescent="0.25">
      <c r="A383" t="s">
        <v>140</v>
      </c>
      <c r="B383" t="s">
        <v>478</v>
      </c>
      <c r="C383" t="s">
        <v>166</v>
      </c>
      <c r="D383" t="s">
        <v>13</v>
      </c>
      <c r="E383" t="s">
        <v>13</v>
      </c>
      <c r="F383" t="s">
        <v>29</v>
      </c>
      <c r="G383" t="s">
        <v>173</v>
      </c>
      <c r="H383" t="s">
        <v>26</v>
      </c>
      <c r="I383">
        <f t="shared" si="5"/>
        <v>1</v>
      </c>
    </row>
    <row r="384" spans="1:9" x14ac:dyDescent="0.25">
      <c r="A384" t="s">
        <v>140</v>
      </c>
      <c r="B384" t="s">
        <v>1044</v>
      </c>
      <c r="C384" t="s">
        <v>178</v>
      </c>
      <c r="D384" t="s">
        <v>13</v>
      </c>
      <c r="E384" t="s">
        <v>30</v>
      </c>
      <c r="F384" t="s">
        <v>29</v>
      </c>
      <c r="G384" t="s">
        <v>63</v>
      </c>
      <c r="H384" t="s">
        <v>173</v>
      </c>
      <c r="I384">
        <f t="shared" si="5"/>
        <v>1</v>
      </c>
    </row>
    <row r="385" spans="1:9" x14ac:dyDescent="0.25">
      <c r="A385" t="s">
        <v>140</v>
      </c>
      <c r="B385" t="s">
        <v>1045</v>
      </c>
      <c r="C385" t="s">
        <v>178</v>
      </c>
      <c r="D385" t="s">
        <v>13</v>
      </c>
      <c r="E385" t="s">
        <v>31</v>
      </c>
      <c r="F385" t="s">
        <v>29</v>
      </c>
      <c r="G385" t="s">
        <v>64</v>
      </c>
      <c r="H385" t="s">
        <v>65</v>
      </c>
      <c r="I385">
        <f t="shared" si="5"/>
        <v>1</v>
      </c>
    </row>
    <row r="386" spans="1:9" x14ac:dyDescent="0.25">
      <c r="A386" t="s">
        <v>140</v>
      </c>
      <c r="B386" t="s">
        <v>1047</v>
      </c>
      <c r="C386" t="s">
        <v>179</v>
      </c>
      <c r="D386" t="s">
        <v>13</v>
      </c>
      <c r="E386" t="s">
        <v>66</v>
      </c>
      <c r="F386" t="s">
        <v>29</v>
      </c>
      <c r="G386" t="s">
        <v>82</v>
      </c>
      <c r="H386" t="s">
        <v>65</v>
      </c>
      <c r="I386">
        <f t="shared" si="5"/>
        <v>1</v>
      </c>
    </row>
    <row r="387" spans="1:9" x14ac:dyDescent="0.25">
      <c r="A387" t="s">
        <v>140</v>
      </c>
      <c r="B387" t="s">
        <v>1049</v>
      </c>
      <c r="C387" t="s">
        <v>167</v>
      </c>
      <c r="D387" t="s">
        <v>13</v>
      </c>
      <c r="E387" t="s">
        <v>756</v>
      </c>
      <c r="F387" t="s">
        <v>29</v>
      </c>
      <c r="G387" t="s">
        <v>760</v>
      </c>
      <c r="H387" t="s">
        <v>65</v>
      </c>
      <c r="I387">
        <f t="shared" si="5"/>
        <v>1</v>
      </c>
    </row>
    <row r="388" spans="1:9" x14ac:dyDescent="0.25">
      <c r="A388" t="s">
        <v>140</v>
      </c>
      <c r="B388" t="s">
        <v>1051</v>
      </c>
      <c r="C388" t="s">
        <v>179</v>
      </c>
      <c r="D388" t="s">
        <v>13</v>
      </c>
      <c r="E388" t="s">
        <v>67</v>
      </c>
      <c r="F388" t="s">
        <v>29</v>
      </c>
      <c r="G388" t="s">
        <v>84</v>
      </c>
      <c r="H388" t="s">
        <v>65</v>
      </c>
      <c r="I388">
        <f t="shared" ref="I388:I451" si="6">+COUNTIF($B$3:$B$754,B388)</f>
        <v>1</v>
      </c>
    </row>
    <row r="389" spans="1:9" x14ac:dyDescent="0.25">
      <c r="A389" t="s">
        <v>140</v>
      </c>
      <c r="B389" t="s">
        <v>1053</v>
      </c>
      <c r="C389" t="s">
        <v>178</v>
      </c>
      <c r="D389" t="s">
        <v>13</v>
      </c>
      <c r="E389" t="s">
        <v>32</v>
      </c>
      <c r="F389" t="s">
        <v>29</v>
      </c>
      <c r="G389" t="s">
        <v>68</v>
      </c>
      <c r="H389" t="s">
        <v>69</v>
      </c>
      <c r="I389">
        <f t="shared" si="6"/>
        <v>1</v>
      </c>
    </row>
    <row r="390" spans="1:9" x14ac:dyDescent="0.25">
      <c r="A390" t="s">
        <v>140</v>
      </c>
      <c r="B390" t="s">
        <v>1055</v>
      </c>
      <c r="C390" t="s">
        <v>179</v>
      </c>
      <c r="D390" t="s">
        <v>13</v>
      </c>
      <c r="E390" t="s">
        <v>70</v>
      </c>
      <c r="F390" t="s">
        <v>29</v>
      </c>
      <c r="G390" t="s">
        <v>85</v>
      </c>
      <c r="H390" t="s">
        <v>69</v>
      </c>
      <c r="I390">
        <f t="shared" si="6"/>
        <v>1</v>
      </c>
    </row>
    <row r="391" spans="1:9" x14ac:dyDescent="0.25">
      <c r="A391" t="s">
        <v>140</v>
      </c>
      <c r="B391" t="s">
        <v>1057</v>
      </c>
      <c r="C391" t="s">
        <v>167</v>
      </c>
      <c r="D391" t="s">
        <v>13</v>
      </c>
      <c r="E391" t="s">
        <v>757</v>
      </c>
      <c r="F391" t="s">
        <v>29</v>
      </c>
      <c r="G391" t="s">
        <v>761</v>
      </c>
      <c r="H391" t="s">
        <v>69</v>
      </c>
      <c r="I391">
        <f t="shared" si="6"/>
        <v>1</v>
      </c>
    </row>
    <row r="392" spans="1:9" x14ac:dyDescent="0.25">
      <c r="A392" t="s">
        <v>140</v>
      </c>
      <c r="B392" t="s">
        <v>480</v>
      </c>
      <c r="C392" t="s">
        <v>166</v>
      </c>
      <c r="D392" t="s">
        <v>14</v>
      </c>
      <c r="E392" t="s">
        <v>14</v>
      </c>
      <c r="F392" t="s">
        <v>34</v>
      </c>
      <c r="G392" t="s">
        <v>173</v>
      </c>
      <c r="H392" t="s">
        <v>26</v>
      </c>
      <c r="I392">
        <f t="shared" si="6"/>
        <v>1</v>
      </c>
    </row>
    <row r="393" spans="1:9" x14ac:dyDescent="0.25">
      <c r="A393" t="s">
        <v>140</v>
      </c>
      <c r="B393" t="s">
        <v>1059</v>
      </c>
      <c r="C393" t="s">
        <v>178</v>
      </c>
      <c r="D393" t="s">
        <v>14</v>
      </c>
      <c r="E393" t="s">
        <v>35</v>
      </c>
      <c r="F393" t="s">
        <v>34</v>
      </c>
      <c r="G393" t="s">
        <v>72</v>
      </c>
      <c r="H393" t="s">
        <v>173</v>
      </c>
      <c r="I393">
        <f t="shared" si="6"/>
        <v>1</v>
      </c>
    </row>
    <row r="394" spans="1:9" x14ac:dyDescent="0.25">
      <c r="A394" t="s">
        <v>140</v>
      </c>
      <c r="B394" t="s">
        <v>482</v>
      </c>
      <c r="C394" t="s">
        <v>166</v>
      </c>
      <c r="D394" t="s">
        <v>15</v>
      </c>
      <c r="E394" t="s">
        <v>15</v>
      </c>
      <c r="F394" t="s">
        <v>36</v>
      </c>
      <c r="G394" t="s">
        <v>173</v>
      </c>
      <c r="H394" t="s">
        <v>26</v>
      </c>
      <c r="I394">
        <f t="shared" si="6"/>
        <v>1</v>
      </c>
    </row>
    <row r="395" spans="1:9" x14ac:dyDescent="0.25">
      <c r="A395" t="s">
        <v>140</v>
      </c>
      <c r="B395" t="s">
        <v>484</v>
      </c>
      <c r="C395" t="s">
        <v>166</v>
      </c>
      <c r="D395" t="s">
        <v>16</v>
      </c>
      <c r="E395" t="s">
        <v>16</v>
      </c>
      <c r="F395" t="s">
        <v>37</v>
      </c>
      <c r="G395" t="s">
        <v>173</v>
      </c>
      <c r="H395" t="s">
        <v>173</v>
      </c>
      <c r="I395">
        <f t="shared" si="6"/>
        <v>1</v>
      </c>
    </row>
    <row r="396" spans="1:9" x14ac:dyDescent="0.25">
      <c r="A396" t="s">
        <v>140</v>
      </c>
      <c r="B396" t="s">
        <v>485</v>
      </c>
      <c r="C396" t="s">
        <v>166</v>
      </c>
      <c r="D396" t="s">
        <v>17</v>
      </c>
      <c r="E396" t="s">
        <v>17</v>
      </c>
      <c r="F396" t="s">
        <v>38</v>
      </c>
      <c r="G396" t="s">
        <v>173</v>
      </c>
      <c r="H396" t="s">
        <v>26</v>
      </c>
      <c r="I396">
        <f t="shared" si="6"/>
        <v>1</v>
      </c>
    </row>
    <row r="397" spans="1:9" x14ac:dyDescent="0.25">
      <c r="A397" t="s">
        <v>140</v>
      </c>
      <c r="B397" t="s">
        <v>487</v>
      </c>
      <c r="C397" t="s">
        <v>166</v>
      </c>
      <c r="D397" t="s">
        <v>18</v>
      </c>
      <c r="E397" t="s">
        <v>18</v>
      </c>
      <c r="F397" t="s">
        <v>39</v>
      </c>
      <c r="G397" t="s">
        <v>173</v>
      </c>
      <c r="H397" t="s">
        <v>173</v>
      </c>
      <c r="I397">
        <f t="shared" si="6"/>
        <v>1</v>
      </c>
    </row>
    <row r="398" spans="1:9" x14ac:dyDescent="0.25">
      <c r="A398" t="s">
        <v>140</v>
      </c>
      <c r="B398" t="s">
        <v>488</v>
      </c>
      <c r="C398" t="s">
        <v>168</v>
      </c>
      <c r="D398" t="s">
        <v>18</v>
      </c>
      <c r="E398" t="s">
        <v>18</v>
      </c>
      <c r="F398" t="s">
        <v>39</v>
      </c>
      <c r="G398" t="s">
        <v>173</v>
      </c>
      <c r="H398" t="s">
        <v>173</v>
      </c>
      <c r="I398">
        <f t="shared" si="6"/>
        <v>1</v>
      </c>
    </row>
    <row r="399" spans="1:9" x14ac:dyDescent="0.25">
      <c r="A399" t="s">
        <v>141</v>
      </c>
      <c r="B399" t="s">
        <v>489</v>
      </c>
      <c r="C399" t="s">
        <v>166</v>
      </c>
      <c r="D399" t="s">
        <v>8</v>
      </c>
      <c r="E399" t="s">
        <v>8</v>
      </c>
      <c r="F399" t="s">
        <v>21</v>
      </c>
      <c r="G399" t="s">
        <v>173</v>
      </c>
      <c r="H399" t="s">
        <v>173</v>
      </c>
      <c r="I399">
        <f t="shared" si="6"/>
        <v>1</v>
      </c>
    </row>
    <row r="400" spans="1:9" x14ac:dyDescent="0.25">
      <c r="A400" t="s">
        <v>141</v>
      </c>
      <c r="B400" t="s">
        <v>490</v>
      </c>
      <c r="C400" t="s">
        <v>166</v>
      </c>
      <c r="D400" t="s">
        <v>9</v>
      </c>
      <c r="E400" t="s">
        <v>9</v>
      </c>
      <c r="F400" t="s">
        <v>758</v>
      </c>
      <c r="G400" t="s">
        <v>173</v>
      </c>
      <c r="H400" t="s">
        <v>173</v>
      </c>
      <c r="I400">
        <f t="shared" si="6"/>
        <v>2</v>
      </c>
    </row>
    <row r="401" spans="1:9" x14ac:dyDescent="0.25">
      <c r="A401" t="s">
        <v>141</v>
      </c>
      <c r="B401" t="s">
        <v>490</v>
      </c>
      <c r="C401" t="s">
        <v>166</v>
      </c>
      <c r="D401" t="s">
        <v>9</v>
      </c>
      <c r="E401" t="s">
        <v>9</v>
      </c>
      <c r="F401" t="s">
        <v>758</v>
      </c>
      <c r="G401" t="s">
        <v>173</v>
      </c>
      <c r="H401" t="s">
        <v>173</v>
      </c>
      <c r="I401">
        <f t="shared" si="6"/>
        <v>2</v>
      </c>
    </row>
    <row r="402" spans="1:9" x14ac:dyDescent="0.25">
      <c r="A402" t="s">
        <v>141</v>
      </c>
      <c r="B402" t="s">
        <v>491</v>
      </c>
      <c r="C402" t="s">
        <v>166</v>
      </c>
      <c r="D402" t="s">
        <v>10</v>
      </c>
      <c r="E402" t="s">
        <v>10</v>
      </c>
      <c r="F402" t="s">
        <v>24</v>
      </c>
      <c r="G402" t="s">
        <v>173</v>
      </c>
      <c r="H402" t="s">
        <v>173</v>
      </c>
      <c r="I402">
        <f t="shared" si="6"/>
        <v>1</v>
      </c>
    </row>
    <row r="403" spans="1:9" x14ac:dyDescent="0.25">
      <c r="A403" t="s">
        <v>141</v>
      </c>
      <c r="B403" t="s">
        <v>492</v>
      </c>
      <c r="C403" t="s">
        <v>166</v>
      </c>
      <c r="D403" t="s">
        <v>11</v>
      </c>
      <c r="E403" t="s">
        <v>11</v>
      </c>
      <c r="F403" t="s">
        <v>25</v>
      </c>
      <c r="G403" t="s">
        <v>173</v>
      </c>
      <c r="H403" t="s">
        <v>26</v>
      </c>
      <c r="I403">
        <f t="shared" si="6"/>
        <v>1</v>
      </c>
    </row>
    <row r="404" spans="1:9" x14ac:dyDescent="0.25">
      <c r="A404" t="s">
        <v>141</v>
      </c>
      <c r="B404" t="s">
        <v>494</v>
      </c>
      <c r="C404" t="s">
        <v>166</v>
      </c>
      <c r="D404" t="s">
        <v>12</v>
      </c>
      <c r="E404" t="s">
        <v>12</v>
      </c>
      <c r="F404" t="s">
        <v>27</v>
      </c>
      <c r="G404" t="s">
        <v>173</v>
      </c>
      <c r="H404" t="s">
        <v>26</v>
      </c>
      <c r="I404">
        <f t="shared" si="6"/>
        <v>1</v>
      </c>
    </row>
    <row r="405" spans="1:9" x14ac:dyDescent="0.25">
      <c r="A405" t="s">
        <v>141</v>
      </c>
      <c r="B405" t="s">
        <v>1060</v>
      </c>
      <c r="C405" t="s">
        <v>178</v>
      </c>
      <c r="D405" t="s">
        <v>12</v>
      </c>
      <c r="E405" t="s">
        <v>28</v>
      </c>
      <c r="F405" t="s">
        <v>27</v>
      </c>
      <c r="G405" t="s">
        <v>62</v>
      </c>
      <c r="H405" t="s">
        <v>173</v>
      </c>
      <c r="I405">
        <f t="shared" si="6"/>
        <v>1</v>
      </c>
    </row>
    <row r="406" spans="1:9" x14ac:dyDescent="0.25">
      <c r="A406" t="s">
        <v>141</v>
      </c>
      <c r="B406" t="s">
        <v>496</v>
      </c>
      <c r="C406" t="s">
        <v>166</v>
      </c>
      <c r="D406" t="s">
        <v>13</v>
      </c>
      <c r="E406" t="s">
        <v>13</v>
      </c>
      <c r="F406" t="s">
        <v>29</v>
      </c>
      <c r="G406" t="s">
        <v>173</v>
      </c>
      <c r="H406" t="s">
        <v>26</v>
      </c>
      <c r="I406">
        <f t="shared" si="6"/>
        <v>1</v>
      </c>
    </row>
    <row r="407" spans="1:9" x14ac:dyDescent="0.25">
      <c r="A407" t="s">
        <v>141</v>
      </c>
      <c r="B407" t="s">
        <v>1061</v>
      </c>
      <c r="C407" t="s">
        <v>178</v>
      </c>
      <c r="D407" t="s">
        <v>13</v>
      </c>
      <c r="E407" t="s">
        <v>30</v>
      </c>
      <c r="F407" t="s">
        <v>29</v>
      </c>
      <c r="G407" t="s">
        <v>63</v>
      </c>
      <c r="H407" t="s">
        <v>173</v>
      </c>
      <c r="I407">
        <f t="shared" si="6"/>
        <v>1</v>
      </c>
    </row>
    <row r="408" spans="1:9" x14ac:dyDescent="0.25">
      <c r="A408" t="s">
        <v>141</v>
      </c>
      <c r="B408" t="s">
        <v>1062</v>
      </c>
      <c r="C408" t="s">
        <v>178</v>
      </c>
      <c r="D408" t="s">
        <v>13</v>
      </c>
      <c r="E408" t="s">
        <v>31</v>
      </c>
      <c r="F408" t="s">
        <v>29</v>
      </c>
      <c r="G408" t="s">
        <v>64</v>
      </c>
      <c r="H408" t="s">
        <v>65</v>
      </c>
      <c r="I408">
        <f t="shared" si="6"/>
        <v>1</v>
      </c>
    </row>
    <row r="409" spans="1:9" x14ac:dyDescent="0.25">
      <c r="A409" t="s">
        <v>141</v>
      </c>
      <c r="B409" t="s">
        <v>1064</v>
      </c>
      <c r="C409" t="s">
        <v>179</v>
      </c>
      <c r="D409" t="s">
        <v>13</v>
      </c>
      <c r="E409" t="s">
        <v>66</v>
      </c>
      <c r="F409" t="s">
        <v>29</v>
      </c>
      <c r="G409" t="s">
        <v>82</v>
      </c>
      <c r="H409" t="s">
        <v>65</v>
      </c>
      <c r="I409">
        <f t="shared" si="6"/>
        <v>1</v>
      </c>
    </row>
    <row r="410" spans="1:9" x14ac:dyDescent="0.25">
      <c r="A410" t="s">
        <v>141</v>
      </c>
      <c r="B410" t="s">
        <v>1066</v>
      </c>
      <c r="C410" t="s">
        <v>167</v>
      </c>
      <c r="D410" t="s">
        <v>13</v>
      </c>
      <c r="E410" t="s">
        <v>756</v>
      </c>
      <c r="F410" t="s">
        <v>29</v>
      </c>
      <c r="G410" t="s">
        <v>760</v>
      </c>
      <c r="H410" t="s">
        <v>89</v>
      </c>
      <c r="I410">
        <f t="shared" si="6"/>
        <v>1</v>
      </c>
    </row>
    <row r="411" spans="1:9" x14ac:dyDescent="0.25">
      <c r="A411" t="s">
        <v>141</v>
      </c>
      <c r="B411" t="s">
        <v>1068</v>
      </c>
      <c r="C411" t="s">
        <v>179</v>
      </c>
      <c r="D411" t="s">
        <v>13</v>
      </c>
      <c r="E411" t="s">
        <v>67</v>
      </c>
      <c r="F411" t="s">
        <v>29</v>
      </c>
      <c r="G411" t="s">
        <v>84</v>
      </c>
      <c r="H411" t="s">
        <v>65</v>
      </c>
      <c r="I411">
        <f t="shared" si="6"/>
        <v>1</v>
      </c>
    </row>
    <row r="412" spans="1:9" x14ac:dyDescent="0.25">
      <c r="A412" t="s">
        <v>141</v>
      </c>
      <c r="B412" t="s">
        <v>1070</v>
      </c>
      <c r="C412" t="s">
        <v>178</v>
      </c>
      <c r="D412" t="s">
        <v>13</v>
      </c>
      <c r="E412" t="s">
        <v>32</v>
      </c>
      <c r="F412" t="s">
        <v>29</v>
      </c>
      <c r="G412" t="s">
        <v>68</v>
      </c>
      <c r="H412" t="s">
        <v>69</v>
      </c>
      <c r="I412">
        <f t="shared" si="6"/>
        <v>1</v>
      </c>
    </row>
    <row r="413" spans="1:9" x14ac:dyDescent="0.25">
      <c r="A413" t="s">
        <v>141</v>
      </c>
      <c r="B413" t="s">
        <v>1072</v>
      </c>
      <c r="C413" t="s">
        <v>179</v>
      </c>
      <c r="D413" t="s">
        <v>13</v>
      </c>
      <c r="E413" t="s">
        <v>70</v>
      </c>
      <c r="F413" t="s">
        <v>29</v>
      </c>
      <c r="G413" t="s">
        <v>85</v>
      </c>
      <c r="H413" t="s">
        <v>69</v>
      </c>
      <c r="I413">
        <f t="shared" si="6"/>
        <v>1</v>
      </c>
    </row>
    <row r="414" spans="1:9" x14ac:dyDescent="0.25">
      <c r="A414" t="s">
        <v>141</v>
      </c>
      <c r="B414" t="s">
        <v>1074</v>
      </c>
      <c r="C414" t="s">
        <v>167</v>
      </c>
      <c r="D414" t="s">
        <v>13</v>
      </c>
      <c r="E414" t="s">
        <v>757</v>
      </c>
      <c r="F414" t="s">
        <v>29</v>
      </c>
      <c r="G414" t="s">
        <v>761</v>
      </c>
      <c r="H414" t="s">
        <v>69</v>
      </c>
      <c r="I414">
        <f t="shared" si="6"/>
        <v>1</v>
      </c>
    </row>
    <row r="415" spans="1:9" x14ac:dyDescent="0.25">
      <c r="A415" t="s">
        <v>141</v>
      </c>
      <c r="B415" t="s">
        <v>1076</v>
      </c>
      <c r="C415" t="s">
        <v>178</v>
      </c>
      <c r="D415" t="s">
        <v>13</v>
      </c>
      <c r="E415" t="s">
        <v>33</v>
      </c>
      <c r="F415" t="s">
        <v>29</v>
      </c>
      <c r="G415" t="s">
        <v>71</v>
      </c>
      <c r="H415" t="s">
        <v>173</v>
      </c>
      <c r="I415">
        <f t="shared" si="6"/>
        <v>1</v>
      </c>
    </row>
    <row r="416" spans="1:9" x14ac:dyDescent="0.25">
      <c r="A416" t="s">
        <v>141</v>
      </c>
      <c r="B416" t="s">
        <v>498</v>
      </c>
      <c r="C416" t="s">
        <v>166</v>
      </c>
      <c r="D416" t="s">
        <v>14</v>
      </c>
      <c r="E416" t="s">
        <v>14</v>
      </c>
      <c r="F416" t="s">
        <v>34</v>
      </c>
      <c r="G416" t="s">
        <v>173</v>
      </c>
      <c r="H416" t="s">
        <v>26</v>
      </c>
      <c r="I416">
        <f t="shared" si="6"/>
        <v>1</v>
      </c>
    </row>
    <row r="417" spans="1:9" x14ac:dyDescent="0.25">
      <c r="A417" t="s">
        <v>141</v>
      </c>
      <c r="B417" t="s">
        <v>1077</v>
      </c>
      <c r="C417" t="s">
        <v>178</v>
      </c>
      <c r="D417" t="s">
        <v>14</v>
      </c>
      <c r="E417" t="s">
        <v>35</v>
      </c>
      <c r="F417" t="s">
        <v>34</v>
      </c>
      <c r="G417" t="s">
        <v>72</v>
      </c>
      <c r="H417" t="s">
        <v>173</v>
      </c>
      <c r="I417">
        <f t="shared" si="6"/>
        <v>1</v>
      </c>
    </row>
    <row r="418" spans="1:9" x14ac:dyDescent="0.25">
      <c r="A418" t="s">
        <v>141</v>
      </c>
      <c r="B418" t="s">
        <v>500</v>
      </c>
      <c r="C418" t="s">
        <v>166</v>
      </c>
      <c r="D418" t="s">
        <v>15</v>
      </c>
      <c r="E418" t="s">
        <v>15</v>
      </c>
      <c r="F418" t="s">
        <v>36</v>
      </c>
      <c r="G418" t="s">
        <v>173</v>
      </c>
      <c r="H418" t="s">
        <v>26</v>
      </c>
      <c r="I418">
        <f t="shared" si="6"/>
        <v>1</v>
      </c>
    </row>
    <row r="419" spans="1:9" x14ac:dyDescent="0.25">
      <c r="A419" t="s">
        <v>141</v>
      </c>
      <c r="B419" t="s">
        <v>502</v>
      </c>
      <c r="C419" t="s">
        <v>166</v>
      </c>
      <c r="D419" t="s">
        <v>16</v>
      </c>
      <c r="E419" t="s">
        <v>16</v>
      </c>
      <c r="F419" t="s">
        <v>37</v>
      </c>
      <c r="G419" t="s">
        <v>173</v>
      </c>
      <c r="H419" t="s">
        <v>173</v>
      </c>
      <c r="I419">
        <f t="shared" si="6"/>
        <v>1</v>
      </c>
    </row>
    <row r="420" spans="1:9" x14ac:dyDescent="0.25">
      <c r="A420" t="s">
        <v>141</v>
      </c>
      <c r="B420" t="s">
        <v>503</v>
      </c>
      <c r="C420" t="s">
        <v>166</v>
      </c>
      <c r="D420" t="s">
        <v>17</v>
      </c>
      <c r="E420" t="s">
        <v>17</v>
      </c>
      <c r="F420" t="s">
        <v>38</v>
      </c>
      <c r="G420" t="s">
        <v>173</v>
      </c>
      <c r="H420" t="s">
        <v>26</v>
      </c>
      <c r="I420">
        <f t="shared" si="6"/>
        <v>1</v>
      </c>
    </row>
    <row r="421" spans="1:9" x14ac:dyDescent="0.25">
      <c r="A421" t="s">
        <v>141</v>
      </c>
      <c r="B421" t="s">
        <v>505</v>
      </c>
      <c r="C421" t="s">
        <v>166</v>
      </c>
      <c r="D421" t="s">
        <v>18</v>
      </c>
      <c r="E421" t="s">
        <v>18</v>
      </c>
      <c r="F421" t="s">
        <v>39</v>
      </c>
      <c r="G421" t="s">
        <v>173</v>
      </c>
      <c r="H421" t="s">
        <v>173</v>
      </c>
      <c r="I421">
        <f t="shared" si="6"/>
        <v>1</v>
      </c>
    </row>
    <row r="422" spans="1:9" x14ac:dyDescent="0.25">
      <c r="A422" t="s">
        <v>141</v>
      </c>
      <c r="B422" t="s">
        <v>506</v>
      </c>
      <c r="C422" t="s">
        <v>168</v>
      </c>
      <c r="D422" t="s">
        <v>18</v>
      </c>
      <c r="E422" t="s">
        <v>18</v>
      </c>
      <c r="F422" t="s">
        <v>39</v>
      </c>
      <c r="G422" t="s">
        <v>173</v>
      </c>
      <c r="H422" t="s">
        <v>173</v>
      </c>
      <c r="I422">
        <f t="shared" si="6"/>
        <v>1</v>
      </c>
    </row>
    <row r="423" spans="1:9" x14ac:dyDescent="0.25">
      <c r="A423" t="s">
        <v>142</v>
      </c>
      <c r="B423" t="s">
        <v>507</v>
      </c>
      <c r="C423" t="s">
        <v>166</v>
      </c>
      <c r="D423" t="s">
        <v>8</v>
      </c>
      <c r="E423" t="s">
        <v>8</v>
      </c>
      <c r="F423" t="s">
        <v>21</v>
      </c>
      <c r="G423" t="s">
        <v>173</v>
      </c>
      <c r="H423" t="s">
        <v>173</v>
      </c>
      <c r="I423">
        <f t="shared" si="6"/>
        <v>1</v>
      </c>
    </row>
    <row r="424" spans="1:9" x14ac:dyDescent="0.25">
      <c r="A424" t="s">
        <v>142</v>
      </c>
      <c r="B424" t="s">
        <v>508</v>
      </c>
      <c r="C424" t="s">
        <v>166</v>
      </c>
      <c r="D424" t="s">
        <v>9</v>
      </c>
      <c r="E424" t="s">
        <v>9</v>
      </c>
      <c r="F424" t="s">
        <v>758</v>
      </c>
      <c r="G424" t="s">
        <v>173</v>
      </c>
      <c r="H424" t="s">
        <v>173</v>
      </c>
      <c r="I424">
        <f t="shared" si="6"/>
        <v>2</v>
      </c>
    </row>
    <row r="425" spans="1:9" x14ac:dyDescent="0.25">
      <c r="A425" t="s">
        <v>142</v>
      </c>
      <c r="B425" t="s">
        <v>508</v>
      </c>
      <c r="C425" t="s">
        <v>166</v>
      </c>
      <c r="D425" t="s">
        <v>9</v>
      </c>
      <c r="E425" t="s">
        <v>9</v>
      </c>
      <c r="F425" t="s">
        <v>758</v>
      </c>
      <c r="G425" t="s">
        <v>173</v>
      </c>
      <c r="H425" t="s">
        <v>173</v>
      </c>
      <c r="I425">
        <f t="shared" si="6"/>
        <v>2</v>
      </c>
    </row>
    <row r="426" spans="1:9" x14ac:dyDescent="0.25">
      <c r="A426" t="s">
        <v>142</v>
      </c>
      <c r="B426" t="s">
        <v>509</v>
      </c>
      <c r="C426" t="s">
        <v>166</v>
      </c>
      <c r="D426" t="s">
        <v>10</v>
      </c>
      <c r="E426" t="s">
        <v>10</v>
      </c>
      <c r="F426" t="s">
        <v>24</v>
      </c>
      <c r="G426" t="s">
        <v>173</v>
      </c>
      <c r="H426" t="s">
        <v>173</v>
      </c>
      <c r="I426">
        <f t="shared" si="6"/>
        <v>1</v>
      </c>
    </row>
    <row r="427" spans="1:9" x14ac:dyDescent="0.25">
      <c r="A427" t="s">
        <v>142</v>
      </c>
      <c r="B427" t="s">
        <v>510</v>
      </c>
      <c r="C427" t="s">
        <v>166</v>
      </c>
      <c r="D427" t="s">
        <v>11</v>
      </c>
      <c r="E427" t="s">
        <v>11</v>
      </c>
      <c r="F427" t="s">
        <v>46</v>
      </c>
      <c r="G427" t="s">
        <v>173</v>
      </c>
      <c r="H427" t="s">
        <v>26</v>
      </c>
      <c r="I427">
        <f t="shared" si="6"/>
        <v>1</v>
      </c>
    </row>
    <row r="428" spans="1:9" x14ac:dyDescent="0.25">
      <c r="A428" t="s">
        <v>142</v>
      </c>
      <c r="B428" t="s">
        <v>512</v>
      </c>
      <c r="C428" t="s">
        <v>166</v>
      </c>
      <c r="D428" t="s">
        <v>12</v>
      </c>
      <c r="E428" t="s">
        <v>12</v>
      </c>
      <c r="F428" t="s">
        <v>27</v>
      </c>
      <c r="G428" t="s">
        <v>173</v>
      </c>
      <c r="H428" t="s">
        <v>26</v>
      </c>
      <c r="I428">
        <f t="shared" si="6"/>
        <v>1</v>
      </c>
    </row>
    <row r="429" spans="1:9" x14ac:dyDescent="0.25">
      <c r="A429" t="s">
        <v>142</v>
      </c>
      <c r="B429" t="s">
        <v>1078</v>
      </c>
      <c r="C429" t="s">
        <v>178</v>
      </c>
      <c r="D429" t="s">
        <v>12</v>
      </c>
      <c r="E429" t="s">
        <v>28</v>
      </c>
      <c r="F429" t="s">
        <v>27</v>
      </c>
      <c r="G429" t="s">
        <v>62</v>
      </c>
      <c r="H429" t="s">
        <v>173</v>
      </c>
      <c r="I429">
        <f t="shared" si="6"/>
        <v>1</v>
      </c>
    </row>
    <row r="430" spans="1:9" x14ac:dyDescent="0.25">
      <c r="A430" t="s">
        <v>142</v>
      </c>
      <c r="B430" t="s">
        <v>514</v>
      </c>
      <c r="C430" t="s">
        <v>166</v>
      </c>
      <c r="D430" t="s">
        <v>13</v>
      </c>
      <c r="E430" t="s">
        <v>13</v>
      </c>
      <c r="F430" t="s">
        <v>47</v>
      </c>
      <c r="G430" t="s">
        <v>173</v>
      </c>
      <c r="H430" t="s">
        <v>26</v>
      </c>
      <c r="I430">
        <f t="shared" si="6"/>
        <v>1</v>
      </c>
    </row>
    <row r="431" spans="1:9" x14ac:dyDescent="0.25">
      <c r="A431" t="s">
        <v>142</v>
      </c>
      <c r="B431" t="s">
        <v>1079</v>
      </c>
      <c r="C431" t="s">
        <v>178</v>
      </c>
      <c r="D431" t="s">
        <v>13</v>
      </c>
      <c r="E431" t="s">
        <v>30</v>
      </c>
      <c r="F431" t="s">
        <v>47</v>
      </c>
      <c r="G431" t="s">
        <v>63</v>
      </c>
      <c r="H431" t="s">
        <v>173</v>
      </c>
      <c r="I431">
        <f t="shared" si="6"/>
        <v>1</v>
      </c>
    </row>
    <row r="432" spans="1:9" x14ac:dyDescent="0.25">
      <c r="A432" t="s">
        <v>142</v>
      </c>
      <c r="B432" t="s">
        <v>1080</v>
      </c>
      <c r="C432" t="s">
        <v>178</v>
      </c>
      <c r="D432" t="s">
        <v>13</v>
      </c>
      <c r="E432" t="s">
        <v>31</v>
      </c>
      <c r="F432" t="s">
        <v>47</v>
      </c>
      <c r="G432" t="s">
        <v>64</v>
      </c>
      <c r="H432" t="s">
        <v>65</v>
      </c>
      <c r="I432">
        <f t="shared" si="6"/>
        <v>1</v>
      </c>
    </row>
    <row r="433" spans="1:9" x14ac:dyDescent="0.25">
      <c r="A433" t="s">
        <v>142</v>
      </c>
      <c r="B433" t="s">
        <v>1082</v>
      </c>
      <c r="C433" t="s">
        <v>179</v>
      </c>
      <c r="D433" t="s">
        <v>13</v>
      </c>
      <c r="E433" t="s">
        <v>66</v>
      </c>
      <c r="F433" t="s">
        <v>47</v>
      </c>
      <c r="G433" t="s">
        <v>82</v>
      </c>
      <c r="H433" t="s">
        <v>65</v>
      </c>
      <c r="I433">
        <f t="shared" si="6"/>
        <v>1</v>
      </c>
    </row>
    <row r="434" spans="1:9" x14ac:dyDescent="0.25">
      <c r="A434" t="s">
        <v>142</v>
      </c>
      <c r="B434" t="s">
        <v>1084</v>
      </c>
      <c r="C434" t="s">
        <v>167</v>
      </c>
      <c r="D434" t="s">
        <v>13</v>
      </c>
      <c r="E434" t="s">
        <v>756</v>
      </c>
      <c r="F434" t="s">
        <v>47</v>
      </c>
      <c r="G434" t="s">
        <v>760</v>
      </c>
      <c r="H434" t="s">
        <v>89</v>
      </c>
      <c r="I434">
        <f t="shared" si="6"/>
        <v>1</v>
      </c>
    </row>
    <row r="435" spans="1:9" x14ac:dyDescent="0.25">
      <c r="A435" t="s">
        <v>142</v>
      </c>
      <c r="B435" t="s">
        <v>1086</v>
      </c>
      <c r="C435" t="s">
        <v>179</v>
      </c>
      <c r="D435" t="s">
        <v>13</v>
      </c>
      <c r="E435" t="s">
        <v>67</v>
      </c>
      <c r="F435" t="s">
        <v>47</v>
      </c>
      <c r="G435" t="s">
        <v>84</v>
      </c>
      <c r="H435" t="s">
        <v>65</v>
      </c>
      <c r="I435">
        <f t="shared" si="6"/>
        <v>1</v>
      </c>
    </row>
    <row r="436" spans="1:9" x14ac:dyDescent="0.25">
      <c r="A436" t="s">
        <v>142</v>
      </c>
      <c r="B436" t="s">
        <v>1088</v>
      </c>
      <c r="C436" t="s">
        <v>178</v>
      </c>
      <c r="D436" t="s">
        <v>13</v>
      </c>
      <c r="E436" t="s">
        <v>32</v>
      </c>
      <c r="F436" t="s">
        <v>47</v>
      </c>
      <c r="G436" t="s">
        <v>68</v>
      </c>
      <c r="H436" t="s">
        <v>69</v>
      </c>
      <c r="I436">
        <f t="shared" si="6"/>
        <v>1</v>
      </c>
    </row>
    <row r="437" spans="1:9" x14ac:dyDescent="0.25">
      <c r="A437" t="s">
        <v>142</v>
      </c>
      <c r="B437" t="s">
        <v>1090</v>
      </c>
      <c r="C437" t="s">
        <v>179</v>
      </c>
      <c r="D437" t="s">
        <v>13</v>
      </c>
      <c r="E437" t="s">
        <v>70</v>
      </c>
      <c r="F437" t="s">
        <v>47</v>
      </c>
      <c r="G437" t="s">
        <v>85</v>
      </c>
      <c r="H437" t="s">
        <v>69</v>
      </c>
      <c r="I437">
        <f t="shared" si="6"/>
        <v>1</v>
      </c>
    </row>
    <row r="438" spans="1:9" x14ac:dyDescent="0.25">
      <c r="A438" t="s">
        <v>142</v>
      </c>
      <c r="B438" t="s">
        <v>1092</v>
      </c>
      <c r="C438" t="s">
        <v>167</v>
      </c>
      <c r="D438" t="s">
        <v>13</v>
      </c>
      <c r="E438" t="s">
        <v>757</v>
      </c>
      <c r="F438" t="s">
        <v>47</v>
      </c>
      <c r="G438" t="s">
        <v>761</v>
      </c>
      <c r="H438" t="s">
        <v>69</v>
      </c>
      <c r="I438">
        <f t="shared" si="6"/>
        <v>1</v>
      </c>
    </row>
    <row r="439" spans="1:9" x14ac:dyDescent="0.25">
      <c r="A439" t="s">
        <v>142</v>
      </c>
      <c r="B439" t="s">
        <v>1094</v>
      </c>
      <c r="C439" t="s">
        <v>178</v>
      </c>
      <c r="D439" t="s">
        <v>13</v>
      </c>
      <c r="E439" t="s">
        <v>33</v>
      </c>
      <c r="F439" t="s">
        <v>47</v>
      </c>
      <c r="G439" t="s">
        <v>71</v>
      </c>
      <c r="H439" t="s">
        <v>173</v>
      </c>
      <c r="I439">
        <f t="shared" si="6"/>
        <v>1</v>
      </c>
    </row>
    <row r="440" spans="1:9" x14ac:dyDescent="0.25">
      <c r="A440" t="s">
        <v>142</v>
      </c>
      <c r="B440" t="s">
        <v>516</v>
      </c>
      <c r="C440" t="s">
        <v>166</v>
      </c>
      <c r="D440" t="s">
        <v>14</v>
      </c>
      <c r="E440" t="s">
        <v>14</v>
      </c>
      <c r="F440" t="s">
        <v>34</v>
      </c>
      <c r="G440" t="s">
        <v>173</v>
      </c>
      <c r="H440" t="s">
        <v>26</v>
      </c>
      <c r="I440">
        <f t="shared" si="6"/>
        <v>1</v>
      </c>
    </row>
    <row r="441" spans="1:9" x14ac:dyDescent="0.25">
      <c r="A441" t="s">
        <v>142</v>
      </c>
      <c r="B441" t="s">
        <v>1095</v>
      </c>
      <c r="C441" t="s">
        <v>178</v>
      </c>
      <c r="D441" t="s">
        <v>14</v>
      </c>
      <c r="E441" t="s">
        <v>35</v>
      </c>
      <c r="F441" t="s">
        <v>34</v>
      </c>
      <c r="G441" t="s">
        <v>72</v>
      </c>
      <c r="H441" t="s">
        <v>173</v>
      </c>
      <c r="I441">
        <f t="shared" si="6"/>
        <v>1</v>
      </c>
    </row>
    <row r="442" spans="1:9" x14ac:dyDescent="0.25">
      <c r="A442" t="s">
        <v>142</v>
      </c>
      <c r="B442" t="s">
        <v>518</v>
      </c>
      <c r="C442" t="s">
        <v>166</v>
      </c>
      <c r="D442" t="s">
        <v>15</v>
      </c>
      <c r="E442" t="s">
        <v>15</v>
      </c>
      <c r="F442" t="s">
        <v>36</v>
      </c>
      <c r="G442" t="s">
        <v>173</v>
      </c>
      <c r="H442" t="s">
        <v>26</v>
      </c>
      <c r="I442">
        <f t="shared" si="6"/>
        <v>1</v>
      </c>
    </row>
    <row r="443" spans="1:9" x14ac:dyDescent="0.25">
      <c r="A443" t="s">
        <v>142</v>
      </c>
      <c r="B443" t="s">
        <v>520</v>
      </c>
      <c r="C443" t="s">
        <v>166</v>
      </c>
      <c r="D443" t="s">
        <v>16</v>
      </c>
      <c r="E443" t="s">
        <v>16</v>
      </c>
      <c r="F443" t="s">
        <v>50</v>
      </c>
      <c r="G443" t="s">
        <v>173</v>
      </c>
      <c r="H443" t="s">
        <v>173</v>
      </c>
      <c r="I443">
        <f t="shared" si="6"/>
        <v>1</v>
      </c>
    </row>
    <row r="444" spans="1:9" x14ac:dyDescent="0.25">
      <c r="A444" t="s">
        <v>142</v>
      </c>
      <c r="B444" t="s">
        <v>1328</v>
      </c>
      <c r="C444" t="s">
        <v>166</v>
      </c>
      <c r="D444" t="s">
        <v>17</v>
      </c>
      <c r="E444" t="s">
        <v>17</v>
      </c>
      <c r="F444" t="s">
        <v>38</v>
      </c>
      <c r="G444" t="s">
        <v>173</v>
      </c>
      <c r="H444" t="s">
        <v>26</v>
      </c>
      <c r="I444">
        <f t="shared" si="6"/>
        <v>1</v>
      </c>
    </row>
    <row r="445" spans="1:9" x14ac:dyDescent="0.25">
      <c r="A445" t="s">
        <v>142</v>
      </c>
      <c r="B445" t="s">
        <v>521</v>
      </c>
      <c r="C445" t="s">
        <v>166</v>
      </c>
      <c r="D445" t="s">
        <v>18</v>
      </c>
      <c r="E445" t="s">
        <v>18</v>
      </c>
      <c r="F445" t="s">
        <v>39</v>
      </c>
      <c r="G445" t="s">
        <v>173</v>
      </c>
      <c r="H445" t="s">
        <v>173</v>
      </c>
      <c r="I445">
        <f t="shared" si="6"/>
        <v>1</v>
      </c>
    </row>
    <row r="446" spans="1:9" x14ac:dyDescent="0.25">
      <c r="A446" t="s">
        <v>142</v>
      </c>
      <c r="B446" t="s">
        <v>522</v>
      </c>
      <c r="C446" t="s">
        <v>168</v>
      </c>
      <c r="D446" t="s">
        <v>18</v>
      </c>
      <c r="E446" t="s">
        <v>18</v>
      </c>
      <c r="F446" t="s">
        <v>39</v>
      </c>
      <c r="G446" t="s">
        <v>173</v>
      </c>
      <c r="H446" t="s">
        <v>173</v>
      </c>
      <c r="I446">
        <f t="shared" si="6"/>
        <v>1</v>
      </c>
    </row>
    <row r="447" spans="1:9" x14ac:dyDescent="0.25">
      <c r="A447" t="s">
        <v>143</v>
      </c>
      <c r="B447" t="s">
        <v>523</v>
      </c>
      <c r="C447" t="s">
        <v>166</v>
      </c>
      <c r="D447" t="s">
        <v>8</v>
      </c>
      <c r="E447" t="s">
        <v>8</v>
      </c>
      <c r="F447" t="s">
        <v>21</v>
      </c>
      <c r="G447" t="s">
        <v>173</v>
      </c>
      <c r="H447" t="s">
        <v>173</v>
      </c>
      <c r="I447">
        <f t="shared" si="6"/>
        <v>1</v>
      </c>
    </row>
    <row r="448" spans="1:9" x14ac:dyDescent="0.25">
      <c r="A448" t="s">
        <v>143</v>
      </c>
      <c r="B448" t="s">
        <v>524</v>
      </c>
      <c r="C448" t="s">
        <v>166</v>
      </c>
      <c r="D448" t="s">
        <v>9</v>
      </c>
      <c r="E448" t="s">
        <v>9</v>
      </c>
      <c r="F448" t="s">
        <v>758</v>
      </c>
      <c r="G448" t="s">
        <v>173</v>
      </c>
      <c r="H448" t="s">
        <v>173</v>
      </c>
      <c r="I448">
        <f t="shared" si="6"/>
        <v>2</v>
      </c>
    </row>
    <row r="449" spans="1:9" x14ac:dyDescent="0.25">
      <c r="A449" t="s">
        <v>143</v>
      </c>
      <c r="B449" t="s">
        <v>524</v>
      </c>
      <c r="C449" t="s">
        <v>166</v>
      </c>
      <c r="D449" t="s">
        <v>9</v>
      </c>
      <c r="E449" t="s">
        <v>9</v>
      </c>
      <c r="F449" t="s">
        <v>758</v>
      </c>
      <c r="G449" t="s">
        <v>173</v>
      </c>
      <c r="H449" t="s">
        <v>173</v>
      </c>
      <c r="I449">
        <f t="shared" si="6"/>
        <v>2</v>
      </c>
    </row>
    <row r="450" spans="1:9" x14ac:dyDescent="0.25">
      <c r="A450" t="s">
        <v>143</v>
      </c>
      <c r="B450" t="s">
        <v>525</v>
      </c>
      <c r="C450" t="s">
        <v>166</v>
      </c>
      <c r="D450" t="s">
        <v>10</v>
      </c>
      <c r="E450" t="s">
        <v>10</v>
      </c>
      <c r="F450" t="s">
        <v>24</v>
      </c>
      <c r="G450" t="s">
        <v>173</v>
      </c>
      <c r="H450" t="s">
        <v>173</v>
      </c>
      <c r="I450">
        <f t="shared" si="6"/>
        <v>1</v>
      </c>
    </row>
    <row r="451" spans="1:9" x14ac:dyDescent="0.25">
      <c r="A451" t="s">
        <v>143</v>
      </c>
      <c r="B451" t="s">
        <v>526</v>
      </c>
      <c r="C451" t="s">
        <v>166</v>
      </c>
      <c r="D451" t="s">
        <v>11</v>
      </c>
      <c r="E451" t="s">
        <v>11</v>
      </c>
      <c r="F451" t="s">
        <v>25</v>
      </c>
      <c r="G451" t="s">
        <v>173</v>
      </c>
      <c r="H451" t="s">
        <v>26</v>
      </c>
      <c r="I451">
        <f t="shared" si="6"/>
        <v>1</v>
      </c>
    </row>
    <row r="452" spans="1:9" x14ac:dyDescent="0.25">
      <c r="A452" t="s">
        <v>143</v>
      </c>
      <c r="B452" t="s">
        <v>528</v>
      </c>
      <c r="C452" t="s">
        <v>166</v>
      </c>
      <c r="D452" t="s">
        <v>12</v>
      </c>
      <c r="E452" t="s">
        <v>12</v>
      </c>
      <c r="F452" t="s">
        <v>27</v>
      </c>
      <c r="G452" t="s">
        <v>173</v>
      </c>
      <c r="H452" t="s">
        <v>26</v>
      </c>
      <c r="I452">
        <f t="shared" ref="I452:I515" si="7">+COUNTIF($B$3:$B$754,B452)</f>
        <v>1</v>
      </c>
    </row>
    <row r="453" spans="1:9" x14ac:dyDescent="0.25">
      <c r="A453" t="s">
        <v>143</v>
      </c>
      <c r="B453" t="s">
        <v>1096</v>
      </c>
      <c r="C453" t="s">
        <v>178</v>
      </c>
      <c r="D453" t="s">
        <v>12</v>
      </c>
      <c r="E453" t="s">
        <v>28</v>
      </c>
      <c r="F453" t="s">
        <v>27</v>
      </c>
      <c r="G453" t="s">
        <v>62</v>
      </c>
      <c r="H453" t="s">
        <v>173</v>
      </c>
      <c r="I453">
        <f t="shared" si="7"/>
        <v>1</v>
      </c>
    </row>
    <row r="454" spans="1:9" x14ac:dyDescent="0.25">
      <c r="A454" t="s">
        <v>143</v>
      </c>
      <c r="B454" t="s">
        <v>530</v>
      </c>
      <c r="C454" t="s">
        <v>166</v>
      </c>
      <c r="D454" t="s">
        <v>13</v>
      </c>
      <c r="E454" t="s">
        <v>13</v>
      </c>
      <c r="F454" t="s">
        <v>29</v>
      </c>
      <c r="G454" t="s">
        <v>173</v>
      </c>
      <c r="H454" t="s">
        <v>26</v>
      </c>
      <c r="I454">
        <f t="shared" si="7"/>
        <v>1</v>
      </c>
    </row>
    <row r="455" spans="1:9" x14ac:dyDescent="0.25">
      <c r="A455" t="s">
        <v>143</v>
      </c>
      <c r="B455" t="s">
        <v>1097</v>
      </c>
      <c r="C455" t="s">
        <v>178</v>
      </c>
      <c r="D455" t="s">
        <v>13</v>
      </c>
      <c r="E455" t="s">
        <v>30</v>
      </c>
      <c r="F455" t="s">
        <v>29</v>
      </c>
      <c r="G455" t="s">
        <v>63</v>
      </c>
      <c r="H455" t="s">
        <v>173</v>
      </c>
      <c r="I455">
        <f t="shared" si="7"/>
        <v>1</v>
      </c>
    </row>
    <row r="456" spans="1:9" x14ac:dyDescent="0.25">
      <c r="A456" t="s">
        <v>143</v>
      </c>
      <c r="B456" t="s">
        <v>1098</v>
      </c>
      <c r="C456" t="s">
        <v>178</v>
      </c>
      <c r="D456" t="s">
        <v>13</v>
      </c>
      <c r="E456" t="s">
        <v>31</v>
      </c>
      <c r="F456" t="s">
        <v>29</v>
      </c>
      <c r="G456" t="s">
        <v>64</v>
      </c>
      <c r="H456" t="s">
        <v>65</v>
      </c>
      <c r="I456">
        <f t="shared" si="7"/>
        <v>1</v>
      </c>
    </row>
    <row r="457" spans="1:9" x14ac:dyDescent="0.25">
      <c r="A457" t="s">
        <v>143</v>
      </c>
      <c r="B457" t="s">
        <v>1100</v>
      </c>
      <c r="C457" t="s">
        <v>179</v>
      </c>
      <c r="D457" t="s">
        <v>13</v>
      </c>
      <c r="E457" t="s">
        <v>66</v>
      </c>
      <c r="F457" t="s">
        <v>29</v>
      </c>
      <c r="G457" t="s">
        <v>82</v>
      </c>
      <c r="H457" t="s">
        <v>65</v>
      </c>
      <c r="I457">
        <f t="shared" si="7"/>
        <v>1</v>
      </c>
    </row>
    <row r="458" spans="1:9" x14ac:dyDescent="0.25">
      <c r="A458" t="s">
        <v>143</v>
      </c>
      <c r="B458" t="s">
        <v>1102</v>
      </c>
      <c r="C458" t="s">
        <v>167</v>
      </c>
      <c r="D458" t="s">
        <v>13</v>
      </c>
      <c r="E458" t="s">
        <v>756</v>
      </c>
      <c r="F458" t="s">
        <v>29</v>
      </c>
      <c r="G458" t="s">
        <v>760</v>
      </c>
      <c r="H458" t="s">
        <v>89</v>
      </c>
      <c r="I458">
        <f t="shared" si="7"/>
        <v>1</v>
      </c>
    </row>
    <row r="459" spans="1:9" x14ac:dyDescent="0.25">
      <c r="A459" t="s">
        <v>143</v>
      </c>
      <c r="B459" t="s">
        <v>1104</v>
      </c>
      <c r="C459" t="s">
        <v>179</v>
      </c>
      <c r="D459" t="s">
        <v>13</v>
      </c>
      <c r="E459" t="s">
        <v>67</v>
      </c>
      <c r="F459" t="s">
        <v>29</v>
      </c>
      <c r="G459" t="s">
        <v>84</v>
      </c>
      <c r="H459" t="s">
        <v>65</v>
      </c>
      <c r="I459">
        <f t="shared" si="7"/>
        <v>1</v>
      </c>
    </row>
    <row r="460" spans="1:9" x14ac:dyDescent="0.25">
      <c r="A460" t="s">
        <v>143</v>
      </c>
      <c r="B460" t="s">
        <v>1106</v>
      </c>
      <c r="C460" t="s">
        <v>178</v>
      </c>
      <c r="D460" t="s">
        <v>13</v>
      </c>
      <c r="E460" t="s">
        <v>32</v>
      </c>
      <c r="F460" t="s">
        <v>29</v>
      </c>
      <c r="G460" t="s">
        <v>68</v>
      </c>
      <c r="H460" t="s">
        <v>69</v>
      </c>
      <c r="I460">
        <f t="shared" si="7"/>
        <v>1</v>
      </c>
    </row>
    <row r="461" spans="1:9" x14ac:dyDescent="0.25">
      <c r="A461" t="s">
        <v>143</v>
      </c>
      <c r="B461" t="s">
        <v>1108</v>
      </c>
      <c r="C461" t="s">
        <v>179</v>
      </c>
      <c r="D461" t="s">
        <v>13</v>
      </c>
      <c r="E461" t="s">
        <v>70</v>
      </c>
      <c r="F461" t="s">
        <v>29</v>
      </c>
      <c r="G461" t="s">
        <v>85</v>
      </c>
      <c r="H461" t="s">
        <v>69</v>
      </c>
      <c r="I461">
        <f t="shared" si="7"/>
        <v>1</v>
      </c>
    </row>
    <row r="462" spans="1:9" x14ac:dyDescent="0.25">
      <c r="A462" t="s">
        <v>143</v>
      </c>
      <c r="B462" t="s">
        <v>1110</v>
      </c>
      <c r="C462" t="s">
        <v>167</v>
      </c>
      <c r="D462" t="s">
        <v>13</v>
      </c>
      <c r="E462" t="s">
        <v>757</v>
      </c>
      <c r="F462" t="s">
        <v>29</v>
      </c>
      <c r="G462" t="s">
        <v>761</v>
      </c>
      <c r="H462" t="s">
        <v>69</v>
      </c>
      <c r="I462">
        <f t="shared" si="7"/>
        <v>1</v>
      </c>
    </row>
    <row r="463" spans="1:9" x14ac:dyDescent="0.25">
      <c r="A463" t="s">
        <v>143</v>
      </c>
      <c r="B463" t="s">
        <v>532</v>
      </c>
      <c r="C463" t="s">
        <v>166</v>
      </c>
      <c r="D463" t="s">
        <v>14</v>
      </c>
      <c r="E463" t="s">
        <v>14</v>
      </c>
      <c r="F463" t="s">
        <v>34</v>
      </c>
      <c r="G463" t="s">
        <v>173</v>
      </c>
      <c r="H463" t="s">
        <v>26</v>
      </c>
      <c r="I463">
        <f t="shared" si="7"/>
        <v>1</v>
      </c>
    </row>
    <row r="464" spans="1:9" x14ac:dyDescent="0.25">
      <c r="A464" t="s">
        <v>143</v>
      </c>
      <c r="B464" t="s">
        <v>1112</v>
      </c>
      <c r="C464" t="s">
        <v>178</v>
      </c>
      <c r="D464" t="s">
        <v>14</v>
      </c>
      <c r="E464" t="s">
        <v>35</v>
      </c>
      <c r="F464" t="s">
        <v>34</v>
      </c>
      <c r="G464" t="s">
        <v>72</v>
      </c>
      <c r="H464" t="s">
        <v>173</v>
      </c>
      <c r="I464">
        <f t="shared" si="7"/>
        <v>1</v>
      </c>
    </row>
    <row r="465" spans="1:9" x14ac:dyDescent="0.25">
      <c r="A465" t="s">
        <v>143</v>
      </c>
      <c r="B465" t="s">
        <v>534</v>
      </c>
      <c r="C465" t="s">
        <v>166</v>
      </c>
      <c r="D465" t="s">
        <v>15</v>
      </c>
      <c r="E465" t="s">
        <v>15</v>
      </c>
      <c r="F465" t="s">
        <v>36</v>
      </c>
      <c r="G465" t="s">
        <v>173</v>
      </c>
      <c r="H465" t="s">
        <v>26</v>
      </c>
      <c r="I465">
        <f t="shared" si="7"/>
        <v>1</v>
      </c>
    </row>
    <row r="466" spans="1:9" x14ac:dyDescent="0.25">
      <c r="A466" t="s">
        <v>143</v>
      </c>
      <c r="B466" t="s">
        <v>536</v>
      </c>
      <c r="C466" t="s">
        <v>166</v>
      </c>
      <c r="D466" t="s">
        <v>16</v>
      </c>
      <c r="E466" t="s">
        <v>16</v>
      </c>
      <c r="F466" t="s">
        <v>37</v>
      </c>
      <c r="G466" t="s">
        <v>173</v>
      </c>
      <c r="H466" t="s">
        <v>173</v>
      </c>
      <c r="I466">
        <f t="shared" si="7"/>
        <v>1</v>
      </c>
    </row>
    <row r="467" spans="1:9" x14ac:dyDescent="0.25">
      <c r="A467" t="s">
        <v>143</v>
      </c>
      <c r="B467" t="s">
        <v>537</v>
      </c>
      <c r="C467" t="s">
        <v>166</v>
      </c>
      <c r="D467" t="s">
        <v>17</v>
      </c>
      <c r="E467" t="s">
        <v>17</v>
      </c>
      <c r="F467" t="s">
        <v>38</v>
      </c>
      <c r="G467" t="s">
        <v>173</v>
      </c>
      <c r="H467" t="s">
        <v>26</v>
      </c>
      <c r="I467">
        <f t="shared" si="7"/>
        <v>1</v>
      </c>
    </row>
    <row r="468" spans="1:9" x14ac:dyDescent="0.25">
      <c r="A468" t="s">
        <v>143</v>
      </c>
      <c r="B468" t="s">
        <v>539</v>
      </c>
      <c r="C468" t="s">
        <v>166</v>
      </c>
      <c r="D468" t="s">
        <v>18</v>
      </c>
      <c r="E468" t="s">
        <v>18</v>
      </c>
      <c r="F468" t="s">
        <v>39</v>
      </c>
      <c r="G468" t="s">
        <v>173</v>
      </c>
      <c r="H468" t="s">
        <v>173</v>
      </c>
      <c r="I468">
        <f t="shared" si="7"/>
        <v>1</v>
      </c>
    </row>
    <row r="469" spans="1:9" x14ac:dyDescent="0.25">
      <c r="A469" t="s">
        <v>143</v>
      </c>
      <c r="B469" t="s">
        <v>540</v>
      </c>
      <c r="C469" t="s">
        <v>168</v>
      </c>
      <c r="D469" t="s">
        <v>18</v>
      </c>
      <c r="E469" t="s">
        <v>18</v>
      </c>
      <c r="F469" t="s">
        <v>39</v>
      </c>
      <c r="G469" t="s">
        <v>173</v>
      </c>
      <c r="H469" t="s">
        <v>173</v>
      </c>
      <c r="I469">
        <f t="shared" si="7"/>
        <v>1</v>
      </c>
    </row>
    <row r="470" spans="1:9" x14ac:dyDescent="0.25">
      <c r="A470" t="s">
        <v>144</v>
      </c>
      <c r="B470" t="s">
        <v>541</v>
      </c>
      <c r="C470" t="s">
        <v>166</v>
      </c>
      <c r="D470" t="s">
        <v>8</v>
      </c>
      <c r="E470" t="s">
        <v>8</v>
      </c>
      <c r="F470" t="s">
        <v>21</v>
      </c>
      <c r="G470" t="s">
        <v>173</v>
      </c>
      <c r="H470" t="s">
        <v>173</v>
      </c>
      <c r="I470">
        <f t="shared" si="7"/>
        <v>1</v>
      </c>
    </row>
    <row r="471" spans="1:9" x14ac:dyDescent="0.25">
      <c r="A471" t="s">
        <v>144</v>
      </c>
      <c r="B471" t="s">
        <v>542</v>
      </c>
      <c r="C471" t="s">
        <v>166</v>
      </c>
      <c r="D471" t="s">
        <v>9</v>
      </c>
      <c r="E471" t="s">
        <v>9</v>
      </c>
      <c r="F471" t="s">
        <v>758</v>
      </c>
      <c r="G471" t="s">
        <v>173</v>
      </c>
      <c r="H471" t="s">
        <v>173</v>
      </c>
      <c r="I471">
        <f t="shared" si="7"/>
        <v>2</v>
      </c>
    </row>
    <row r="472" spans="1:9" x14ac:dyDescent="0.25">
      <c r="A472" t="s">
        <v>144</v>
      </c>
      <c r="B472" t="s">
        <v>542</v>
      </c>
      <c r="C472" t="s">
        <v>166</v>
      </c>
      <c r="D472" t="s">
        <v>9</v>
      </c>
      <c r="E472" t="s">
        <v>9</v>
      </c>
      <c r="F472" t="s">
        <v>758</v>
      </c>
      <c r="G472" t="s">
        <v>173</v>
      </c>
      <c r="H472" t="s">
        <v>173</v>
      </c>
      <c r="I472">
        <f t="shared" si="7"/>
        <v>2</v>
      </c>
    </row>
    <row r="473" spans="1:9" x14ac:dyDescent="0.25">
      <c r="A473" t="s">
        <v>144</v>
      </c>
      <c r="B473" t="s">
        <v>543</v>
      </c>
      <c r="C473" t="s">
        <v>166</v>
      </c>
      <c r="D473" t="s">
        <v>10</v>
      </c>
      <c r="E473" t="s">
        <v>10</v>
      </c>
      <c r="F473" t="s">
        <v>24</v>
      </c>
      <c r="G473" t="s">
        <v>173</v>
      </c>
      <c r="H473" t="s">
        <v>173</v>
      </c>
      <c r="I473">
        <f t="shared" si="7"/>
        <v>1</v>
      </c>
    </row>
    <row r="474" spans="1:9" x14ac:dyDescent="0.25">
      <c r="A474" t="s">
        <v>144</v>
      </c>
      <c r="B474" t="s">
        <v>544</v>
      </c>
      <c r="C474" t="s">
        <v>166</v>
      </c>
      <c r="D474" t="s">
        <v>11</v>
      </c>
      <c r="E474" t="s">
        <v>11</v>
      </c>
      <c r="F474" t="s">
        <v>25</v>
      </c>
      <c r="G474" t="s">
        <v>173</v>
      </c>
      <c r="H474" t="s">
        <v>26</v>
      </c>
      <c r="I474">
        <f t="shared" si="7"/>
        <v>1</v>
      </c>
    </row>
    <row r="475" spans="1:9" x14ac:dyDescent="0.25">
      <c r="A475" t="s">
        <v>144</v>
      </c>
      <c r="B475" t="s">
        <v>546</v>
      </c>
      <c r="C475" t="s">
        <v>166</v>
      </c>
      <c r="D475" t="s">
        <v>12</v>
      </c>
      <c r="E475" t="s">
        <v>12</v>
      </c>
      <c r="F475" t="s">
        <v>27</v>
      </c>
      <c r="G475" t="s">
        <v>173</v>
      </c>
      <c r="H475" t="s">
        <v>26</v>
      </c>
      <c r="I475">
        <f t="shared" si="7"/>
        <v>1</v>
      </c>
    </row>
    <row r="476" spans="1:9" x14ac:dyDescent="0.25">
      <c r="A476" t="s">
        <v>144</v>
      </c>
      <c r="B476" t="s">
        <v>1113</v>
      </c>
      <c r="C476" t="s">
        <v>178</v>
      </c>
      <c r="D476" t="s">
        <v>12</v>
      </c>
      <c r="E476" t="s">
        <v>28</v>
      </c>
      <c r="F476" t="s">
        <v>27</v>
      </c>
      <c r="G476" t="s">
        <v>62</v>
      </c>
      <c r="H476" t="s">
        <v>173</v>
      </c>
      <c r="I476">
        <f t="shared" si="7"/>
        <v>1</v>
      </c>
    </row>
    <row r="477" spans="1:9" x14ac:dyDescent="0.25">
      <c r="A477" t="s">
        <v>144</v>
      </c>
      <c r="B477" t="s">
        <v>548</v>
      </c>
      <c r="C477" t="s">
        <v>166</v>
      </c>
      <c r="D477" t="s">
        <v>13</v>
      </c>
      <c r="E477" t="s">
        <v>13</v>
      </c>
      <c r="F477" t="s">
        <v>29</v>
      </c>
      <c r="G477" t="s">
        <v>173</v>
      </c>
      <c r="H477" t="s">
        <v>26</v>
      </c>
      <c r="I477">
        <f t="shared" si="7"/>
        <v>1</v>
      </c>
    </row>
    <row r="478" spans="1:9" x14ac:dyDescent="0.25">
      <c r="A478" t="s">
        <v>144</v>
      </c>
      <c r="B478" t="s">
        <v>1114</v>
      </c>
      <c r="C478" t="s">
        <v>178</v>
      </c>
      <c r="D478" t="s">
        <v>13</v>
      </c>
      <c r="E478" t="s">
        <v>30</v>
      </c>
      <c r="F478" t="s">
        <v>29</v>
      </c>
      <c r="G478" t="s">
        <v>63</v>
      </c>
      <c r="H478" t="s">
        <v>173</v>
      </c>
      <c r="I478">
        <f t="shared" si="7"/>
        <v>1</v>
      </c>
    </row>
    <row r="479" spans="1:9" x14ac:dyDescent="0.25">
      <c r="A479" t="s">
        <v>144</v>
      </c>
      <c r="B479" t="s">
        <v>1115</v>
      </c>
      <c r="C479" t="s">
        <v>178</v>
      </c>
      <c r="D479" t="s">
        <v>13</v>
      </c>
      <c r="E479" t="s">
        <v>31</v>
      </c>
      <c r="F479" t="s">
        <v>29</v>
      </c>
      <c r="G479" t="s">
        <v>64</v>
      </c>
      <c r="H479" t="s">
        <v>65</v>
      </c>
      <c r="I479">
        <f t="shared" si="7"/>
        <v>1</v>
      </c>
    </row>
    <row r="480" spans="1:9" x14ac:dyDescent="0.25">
      <c r="A480" t="s">
        <v>144</v>
      </c>
      <c r="B480" t="s">
        <v>1117</v>
      </c>
      <c r="C480" t="s">
        <v>179</v>
      </c>
      <c r="D480" t="s">
        <v>13</v>
      </c>
      <c r="E480" t="s">
        <v>66</v>
      </c>
      <c r="F480" t="s">
        <v>29</v>
      </c>
      <c r="G480" t="s">
        <v>82</v>
      </c>
      <c r="H480" t="s">
        <v>65</v>
      </c>
      <c r="I480">
        <f t="shared" si="7"/>
        <v>1</v>
      </c>
    </row>
    <row r="481" spans="1:9" x14ac:dyDescent="0.25">
      <c r="A481" t="s">
        <v>144</v>
      </c>
      <c r="B481" t="s">
        <v>1119</v>
      </c>
      <c r="C481" t="s">
        <v>167</v>
      </c>
      <c r="D481" t="s">
        <v>13</v>
      </c>
      <c r="E481" t="s">
        <v>756</v>
      </c>
      <c r="F481" t="s">
        <v>29</v>
      </c>
      <c r="G481" t="s">
        <v>760</v>
      </c>
      <c r="H481" t="s">
        <v>89</v>
      </c>
      <c r="I481">
        <f t="shared" si="7"/>
        <v>1</v>
      </c>
    </row>
    <row r="482" spans="1:9" x14ac:dyDescent="0.25">
      <c r="A482" t="s">
        <v>144</v>
      </c>
      <c r="B482" t="s">
        <v>1121</v>
      </c>
      <c r="C482" t="s">
        <v>179</v>
      </c>
      <c r="D482" t="s">
        <v>13</v>
      </c>
      <c r="E482" t="s">
        <v>67</v>
      </c>
      <c r="F482" t="s">
        <v>29</v>
      </c>
      <c r="G482" t="s">
        <v>84</v>
      </c>
      <c r="H482" t="s">
        <v>65</v>
      </c>
      <c r="I482">
        <f t="shared" si="7"/>
        <v>1</v>
      </c>
    </row>
    <row r="483" spans="1:9" x14ac:dyDescent="0.25">
      <c r="A483" t="s">
        <v>144</v>
      </c>
      <c r="B483" t="s">
        <v>1123</v>
      </c>
      <c r="C483" t="s">
        <v>178</v>
      </c>
      <c r="D483" t="s">
        <v>13</v>
      </c>
      <c r="E483" t="s">
        <v>32</v>
      </c>
      <c r="F483" t="s">
        <v>29</v>
      </c>
      <c r="G483" t="s">
        <v>68</v>
      </c>
      <c r="H483" t="s">
        <v>69</v>
      </c>
      <c r="I483">
        <f t="shared" si="7"/>
        <v>1</v>
      </c>
    </row>
    <row r="484" spans="1:9" x14ac:dyDescent="0.25">
      <c r="A484" t="s">
        <v>144</v>
      </c>
      <c r="B484" t="s">
        <v>1125</v>
      </c>
      <c r="C484" t="s">
        <v>179</v>
      </c>
      <c r="D484" t="s">
        <v>13</v>
      </c>
      <c r="E484" t="s">
        <v>70</v>
      </c>
      <c r="F484" t="s">
        <v>29</v>
      </c>
      <c r="G484" t="s">
        <v>85</v>
      </c>
      <c r="H484" t="s">
        <v>69</v>
      </c>
      <c r="I484">
        <f t="shared" si="7"/>
        <v>1</v>
      </c>
    </row>
    <row r="485" spans="1:9" x14ac:dyDescent="0.25">
      <c r="A485" t="s">
        <v>144</v>
      </c>
      <c r="B485" t="s">
        <v>1127</v>
      </c>
      <c r="C485" t="s">
        <v>167</v>
      </c>
      <c r="D485" t="s">
        <v>13</v>
      </c>
      <c r="E485" t="s">
        <v>757</v>
      </c>
      <c r="F485" t="s">
        <v>29</v>
      </c>
      <c r="G485" t="s">
        <v>761</v>
      </c>
      <c r="H485" t="s">
        <v>69</v>
      </c>
      <c r="I485">
        <f t="shared" si="7"/>
        <v>1</v>
      </c>
    </row>
    <row r="486" spans="1:9" x14ac:dyDescent="0.25">
      <c r="A486" t="s">
        <v>144</v>
      </c>
      <c r="B486" t="s">
        <v>1129</v>
      </c>
      <c r="C486" t="s">
        <v>178</v>
      </c>
      <c r="D486" t="s">
        <v>13</v>
      </c>
      <c r="E486" t="s">
        <v>33</v>
      </c>
      <c r="F486" t="s">
        <v>29</v>
      </c>
      <c r="G486" t="s">
        <v>71</v>
      </c>
      <c r="H486" t="s">
        <v>173</v>
      </c>
      <c r="I486">
        <f t="shared" si="7"/>
        <v>1</v>
      </c>
    </row>
    <row r="487" spans="1:9" x14ac:dyDescent="0.25">
      <c r="A487" t="s">
        <v>144</v>
      </c>
      <c r="B487" t="s">
        <v>550</v>
      </c>
      <c r="C487" t="s">
        <v>166</v>
      </c>
      <c r="D487" t="s">
        <v>14</v>
      </c>
      <c r="E487" t="s">
        <v>14</v>
      </c>
      <c r="F487" t="s">
        <v>34</v>
      </c>
      <c r="G487" t="s">
        <v>173</v>
      </c>
      <c r="H487" t="s">
        <v>26</v>
      </c>
      <c r="I487">
        <f t="shared" si="7"/>
        <v>1</v>
      </c>
    </row>
    <row r="488" spans="1:9" x14ac:dyDescent="0.25">
      <c r="A488" t="s">
        <v>144</v>
      </c>
      <c r="B488" t="s">
        <v>1130</v>
      </c>
      <c r="C488" t="s">
        <v>178</v>
      </c>
      <c r="D488" t="s">
        <v>14</v>
      </c>
      <c r="E488" t="s">
        <v>35</v>
      </c>
      <c r="F488" t="s">
        <v>34</v>
      </c>
      <c r="G488" t="s">
        <v>72</v>
      </c>
      <c r="H488" t="s">
        <v>173</v>
      </c>
      <c r="I488">
        <f t="shared" si="7"/>
        <v>1</v>
      </c>
    </row>
    <row r="489" spans="1:9" x14ac:dyDescent="0.25">
      <c r="A489" t="s">
        <v>144</v>
      </c>
      <c r="B489" t="s">
        <v>552</v>
      </c>
      <c r="C489" t="s">
        <v>166</v>
      </c>
      <c r="D489" t="s">
        <v>15</v>
      </c>
      <c r="E489" t="s">
        <v>15</v>
      </c>
      <c r="F489" t="s">
        <v>36</v>
      </c>
      <c r="G489" t="s">
        <v>173</v>
      </c>
      <c r="H489" t="s">
        <v>26</v>
      </c>
      <c r="I489">
        <f t="shared" si="7"/>
        <v>1</v>
      </c>
    </row>
    <row r="490" spans="1:9" x14ac:dyDescent="0.25">
      <c r="A490" t="s">
        <v>144</v>
      </c>
      <c r="B490" t="s">
        <v>554</v>
      </c>
      <c r="C490" t="s">
        <v>166</v>
      </c>
      <c r="D490" t="s">
        <v>16</v>
      </c>
      <c r="E490" t="s">
        <v>16</v>
      </c>
      <c r="F490" t="s">
        <v>37</v>
      </c>
      <c r="G490" t="s">
        <v>173</v>
      </c>
      <c r="H490" t="s">
        <v>173</v>
      </c>
      <c r="I490">
        <f t="shared" si="7"/>
        <v>1</v>
      </c>
    </row>
    <row r="491" spans="1:9" x14ac:dyDescent="0.25">
      <c r="A491" t="s">
        <v>144</v>
      </c>
      <c r="B491" t="s">
        <v>555</v>
      </c>
      <c r="C491" t="s">
        <v>166</v>
      </c>
      <c r="D491" t="s">
        <v>17</v>
      </c>
      <c r="E491" t="s">
        <v>17</v>
      </c>
      <c r="F491" t="s">
        <v>38</v>
      </c>
      <c r="G491" t="s">
        <v>173</v>
      </c>
      <c r="H491" t="s">
        <v>26</v>
      </c>
      <c r="I491">
        <f t="shared" si="7"/>
        <v>1</v>
      </c>
    </row>
    <row r="492" spans="1:9" x14ac:dyDescent="0.25">
      <c r="A492" t="s">
        <v>144</v>
      </c>
      <c r="B492" t="s">
        <v>557</v>
      </c>
      <c r="C492" t="s">
        <v>166</v>
      </c>
      <c r="D492" t="s">
        <v>18</v>
      </c>
      <c r="E492" t="s">
        <v>18</v>
      </c>
      <c r="F492" t="s">
        <v>39</v>
      </c>
      <c r="G492" t="s">
        <v>173</v>
      </c>
      <c r="H492" t="s">
        <v>173</v>
      </c>
      <c r="I492">
        <f t="shared" si="7"/>
        <v>1</v>
      </c>
    </row>
    <row r="493" spans="1:9" x14ac:dyDescent="0.25">
      <c r="A493" t="s">
        <v>144</v>
      </c>
      <c r="B493" t="s">
        <v>558</v>
      </c>
      <c r="C493" t="s">
        <v>168</v>
      </c>
      <c r="D493" t="s">
        <v>18</v>
      </c>
      <c r="E493" t="s">
        <v>18</v>
      </c>
      <c r="F493" t="s">
        <v>39</v>
      </c>
      <c r="G493" t="s">
        <v>173</v>
      </c>
      <c r="H493" t="s">
        <v>173</v>
      </c>
      <c r="I493">
        <f t="shared" si="7"/>
        <v>1</v>
      </c>
    </row>
    <row r="494" spans="1:9" x14ac:dyDescent="0.25">
      <c r="A494" t="s">
        <v>145</v>
      </c>
      <c r="B494" t="s">
        <v>559</v>
      </c>
      <c r="C494" t="s">
        <v>166</v>
      </c>
      <c r="D494" t="s">
        <v>8</v>
      </c>
      <c r="E494" t="s">
        <v>8</v>
      </c>
      <c r="F494" t="s">
        <v>21</v>
      </c>
      <c r="G494" t="s">
        <v>173</v>
      </c>
      <c r="H494" t="s">
        <v>173</v>
      </c>
      <c r="I494">
        <f t="shared" si="7"/>
        <v>1</v>
      </c>
    </row>
    <row r="495" spans="1:9" x14ac:dyDescent="0.25">
      <c r="A495" t="s">
        <v>145</v>
      </c>
      <c r="B495" t="s">
        <v>560</v>
      </c>
      <c r="C495" t="s">
        <v>166</v>
      </c>
      <c r="D495" t="s">
        <v>9</v>
      </c>
      <c r="E495" t="s">
        <v>9</v>
      </c>
      <c r="F495" t="s">
        <v>758</v>
      </c>
      <c r="G495" t="s">
        <v>173</v>
      </c>
      <c r="H495" t="s">
        <v>173</v>
      </c>
      <c r="I495">
        <f t="shared" si="7"/>
        <v>2</v>
      </c>
    </row>
    <row r="496" spans="1:9" x14ac:dyDescent="0.25">
      <c r="A496" t="s">
        <v>145</v>
      </c>
      <c r="B496" t="s">
        <v>560</v>
      </c>
      <c r="C496" t="s">
        <v>166</v>
      </c>
      <c r="D496" t="s">
        <v>9</v>
      </c>
      <c r="E496" t="s">
        <v>9</v>
      </c>
      <c r="F496" t="s">
        <v>758</v>
      </c>
      <c r="G496" t="s">
        <v>173</v>
      </c>
      <c r="H496" t="s">
        <v>173</v>
      </c>
      <c r="I496">
        <f t="shared" si="7"/>
        <v>2</v>
      </c>
    </row>
    <row r="497" spans="1:9" x14ac:dyDescent="0.25">
      <c r="A497" t="s">
        <v>145</v>
      </c>
      <c r="B497" t="s">
        <v>561</v>
      </c>
      <c r="C497" t="s">
        <v>166</v>
      </c>
      <c r="D497" t="s">
        <v>10</v>
      </c>
      <c r="E497" t="s">
        <v>10</v>
      </c>
      <c r="F497" t="s">
        <v>24</v>
      </c>
      <c r="G497" t="s">
        <v>173</v>
      </c>
      <c r="H497" t="s">
        <v>173</v>
      </c>
      <c r="I497">
        <f t="shared" si="7"/>
        <v>1</v>
      </c>
    </row>
    <row r="498" spans="1:9" x14ac:dyDescent="0.25">
      <c r="A498" t="s">
        <v>145</v>
      </c>
      <c r="B498" t="s">
        <v>562</v>
      </c>
      <c r="C498" t="s">
        <v>166</v>
      </c>
      <c r="D498" t="s">
        <v>11</v>
      </c>
      <c r="E498" t="s">
        <v>11</v>
      </c>
      <c r="F498" t="s">
        <v>25</v>
      </c>
      <c r="G498" t="s">
        <v>173</v>
      </c>
      <c r="H498" t="s">
        <v>26</v>
      </c>
      <c r="I498">
        <f t="shared" si="7"/>
        <v>1</v>
      </c>
    </row>
    <row r="499" spans="1:9" x14ac:dyDescent="0.25">
      <c r="A499" t="s">
        <v>145</v>
      </c>
      <c r="B499" t="s">
        <v>564</v>
      </c>
      <c r="C499" t="s">
        <v>166</v>
      </c>
      <c r="D499" t="s">
        <v>12</v>
      </c>
      <c r="E499" t="s">
        <v>12</v>
      </c>
      <c r="F499" t="s">
        <v>27</v>
      </c>
      <c r="G499" t="s">
        <v>173</v>
      </c>
      <c r="H499" t="s">
        <v>26</v>
      </c>
      <c r="I499">
        <f t="shared" si="7"/>
        <v>1</v>
      </c>
    </row>
    <row r="500" spans="1:9" x14ac:dyDescent="0.25">
      <c r="A500" t="s">
        <v>145</v>
      </c>
      <c r="B500" t="s">
        <v>1131</v>
      </c>
      <c r="C500" t="s">
        <v>178</v>
      </c>
      <c r="D500" t="s">
        <v>12</v>
      </c>
      <c r="E500" t="s">
        <v>28</v>
      </c>
      <c r="F500" t="s">
        <v>27</v>
      </c>
      <c r="G500" t="s">
        <v>62</v>
      </c>
      <c r="H500" t="s">
        <v>173</v>
      </c>
      <c r="I500">
        <f t="shared" si="7"/>
        <v>1</v>
      </c>
    </row>
    <row r="501" spans="1:9" x14ac:dyDescent="0.25">
      <c r="A501" t="s">
        <v>145</v>
      </c>
      <c r="B501" t="s">
        <v>566</v>
      </c>
      <c r="C501" t="s">
        <v>166</v>
      </c>
      <c r="D501" t="s">
        <v>13</v>
      </c>
      <c r="E501" t="s">
        <v>13</v>
      </c>
      <c r="F501" t="s">
        <v>29</v>
      </c>
      <c r="G501" t="s">
        <v>173</v>
      </c>
      <c r="H501" t="s">
        <v>26</v>
      </c>
      <c r="I501">
        <f t="shared" si="7"/>
        <v>1</v>
      </c>
    </row>
    <row r="502" spans="1:9" x14ac:dyDescent="0.25">
      <c r="A502" t="s">
        <v>145</v>
      </c>
      <c r="B502" t="s">
        <v>1132</v>
      </c>
      <c r="C502" t="s">
        <v>178</v>
      </c>
      <c r="D502" t="s">
        <v>13</v>
      </c>
      <c r="E502" t="s">
        <v>30</v>
      </c>
      <c r="F502" t="s">
        <v>29</v>
      </c>
      <c r="G502" t="s">
        <v>63</v>
      </c>
      <c r="H502" t="s">
        <v>173</v>
      </c>
      <c r="I502">
        <f t="shared" si="7"/>
        <v>1</v>
      </c>
    </row>
    <row r="503" spans="1:9" x14ac:dyDescent="0.25">
      <c r="A503" t="s">
        <v>145</v>
      </c>
      <c r="B503" t="s">
        <v>1133</v>
      </c>
      <c r="C503" t="s">
        <v>178</v>
      </c>
      <c r="D503" t="s">
        <v>13</v>
      </c>
      <c r="E503" t="s">
        <v>31</v>
      </c>
      <c r="F503" t="s">
        <v>29</v>
      </c>
      <c r="G503" t="s">
        <v>64</v>
      </c>
      <c r="H503" t="s">
        <v>65</v>
      </c>
      <c r="I503">
        <f t="shared" si="7"/>
        <v>1</v>
      </c>
    </row>
    <row r="504" spans="1:9" x14ac:dyDescent="0.25">
      <c r="A504" t="s">
        <v>145</v>
      </c>
      <c r="B504" t="s">
        <v>1135</v>
      </c>
      <c r="C504" t="s">
        <v>179</v>
      </c>
      <c r="D504" t="s">
        <v>13</v>
      </c>
      <c r="E504" t="s">
        <v>66</v>
      </c>
      <c r="F504" t="s">
        <v>29</v>
      </c>
      <c r="G504" t="s">
        <v>82</v>
      </c>
      <c r="H504" t="s">
        <v>65</v>
      </c>
      <c r="I504">
        <f t="shared" si="7"/>
        <v>1</v>
      </c>
    </row>
    <row r="505" spans="1:9" x14ac:dyDescent="0.25">
      <c r="A505" t="s">
        <v>145</v>
      </c>
      <c r="B505" t="s">
        <v>1137</v>
      </c>
      <c r="C505" t="s">
        <v>167</v>
      </c>
      <c r="D505" t="s">
        <v>13</v>
      </c>
      <c r="E505" t="s">
        <v>756</v>
      </c>
      <c r="F505" t="s">
        <v>29</v>
      </c>
      <c r="G505" t="s">
        <v>760</v>
      </c>
      <c r="H505" t="s">
        <v>89</v>
      </c>
      <c r="I505">
        <f t="shared" si="7"/>
        <v>1</v>
      </c>
    </row>
    <row r="506" spans="1:9" x14ac:dyDescent="0.25">
      <c r="A506" t="s">
        <v>145</v>
      </c>
      <c r="B506" t="s">
        <v>1139</v>
      </c>
      <c r="C506" t="s">
        <v>179</v>
      </c>
      <c r="D506" t="s">
        <v>13</v>
      </c>
      <c r="E506" t="s">
        <v>67</v>
      </c>
      <c r="F506" t="s">
        <v>29</v>
      </c>
      <c r="G506" t="s">
        <v>84</v>
      </c>
      <c r="H506" t="s">
        <v>65</v>
      </c>
      <c r="I506">
        <f t="shared" si="7"/>
        <v>1</v>
      </c>
    </row>
    <row r="507" spans="1:9" x14ac:dyDescent="0.25">
      <c r="A507" t="s">
        <v>145</v>
      </c>
      <c r="B507" t="s">
        <v>1141</v>
      </c>
      <c r="C507" t="s">
        <v>178</v>
      </c>
      <c r="D507" t="s">
        <v>13</v>
      </c>
      <c r="E507" t="s">
        <v>32</v>
      </c>
      <c r="F507" t="s">
        <v>29</v>
      </c>
      <c r="G507" t="s">
        <v>68</v>
      </c>
      <c r="H507" t="s">
        <v>69</v>
      </c>
      <c r="I507">
        <f t="shared" si="7"/>
        <v>1</v>
      </c>
    </row>
    <row r="508" spans="1:9" x14ac:dyDescent="0.25">
      <c r="A508" t="s">
        <v>145</v>
      </c>
      <c r="B508" t="s">
        <v>1143</v>
      </c>
      <c r="C508" t="s">
        <v>179</v>
      </c>
      <c r="D508" t="s">
        <v>13</v>
      </c>
      <c r="E508" t="s">
        <v>70</v>
      </c>
      <c r="F508" t="s">
        <v>29</v>
      </c>
      <c r="G508" t="s">
        <v>85</v>
      </c>
      <c r="H508" t="s">
        <v>69</v>
      </c>
      <c r="I508">
        <f t="shared" si="7"/>
        <v>1</v>
      </c>
    </row>
    <row r="509" spans="1:9" x14ac:dyDescent="0.25">
      <c r="A509" t="s">
        <v>145</v>
      </c>
      <c r="B509" t="s">
        <v>1145</v>
      </c>
      <c r="C509" t="s">
        <v>167</v>
      </c>
      <c r="D509" t="s">
        <v>13</v>
      </c>
      <c r="E509" t="s">
        <v>757</v>
      </c>
      <c r="F509" t="s">
        <v>29</v>
      </c>
      <c r="G509" t="s">
        <v>761</v>
      </c>
      <c r="H509" t="s">
        <v>69</v>
      </c>
      <c r="I509">
        <f t="shared" si="7"/>
        <v>1</v>
      </c>
    </row>
    <row r="510" spans="1:9" x14ac:dyDescent="0.25">
      <c r="A510" t="s">
        <v>145</v>
      </c>
      <c r="B510" t="s">
        <v>1147</v>
      </c>
      <c r="C510" t="s">
        <v>178</v>
      </c>
      <c r="D510" t="s">
        <v>13</v>
      </c>
      <c r="E510" t="s">
        <v>33</v>
      </c>
      <c r="F510" t="s">
        <v>29</v>
      </c>
      <c r="G510" t="s">
        <v>71</v>
      </c>
      <c r="H510" t="s">
        <v>173</v>
      </c>
      <c r="I510">
        <f t="shared" si="7"/>
        <v>1</v>
      </c>
    </row>
    <row r="511" spans="1:9" x14ac:dyDescent="0.25">
      <c r="A511" t="s">
        <v>145</v>
      </c>
      <c r="B511" t="s">
        <v>568</v>
      </c>
      <c r="C511" t="s">
        <v>166</v>
      </c>
      <c r="D511" t="s">
        <v>14</v>
      </c>
      <c r="E511" t="s">
        <v>14</v>
      </c>
      <c r="F511" t="s">
        <v>34</v>
      </c>
      <c r="G511" t="s">
        <v>173</v>
      </c>
      <c r="H511" t="s">
        <v>26</v>
      </c>
      <c r="I511">
        <f t="shared" si="7"/>
        <v>1</v>
      </c>
    </row>
    <row r="512" spans="1:9" x14ac:dyDescent="0.25">
      <c r="A512" t="s">
        <v>145</v>
      </c>
      <c r="B512" t="s">
        <v>1148</v>
      </c>
      <c r="C512" t="s">
        <v>178</v>
      </c>
      <c r="D512" t="s">
        <v>14</v>
      </c>
      <c r="E512" t="s">
        <v>35</v>
      </c>
      <c r="F512" t="s">
        <v>34</v>
      </c>
      <c r="G512" t="s">
        <v>72</v>
      </c>
      <c r="H512" t="s">
        <v>173</v>
      </c>
      <c r="I512">
        <f t="shared" si="7"/>
        <v>1</v>
      </c>
    </row>
    <row r="513" spans="1:9" x14ac:dyDescent="0.25">
      <c r="A513" t="s">
        <v>145</v>
      </c>
      <c r="B513" t="s">
        <v>570</v>
      </c>
      <c r="C513" t="s">
        <v>166</v>
      </c>
      <c r="D513" t="s">
        <v>15</v>
      </c>
      <c r="E513" t="s">
        <v>15</v>
      </c>
      <c r="F513" t="s">
        <v>36</v>
      </c>
      <c r="G513" t="s">
        <v>173</v>
      </c>
      <c r="H513" t="s">
        <v>26</v>
      </c>
      <c r="I513">
        <f t="shared" si="7"/>
        <v>1</v>
      </c>
    </row>
    <row r="514" spans="1:9" x14ac:dyDescent="0.25">
      <c r="A514" t="s">
        <v>145</v>
      </c>
      <c r="B514" t="s">
        <v>572</v>
      </c>
      <c r="C514" t="s">
        <v>166</v>
      </c>
      <c r="D514" t="s">
        <v>16</v>
      </c>
      <c r="E514" t="s">
        <v>16</v>
      </c>
      <c r="F514" t="s">
        <v>37</v>
      </c>
      <c r="G514" t="s">
        <v>173</v>
      </c>
      <c r="H514" t="s">
        <v>173</v>
      </c>
      <c r="I514">
        <f t="shared" si="7"/>
        <v>1</v>
      </c>
    </row>
    <row r="515" spans="1:9" x14ac:dyDescent="0.25">
      <c r="A515" t="s">
        <v>145</v>
      </c>
      <c r="B515" t="s">
        <v>573</v>
      </c>
      <c r="C515" t="s">
        <v>166</v>
      </c>
      <c r="D515" t="s">
        <v>17</v>
      </c>
      <c r="E515" t="s">
        <v>17</v>
      </c>
      <c r="F515" t="s">
        <v>38</v>
      </c>
      <c r="G515" t="s">
        <v>173</v>
      </c>
      <c r="H515" t="s">
        <v>26</v>
      </c>
      <c r="I515">
        <f t="shared" si="7"/>
        <v>1</v>
      </c>
    </row>
    <row r="516" spans="1:9" x14ac:dyDescent="0.25">
      <c r="A516" t="s">
        <v>145</v>
      </c>
      <c r="B516" t="s">
        <v>575</v>
      </c>
      <c r="C516" t="s">
        <v>166</v>
      </c>
      <c r="D516" t="s">
        <v>18</v>
      </c>
      <c r="E516" t="s">
        <v>18</v>
      </c>
      <c r="F516" t="s">
        <v>39</v>
      </c>
      <c r="G516" t="s">
        <v>173</v>
      </c>
      <c r="H516" t="s">
        <v>173</v>
      </c>
      <c r="I516">
        <f t="shared" ref="I516:I579" si="8">+COUNTIF($B$3:$B$754,B516)</f>
        <v>1</v>
      </c>
    </row>
    <row r="517" spans="1:9" x14ac:dyDescent="0.25">
      <c r="A517" t="s">
        <v>145</v>
      </c>
      <c r="B517" t="s">
        <v>576</v>
      </c>
      <c r="C517" t="s">
        <v>168</v>
      </c>
      <c r="D517" t="s">
        <v>18</v>
      </c>
      <c r="E517" t="s">
        <v>18</v>
      </c>
      <c r="F517" t="s">
        <v>39</v>
      </c>
      <c r="G517" t="s">
        <v>173</v>
      </c>
      <c r="H517" t="s">
        <v>173</v>
      </c>
      <c r="I517">
        <f t="shared" si="8"/>
        <v>1</v>
      </c>
    </row>
    <row r="518" spans="1:9" x14ac:dyDescent="0.25">
      <c r="A518" t="s">
        <v>146</v>
      </c>
      <c r="B518" t="s">
        <v>577</v>
      </c>
      <c r="C518" t="s">
        <v>166</v>
      </c>
      <c r="D518" t="s">
        <v>8</v>
      </c>
      <c r="E518" t="s">
        <v>8</v>
      </c>
      <c r="F518" t="s">
        <v>758</v>
      </c>
      <c r="G518" t="s">
        <v>173</v>
      </c>
      <c r="H518" t="s">
        <v>173</v>
      </c>
      <c r="I518">
        <f t="shared" si="8"/>
        <v>2</v>
      </c>
    </row>
    <row r="519" spans="1:9" x14ac:dyDescent="0.25">
      <c r="A519" t="s">
        <v>146</v>
      </c>
      <c r="B519" t="s">
        <v>577</v>
      </c>
      <c r="C519" t="s">
        <v>166</v>
      </c>
      <c r="D519" t="s">
        <v>8</v>
      </c>
      <c r="E519" t="s">
        <v>8</v>
      </c>
      <c r="F519" t="s">
        <v>758</v>
      </c>
      <c r="G519" t="s">
        <v>173</v>
      </c>
      <c r="H519" t="s">
        <v>173</v>
      </c>
      <c r="I519">
        <f t="shared" si="8"/>
        <v>2</v>
      </c>
    </row>
    <row r="520" spans="1:9" x14ac:dyDescent="0.25">
      <c r="A520" t="s">
        <v>146</v>
      </c>
      <c r="B520" t="s">
        <v>578</v>
      </c>
      <c r="C520" t="s">
        <v>166</v>
      </c>
      <c r="D520" t="s">
        <v>9</v>
      </c>
      <c r="E520" t="s">
        <v>9</v>
      </c>
      <c r="F520" t="s">
        <v>24</v>
      </c>
      <c r="G520" t="s">
        <v>173</v>
      </c>
      <c r="H520" t="s">
        <v>173</v>
      </c>
      <c r="I520">
        <f t="shared" si="8"/>
        <v>1</v>
      </c>
    </row>
    <row r="521" spans="1:9" x14ac:dyDescent="0.25">
      <c r="A521" t="s">
        <v>146</v>
      </c>
      <c r="B521" t="s">
        <v>579</v>
      </c>
      <c r="C521" t="s">
        <v>166</v>
      </c>
      <c r="D521" t="s">
        <v>10</v>
      </c>
      <c r="E521" t="s">
        <v>10</v>
      </c>
      <c r="F521" t="s">
        <v>25</v>
      </c>
      <c r="G521" t="s">
        <v>173</v>
      </c>
      <c r="H521" t="s">
        <v>26</v>
      </c>
      <c r="I521">
        <f t="shared" si="8"/>
        <v>1</v>
      </c>
    </row>
    <row r="522" spans="1:9" x14ac:dyDescent="0.25">
      <c r="A522" t="s">
        <v>146</v>
      </c>
      <c r="B522" t="s">
        <v>581</v>
      </c>
      <c r="C522" t="s">
        <v>166</v>
      </c>
      <c r="D522" t="s">
        <v>11</v>
      </c>
      <c r="E522" t="s">
        <v>11</v>
      </c>
      <c r="F522" t="s">
        <v>27</v>
      </c>
      <c r="G522" t="s">
        <v>173</v>
      </c>
      <c r="H522" t="s">
        <v>26</v>
      </c>
      <c r="I522">
        <f t="shared" si="8"/>
        <v>1</v>
      </c>
    </row>
    <row r="523" spans="1:9" x14ac:dyDescent="0.25">
      <c r="A523" t="s">
        <v>146</v>
      </c>
      <c r="B523" t="s">
        <v>1149</v>
      </c>
      <c r="C523" t="s">
        <v>178</v>
      </c>
      <c r="D523" t="s">
        <v>11</v>
      </c>
      <c r="E523" t="s">
        <v>42</v>
      </c>
      <c r="F523" t="s">
        <v>27</v>
      </c>
      <c r="G523" t="s">
        <v>62</v>
      </c>
      <c r="H523" t="s">
        <v>173</v>
      </c>
      <c r="I523">
        <f t="shared" si="8"/>
        <v>1</v>
      </c>
    </row>
    <row r="524" spans="1:9" x14ac:dyDescent="0.25">
      <c r="A524" t="s">
        <v>146</v>
      </c>
      <c r="B524" t="s">
        <v>583</v>
      </c>
      <c r="C524" t="s">
        <v>166</v>
      </c>
      <c r="D524" t="s">
        <v>12</v>
      </c>
      <c r="E524" t="s">
        <v>12</v>
      </c>
      <c r="F524" t="s">
        <v>29</v>
      </c>
      <c r="G524" t="s">
        <v>173</v>
      </c>
      <c r="H524" t="s">
        <v>26</v>
      </c>
      <c r="I524">
        <f t="shared" si="8"/>
        <v>1</v>
      </c>
    </row>
    <row r="525" spans="1:9" x14ac:dyDescent="0.25">
      <c r="A525" t="s">
        <v>146</v>
      </c>
      <c r="B525" t="s">
        <v>1150</v>
      </c>
      <c r="C525" t="s">
        <v>178</v>
      </c>
      <c r="D525" t="s">
        <v>12</v>
      </c>
      <c r="E525" t="s">
        <v>28</v>
      </c>
      <c r="F525" t="s">
        <v>29</v>
      </c>
      <c r="G525" t="s">
        <v>63</v>
      </c>
      <c r="H525" t="s">
        <v>173</v>
      </c>
      <c r="I525">
        <f t="shared" si="8"/>
        <v>1</v>
      </c>
    </row>
    <row r="526" spans="1:9" x14ac:dyDescent="0.25">
      <c r="A526" t="s">
        <v>146</v>
      </c>
      <c r="B526" t="s">
        <v>1151</v>
      </c>
      <c r="C526" t="s">
        <v>178</v>
      </c>
      <c r="D526" t="s">
        <v>12</v>
      </c>
      <c r="E526" t="s">
        <v>43</v>
      </c>
      <c r="F526" t="s">
        <v>29</v>
      </c>
      <c r="G526" t="s">
        <v>64</v>
      </c>
      <c r="H526" t="s">
        <v>65</v>
      </c>
      <c r="I526">
        <f t="shared" si="8"/>
        <v>1</v>
      </c>
    </row>
    <row r="527" spans="1:9" x14ac:dyDescent="0.25">
      <c r="A527" t="s">
        <v>146</v>
      </c>
      <c r="B527" t="s">
        <v>1153</v>
      </c>
      <c r="C527" t="s">
        <v>179</v>
      </c>
      <c r="D527" t="s">
        <v>12</v>
      </c>
      <c r="E527" t="s">
        <v>73</v>
      </c>
      <c r="F527" t="s">
        <v>29</v>
      </c>
      <c r="G527" t="s">
        <v>82</v>
      </c>
      <c r="H527" t="s">
        <v>65</v>
      </c>
      <c r="I527">
        <f t="shared" si="8"/>
        <v>1</v>
      </c>
    </row>
    <row r="528" spans="1:9" x14ac:dyDescent="0.25">
      <c r="A528" t="s">
        <v>146</v>
      </c>
      <c r="B528" t="s">
        <v>1155</v>
      </c>
      <c r="C528" t="s">
        <v>167</v>
      </c>
      <c r="D528" t="s">
        <v>12</v>
      </c>
      <c r="E528" t="s">
        <v>756</v>
      </c>
      <c r="F528" t="s">
        <v>29</v>
      </c>
      <c r="G528" t="s">
        <v>760</v>
      </c>
      <c r="H528" t="s">
        <v>89</v>
      </c>
      <c r="I528">
        <f t="shared" si="8"/>
        <v>1</v>
      </c>
    </row>
    <row r="529" spans="1:9" x14ac:dyDescent="0.25">
      <c r="A529" t="s">
        <v>146</v>
      </c>
      <c r="B529" t="s">
        <v>1157</v>
      </c>
      <c r="C529" t="s">
        <v>178</v>
      </c>
      <c r="D529" t="s">
        <v>12</v>
      </c>
      <c r="E529" t="s">
        <v>44</v>
      </c>
      <c r="F529" t="s">
        <v>29</v>
      </c>
      <c r="G529" t="s">
        <v>68</v>
      </c>
      <c r="H529" t="s">
        <v>69</v>
      </c>
      <c r="I529">
        <f t="shared" si="8"/>
        <v>1</v>
      </c>
    </row>
    <row r="530" spans="1:9" x14ac:dyDescent="0.25">
      <c r="A530" t="s">
        <v>146</v>
      </c>
      <c r="B530" t="s">
        <v>1159</v>
      </c>
      <c r="C530" t="s">
        <v>179</v>
      </c>
      <c r="D530" t="s">
        <v>12</v>
      </c>
      <c r="E530" t="s">
        <v>74</v>
      </c>
      <c r="F530" t="s">
        <v>29</v>
      </c>
      <c r="G530" t="s">
        <v>85</v>
      </c>
      <c r="H530" t="s">
        <v>69</v>
      </c>
      <c r="I530">
        <f t="shared" si="8"/>
        <v>1</v>
      </c>
    </row>
    <row r="531" spans="1:9" x14ac:dyDescent="0.25">
      <c r="A531" t="s">
        <v>146</v>
      </c>
      <c r="B531" t="s">
        <v>1161</v>
      </c>
      <c r="C531" t="s">
        <v>167</v>
      </c>
      <c r="D531" t="s">
        <v>12</v>
      </c>
      <c r="E531" t="s">
        <v>757</v>
      </c>
      <c r="F531" t="s">
        <v>29</v>
      </c>
      <c r="G531" t="s">
        <v>761</v>
      </c>
      <c r="H531" t="s">
        <v>90</v>
      </c>
      <c r="I531">
        <f t="shared" si="8"/>
        <v>1</v>
      </c>
    </row>
    <row r="532" spans="1:9" x14ac:dyDescent="0.25">
      <c r="A532" t="s">
        <v>146</v>
      </c>
      <c r="B532" t="s">
        <v>585</v>
      </c>
      <c r="C532" t="s">
        <v>166</v>
      </c>
      <c r="D532" t="s">
        <v>13</v>
      </c>
      <c r="E532" t="s">
        <v>13</v>
      </c>
      <c r="F532" t="s">
        <v>34</v>
      </c>
      <c r="G532" t="s">
        <v>173</v>
      </c>
      <c r="H532" t="s">
        <v>26</v>
      </c>
      <c r="I532">
        <f t="shared" si="8"/>
        <v>1</v>
      </c>
    </row>
    <row r="533" spans="1:9" x14ac:dyDescent="0.25">
      <c r="A533" t="s">
        <v>146</v>
      </c>
      <c r="B533" t="s">
        <v>1163</v>
      </c>
      <c r="C533" t="s">
        <v>178</v>
      </c>
      <c r="D533" t="s">
        <v>13</v>
      </c>
      <c r="E533" t="s">
        <v>30</v>
      </c>
      <c r="F533" t="s">
        <v>34</v>
      </c>
      <c r="G533" t="s">
        <v>75</v>
      </c>
      <c r="H533" t="s">
        <v>173</v>
      </c>
      <c r="I533">
        <f t="shared" si="8"/>
        <v>1</v>
      </c>
    </row>
    <row r="534" spans="1:9" x14ac:dyDescent="0.25">
      <c r="A534" t="s">
        <v>146</v>
      </c>
      <c r="B534" t="s">
        <v>587</v>
      </c>
      <c r="C534" t="s">
        <v>166</v>
      </c>
      <c r="D534" t="s">
        <v>14</v>
      </c>
      <c r="E534" t="s">
        <v>14</v>
      </c>
      <c r="F534" t="s">
        <v>36</v>
      </c>
      <c r="G534" t="s">
        <v>173</v>
      </c>
      <c r="H534" t="s">
        <v>56</v>
      </c>
      <c r="I534">
        <f t="shared" si="8"/>
        <v>1</v>
      </c>
    </row>
    <row r="535" spans="1:9" x14ac:dyDescent="0.25">
      <c r="A535" t="s">
        <v>146</v>
      </c>
      <c r="B535" t="s">
        <v>589</v>
      </c>
      <c r="C535" t="s">
        <v>166</v>
      </c>
      <c r="D535" t="s">
        <v>15</v>
      </c>
      <c r="E535" t="s">
        <v>15</v>
      </c>
      <c r="F535" t="s">
        <v>37</v>
      </c>
      <c r="G535" t="s">
        <v>173</v>
      </c>
      <c r="H535" t="s">
        <v>173</v>
      </c>
      <c r="I535">
        <f t="shared" si="8"/>
        <v>1</v>
      </c>
    </row>
    <row r="536" spans="1:9" x14ac:dyDescent="0.25">
      <c r="A536" t="s">
        <v>146</v>
      </c>
      <c r="B536" t="s">
        <v>590</v>
      </c>
      <c r="C536" t="s">
        <v>166</v>
      </c>
      <c r="D536" t="s">
        <v>16</v>
      </c>
      <c r="E536" t="s">
        <v>16</v>
      </c>
      <c r="F536" t="s">
        <v>38</v>
      </c>
      <c r="G536" t="s">
        <v>173</v>
      </c>
      <c r="H536" t="s">
        <v>56</v>
      </c>
      <c r="I536">
        <f t="shared" si="8"/>
        <v>1</v>
      </c>
    </row>
    <row r="537" spans="1:9" x14ac:dyDescent="0.25">
      <c r="A537" t="s">
        <v>146</v>
      </c>
      <c r="B537" t="s">
        <v>592</v>
      </c>
      <c r="C537" t="s">
        <v>166</v>
      </c>
      <c r="D537" t="s">
        <v>17</v>
      </c>
      <c r="E537" t="s">
        <v>17</v>
      </c>
      <c r="F537" t="s">
        <v>39</v>
      </c>
      <c r="G537" t="s">
        <v>173</v>
      </c>
      <c r="H537" t="s">
        <v>173</v>
      </c>
      <c r="I537">
        <f t="shared" si="8"/>
        <v>1</v>
      </c>
    </row>
    <row r="538" spans="1:9" x14ac:dyDescent="0.25">
      <c r="A538" t="s">
        <v>146</v>
      </c>
      <c r="B538" t="s">
        <v>593</v>
      </c>
      <c r="C538" t="s">
        <v>168</v>
      </c>
      <c r="D538" t="s">
        <v>17</v>
      </c>
      <c r="E538" t="s">
        <v>17</v>
      </c>
      <c r="F538" t="s">
        <v>39</v>
      </c>
      <c r="G538" t="s">
        <v>173</v>
      </c>
      <c r="H538" t="s">
        <v>173</v>
      </c>
      <c r="I538">
        <f t="shared" si="8"/>
        <v>1</v>
      </c>
    </row>
    <row r="539" spans="1:9" x14ac:dyDescent="0.25">
      <c r="A539" t="s">
        <v>147</v>
      </c>
      <c r="B539" t="s">
        <v>594</v>
      </c>
      <c r="C539" t="s">
        <v>166</v>
      </c>
      <c r="D539" t="s">
        <v>8</v>
      </c>
      <c r="E539" t="s">
        <v>8</v>
      </c>
      <c r="F539" t="s">
        <v>21</v>
      </c>
      <c r="G539" t="s">
        <v>173</v>
      </c>
      <c r="H539" t="s">
        <v>173</v>
      </c>
      <c r="I539">
        <f t="shared" si="8"/>
        <v>1</v>
      </c>
    </row>
    <row r="540" spans="1:9" x14ac:dyDescent="0.25">
      <c r="A540" t="s">
        <v>147</v>
      </c>
      <c r="B540" t="s">
        <v>595</v>
      </c>
      <c r="C540" t="s">
        <v>166</v>
      </c>
      <c r="D540" t="s">
        <v>9</v>
      </c>
      <c r="E540" t="s">
        <v>9</v>
      </c>
      <c r="F540" t="s">
        <v>758</v>
      </c>
      <c r="G540" t="s">
        <v>173</v>
      </c>
      <c r="H540" t="s">
        <v>173</v>
      </c>
      <c r="I540">
        <f t="shared" si="8"/>
        <v>2</v>
      </c>
    </row>
    <row r="541" spans="1:9" x14ac:dyDescent="0.25">
      <c r="A541" t="s">
        <v>147</v>
      </c>
      <c r="B541" t="s">
        <v>595</v>
      </c>
      <c r="C541" t="s">
        <v>166</v>
      </c>
      <c r="D541" t="s">
        <v>9</v>
      </c>
      <c r="E541" t="s">
        <v>9</v>
      </c>
      <c r="F541" t="s">
        <v>758</v>
      </c>
      <c r="G541" t="s">
        <v>173</v>
      </c>
      <c r="H541" t="s">
        <v>173</v>
      </c>
      <c r="I541">
        <f t="shared" si="8"/>
        <v>2</v>
      </c>
    </row>
    <row r="542" spans="1:9" x14ac:dyDescent="0.25">
      <c r="A542" t="s">
        <v>147</v>
      </c>
      <c r="B542" t="s">
        <v>596</v>
      </c>
      <c r="C542" t="s">
        <v>166</v>
      </c>
      <c r="D542" t="s">
        <v>10</v>
      </c>
      <c r="E542" t="s">
        <v>10</v>
      </c>
      <c r="F542" t="s">
        <v>24</v>
      </c>
      <c r="G542" t="s">
        <v>173</v>
      </c>
      <c r="H542" t="s">
        <v>173</v>
      </c>
      <c r="I542">
        <f t="shared" si="8"/>
        <v>1</v>
      </c>
    </row>
    <row r="543" spans="1:9" x14ac:dyDescent="0.25">
      <c r="A543" t="s">
        <v>147</v>
      </c>
      <c r="B543" t="s">
        <v>597</v>
      </c>
      <c r="C543" t="s">
        <v>166</v>
      </c>
      <c r="D543" t="s">
        <v>11</v>
      </c>
      <c r="E543" t="s">
        <v>11</v>
      </c>
      <c r="F543" t="s">
        <v>25</v>
      </c>
      <c r="G543" t="s">
        <v>173</v>
      </c>
      <c r="H543" t="s">
        <v>26</v>
      </c>
      <c r="I543">
        <f t="shared" si="8"/>
        <v>1</v>
      </c>
    </row>
    <row r="544" spans="1:9" x14ac:dyDescent="0.25">
      <c r="A544" t="s">
        <v>147</v>
      </c>
      <c r="B544" t="s">
        <v>599</v>
      </c>
      <c r="C544" t="s">
        <v>166</v>
      </c>
      <c r="D544" t="s">
        <v>12</v>
      </c>
      <c r="E544" t="s">
        <v>12</v>
      </c>
      <c r="F544" t="s">
        <v>27</v>
      </c>
      <c r="G544" t="s">
        <v>173</v>
      </c>
      <c r="H544" t="s">
        <v>26</v>
      </c>
      <c r="I544">
        <f t="shared" si="8"/>
        <v>1</v>
      </c>
    </row>
    <row r="545" spans="1:9" x14ac:dyDescent="0.25">
      <c r="A545" t="s">
        <v>147</v>
      </c>
      <c r="B545" t="s">
        <v>1164</v>
      </c>
      <c r="C545" t="s">
        <v>178</v>
      </c>
      <c r="D545" t="s">
        <v>12</v>
      </c>
      <c r="E545" t="s">
        <v>28</v>
      </c>
      <c r="F545" t="s">
        <v>27</v>
      </c>
      <c r="G545" t="s">
        <v>62</v>
      </c>
      <c r="H545" t="s">
        <v>173</v>
      </c>
      <c r="I545">
        <f t="shared" si="8"/>
        <v>1</v>
      </c>
    </row>
    <row r="546" spans="1:9" x14ac:dyDescent="0.25">
      <c r="A546" t="s">
        <v>147</v>
      </c>
      <c r="B546" t="s">
        <v>601</v>
      </c>
      <c r="C546" t="s">
        <v>166</v>
      </c>
      <c r="D546" t="s">
        <v>13</v>
      </c>
      <c r="E546" t="s">
        <v>13</v>
      </c>
      <c r="F546" t="s">
        <v>29</v>
      </c>
      <c r="G546" t="s">
        <v>173</v>
      </c>
      <c r="H546" t="s">
        <v>26</v>
      </c>
      <c r="I546">
        <f t="shared" si="8"/>
        <v>1</v>
      </c>
    </row>
    <row r="547" spans="1:9" x14ac:dyDescent="0.25">
      <c r="A547" t="s">
        <v>147</v>
      </c>
      <c r="B547" t="s">
        <v>1165</v>
      </c>
      <c r="C547" t="s">
        <v>178</v>
      </c>
      <c r="D547" t="s">
        <v>13</v>
      </c>
      <c r="E547" t="s">
        <v>30</v>
      </c>
      <c r="F547" t="s">
        <v>29</v>
      </c>
      <c r="G547" t="s">
        <v>63</v>
      </c>
      <c r="H547" t="s">
        <v>173</v>
      </c>
      <c r="I547">
        <f t="shared" si="8"/>
        <v>1</v>
      </c>
    </row>
    <row r="548" spans="1:9" x14ac:dyDescent="0.25">
      <c r="A548" t="s">
        <v>147</v>
      </c>
      <c r="B548" t="s">
        <v>1166</v>
      </c>
      <c r="C548" t="s">
        <v>178</v>
      </c>
      <c r="D548" t="s">
        <v>13</v>
      </c>
      <c r="E548" t="s">
        <v>31</v>
      </c>
      <c r="F548" t="s">
        <v>29</v>
      </c>
      <c r="G548" t="s">
        <v>64</v>
      </c>
      <c r="H548" t="s">
        <v>65</v>
      </c>
      <c r="I548">
        <f t="shared" si="8"/>
        <v>1</v>
      </c>
    </row>
    <row r="549" spans="1:9" x14ac:dyDescent="0.25">
      <c r="A549" t="s">
        <v>147</v>
      </c>
      <c r="B549" t="s">
        <v>1168</v>
      </c>
      <c r="C549" t="s">
        <v>179</v>
      </c>
      <c r="D549" t="s">
        <v>13</v>
      </c>
      <c r="E549" t="s">
        <v>66</v>
      </c>
      <c r="F549" t="s">
        <v>29</v>
      </c>
      <c r="G549" t="s">
        <v>82</v>
      </c>
      <c r="H549" t="s">
        <v>65</v>
      </c>
      <c r="I549">
        <f t="shared" si="8"/>
        <v>1</v>
      </c>
    </row>
    <row r="550" spans="1:9" x14ac:dyDescent="0.25">
      <c r="A550" t="s">
        <v>147</v>
      </c>
      <c r="B550" t="s">
        <v>1170</v>
      </c>
      <c r="C550" t="s">
        <v>167</v>
      </c>
      <c r="D550" t="s">
        <v>13</v>
      </c>
      <c r="E550" t="s">
        <v>756</v>
      </c>
      <c r="F550" t="s">
        <v>29</v>
      </c>
      <c r="G550" t="s">
        <v>760</v>
      </c>
      <c r="H550" t="s">
        <v>65</v>
      </c>
      <c r="I550">
        <f t="shared" si="8"/>
        <v>1</v>
      </c>
    </row>
    <row r="551" spans="1:9" x14ac:dyDescent="0.25">
      <c r="A551" t="s">
        <v>147</v>
      </c>
      <c r="B551" t="s">
        <v>1172</v>
      </c>
      <c r="C551" t="s">
        <v>179</v>
      </c>
      <c r="D551" t="s">
        <v>13</v>
      </c>
      <c r="E551" t="s">
        <v>67</v>
      </c>
      <c r="F551" t="s">
        <v>29</v>
      </c>
      <c r="G551" t="s">
        <v>84</v>
      </c>
      <c r="H551" t="s">
        <v>65</v>
      </c>
      <c r="I551">
        <f t="shared" si="8"/>
        <v>1</v>
      </c>
    </row>
    <row r="552" spans="1:9" x14ac:dyDescent="0.25">
      <c r="A552" t="s">
        <v>147</v>
      </c>
      <c r="B552" t="s">
        <v>1174</v>
      </c>
      <c r="C552" t="s">
        <v>178</v>
      </c>
      <c r="D552" t="s">
        <v>13</v>
      </c>
      <c r="E552" t="s">
        <v>32</v>
      </c>
      <c r="F552" t="s">
        <v>29</v>
      </c>
      <c r="G552" t="s">
        <v>68</v>
      </c>
      <c r="H552" t="s">
        <v>69</v>
      </c>
      <c r="I552">
        <f t="shared" si="8"/>
        <v>1</v>
      </c>
    </row>
    <row r="553" spans="1:9" x14ac:dyDescent="0.25">
      <c r="A553" t="s">
        <v>147</v>
      </c>
      <c r="B553" t="s">
        <v>1176</v>
      </c>
      <c r="C553" t="s">
        <v>179</v>
      </c>
      <c r="D553" t="s">
        <v>13</v>
      </c>
      <c r="E553" t="s">
        <v>70</v>
      </c>
      <c r="F553" t="s">
        <v>29</v>
      </c>
      <c r="G553" t="s">
        <v>85</v>
      </c>
      <c r="H553" t="s">
        <v>69</v>
      </c>
      <c r="I553">
        <f t="shared" si="8"/>
        <v>1</v>
      </c>
    </row>
    <row r="554" spans="1:9" x14ac:dyDescent="0.25">
      <c r="A554" t="s">
        <v>147</v>
      </c>
      <c r="B554" t="s">
        <v>1178</v>
      </c>
      <c r="C554" t="s">
        <v>167</v>
      </c>
      <c r="D554" t="s">
        <v>13</v>
      </c>
      <c r="E554" t="s">
        <v>757</v>
      </c>
      <c r="F554" t="s">
        <v>29</v>
      </c>
      <c r="G554" t="s">
        <v>761</v>
      </c>
      <c r="H554" t="s">
        <v>69</v>
      </c>
      <c r="I554">
        <f t="shared" si="8"/>
        <v>1</v>
      </c>
    </row>
    <row r="555" spans="1:9" x14ac:dyDescent="0.25">
      <c r="A555" t="s">
        <v>147</v>
      </c>
      <c r="B555" t="s">
        <v>1180</v>
      </c>
      <c r="C555" t="s">
        <v>178</v>
      </c>
      <c r="D555" t="s">
        <v>13</v>
      </c>
      <c r="E555" t="s">
        <v>33</v>
      </c>
      <c r="F555" t="s">
        <v>29</v>
      </c>
      <c r="G555" t="s">
        <v>71</v>
      </c>
      <c r="H555" t="s">
        <v>173</v>
      </c>
      <c r="I555">
        <f t="shared" si="8"/>
        <v>1</v>
      </c>
    </row>
    <row r="556" spans="1:9" x14ac:dyDescent="0.25">
      <c r="A556" t="s">
        <v>147</v>
      </c>
      <c r="B556" t="s">
        <v>603</v>
      </c>
      <c r="C556" t="s">
        <v>166</v>
      </c>
      <c r="D556" t="s">
        <v>14</v>
      </c>
      <c r="E556" t="s">
        <v>14</v>
      </c>
      <c r="F556" t="s">
        <v>34</v>
      </c>
      <c r="G556" t="s">
        <v>173</v>
      </c>
      <c r="H556" t="s">
        <v>26</v>
      </c>
      <c r="I556">
        <f t="shared" si="8"/>
        <v>1</v>
      </c>
    </row>
    <row r="557" spans="1:9" x14ac:dyDescent="0.25">
      <c r="A557" t="s">
        <v>147</v>
      </c>
      <c r="B557" t="s">
        <v>1181</v>
      </c>
      <c r="C557" t="s">
        <v>178</v>
      </c>
      <c r="D557" t="s">
        <v>14</v>
      </c>
      <c r="E557" t="s">
        <v>35</v>
      </c>
      <c r="F557" t="s">
        <v>34</v>
      </c>
      <c r="G557" t="s">
        <v>72</v>
      </c>
      <c r="H557" t="s">
        <v>173</v>
      </c>
      <c r="I557">
        <f t="shared" si="8"/>
        <v>1</v>
      </c>
    </row>
    <row r="558" spans="1:9" x14ac:dyDescent="0.25">
      <c r="A558" t="s">
        <v>147</v>
      </c>
      <c r="B558" t="s">
        <v>605</v>
      </c>
      <c r="C558" t="s">
        <v>166</v>
      </c>
      <c r="D558" t="s">
        <v>15</v>
      </c>
      <c r="E558" t="s">
        <v>15</v>
      </c>
      <c r="F558" t="s">
        <v>36</v>
      </c>
      <c r="G558" t="s">
        <v>173</v>
      </c>
      <c r="H558" t="s">
        <v>26</v>
      </c>
      <c r="I558">
        <f t="shared" si="8"/>
        <v>1</v>
      </c>
    </row>
    <row r="559" spans="1:9" x14ac:dyDescent="0.25">
      <c r="A559" t="s">
        <v>147</v>
      </c>
      <c r="B559" t="s">
        <v>607</v>
      </c>
      <c r="C559" t="s">
        <v>166</v>
      </c>
      <c r="D559" t="s">
        <v>16</v>
      </c>
      <c r="E559" t="s">
        <v>16</v>
      </c>
      <c r="F559" t="s">
        <v>37</v>
      </c>
      <c r="G559" t="s">
        <v>173</v>
      </c>
      <c r="H559" t="s">
        <v>173</v>
      </c>
      <c r="I559">
        <f t="shared" si="8"/>
        <v>1</v>
      </c>
    </row>
    <row r="560" spans="1:9" x14ac:dyDescent="0.25">
      <c r="A560" t="s">
        <v>147</v>
      </c>
      <c r="B560" t="s">
        <v>608</v>
      </c>
      <c r="C560" t="s">
        <v>166</v>
      </c>
      <c r="D560" t="s">
        <v>17</v>
      </c>
      <c r="E560" t="s">
        <v>17</v>
      </c>
      <c r="F560" t="s">
        <v>38</v>
      </c>
      <c r="G560" t="s">
        <v>173</v>
      </c>
      <c r="H560" t="s">
        <v>26</v>
      </c>
      <c r="I560">
        <f t="shared" si="8"/>
        <v>1</v>
      </c>
    </row>
    <row r="561" spans="1:9" x14ac:dyDescent="0.25">
      <c r="A561" t="s">
        <v>147</v>
      </c>
      <c r="B561" t="s">
        <v>610</v>
      </c>
      <c r="C561" t="s">
        <v>166</v>
      </c>
      <c r="D561" t="s">
        <v>18</v>
      </c>
      <c r="E561" t="s">
        <v>18</v>
      </c>
      <c r="F561" t="s">
        <v>39</v>
      </c>
      <c r="G561" t="s">
        <v>173</v>
      </c>
      <c r="H561" t="s">
        <v>173</v>
      </c>
      <c r="I561">
        <f t="shared" si="8"/>
        <v>1</v>
      </c>
    </row>
    <row r="562" spans="1:9" x14ac:dyDescent="0.25">
      <c r="A562" t="s">
        <v>147</v>
      </c>
      <c r="B562" t="s">
        <v>611</v>
      </c>
      <c r="C562" t="s">
        <v>168</v>
      </c>
      <c r="D562" t="s">
        <v>18</v>
      </c>
      <c r="E562" t="s">
        <v>18</v>
      </c>
      <c r="F562" t="s">
        <v>39</v>
      </c>
      <c r="G562" t="s">
        <v>173</v>
      </c>
      <c r="H562" t="s">
        <v>173</v>
      </c>
      <c r="I562">
        <f t="shared" si="8"/>
        <v>1</v>
      </c>
    </row>
    <row r="563" spans="1:9" x14ac:dyDescent="0.25">
      <c r="A563" t="s">
        <v>148</v>
      </c>
      <c r="B563" t="s">
        <v>612</v>
      </c>
      <c r="C563" t="s">
        <v>166</v>
      </c>
      <c r="D563" t="s">
        <v>8</v>
      </c>
      <c r="E563" t="s">
        <v>8</v>
      </c>
      <c r="F563" t="s">
        <v>21</v>
      </c>
      <c r="G563" t="s">
        <v>173</v>
      </c>
      <c r="H563" t="s">
        <v>173</v>
      </c>
      <c r="I563">
        <f t="shared" si="8"/>
        <v>1</v>
      </c>
    </row>
    <row r="564" spans="1:9" x14ac:dyDescent="0.25">
      <c r="A564" t="s">
        <v>148</v>
      </c>
      <c r="B564" t="s">
        <v>613</v>
      </c>
      <c r="C564" t="s">
        <v>166</v>
      </c>
      <c r="D564" t="s">
        <v>9</v>
      </c>
      <c r="E564" t="s">
        <v>9</v>
      </c>
      <c r="F564" t="s">
        <v>758</v>
      </c>
      <c r="G564" t="s">
        <v>173</v>
      </c>
      <c r="H564" t="s">
        <v>173</v>
      </c>
      <c r="I564">
        <f t="shared" si="8"/>
        <v>2</v>
      </c>
    </row>
    <row r="565" spans="1:9" x14ac:dyDescent="0.25">
      <c r="A565" t="s">
        <v>148</v>
      </c>
      <c r="B565" t="s">
        <v>613</v>
      </c>
      <c r="C565" t="s">
        <v>166</v>
      </c>
      <c r="D565" t="s">
        <v>9</v>
      </c>
      <c r="E565" t="s">
        <v>9</v>
      </c>
      <c r="F565" t="s">
        <v>758</v>
      </c>
      <c r="G565" t="s">
        <v>173</v>
      </c>
      <c r="H565" t="s">
        <v>173</v>
      </c>
      <c r="I565">
        <f t="shared" si="8"/>
        <v>2</v>
      </c>
    </row>
    <row r="566" spans="1:9" x14ac:dyDescent="0.25">
      <c r="A566" t="s">
        <v>148</v>
      </c>
      <c r="B566" t="s">
        <v>614</v>
      </c>
      <c r="C566" t="s">
        <v>166</v>
      </c>
      <c r="D566" t="s">
        <v>10</v>
      </c>
      <c r="E566" t="s">
        <v>10</v>
      </c>
      <c r="F566" t="s">
        <v>41</v>
      </c>
      <c r="G566" t="s">
        <v>173</v>
      </c>
      <c r="H566" t="s">
        <v>173</v>
      </c>
      <c r="I566">
        <f t="shared" si="8"/>
        <v>1</v>
      </c>
    </row>
    <row r="567" spans="1:9" x14ac:dyDescent="0.25">
      <c r="A567" t="s">
        <v>148</v>
      </c>
      <c r="B567" t="s">
        <v>615</v>
      </c>
      <c r="C567" t="s">
        <v>166</v>
      </c>
      <c r="D567" t="s">
        <v>11</v>
      </c>
      <c r="E567" t="s">
        <v>11</v>
      </c>
      <c r="F567" t="s">
        <v>25</v>
      </c>
      <c r="G567" t="s">
        <v>173</v>
      </c>
      <c r="H567" t="s">
        <v>26</v>
      </c>
      <c r="I567">
        <f t="shared" si="8"/>
        <v>1</v>
      </c>
    </row>
    <row r="568" spans="1:9" x14ac:dyDescent="0.25">
      <c r="A568" t="s">
        <v>148</v>
      </c>
      <c r="B568" t="s">
        <v>617</v>
      </c>
      <c r="C568" t="s">
        <v>166</v>
      </c>
      <c r="D568" t="s">
        <v>12</v>
      </c>
      <c r="E568" t="s">
        <v>12</v>
      </c>
      <c r="F568" t="s">
        <v>27</v>
      </c>
      <c r="G568" t="s">
        <v>173</v>
      </c>
      <c r="H568" t="s">
        <v>26</v>
      </c>
      <c r="I568">
        <f t="shared" si="8"/>
        <v>1</v>
      </c>
    </row>
    <row r="569" spans="1:9" x14ac:dyDescent="0.25">
      <c r="A569" t="s">
        <v>148</v>
      </c>
      <c r="B569" t="s">
        <v>1182</v>
      </c>
      <c r="C569" t="s">
        <v>178</v>
      </c>
      <c r="D569" t="s">
        <v>12</v>
      </c>
      <c r="E569" t="s">
        <v>28</v>
      </c>
      <c r="F569" t="s">
        <v>27</v>
      </c>
      <c r="G569" t="s">
        <v>62</v>
      </c>
      <c r="H569" t="s">
        <v>173</v>
      </c>
      <c r="I569">
        <f t="shared" si="8"/>
        <v>1</v>
      </c>
    </row>
    <row r="570" spans="1:9" x14ac:dyDescent="0.25">
      <c r="A570" t="s">
        <v>148</v>
      </c>
      <c r="B570" t="s">
        <v>619</v>
      </c>
      <c r="C570" t="s">
        <v>166</v>
      </c>
      <c r="D570" t="s">
        <v>13</v>
      </c>
      <c r="E570" t="s">
        <v>13</v>
      </c>
      <c r="F570" t="s">
        <v>29</v>
      </c>
      <c r="G570" t="s">
        <v>173</v>
      </c>
      <c r="H570" t="s">
        <v>26</v>
      </c>
      <c r="I570">
        <f t="shared" si="8"/>
        <v>1</v>
      </c>
    </row>
    <row r="571" spans="1:9" x14ac:dyDescent="0.25">
      <c r="A571" t="s">
        <v>148</v>
      </c>
      <c r="B571" t="s">
        <v>1183</v>
      </c>
      <c r="C571" t="s">
        <v>178</v>
      </c>
      <c r="D571" t="s">
        <v>13</v>
      </c>
      <c r="E571" t="s">
        <v>30</v>
      </c>
      <c r="F571" t="s">
        <v>29</v>
      </c>
      <c r="G571" t="s">
        <v>63</v>
      </c>
      <c r="H571" t="s">
        <v>173</v>
      </c>
      <c r="I571">
        <f t="shared" si="8"/>
        <v>1</v>
      </c>
    </row>
    <row r="572" spans="1:9" x14ac:dyDescent="0.25">
      <c r="A572" t="s">
        <v>148</v>
      </c>
      <c r="B572" t="s">
        <v>1184</v>
      </c>
      <c r="C572" t="s">
        <v>178</v>
      </c>
      <c r="D572" t="s">
        <v>13</v>
      </c>
      <c r="E572" t="s">
        <v>31</v>
      </c>
      <c r="F572" t="s">
        <v>29</v>
      </c>
      <c r="G572" t="s">
        <v>64</v>
      </c>
      <c r="H572" t="s">
        <v>65</v>
      </c>
      <c r="I572">
        <f t="shared" si="8"/>
        <v>1</v>
      </c>
    </row>
    <row r="573" spans="1:9" x14ac:dyDescent="0.25">
      <c r="A573" t="s">
        <v>148</v>
      </c>
      <c r="B573" t="s">
        <v>1186</v>
      </c>
      <c r="C573" t="s">
        <v>179</v>
      </c>
      <c r="D573" t="s">
        <v>13</v>
      </c>
      <c r="E573" t="s">
        <v>66</v>
      </c>
      <c r="F573" t="s">
        <v>29</v>
      </c>
      <c r="G573" t="s">
        <v>82</v>
      </c>
      <c r="H573" t="s">
        <v>65</v>
      </c>
      <c r="I573">
        <f t="shared" si="8"/>
        <v>1</v>
      </c>
    </row>
    <row r="574" spans="1:9" x14ac:dyDescent="0.25">
      <c r="A574" t="s">
        <v>148</v>
      </c>
      <c r="B574" t="s">
        <v>1188</v>
      </c>
      <c r="C574" t="s">
        <v>167</v>
      </c>
      <c r="D574" t="s">
        <v>13</v>
      </c>
      <c r="E574" t="s">
        <v>756</v>
      </c>
      <c r="F574" t="s">
        <v>29</v>
      </c>
      <c r="G574" t="s">
        <v>760</v>
      </c>
      <c r="H574" t="s">
        <v>89</v>
      </c>
      <c r="I574">
        <f t="shared" si="8"/>
        <v>1</v>
      </c>
    </row>
    <row r="575" spans="1:9" x14ac:dyDescent="0.25">
      <c r="A575" t="s">
        <v>148</v>
      </c>
      <c r="B575" t="s">
        <v>1190</v>
      </c>
      <c r="C575" t="s">
        <v>179</v>
      </c>
      <c r="D575" t="s">
        <v>13</v>
      </c>
      <c r="E575" t="s">
        <v>67</v>
      </c>
      <c r="F575" t="s">
        <v>29</v>
      </c>
      <c r="G575" t="s">
        <v>84</v>
      </c>
      <c r="H575" t="s">
        <v>65</v>
      </c>
      <c r="I575">
        <f t="shared" si="8"/>
        <v>1</v>
      </c>
    </row>
    <row r="576" spans="1:9" x14ac:dyDescent="0.25">
      <c r="A576" t="s">
        <v>148</v>
      </c>
      <c r="B576" t="s">
        <v>1192</v>
      </c>
      <c r="C576" t="s">
        <v>178</v>
      </c>
      <c r="D576" t="s">
        <v>13</v>
      </c>
      <c r="E576" t="s">
        <v>32</v>
      </c>
      <c r="F576" t="s">
        <v>29</v>
      </c>
      <c r="G576" t="s">
        <v>68</v>
      </c>
      <c r="H576" t="s">
        <v>69</v>
      </c>
      <c r="I576">
        <f t="shared" si="8"/>
        <v>1</v>
      </c>
    </row>
    <row r="577" spans="1:9" x14ac:dyDescent="0.25">
      <c r="A577" t="s">
        <v>148</v>
      </c>
      <c r="B577" t="s">
        <v>1194</v>
      </c>
      <c r="C577" t="s">
        <v>179</v>
      </c>
      <c r="D577" t="s">
        <v>13</v>
      </c>
      <c r="E577" t="s">
        <v>70</v>
      </c>
      <c r="F577" t="s">
        <v>29</v>
      </c>
      <c r="G577" t="s">
        <v>85</v>
      </c>
      <c r="H577" t="s">
        <v>69</v>
      </c>
      <c r="I577">
        <f t="shared" si="8"/>
        <v>1</v>
      </c>
    </row>
    <row r="578" spans="1:9" x14ac:dyDescent="0.25">
      <c r="A578" t="s">
        <v>148</v>
      </c>
      <c r="B578" t="s">
        <v>1196</v>
      </c>
      <c r="C578" t="s">
        <v>167</v>
      </c>
      <c r="D578" t="s">
        <v>13</v>
      </c>
      <c r="E578" t="s">
        <v>757</v>
      </c>
      <c r="F578" t="s">
        <v>29</v>
      </c>
      <c r="G578" t="s">
        <v>761</v>
      </c>
      <c r="H578" t="s">
        <v>69</v>
      </c>
      <c r="I578">
        <f t="shared" si="8"/>
        <v>1</v>
      </c>
    </row>
    <row r="579" spans="1:9" x14ac:dyDescent="0.25">
      <c r="A579" t="s">
        <v>148</v>
      </c>
      <c r="B579" t="s">
        <v>1198</v>
      </c>
      <c r="C579" t="s">
        <v>178</v>
      </c>
      <c r="D579" t="s">
        <v>13</v>
      </c>
      <c r="E579" t="s">
        <v>33</v>
      </c>
      <c r="F579" t="s">
        <v>29</v>
      </c>
      <c r="G579" t="s">
        <v>71</v>
      </c>
      <c r="H579" t="s">
        <v>173</v>
      </c>
      <c r="I579">
        <f t="shared" si="8"/>
        <v>1</v>
      </c>
    </row>
    <row r="580" spans="1:9" x14ac:dyDescent="0.25">
      <c r="A580" t="s">
        <v>148</v>
      </c>
      <c r="B580" t="s">
        <v>621</v>
      </c>
      <c r="C580" t="s">
        <v>166</v>
      </c>
      <c r="D580" t="s">
        <v>14</v>
      </c>
      <c r="E580" t="s">
        <v>14</v>
      </c>
      <c r="F580" t="s">
        <v>34</v>
      </c>
      <c r="G580" t="s">
        <v>173</v>
      </c>
      <c r="H580" t="s">
        <v>26</v>
      </c>
      <c r="I580">
        <f t="shared" ref="I580:I643" si="9">+COUNTIF($B$3:$B$754,B580)</f>
        <v>1</v>
      </c>
    </row>
    <row r="581" spans="1:9" x14ac:dyDescent="0.25">
      <c r="A581" t="s">
        <v>148</v>
      </c>
      <c r="B581" t="s">
        <v>1199</v>
      </c>
      <c r="C581" t="s">
        <v>178</v>
      </c>
      <c r="D581" t="s">
        <v>14</v>
      </c>
      <c r="E581" t="s">
        <v>35</v>
      </c>
      <c r="F581" t="s">
        <v>34</v>
      </c>
      <c r="G581" t="s">
        <v>72</v>
      </c>
      <c r="H581" t="s">
        <v>173</v>
      </c>
      <c r="I581">
        <f t="shared" si="9"/>
        <v>1</v>
      </c>
    </row>
    <row r="582" spans="1:9" x14ac:dyDescent="0.25">
      <c r="A582" t="s">
        <v>148</v>
      </c>
      <c r="B582" t="s">
        <v>623</v>
      </c>
      <c r="C582" t="s">
        <v>166</v>
      </c>
      <c r="D582" t="s">
        <v>15</v>
      </c>
      <c r="E582" t="s">
        <v>15</v>
      </c>
      <c r="F582" t="s">
        <v>36</v>
      </c>
      <c r="G582" t="s">
        <v>173</v>
      </c>
      <c r="H582" t="s">
        <v>26</v>
      </c>
      <c r="I582">
        <f t="shared" si="9"/>
        <v>1</v>
      </c>
    </row>
    <row r="583" spans="1:9" x14ac:dyDescent="0.25">
      <c r="A583" t="s">
        <v>148</v>
      </c>
      <c r="B583" t="s">
        <v>625</v>
      </c>
      <c r="C583" t="s">
        <v>166</v>
      </c>
      <c r="D583" t="s">
        <v>16</v>
      </c>
      <c r="E583" t="s">
        <v>16</v>
      </c>
      <c r="F583" t="s">
        <v>37</v>
      </c>
      <c r="G583" t="s">
        <v>173</v>
      </c>
      <c r="H583" t="s">
        <v>173</v>
      </c>
      <c r="I583">
        <f t="shared" si="9"/>
        <v>1</v>
      </c>
    </row>
    <row r="584" spans="1:9" x14ac:dyDescent="0.25">
      <c r="A584" t="s">
        <v>148</v>
      </c>
      <c r="B584" t="s">
        <v>626</v>
      </c>
      <c r="C584" t="s">
        <v>166</v>
      </c>
      <c r="D584" t="s">
        <v>17</v>
      </c>
      <c r="E584" t="s">
        <v>17</v>
      </c>
      <c r="F584" t="s">
        <v>38</v>
      </c>
      <c r="G584" t="s">
        <v>173</v>
      </c>
      <c r="H584" t="s">
        <v>26</v>
      </c>
      <c r="I584">
        <f t="shared" si="9"/>
        <v>1</v>
      </c>
    </row>
    <row r="585" spans="1:9" x14ac:dyDescent="0.25">
      <c r="A585" t="s">
        <v>148</v>
      </c>
      <c r="B585" t="s">
        <v>628</v>
      </c>
      <c r="C585" t="s">
        <v>166</v>
      </c>
      <c r="D585" t="s">
        <v>18</v>
      </c>
      <c r="E585" t="s">
        <v>18</v>
      </c>
      <c r="F585" t="s">
        <v>39</v>
      </c>
      <c r="G585" t="s">
        <v>173</v>
      </c>
      <c r="H585" t="s">
        <v>173</v>
      </c>
      <c r="I585">
        <f t="shared" si="9"/>
        <v>1</v>
      </c>
    </row>
    <row r="586" spans="1:9" x14ac:dyDescent="0.25">
      <c r="A586" t="s">
        <v>148</v>
      </c>
      <c r="B586" t="s">
        <v>629</v>
      </c>
      <c r="C586" t="s">
        <v>168</v>
      </c>
      <c r="D586" t="s">
        <v>18</v>
      </c>
      <c r="E586" t="s">
        <v>18</v>
      </c>
      <c r="F586" t="s">
        <v>39</v>
      </c>
      <c r="G586" t="s">
        <v>173</v>
      </c>
      <c r="H586" t="s">
        <v>173</v>
      </c>
      <c r="I586">
        <f t="shared" si="9"/>
        <v>1</v>
      </c>
    </row>
    <row r="587" spans="1:9" x14ac:dyDescent="0.25">
      <c r="A587" t="s">
        <v>149</v>
      </c>
      <c r="B587" t="s">
        <v>630</v>
      </c>
      <c r="C587" t="s">
        <v>166</v>
      </c>
      <c r="D587" t="s">
        <v>8</v>
      </c>
      <c r="E587" t="s">
        <v>8</v>
      </c>
      <c r="F587" t="s">
        <v>21</v>
      </c>
      <c r="G587" t="s">
        <v>173</v>
      </c>
      <c r="H587" t="s">
        <v>173</v>
      </c>
      <c r="I587">
        <f t="shared" si="9"/>
        <v>1</v>
      </c>
    </row>
    <row r="588" spans="1:9" x14ac:dyDescent="0.25">
      <c r="A588" t="s">
        <v>149</v>
      </c>
      <c r="B588" t="s">
        <v>631</v>
      </c>
      <c r="C588" t="s">
        <v>166</v>
      </c>
      <c r="D588" t="s">
        <v>9</v>
      </c>
      <c r="E588" t="s">
        <v>9</v>
      </c>
      <c r="F588" t="s">
        <v>758</v>
      </c>
      <c r="G588" t="s">
        <v>173</v>
      </c>
      <c r="H588" t="s">
        <v>173</v>
      </c>
      <c r="I588">
        <f t="shared" si="9"/>
        <v>2</v>
      </c>
    </row>
    <row r="589" spans="1:9" x14ac:dyDescent="0.25">
      <c r="A589" t="s">
        <v>149</v>
      </c>
      <c r="B589" t="s">
        <v>631</v>
      </c>
      <c r="C589" t="s">
        <v>166</v>
      </c>
      <c r="D589" t="s">
        <v>9</v>
      </c>
      <c r="E589" t="s">
        <v>9</v>
      </c>
      <c r="F589" t="s">
        <v>758</v>
      </c>
      <c r="G589" t="s">
        <v>173</v>
      </c>
      <c r="H589" t="s">
        <v>173</v>
      </c>
      <c r="I589">
        <f t="shared" si="9"/>
        <v>2</v>
      </c>
    </row>
    <row r="590" spans="1:9" x14ac:dyDescent="0.25">
      <c r="A590" t="s">
        <v>149</v>
      </c>
      <c r="B590" t="s">
        <v>632</v>
      </c>
      <c r="C590" t="s">
        <v>166</v>
      </c>
      <c r="D590" t="s">
        <v>10</v>
      </c>
      <c r="E590" t="s">
        <v>10</v>
      </c>
      <c r="F590" t="s">
        <v>41</v>
      </c>
      <c r="G590" t="s">
        <v>173</v>
      </c>
      <c r="H590" t="s">
        <v>173</v>
      </c>
      <c r="I590">
        <f t="shared" si="9"/>
        <v>1</v>
      </c>
    </row>
    <row r="591" spans="1:9" x14ac:dyDescent="0.25">
      <c r="A591" t="s">
        <v>149</v>
      </c>
      <c r="B591" t="s">
        <v>633</v>
      </c>
      <c r="C591" t="s">
        <v>166</v>
      </c>
      <c r="D591" t="s">
        <v>11</v>
      </c>
      <c r="E591" t="s">
        <v>11</v>
      </c>
      <c r="F591" t="s">
        <v>25</v>
      </c>
      <c r="G591" t="s">
        <v>173</v>
      </c>
      <c r="H591" t="s">
        <v>26</v>
      </c>
      <c r="I591">
        <f t="shared" si="9"/>
        <v>1</v>
      </c>
    </row>
    <row r="592" spans="1:9" x14ac:dyDescent="0.25">
      <c r="A592" t="s">
        <v>149</v>
      </c>
      <c r="B592" t="s">
        <v>635</v>
      </c>
      <c r="C592" t="s">
        <v>166</v>
      </c>
      <c r="D592" t="s">
        <v>12</v>
      </c>
      <c r="E592" t="s">
        <v>12</v>
      </c>
      <c r="F592" t="s">
        <v>27</v>
      </c>
      <c r="G592" t="s">
        <v>173</v>
      </c>
      <c r="H592" t="s">
        <v>26</v>
      </c>
      <c r="I592">
        <f t="shared" si="9"/>
        <v>1</v>
      </c>
    </row>
    <row r="593" spans="1:9" x14ac:dyDescent="0.25">
      <c r="A593" t="s">
        <v>149</v>
      </c>
      <c r="B593" t="s">
        <v>1200</v>
      </c>
      <c r="C593" t="s">
        <v>178</v>
      </c>
      <c r="D593" t="s">
        <v>12</v>
      </c>
      <c r="E593" t="s">
        <v>28</v>
      </c>
      <c r="F593" t="s">
        <v>27</v>
      </c>
      <c r="G593" t="s">
        <v>62</v>
      </c>
      <c r="H593" t="s">
        <v>173</v>
      </c>
      <c r="I593">
        <f t="shared" si="9"/>
        <v>1</v>
      </c>
    </row>
    <row r="594" spans="1:9" x14ac:dyDescent="0.25">
      <c r="A594" t="s">
        <v>149</v>
      </c>
      <c r="B594" t="s">
        <v>637</v>
      </c>
      <c r="C594" t="s">
        <v>166</v>
      </c>
      <c r="D594" t="s">
        <v>13</v>
      </c>
      <c r="E594" t="s">
        <v>13</v>
      </c>
      <c r="F594" t="s">
        <v>29</v>
      </c>
      <c r="G594" t="s">
        <v>173</v>
      </c>
      <c r="H594" t="s">
        <v>26</v>
      </c>
      <c r="I594">
        <f t="shared" si="9"/>
        <v>1</v>
      </c>
    </row>
    <row r="595" spans="1:9" x14ac:dyDescent="0.25">
      <c r="A595" t="s">
        <v>149</v>
      </c>
      <c r="B595" t="s">
        <v>1201</v>
      </c>
      <c r="C595" t="s">
        <v>178</v>
      </c>
      <c r="D595" t="s">
        <v>13</v>
      </c>
      <c r="E595" t="s">
        <v>30</v>
      </c>
      <c r="F595" t="s">
        <v>29</v>
      </c>
      <c r="G595" t="s">
        <v>63</v>
      </c>
      <c r="H595" t="s">
        <v>173</v>
      </c>
      <c r="I595">
        <f t="shared" si="9"/>
        <v>1</v>
      </c>
    </row>
    <row r="596" spans="1:9" x14ac:dyDescent="0.25">
      <c r="A596" t="s">
        <v>149</v>
      </c>
      <c r="B596" t="s">
        <v>1202</v>
      </c>
      <c r="C596" t="s">
        <v>178</v>
      </c>
      <c r="D596" t="s">
        <v>13</v>
      </c>
      <c r="E596" t="s">
        <v>31</v>
      </c>
      <c r="F596" t="s">
        <v>29</v>
      </c>
      <c r="G596" t="s">
        <v>64</v>
      </c>
      <c r="H596" t="s">
        <v>65</v>
      </c>
      <c r="I596">
        <f t="shared" si="9"/>
        <v>1</v>
      </c>
    </row>
    <row r="597" spans="1:9" x14ac:dyDescent="0.25">
      <c r="A597" t="s">
        <v>149</v>
      </c>
      <c r="B597" t="s">
        <v>1204</v>
      </c>
      <c r="C597" t="s">
        <v>179</v>
      </c>
      <c r="D597" t="s">
        <v>13</v>
      </c>
      <c r="E597" t="s">
        <v>66</v>
      </c>
      <c r="F597" t="s">
        <v>29</v>
      </c>
      <c r="G597" t="s">
        <v>82</v>
      </c>
      <c r="H597" t="s">
        <v>65</v>
      </c>
      <c r="I597">
        <f t="shared" si="9"/>
        <v>1</v>
      </c>
    </row>
    <row r="598" spans="1:9" x14ac:dyDescent="0.25">
      <c r="A598" t="s">
        <v>149</v>
      </c>
      <c r="B598" t="s">
        <v>1206</v>
      </c>
      <c r="C598" t="s">
        <v>167</v>
      </c>
      <c r="D598" t="s">
        <v>13</v>
      </c>
      <c r="E598" t="s">
        <v>756</v>
      </c>
      <c r="F598" t="s">
        <v>29</v>
      </c>
      <c r="G598" t="s">
        <v>760</v>
      </c>
      <c r="H598" t="s">
        <v>89</v>
      </c>
      <c r="I598">
        <f t="shared" si="9"/>
        <v>1</v>
      </c>
    </row>
    <row r="599" spans="1:9" x14ac:dyDescent="0.25">
      <c r="A599" t="s">
        <v>149</v>
      </c>
      <c r="B599" t="s">
        <v>1208</v>
      </c>
      <c r="C599" t="s">
        <v>179</v>
      </c>
      <c r="D599" t="s">
        <v>13</v>
      </c>
      <c r="E599" t="s">
        <v>67</v>
      </c>
      <c r="F599" t="s">
        <v>29</v>
      </c>
      <c r="G599" t="s">
        <v>84</v>
      </c>
      <c r="H599" t="s">
        <v>65</v>
      </c>
      <c r="I599">
        <f t="shared" si="9"/>
        <v>1</v>
      </c>
    </row>
    <row r="600" spans="1:9" x14ac:dyDescent="0.25">
      <c r="A600" t="s">
        <v>149</v>
      </c>
      <c r="B600" t="s">
        <v>1210</v>
      </c>
      <c r="C600" t="s">
        <v>178</v>
      </c>
      <c r="D600" t="s">
        <v>13</v>
      </c>
      <c r="E600" t="s">
        <v>32</v>
      </c>
      <c r="F600" t="s">
        <v>29</v>
      </c>
      <c r="G600" t="s">
        <v>68</v>
      </c>
      <c r="H600" t="s">
        <v>69</v>
      </c>
      <c r="I600">
        <f t="shared" si="9"/>
        <v>1</v>
      </c>
    </row>
    <row r="601" spans="1:9" x14ac:dyDescent="0.25">
      <c r="A601" t="s">
        <v>149</v>
      </c>
      <c r="B601" t="s">
        <v>1212</v>
      </c>
      <c r="C601" t="s">
        <v>179</v>
      </c>
      <c r="D601" t="s">
        <v>13</v>
      </c>
      <c r="E601" t="s">
        <v>70</v>
      </c>
      <c r="F601" t="s">
        <v>29</v>
      </c>
      <c r="G601" t="s">
        <v>85</v>
      </c>
      <c r="H601" t="s">
        <v>69</v>
      </c>
      <c r="I601">
        <f t="shared" si="9"/>
        <v>1</v>
      </c>
    </row>
    <row r="602" spans="1:9" x14ac:dyDescent="0.25">
      <c r="A602" t="s">
        <v>149</v>
      </c>
      <c r="B602" t="s">
        <v>1214</v>
      </c>
      <c r="C602" t="s">
        <v>167</v>
      </c>
      <c r="D602" t="s">
        <v>13</v>
      </c>
      <c r="E602" t="s">
        <v>757</v>
      </c>
      <c r="F602" t="s">
        <v>29</v>
      </c>
      <c r="G602" t="s">
        <v>761</v>
      </c>
      <c r="H602" t="s">
        <v>69</v>
      </c>
      <c r="I602">
        <f t="shared" si="9"/>
        <v>1</v>
      </c>
    </row>
    <row r="603" spans="1:9" x14ac:dyDescent="0.25">
      <c r="A603" t="s">
        <v>149</v>
      </c>
      <c r="B603" t="s">
        <v>1216</v>
      </c>
      <c r="C603" t="s">
        <v>178</v>
      </c>
      <c r="D603" t="s">
        <v>13</v>
      </c>
      <c r="E603" t="s">
        <v>33</v>
      </c>
      <c r="F603" t="s">
        <v>29</v>
      </c>
      <c r="G603" t="s">
        <v>71</v>
      </c>
      <c r="H603" t="s">
        <v>173</v>
      </c>
      <c r="I603">
        <f t="shared" si="9"/>
        <v>1</v>
      </c>
    </row>
    <row r="604" spans="1:9" x14ac:dyDescent="0.25">
      <c r="A604" t="s">
        <v>149</v>
      </c>
      <c r="B604" t="s">
        <v>639</v>
      </c>
      <c r="C604" t="s">
        <v>166</v>
      </c>
      <c r="D604" t="s">
        <v>14</v>
      </c>
      <c r="E604" t="s">
        <v>14</v>
      </c>
      <c r="F604" t="s">
        <v>34</v>
      </c>
      <c r="G604" t="s">
        <v>173</v>
      </c>
      <c r="H604" t="s">
        <v>26</v>
      </c>
      <c r="I604">
        <f t="shared" si="9"/>
        <v>1</v>
      </c>
    </row>
    <row r="605" spans="1:9" x14ac:dyDescent="0.25">
      <c r="A605" t="s">
        <v>149</v>
      </c>
      <c r="B605" t="s">
        <v>1217</v>
      </c>
      <c r="C605" t="s">
        <v>178</v>
      </c>
      <c r="D605" t="s">
        <v>14</v>
      </c>
      <c r="E605" t="s">
        <v>35</v>
      </c>
      <c r="F605" t="s">
        <v>34</v>
      </c>
      <c r="G605" t="s">
        <v>75</v>
      </c>
      <c r="H605" t="s">
        <v>173</v>
      </c>
      <c r="I605">
        <f t="shared" si="9"/>
        <v>1</v>
      </c>
    </row>
    <row r="606" spans="1:9" x14ac:dyDescent="0.25">
      <c r="A606" t="s">
        <v>149</v>
      </c>
      <c r="B606" t="s">
        <v>641</v>
      </c>
      <c r="C606" t="s">
        <v>166</v>
      </c>
      <c r="D606" t="s">
        <v>15</v>
      </c>
      <c r="E606" t="s">
        <v>15</v>
      </c>
      <c r="F606" t="s">
        <v>36</v>
      </c>
      <c r="G606" t="s">
        <v>173</v>
      </c>
      <c r="H606" t="s">
        <v>26</v>
      </c>
      <c r="I606">
        <f t="shared" si="9"/>
        <v>1</v>
      </c>
    </row>
    <row r="607" spans="1:9" x14ac:dyDescent="0.25">
      <c r="A607" t="s">
        <v>149</v>
      </c>
      <c r="B607" t="s">
        <v>643</v>
      </c>
      <c r="C607" t="s">
        <v>166</v>
      </c>
      <c r="D607" t="s">
        <v>16</v>
      </c>
      <c r="E607" t="s">
        <v>16</v>
      </c>
      <c r="F607" t="s">
        <v>37</v>
      </c>
      <c r="G607" t="s">
        <v>173</v>
      </c>
      <c r="H607" t="s">
        <v>173</v>
      </c>
      <c r="I607">
        <f t="shared" si="9"/>
        <v>1</v>
      </c>
    </row>
    <row r="608" spans="1:9" x14ac:dyDescent="0.25">
      <c r="A608" t="s">
        <v>149</v>
      </c>
      <c r="B608" t="s">
        <v>644</v>
      </c>
      <c r="C608" t="s">
        <v>166</v>
      </c>
      <c r="D608" t="s">
        <v>17</v>
      </c>
      <c r="E608" t="s">
        <v>17</v>
      </c>
      <c r="F608" t="s">
        <v>38</v>
      </c>
      <c r="G608" t="s">
        <v>173</v>
      </c>
      <c r="H608" t="s">
        <v>26</v>
      </c>
      <c r="I608">
        <f t="shared" si="9"/>
        <v>1</v>
      </c>
    </row>
    <row r="609" spans="1:9" x14ac:dyDescent="0.25">
      <c r="A609" t="s">
        <v>149</v>
      </c>
      <c r="B609" t="s">
        <v>646</v>
      </c>
      <c r="C609" t="s">
        <v>166</v>
      </c>
      <c r="D609" t="s">
        <v>18</v>
      </c>
      <c r="E609" t="s">
        <v>18</v>
      </c>
      <c r="F609" t="s">
        <v>39</v>
      </c>
      <c r="G609" t="s">
        <v>173</v>
      </c>
      <c r="H609" t="s">
        <v>173</v>
      </c>
      <c r="I609">
        <f t="shared" si="9"/>
        <v>1</v>
      </c>
    </row>
    <row r="610" spans="1:9" x14ac:dyDescent="0.25">
      <c r="A610" t="s">
        <v>149</v>
      </c>
      <c r="B610" t="s">
        <v>647</v>
      </c>
      <c r="C610" t="s">
        <v>168</v>
      </c>
      <c r="D610" t="s">
        <v>18</v>
      </c>
      <c r="E610" t="s">
        <v>18</v>
      </c>
      <c r="F610" t="s">
        <v>39</v>
      </c>
      <c r="G610" t="s">
        <v>173</v>
      </c>
      <c r="H610" t="s">
        <v>173</v>
      </c>
      <c r="I610">
        <f t="shared" si="9"/>
        <v>1</v>
      </c>
    </row>
    <row r="611" spans="1:9" x14ac:dyDescent="0.25">
      <c r="A611" t="s">
        <v>150</v>
      </c>
      <c r="B611" t="s">
        <v>648</v>
      </c>
      <c r="C611" t="s">
        <v>166</v>
      </c>
      <c r="D611" t="s">
        <v>8</v>
      </c>
      <c r="E611" t="s">
        <v>8</v>
      </c>
      <c r="F611" t="s">
        <v>21</v>
      </c>
      <c r="G611" t="s">
        <v>173</v>
      </c>
      <c r="H611" t="s">
        <v>173</v>
      </c>
      <c r="I611">
        <f t="shared" si="9"/>
        <v>1</v>
      </c>
    </row>
    <row r="612" spans="1:9" x14ac:dyDescent="0.25">
      <c r="A612" t="s">
        <v>150</v>
      </c>
      <c r="B612" t="s">
        <v>649</v>
      </c>
      <c r="C612" t="s">
        <v>166</v>
      </c>
      <c r="D612" t="s">
        <v>9</v>
      </c>
      <c r="E612" t="s">
        <v>9</v>
      </c>
      <c r="F612" t="s">
        <v>758</v>
      </c>
      <c r="G612" t="s">
        <v>173</v>
      </c>
      <c r="H612" t="s">
        <v>173</v>
      </c>
      <c r="I612">
        <f t="shared" si="9"/>
        <v>2</v>
      </c>
    </row>
    <row r="613" spans="1:9" x14ac:dyDescent="0.25">
      <c r="A613" t="s">
        <v>150</v>
      </c>
      <c r="B613" t="s">
        <v>649</v>
      </c>
      <c r="C613" t="s">
        <v>166</v>
      </c>
      <c r="D613" t="s">
        <v>9</v>
      </c>
      <c r="E613" t="s">
        <v>9</v>
      </c>
      <c r="F613" t="s">
        <v>758</v>
      </c>
      <c r="G613" t="s">
        <v>173</v>
      </c>
      <c r="H613" t="s">
        <v>173</v>
      </c>
      <c r="I613">
        <f t="shared" si="9"/>
        <v>2</v>
      </c>
    </row>
    <row r="614" spans="1:9" x14ac:dyDescent="0.25">
      <c r="A614" t="s">
        <v>150</v>
      </c>
      <c r="B614" t="s">
        <v>650</v>
      </c>
      <c r="C614" t="s">
        <v>166</v>
      </c>
      <c r="D614" t="s">
        <v>10</v>
      </c>
      <c r="E614" t="s">
        <v>10</v>
      </c>
      <c r="F614" t="s">
        <v>24</v>
      </c>
      <c r="G614" t="s">
        <v>173</v>
      </c>
      <c r="H614" t="s">
        <v>173</v>
      </c>
      <c r="I614">
        <f t="shared" si="9"/>
        <v>1</v>
      </c>
    </row>
    <row r="615" spans="1:9" x14ac:dyDescent="0.25">
      <c r="A615" t="s">
        <v>150</v>
      </c>
      <c r="B615" t="s">
        <v>651</v>
      </c>
      <c r="C615" t="s">
        <v>166</v>
      </c>
      <c r="D615" t="s">
        <v>11</v>
      </c>
      <c r="E615" t="s">
        <v>11</v>
      </c>
      <c r="F615" t="s">
        <v>25</v>
      </c>
      <c r="G615" t="s">
        <v>173</v>
      </c>
      <c r="H615" t="s">
        <v>26</v>
      </c>
      <c r="I615">
        <f t="shared" si="9"/>
        <v>1</v>
      </c>
    </row>
    <row r="616" spans="1:9" x14ac:dyDescent="0.25">
      <c r="A616" t="s">
        <v>150</v>
      </c>
      <c r="B616" t="s">
        <v>653</v>
      </c>
      <c r="C616" t="s">
        <v>166</v>
      </c>
      <c r="D616" t="s">
        <v>12</v>
      </c>
      <c r="E616" t="s">
        <v>12</v>
      </c>
      <c r="F616" t="s">
        <v>27</v>
      </c>
      <c r="G616" t="s">
        <v>173</v>
      </c>
      <c r="H616" t="s">
        <v>26</v>
      </c>
      <c r="I616">
        <f t="shared" si="9"/>
        <v>1</v>
      </c>
    </row>
    <row r="617" spans="1:9" x14ac:dyDescent="0.25">
      <c r="A617" t="s">
        <v>150</v>
      </c>
      <c r="B617" t="s">
        <v>1218</v>
      </c>
      <c r="C617" t="s">
        <v>178</v>
      </c>
      <c r="D617" t="s">
        <v>12</v>
      </c>
      <c r="E617" t="s">
        <v>28</v>
      </c>
      <c r="F617" t="s">
        <v>27</v>
      </c>
      <c r="G617" t="s">
        <v>62</v>
      </c>
      <c r="H617" t="s">
        <v>173</v>
      </c>
      <c r="I617">
        <f t="shared" si="9"/>
        <v>1</v>
      </c>
    </row>
    <row r="618" spans="1:9" x14ac:dyDescent="0.25">
      <c r="A618" t="s">
        <v>150</v>
      </c>
      <c r="B618" t="s">
        <v>655</v>
      </c>
      <c r="C618" t="s">
        <v>166</v>
      </c>
      <c r="D618" t="s">
        <v>13</v>
      </c>
      <c r="E618" t="s">
        <v>13</v>
      </c>
      <c r="F618" t="s">
        <v>29</v>
      </c>
      <c r="G618" t="s">
        <v>173</v>
      </c>
      <c r="H618" t="s">
        <v>26</v>
      </c>
      <c r="I618">
        <f t="shared" si="9"/>
        <v>1</v>
      </c>
    </row>
    <row r="619" spans="1:9" x14ac:dyDescent="0.25">
      <c r="A619" t="s">
        <v>150</v>
      </c>
      <c r="B619" t="s">
        <v>1219</v>
      </c>
      <c r="C619" t="s">
        <v>178</v>
      </c>
      <c r="D619" t="s">
        <v>13</v>
      </c>
      <c r="E619" t="s">
        <v>30</v>
      </c>
      <c r="F619" t="s">
        <v>29</v>
      </c>
      <c r="G619" t="s">
        <v>63</v>
      </c>
      <c r="H619" t="s">
        <v>173</v>
      </c>
      <c r="I619">
        <f t="shared" si="9"/>
        <v>1</v>
      </c>
    </row>
    <row r="620" spans="1:9" x14ac:dyDescent="0.25">
      <c r="A620" t="s">
        <v>150</v>
      </c>
      <c r="B620" t="s">
        <v>1220</v>
      </c>
      <c r="C620" t="s">
        <v>178</v>
      </c>
      <c r="D620" t="s">
        <v>13</v>
      </c>
      <c r="E620" t="s">
        <v>31</v>
      </c>
      <c r="F620" t="s">
        <v>29</v>
      </c>
      <c r="G620" t="s">
        <v>64</v>
      </c>
      <c r="H620" t="s">
        <v>65</v>
      </c>
      <c r="I620">
        <f t="shared" si="9"/>
        <v>1</v>
      </c>
    </row>
    <row r="621" spans="1:9" x14ac:dyDescent="0.25">
      <c r="A621" t="s">
        <v>150</v>
      </c>
      <c r="B621" t="s">
        <v>1222</v>
      </c>
      <c r="C621" t="s">
        <v>179</v>
      </c>
      <c r="D621" t="s">
        <v>13</v>
      </c>
      <c r="E621" t="s">
        <v>66</v>
      </c>
      <c r="F621" t="s">
        <v>29</v>
      </c>
      <c r="G621" t="s">
        <v>82</v>
      </c>
      <c r="H621" t="s">
        <v>65</v>
      </c>
      <c r="I621">
        <f t="shared" si="9"/>
        <v>1</v>
      </c>
    </row>
    <row r="622" spans="1:9" x14ac:dyDescent="0.25">
      <c r="A622" t="s">
        <v>150</v>
      </c>
      <c r="B622" t="s">
        <v>1224</v>
      </c>
      <c r="C622" t="s">
        <v>167</v>
      </c>
      <c r="D622" t="s">
        <v>13</v>
      </c>
      <c r="E622" t="s">
        <v>756</v>
      </c>
      <c r="F622" t="s">
        <v>29</v>
      </c>
      <c r="G622" t="s">
        <v>760</v>
      </c>
      <c r="H622" t="s">
        <v>89</v>
      </c>
      <c r="I622">
        <f t="shared" si="9"/>
        <v>1</v>
      </c>
    </row>
    <row r="623" spans="1:9" x14ac:dyDescent="0.25">
      <c r="A623" t="s">
        <v>150</v>
      </c>
      <c r="B623" t="s">
        <v>1226</v>
      </c>
      <c r="C623" t="s">
        <v>179</v>
      </c>
      <c r="D623" t="s">
        <v>13</v>
      </c>
      <c r="E623" t="s">
        <v>67</v>
      </c>
      <c r="F623" t="s">
        <v>29</v>
      </c>
      <c r="G623" t="s">
        <v>84</v>
      </c>
      <c r="H623" t="s">
        <v>65</v>
      </c>
      <c r="I623">
        <f t="shared" si="9"/>
        <v>1</v>
      </c>
    </row>
    <row r="624" spans="1:9" x14ac:dyDescent="0.25">
      <c r="A624" t="s">
        <v>150</v>
      </c>
      <c r="B624" t="s">
        <v>1228</v>
      </c>
      <c r="C624" t="s">
        <v>178</v>
      </c>
      <c r="D624" t="s">
        <v>13</v>
      </c>
      <c r="E624" t="s">
        <v>32</v>
      </c>
      <c r="F624" t="s">
        <v>29</v>
      </c>
      <c r="G624" t="s">
        <v>68</v>
      </c>
      <c r="H624" t="s">
        <v>69</v>
      </c>
      <c r="I624">
        <f t="shared" si="9"/>
        <v>1</v>
      </c>
    </row>
    <row r="625" spans="1:9" x14ac:dyDescent="0.25">
      <c r="A625" t="s">
        <v>150</v>
      </c>
      <c r="B625" t="s">
        <v>1230</v>
      </c>
      <c r="C625" t="s">
        <v>179</v>
      </c>
      <c r="D625" t="s">
        <v>13</v>
      </c>
      <c r="E625" t="s">
        <v>70</v>
      </c>
      <c r="F625" t="s">
        <v>29</v>
      </c>
      <c r="G625" t="s">
        <v>85</v>
      </c>
      <c r="H625" t="s">
        <v>69</v>
      </c>
      <c r="I625">
        <f t="shared" si="9"/>
        <v>1</v>
      </c>
    </row>
    <row r="626" spans="1:9" x14ac:dyDescent="0.25">
      <c r="A626" t="s">
        <v>150</v>
      </c>
      <c r="B626" t="s">
        <v>1232</v>
      </c>
      <c r="C626" t="s">
        <v>167</v>
      </c>
      <c r="D626" t="s">
        <v>13</v>
      </c>
      <c r="E626" t="s">
        <v>757</v>
      </c>
      <c r="F626" t="s">
        <v>29</v>
      </c>
      <c r="G626" t="s">
        <v>761</v>
      </c>
      <c r="H626" t="s">
        <v>69</v>
      </c>
      <c r="I626">
        <f t="shared" si="9"/>
        <v>1</v>
      </c>
    </row>
    <row r="627" spans="1:9" x14ac:dyDescent="0.25">
      <c r="A627" t="s">
        <v>150</v>
      </c>
      <c r="B627" t="s">
        <v>657</v>
      </c>
      <c r="C627" t="s">
        <v>166</v>
      </c>
      <c r="D627" t="s">
        <v>14</v>
      </c>
      <c r="E627" t="s">
        <v>14</v>
      </c>
      <c r="F627" t="s">
        <v>34</v>
      </c>
      <c r="G627" t="s">
        <v>173</v>
      </c>
      <c r="H627" t="s">
        <v>26</v>
      </c>
      <c r="I627">
        <f t="shared" si="9"/>
        <v>1</v>
      </c>
    </row>
    <row r="628" spans="1:9" x14ac:dyDescent="0.25">
      <c r="A628" t="s">
        <v>150</v>
      </c>
      <c r="B628" t="s">
        <v>1234</v>
      </c>
      <c r="C628" t="s">
        <v>178</v>
      </c>
      <c r="D628" t="s">
        <v>14</v>
      </c>
      <c r="E628" t="s">
        <v>35</v>
      </c>
      <c r="F628" t="s">
        <v>34</v>
      </c>
      <c r="G628" t="s">
        <v>72</v>
      </c>
      <c r="H628" t="s">
        <v>173</v>
      </c>
      <c r="I628">
        <f t="shared" si="9"/>
        <v>1</v>
      </c>
    </row>
    <row r="629" spans="1:9" x14ac:dyDescent="0.25">
      <c r="A629" t="s">
        <v>150</v>
      </c>
      <c r="B629" t="s">
        <v>659</v>
      </c>
      <c r="C629" t="s">
        <v>166</v>
      </c>
      <c r="D629" t="s">
        <v>15</v>
      </c>
      <c r="E629" t="s">
        <v>15</v>
      </c>
      <c r="F629" t="s">
        <v>36</v>
      </c>
      <c r="G629" t="s">
        <v>173</v>
      </c>
      <c r="H629" t="s">
        <v>26</v>
      </c>
      <c r="I629">
        <f t="shared" si="9"/>
        <v>1</v>
      </c>
    </row>
    <row r="630" spans="1:9" x14ac:dyDescent="0.25">
      <c r="A630" t="s">
        <v>150</v>
      </c>
      <c r="B630" t="s">
        <v>661</v>
      </c>
      <c r="C630" t="s">
        <v>166</v>
      </c>
      <c r="D630" t="s">
        <v>16</v>
      </c>
      <c r="E630" t="s">
        <v>16</v>
      </c>
      <c r="F630" t="s">
        <v>37</v>
      </c>
      <c r="G630" t="s">
        <v>173</v>
      </c>
      <c r="H630" t="s">
        <v>173</v>
      </c>
      <c r="I630">
        <f t="shared" si="9"/>
        <v>1</v>
      </c>
    </row>
    <row r="631" spans="1:9" x14ac:dyDescent="0.25">
      <c r="A631" t="s">
        <v>150</v>
      </c>
      <c r="B631" t="s">
        <v>662</v>
      </c>
      <c r="C631" t="s">
        <v>166</v>
      </c>
      <c r="D631" t="s">
        <v>17</v>
      </c>
      <c r="E631" t="s">
        <v>17</v>
      </c>
      <c r="F631" t="s">
        <v>38</v>
      </c>
      <c r="G631" t="s">
        <v>173</v>
      </c>
      <c r="H631" t="s">
        <v>26</v>
      </c>
      <c r="I631">
        <f t="shared" si="9"/>
        <v>1</v>
      </c>
    </row>
    <row r="632" spans="1:9" x14ac:dyDescent="0.25">
      <c r="A632" t="s">
        <v>150</v>
      </c>
      <c r="B632" t="s">
        <v>664</v>
      </c>
      <c r="C632" t="s">
        <v>166</v>
      </c>
      <c r="D632" t="s">
        <v>18</v>
      </c>
      <c r="E632" t="s">
        <v>18</v>
      </c>
      <c r="F632" t="s">
        <v>39</v>
      </c>
      <c r="G632" t="s">
        <v>173</v>
      </c>
      <c r="H632" t="s">
        <v>173</v>
      </c>
      <c r="I632">
        <f t="shared" si="9"/>
        <v>1</v>
      </c>
    </row>
    <row r="633" spans="1:9" x14ac:dyDescent="0.25">
      <c r="A633" t="s">
        <v>150</v>
      </c>
      <c r="B633" t="s">
        <v>665</v>
      </c>
      <c r="C633" t="s">
        <v>168</v>
      </c>
      <c r="D633" t="s">
        <v>18</v>
      </c>
      <c r="E633" t="s">
        <v>18</v>
      </c>
      <c r="F633" t="s">
        <v>39</v>
      </c>
      <c r="G633" t="s">
        <v>173</v>
      </c>
      <c r="H633" t="s">
        <v>173</v>
      </c>
      <c r="I633">
        <f t="shared" si="9"/>
        <v>1</v>
      </c>
    </row>
    <row r="634" spans="1:9" x14ac:dyDescent="0.25">
      <c r="A634" t="s">
        <v>151</v>
      </c>
      <c r="B634" t="s">
        <v>666</v>
      </c>
      <c r="C634" t="s">
        <v>166</v>
      </c>
      <c r="D634" t="s">
        <v>8</v>
      </c>
      <c r="E634" t="s">
        <v>8</v>
      </c>
      <c r="F634" t="s">
        <v>21</v>
      </c>
      <c r="G634" t="s">
        <v>173</v>
      </c>
      <c r="H634" t="s">
        <v>173</v>
      </c>
      <c r="I634">
        <f t="shared" si="9"/>
        <v>1</v>
      </c>
    </row>
    <row r="635" spans="1:9" x14ac:dyDescent="0.25">
      <c r="A635" t="s">
        <v>151</v>
      </c>
      <c r="B635" t="s">
        <v>667</v>
      </c>
      <c r="C635" t="s">
        <v>166</v>
      </c>
      <c r="D635" t="s">
        <v>9</v>
      </c>
      <c r="E635" t="s">
        <v>9</v>
      </c>
      <c r="F635" t="s">
        <v>758</v>
      </c>
      <c r="G635" t="s">
        <v>173</v>
      </c>
      <c r="H635" t="s">
        <v>173</v>
      </c>
      <c r="I635">
        <f t="shared" si="9"/>
        <v>2</v>
      </c>
    </row>
    <row r="636" spans="1:9" x14ac:dyDescent="0.25">
      <c r="A636" t="s">
        <v>151</v>
      </c>
      <c r="B636" t="s">
        <v>667</v>
      </c>
      <c r="C636" t="s">
        <v>166</v>
      </c>
      <c r="D636" t="s">
        <v>9</v>
      </c>
      <c r="E636" t="s">
        <v>9</v>
      </c>
      <c r="F636" t="s">
        <v>758</v>
      </c>
      <c r="G636" t="s">
        <v>173</v>
      </c>
      <c r="H636" t="s">
        <v>173</v>
      </c>
      <c r="I636">
        <f t="shared" si="9"/>
        <v>2</v>
      </c>
    </row>
    <row r="637" spans="1:9" x14ac:dyDescent="0.25">
      <c r="A637" t="s">
        <v>151</v>
      </c>
      <c r="B637" t="s">
        <v>668</v>
      </c>
      <c r="C637" t="s">
        <v>166</v>
      </c>
      <c r="D637" t="s">
        <v>10</v>
      </c>
      <c r="E637" t="s">
        <v>10</v>
      </c>
      <c r="F637" t="s">
        <v>24</v>
      </c>
      <c r="G637" t="s">
        <v>173</v>
      </c>
      <c r="H637" t="s">
        <v>173</v>
      </c>
      <c r="I637">
        <f t="shared" si="9"/>
        <v>1</v>
      </c>
    </row>
    <row r="638" spans="1:9" x14ac:dyDescent="0.25">
      <c r="A638" t="s">
        <v>151</v>
      </c>
      <c r="B638" t="s">
        <v>669</v>
      </c>
      <c r="C638" t="s">
        <v>166</v>
      </c>
      <c r="D638" t="s">
        <v>11</v>
      </c>
      <c r="E638" t="s">
        <v>11</v>
      </c>
      <c r="F638" t="s">
        <v>46</v>
      </c>
      <c r="G638" t="s">
        <v>173</v>
      </c>
      <c r="H638" t="s">
        <v>26</v>
      </c>
      <c r="I638">
        <f t="shared" si="9"/>
        <v>1</v>
      </c>
    </row>
    <row r="639" spans="1:9" x14ac:dyDescent="0.25">
      <c r="A639" t="s">
        <v>151</v>
      </c>
      <c r="B639" t="s">
        <v>671</v>
      </c>
      <c r="C639" t="s">
        <v>166</v>
      </c>
      <c r="D639" t="s">
        <v>12</v>
      </c>
      <c r="E639" t="s">
        <v>12</v>
      </c>
      <c r="F639" t="s">
        <v>27</v>
      </c>
      <c r="G639" t="s">
        <v>173</v>
      </c>
      <c r="H639" t="s">
        <v>26</v>
      </c>
      <c r="I639">
        <f t="shared" si="9"/>
        <v>1</v>
      </c>
    </row>
    <row r="640" spans="1:9" x14ac:dyDescent="0.25">
      <c r="A640" t="s">
        <v>151</v>
      </c>
      <c r="B640" t="s">
        <v>1235</v>
      </c>
      <c r="C640" t="s">
        <v>178</v>
      </c>
      <c r="D640" t="s">
        <v>12</v>
      </c>
      <c r="E640" t="s">
        <v>28</v>
      </c>
      <c r="F640" t="s">
        <v>27</v>
      </c>
      <c r="G640" t="s">
        <v>62</v>
      </c>
      <c r="H640" t="s">
        <v>173</v>
      </c>
      <c r="I640">
        <f t="shared" si="9"/>
        <v>1</v>
      </c>
    </row>
    <row r="641" spans="1:9" x14ac:dyDescent="0.25">
      <c r="A641" t="s">
        <v>151</v>
      </c>
      <c r="B641" t="s">
        <v>673</v>
      </c>
      <c r="C641" t="s">
        <v>166</v>
      </c>
      <c r="D641" t="s">
        <v>13</v>
      </c>
      <c r="E641" t="s">
        <v>13</v>
      </c>
      <c r="F641" t="s">
        <v>47</v>
      </c>
      <c r="G641" t="s">
        <v>173</v>
      </c>
      <c r="H641" t="s">
        <v>26</v>
      </c>
      <c r="I641">
        <f t="shared" si="9"/>
        <v>1</v>
      </c>
    </row>
    <row r="642" spans="1:9" x14ac:dyDescent="0.25">
      <c r="A642" t="s">
        <v>151</v>
      </c>
      <c r="B642" t="s">
        <v>1236</v>
      </c>
      <c r="C642" t="s">
        <v>178</v>
      </c>
      <c r="D642" t="s">
        <v>13</v>
      </c>
      <c r="E642" t="s">
        <v>30</v>
      </c>
      <c r="F642" t="s">
        <v>47</v>
      </c>
      <c r="G642" t="s">
        <v>63</v>
      </c>
      <c r="H642" t="s">
        <v>173</v>
      </c>
      <c r="I642">
        <f t="shared" si="9"/>
        <v>1</v>
      </c>
    </row>
    <row r="643" spans="1:9" x14ac:dyDescent="0.25">
      <c r="A643" t="s">
        <v>151</v>
      </c>
      <c r="B643" t="s">
        <v>1237</v>
      </c>
      <c r="C643" t="s">
        <v>178</v>
      </c>
      <c r="D643" t="s">
        <v>13</v>
      </c>
      <c r="E643" t="s">
        <v>31</v>
      </c>
      <c r="F643" t="s">
        <v>47</v>
      </c>
      <c r="G643" t="s">
        <v>64</v>
      </c>
      <c r="H643" t="s">
        <v>65</v>
      </c>
      <c r="I643">
        <f t="shared" si="9"/>
        <v>1</v>
      </c>
    </row>
    <row r="644" spans="1:9" x14ac:dyDescent="0.25">
      <c r="A644" t="s">
        <v>151</v>
      </c>
      <c r="B644" t="s">
        <v>1239</v>
      </c>
      <c r="C644" t="s">
        <v>179</v>
      </c>
      <c r="D644" t="s">
        <v>13</v>
      </c>
      <c r="E644" t="s">
        <v>66</v>
      </c>
      <c r="F644" t="s">
        <v>47</v>
      </c>
      <c r="G644" t="s">
        <v>82</v>
      </c>
      <c r="H644" t="s">
        <v>65</v>
      </c>
      <c r="I644">
        <f t="shared" ref="I644:I707" si="10">+COUNTIF($B$3:$B$754,B644)</f>
        <v>1</v>
      </c>
    </row>
    <row r="645" spans="1:9" x14ac:dyDescent="0.25">
      <c r="A645" t="s">
        <v>151</v>
      </c>
      <c r="B645" t="s">
        <v>1241</v>
      </c>
      <c r="C645" t="s">
        <v>167</v>
      </c>
      <c r="D645" t="s">
        <v>13</v>
      </c>
      <c r="E645" t="s">
        <v>756</v>
      </c>
      <c r="F645" t="s">
        <v>47</v>
      </c>
      <c r="G645" t="s">
        <v>760</v>
      </c>
      <c r="H645" t="s">
        <v>89</v>
      </c>
      <c r="I645">
        <f t="shared" si="10"/>
        <v>1</v>
      </c>
    </row>
    <row r="646" spans="1:9" x14ac:dyDescent="0.25">
      <c r="A646" t="s">
        <v>151</v>
      </c>
      <c r="B646" t="s">
        <v>1243</v>
      </c>
      <c r="C646" t="s">
        <v>179</v>
      </c>
      <c r="D646" t="s">
        <v>13</v>
      </c>
      <c r="E646" t="s">
        <v>67</v>
      </c>
      <c r="F646" t="s">
        <v>47</v>
      </c>
      <c r="G646" t="s">
        <v>84</v>
      </c>
      <c r="H646" t="s">
        <v>65</v>
      </c>
      <c r="I646">
        <f t="shared" si="10"/>
        <v>1</v>
      </c>
    </row>
    <row r="647" spans="1:9" x14ac:dyDescent="0.25">
      <c r="A647" t="s">
        <v>151</v>
      </c>
      <c r="B647" t="s">
        <v>1245</v>
      </c>
      <c r="C647" t="s">
        <v>178</v>
      </c>
      <c r="D647" t="s">
        <v>13</v>
      </c>
      <c r="E647" t="s">
        <v>32</v>
      </c>
      <c r="F647" t="s">
        <v>47</v>
      </c>
      <c r="G647" t="s">
        <v>68</v>
      </c>
      <c r="H647" t="s">
        <v>69</v>
      </c>
      <c r="I647">
        <f t="shared" si="10"/>
        <v>1</v>
      </c>
    </row>
    <row r="648" spans="1:9" x14ac:dyDescent="0.25">
      <c r="A648" t="s">
        <v>151</v>
      </c>
      <c r="B648" t="s">
        <v>1247</v>
      </c>
      <c r="C648" t="s">
        <v>179</v>
      </c>
      <c r="D648" t="s">
        <v>13</v>
      </c>
      <c r="E648" t="s">
        <v>70</v>
      </c>
      <c r="F648" t="s">
        <v>47</v>
      </c>
      <c r="G648" t="s">
        <v>85</v>
      </c>
      <c r="H648" t="s">
        <v>69</v>
      </c>
      <c r="I648">
        <f t="shared" si="10"/>
        <v>1</v>
      </c>
    </row>
    <row r="649" spans="1:9" x14ac:dyDescent="0.25">
      <c r="A649" t="s">
        <v>151</v>
      </c>
      <c r="B649" t="s">
        <v>1249</v>
      </c>
      <c r="C649" t="s">
        <v>167</v>
      </c>
      <c r="D649" t="s">
        <v>13</v>
      </c>
      <c r="E649" t="s">
        <v>757</v>
      </c>
      <c r="F649" t="s">
        <v>47</v>
      </c>
      <c r="G649" t="s">
        <v>761</v>
      </c>
      <c r="H649" t="s">
        <v>69</v>
      </c>
      <c r="I649">
        <f t="shared" si="10"/>
        <v>1</v>
      </c>
    </row>
    <row r="650" spans="1:9" x14ac:dyDescent="0.25">
      <c r="A650" t="s">
        <v>151</v>
      </c>
      <c r="B650" t="s">
        <v>1251</v>
      </c>
      <c r="C650" t="s">
        <v>178</v>
      </c>
      <c r="D650" t="s">
        <v>13</v>
      </c>
      <c r="E650" t="s">
        <v>33</v>
      </c>
      <c r="F650" t="s">
        <v>47</v>
      </c>
      <c r="G650" t="s">
        <v>71</v>
      </c>
      <c r="H650" t="s">
        <v>173</v>
      </c>
      <c r="I650">
        <f t="shared" si="10"/>
        <v>1</v>
      </c>
    </row>
    <row r="651" spans="1:9" x14ac:dyDescent="0.25">
      <c r="A651" t="s">
        <v>151</v>
      </c>
      <c r="B651" t="s">
        <v>675</v>
      </c>
      <c r="C651" t="s">
        <v>166</v>
      </c>
      <c r="D651" t="s">
        <v>14</v>
      </c>
      <c r="E651" t="s">
        <v>14</v>
      </c>
      <c r="F651" t="s">
        <v>48</v>
      </c>
      <c r="G651" t="s">
        <v>173</v>
      </c>
      <c r="H651" t="s">
        <v>26</v>
      </c>
      <c r="I651">
        <f t="shared" si="10"/>
        <v>1</v>
      </c>
    </row>
    <row r="652" spans="1:9" x14ac:dyDescent="0.25">
      <c r="A652" t="s">
        <v>151</v>
      </c>
      <c r="B652" t="s">
        <v>1252</v>
      </c>
      <c r="C652" t="s">
        <v>178</v>
      </c>
      <c r="D652" t="s">
        <v>14</v>
      </c>
      <c r="E652" t="s">
        <v>35</v>
      </c>
      <c r="F652" t="s">
        <v>48</v>
      </c>
      <c r="G652" t="s">
        <v>72</v>
      </c>
      <c r="H652" t="s">
        <v>173</v>
      </c>
      <c r="I652">
        <f t="shared" si="10"/>
        <v>1</v>
      </c>
    </row>
    <row r="653" spans="1:9" x14ac:dyDescent="0.25">
      <c r="A653" t="s">
        <v>151</v>
      </c>
      <c r="B653" t="s">
        <v>677</v>
      </c>
      <c r="C653" t="s">
        <v>166</v>
      </c>
      <c r="D653" t="s">
        <v>15</v>
      </c>
      <c r="E653" t="s">
        <v>15</v>
      </c>
      <c r="F653" t="s">
        <v>36</v>
      </c>
      <c r="G653" t="s">
        <v>173</v>
      </c>
      <c r="H653" t="s">
        <v>26</v>
      </c>
      <c r="I653">
        <f t="shared" si="10"/>
        <v>1</v>
      </c>
    </row>
    <row r="654" spans="1:9" x14ac:dyDescent="0.25">
      <c r="A654" t="s">
        <v>151</v>
      </c>
      <c r="B654" t="s">
        <v>679</v>
      </c>
      <c r="C654" t="s">
        <v>166</v>
      </c>
      <c r="D654" t="s">
        <v>16</v>
      </c>
      <c r="E654" t="s">
        <v>16</v>
      </c>
      <c r="F654" t="s">
        <v>50</v>
      </c>
      <c r="G654" t="s">
        <v>173</v>
      </c>
      <c r="H654" t="s">
        <v>173</v>
      </c>
      <c r="I654">
        <f t="shared" si="10"/>
        <v>1</v>
      </c>
    </row>
    <row r="655" spans="1:9" x14ac:dyDescent="0.25">
      <c r="A655" t="s">
        <v>151</v>
      </c>
      <c r="B655" t="s">
        <v>1323</v>
      </c>
      <c r="C655" t="s">
        <v>166</v>
      </c>
      <c r="D655" t="s">
        <v>17</v>
      </c>
      <c r="E655" t="s">
        <v>17</v>
      </c>
      <c r="F655" t="s">
        <v>38</v>
      </c>
      <c r="G655" t="s">
        <v>173</v>
      </c>
      <c r="H655" t="s">
        <v>26</v>
      </c>
      <c r="I655">
        <f t="shared" si="10"/>
        <v>1</v>
      </c>
    </row>
    <row r="656" spans="1:9" x14ac:dyDescent="0.25">
      <c r="A656" t="s">
        <v>151</v>
      </c>
      <c r="B656" t="s">
        <v>680</v>
      </c>
      <c r="C656" t="s">
        <v>166</v>
      </c>
      <c r="D656" t="s">
        <v>18</v>
      </c>
      <c r="E656" t="s">
        <v>18</v>
      </c>
      <c r="F656" t="s">
        <v>39</v>
      </c>
      <c r="G656" t="s">
        <v>173</v>
      </c>
      <c r="H656" t="s">
        <v>173</v>
      </c>
      <c r="I656">
        <f t="shared" si="10"/>
        <v>1</v>
      </c>
    </row>
    <row r="657" spans="1:9" x14ac:dyDescent="0.25">
      <c r="A657" t="s">
        <v>151</v>
      </c>
      <c r="B657" t="s">
        <v>681</v>
      </c>
      <c r="C657" t="s">
        <v>168</v>
      </c>
      <c r="D657" t="s">
        <v>18</v>
      </c>
      <c r="E657" t="s">
        <v>18</v>
      </c>
      <c r="F657" t="s">
        <v>39</v>
      </c>
      <c r="G657" t="s">
        <v>173</v>
      </c>
      <c r="H657" t="s">
        <v>173</v>
      </c>
      <c r="I657">
        <f t="shared" si="10"/>
        <v>1</v>
      </c>
    </row>
    <row r="658" spans="1:9" x14ac:dyDescent="0.25">
      <c r="A658" t="s">
        <v>152</v>
      </c>
      <c r="B658" t="s">
        <v>682</v>
      </c>
      <c r="C658" t="s">
        <v>166</v>
      </c>
      <c r="D658" t="s">
        <v>8</v>
      </c>
      <c r="E658" t="s">
        <v>8</v>
      </c>
      <c r="F658" t="s">
        <v>21</v>
      </c>
      <c r="G658" t="s">
        <v>173</v>
      </c>
      <c r="H658" t="s">
        <v>173</v>
      </c>
      <c r="I658">
        <f t="shared" si="10"/>
        <v>1</v>
      </c>
    </row>
    <row r="659" spans="1:9" x14ac:dyDescent="0.25">
      <c r="A659" t="s">
        <v>152</v>
      </c>
      <c r="B659" t="s">
        <v>683</v>
      </c>
      <c r="C659" t="s">
        <v>166</v>
      </c>
      <c r="D659" t="s">
        <v>9</v>
      </c>
      <c r="E659" t="s">
        <v>9</v>
      </c>
      <c r="F659" t="s">
        <v>758</v>
      </c>
      <c r="G659" t="s">
        <v>173</v>
      </c>
      <c r="H659" t="s">
        <v>173</v>
      </c>
      <c r="I659">
        <f t="shared" si="10"/>
        <v>2</v>
      </c>
    </row>
    <row r="660" spans="1:9" x14ac:dyDescent="0.25">
      <c r="A660" t="s">
        <v>152</v>
      </c>
      <c r="B660" t="s">
        <v>683</v>
      </c>
      <c r="C660" t="s">
        <v>166</v>
      </c>
      <c r="D660" t="s">
        <v>9</v>
      </c>
      <c r="E660" t="s">
        <v>9</v>
      </c>
      <c r="F660" t="s">
        <v>758</v>
      </c>
      <c r="G660" t="s">
        <v>173</v>
      </c>
      <c r="H660" t="s">
        <v>173</v>
      </c>
      <c r="I660">
        <f t="shared" si="10"/>
        <v>2</v>
      </c>
    </row>
    <row r="661" spans="1:9" x14ac:dyDescent="0.25">
      <c r="A661" t="s">
        <v>152</v>
      </c>
      <c r="B661" t="s">
        <v>684</v>
      </c>
      <c r="C661" t="s">
        <v>166</v>
      </c>
      <c r="D661" t="s">
        <v>10</v>
      </c>
      <c r="E661" t="s">
        <v>10</v>
      </c>
      <c r="F661" t="s">
        <v>24</v>
      </c>
      <c r="G661" t="s">
        <v>173</v>
      </c>
      <c r="H661" t="s">
        <v>173</v>
      </c>
      <c r="I661">
        <f t="shared" si="10"/>
        <v>1</v>
      </c>
    </row>
    <row r="662" spans="1:9" x14ac:dyDescent="0.25">
      <c r="A662" t="s">
        <v>152</v>
      </c>
      <c r="B662" t="s">
        <v>685</v>
      </c>
      <c r="C662" t="s">
        <v>166</v>
      </c>
      <c r="D662" t="s">
        <v>11</v>
      </c>
      <c r="E662" t="s">
        <v>11</v>
      </c>
      <c r="F662" t="s">
        <v>25</v>
      </c>
      <c r="G662" t="s">
        <v>173</v>
      </c>
      <c r="H662" t="s">
        <v>26</v>
      </c>
      <c r="I662">
        <f t="shared" si="10"/>
        <v>1</v>
      </c>
    </row>
    <row r="663" spans="1:9" x14ac:dyDescent="0.25">
      <c r="A663" t="s">
        <v>152</v>
      </c>
      <c r="B663" t="s">
        <v>687</v>
      </c>
      <c r="C663" t="s">
        <v>166</v>
      </c>
      <c r="D663" t="s">
        <v>12</v>
      </c>
      <c r="E663" t="s">
        <v>12</v>
      </c>
      <c r="F663" t="s">
        <v>27</v>
      </c>
      <c r="G663" t="s">
        <v>173</v>
      </c>
      <c r="H663" t="s">
        <v>26</v>
      </c>
      <c r="I663">
        <f t="shared" si="10"/>
        <v>1</v>
      </c>
    </row>
    <row r="664" spans="1:9" x14ac:dyDescent="0.25">
      <c r="A664" t="s">
        <v>152</v>
      </c>
      <c r="B664" t="s">
        <v>1253</v>
      </c>
      <c r="C664" t="s">
        <v>178</v>
      </c>
      <c r="D664" t="s">
        <v>12</v>
      </c>
      <c r="E664" t="s">
        <v>28</v>
      </c>
      <c r="F664" t="s">
        <v>27</v>
      </c>
      <c r="G664" t="s">
        <v>62</v>
      </c>
      <c r="H664" t="s">
        <v>173</v>
      </c>
      <c r="I664">
        <f t="shared" si="10"/>
        <v>1</v>
      </c>
    </row>
    <row r="665" spans="1:9" x14ac:dyDescent="0.25">
      <c r="A665" t="s">
        <v>152</v>
      </c>
      <c r="B665" t="s">
        <v>689</v>
      </c>
      <c r="C665" t="s">
        <v>166</v>
      </c>
      <c r="D665" t="s">
        <v>13</v>
      </c>
      <c r="E665" t="s">
        <v>13</v>
      </c>
      <c r="F665" t="s">
        <v>29</v>
      </c>
      <c r="G665" t="s">
        <v>173</v>
      </c>
      <c r="H665" t="s">
        <v>26</v>
      </c>
      <c r="I665">
        <f t="shared" si="10"/>
        <v>1</v>
      </c>
    </row>
    <row r="666" spans="1:9" x14ac:dyDescent="0.25">
      <c r="A666" t="s">
        <v>152</v>
      </c>
      <c r="B666" t="s">
        <v>1254</v>
      </c>
      <c r="C666" t="s">
        <v>178</v>
      </c>
      <c r="D666" t="s">
        <v>13</v>
      </c>
      <c r="E666" t="s">
        <v>30</v>
      </c>
      <c r="F666" t="s">
        <v>29</v>
      </c>
      <c r="G666" t="s">
        <v>63</v>
      </c>
      <c r="H666" t="s">
        <v>173</v>
      </c>
      <c r="I666">
        <f t="shared" si="10"/>
        <v>1</v>
      </c>
    </row>
    <row r="667" spans="1:9" x14ac:dyDescent="0.25">
      <c r="A667" t="s">
        <v>152</v>
      </c>
      <c r="B667" t="s">
        <v>1255</v>
      </c>
      <c r="C667" t="s">
        <v>178</v>
      </c>
      <c r="D667" t="s">
        <v>13</v>
      </c>
      <c r="E667" t="s">
        <v>31</v>
      </c>
      <c r="F667" t="s">
        <v>29</v>
      </c>
      <c r="G667" t="s">
        <v>64</v>
      </c>
      <c r="H667" t="s">
        <v>65</v>
      </c>
      <c r="I667">
        <f t="shared" si="10"/>
        <v>1</v>
      </c>
    </row>
    <row r="668" spans="1:9" x14ac:dyDescent="0.25">
      <c r="A668" t="s">
        <v>152</v>
      </c>
      <c r="B668" t="s">
        <v>1257</v>
      </c>
      <c r="C668" t="s">
        <v>179</v>
      </c>
      <c r="D668" t="s">
        <v>13</v>
      </c>
      <c r="E668" t="s">
        <v>66</v>
      </c>
      <c r="F668" t="s">
        <v>29</v>
      </c>
      <c r="G668" t="s">
        <v>82</v>
      </c>
      <c r="H668" t="s">
        <v>65</v>
      </c>
      <c r="I668">
        <f t="shared" si="10"/>
        <v>1</v>
      </c>
    </row>
    <row r="669" spans="1:9" x14ac:dyDescent="0.25">
      <c r="A669" t="s">
        <v>152</v>
      </c>
      <c r="B669" t="s">
        <v>1259</v>
      </c>
      <c r="C669" t="s">
        <v>167</v>
      </c>
      <c r="D669" t="s">
        <v>13</v>
      </c>
      <c r="E669" t="s">
        <v>756</v>
      </c>
      <c r="F669" t="s">
        <v>29</v>
      </c>
      <c r="G669" t="s">
        <v>760</v>
      </c>
      <c r="H669" t="s">
        <v>89</v>
      </c>
      <c r="I669">
        <f t="shared" si="10"/>
        <v>1</v>
      </c>
    </row>
    <row r="670" spans="1:9" x14ac:dyDescent="0.25">
      <c r="A670" t="s">
        <v>152</v>
      </c>
      <c r="B670" t="s">
        <v>1261</v>
      </c>
      <c r="C670" t="s">
        <v>179</v>
      </c>
      <c r="D670" t="s">
        <v>13</v>
      </c>
      <c r="E670" t="s">
        <v>67</v>
      </c>
      <c r="F670" t="s">
        <v>29</v>
      </c>
      <c r="G670" t="s">
        <v>84</v>
      </c>
      <c r="H670" t="s">
        <v>65</v>
      </c>
      <c r="I670">
        <f t="shared" si="10"/>
        <v>1</v>
      </c>
    </row>
    <row r="671" spans="1:9" x14ac:dyDescent="0.25">
      <c r="A671" t="s">
        <v>152</v>
      </c>
      <c r="B671" t="s">
        <v>1263</v>
      </c>
      <c r="C671" t="s">
        <v>178</v>
      </c>
      <c r="D671" t="s">
        <v>13</v>
      </c>
      <c r="E671" t="s">
        <v>32</v>
      </c>
      <c r="F671" t="s">
        <v>29</v>
      </c>
      <c r="G671" t="s">
        <v>68</v>
      </c>
      <c r="H671" t="s">
        <v>69</v>
      </c>
      <c r="I671">
        <f t="shared" si="10"/>
        <v>1</v>
      </c>
    </row>
    <row r="672" spans="1:9" x14ac:dyDescent="0.25">
      <c r="A672" t="s">
        <v>152</v>
      </c>
      <c r="B672" t="s">
        <v>1265</v>
      </c>
      <c r="C672" t="s">
        <v>179</v>
      </c>
      <c r="D672" t="s">
        <v>13</v>
      </c>
      <c r="E672" t="s">
        <v>70</v>
      </c>
      <c r="F672" t="s">
        <v>29</v>
      </c>
      <c r="G672" t="s">
        <v>85</v>
      </c>
      <c r="H672" t="s">
        <v>69</v>
      </c>
      <c r="I672">
        <f t="shared" si="10"/>
        <v>1</v>
      </c>
    </row>
    <row r="673" spans="1:9" x14ac:dyDescent="0.25">
      <c r="A673" t="s">
        <v>152</v>
      </c>
      <c r="B673" t="s">
        <v>1267</v>
      </c>
      <c r="C673" t="s">
        <v>167</v>
      </c>
      <c r="D673" t="s">
        <v>13</v>
      </c>
      <c r="E673" t="s">
        <v>757</v>
      </c>
      <c r="F673" t="s">
        <v>29</v>
      </c>
      <c r="G673" t="s">
        <v>761</v>
      </c>
      <c r="H673" t="s">
        <v>69</v>
      </c>
      <c r="I673">
        <f t="shared" si="10"/>
        <v>1</v>
      </c>
    </row>
    <row r="674" spans="1:9" x14ac:dyDescent="0.25">
      <c r="A674" t="s">
        <v>152</v>
      </c>
      <c r="B674" t="s">
        <v>1269</v>
      </c>
      <c r="C674" t="s">
        <v>178</v>
      </c>
      <c r="D674" t="s">
        <v>13</v>
      </c>
      <c r="E674" t="s">
        <v>33</v>
      </c>
      <c r="F674" t="s">
        <v>29</v>
      </c>
      <c r="G674" t="s">
        <v>71</v>
      </c>
      <c r="H674" t="s">
        <v>173</v>
      </c>
      <c r="I674">
        <f t="shared" si="10"/>
        <v>1</v>
      </c>
    </row>
    <row r="675" spans="1:9" x14ac:dyDescent="0.25">
      <c r="A675" t="s">
        <v>152</v>
      </c>
      <c r="B675" t="s">
        <v>691</v>
      </c>
      <c r="C675" t="s">
        <v>166</v>
      </c>
      <c r="D675" t="s">
        <v>14</v>
      </c>
      <c r="E675" t="s">
        <v>14</v>
      </c>
      <c r="F675" t="s">
        <v>34</v>
      </c>
      <c r="G675" t="s">
        <v>173</v>
      </c>
      <c r="H675" t="s">
        <v>26</v>
      </c>
      <c r="I675">
        <f t="shared" si="10"/>
        <v>1</v>
      </c>
    </row>
    <row r="676" spans="1:9" x14ac:dyDescent="0.25">
      <c r="A676" t="s">
        <v>152</v>
      </c>
      <c r="B676" t="s">
        <v>1270</v>
      </c>
      <c r="C676" t="s">
        <v>178</v>
      </c>
      <c r="D676" t="s">
        <v>14</v>
      </c>
      <c r="E676" t="s">
        <v>35</v>
      </c>
      <c r="F676" t="s">
        <v>34</v>
      </c>
      <c r="G676" t="s">
        <v>72</v>
      </c>
      <c r="H676" t="s">
        <v>173</v>
      </c>
      <c r="I676">
        <f t="shared" si="10"/>
        <v>1</v>
      </c>
    </row>
    <row r="677" spans="1:9" x14ac:dyDescent="0.25">
      <c r="A677" t="s">
        <v>152</v>
      </c>
      <c r="B677" t="s">
        <v>693</v>
      </c>
      <c r="C677" t="s">
        <v>166</v>
      </c>
      <c r="D677" t="s">
        <v>15</v>
      </c>
      <c r="E677" t="s">
        <v>15</v>
      </c>
      <c r="F677" t="s">
        <v>36</v>
      </c>
      <c r="G677" t="s">
        <v>173</v>
      </c>
      <c r="H677" t="s">
        <v>26</v>
      </c>
      <c r="I677">
        <f t="shared" si="10"/>
        <v>1</v>
      </c>
    </row>
    <row r="678" spans="1:9" x14ac:dyDescent="0.25">
      <c r="A678" t="s">
        <v>152</v>
      </c>
      <c r="B678" t="s">
        <v>695</v>
      </c>
      <c r="C678" t="s">
        <v>166</v>
      </c>
      <c r="D678" t="s">
        <v>16</v>
      </c>
      <c r="E678" t="s">
        <v>16</v>
      </c>
      <c r="F678" t="s">
        <v>37</v>
      </c>
      <c r="G678" t="s">
        <v>173</v>
      </c>
      <c r="H678" t="s">
        <v>173</v>
      </c>
      <c r="I678">
        <f t="shared" si="10"/>
        <v>1</v>
      </c>
    </row>
    <row r="679" spans="1:9" x14ac:dyDescent="0.25">
      <c r="A679" t="s">
        <v>152</v>
      </c>
      <c r="B679" t="s">
        <v>696</v>
      </c>
      <c r="C679" t="s">
        <v>166</v>
      </c>
      <c r="D679" t="s">
        <v>17</v>
      </c>
      <c r="E679" t="s">
        <v>17</v>
      </c>
      <c r="F679" t="s">
        <v>38</v>
      </c>
      <c r="G679" t="s">
        <v>173</v>
      </c>
      <c r="H679" t="s">
        <v>26</v>
      </c>
      <c r="I679">
        <f t="shared" si="10"/>
        <v>1</v>
      </c>
    </row>
    <row r="680" spans="1:9" x14ac:dyDescent="0.25">
      <c r="A680" t="s">
        <v>152</v>
      </c>
      <c r="B680" t="s">
        <v>698</v>
      </c>
      <c r="C680" t="s">
        <v>166</v>
      </c>
      <c r="D680" t="s">
        <v>18</v>
      </c>
      <c r="E680" t="s">
        <v>18</v>
      </c>
      <c r="F680" t="s">
        <v>39</v>
      </c>
      <c r="G680" t="s">
        <v>173</v>
      </c>
      <c r="H680" t="s">
        <v>173</v>
      </c>
      <c r="I680">
        <f t="shared" si="10"/>
        <v>1</v>
      </c>
    </row>
    <row r="681" spans="1:9" x14ac:dyDescent="0.25">
      <c r="A681" t="s">
        <v>152</v>
      </c>
      <c r="B681" t="s">
        <v>699</v>
      </c>
      <c r="C681" t="s">
        <v>168</v>
      </c>
      <c r="D681" t="s">
        <v>18</v>
      </c>
      <c r="E681" t="s">
        <v>18</v>
      </c>
      <c r="F681" t="s">
        <v>39</v>
      </c>
      <c r="G681" t="s">
        <v>173</v>
      </c>
      <c r="H681" t="s">
        <v>173</v>
      </c>
      <c r="I681">
        <f t="shared" si="10"/>
        <v>1</v>
      </c>
    </row>
    <row r="682" spans="1:9" x14ac:dyDescent="0.25">
      <c r="A682" t="s">
        <v>153</v>
      </c>
      <c r="B682" t="s">
        <v>700</v>
      </c>
      <c r="C682" t="s">
        <v>166</v>
      </c>
      <c r="D682" t="s">
        <v>8</v>
      </c>
      <c r="E682" t="s">
        <v>8</v>
      </c>
      <c r="F682" t="s">
        <v>21</v>
      </c>
      <c r="G682" t="s">
        <v>173</v>
      </c>
      <c r="H682" t="s">
        <v>173</v>
      </c>
      <c r="I682">
        <f t="shared" si="10"/>
        <v>1</v>
      </c>
    </row>
    <row r="683" spans="1:9" x14ac:dyDescent="0.25">
      <c r="A683" t="s">
        <v>153</v>
      </c>
      <c r="B683" t="s">
        <v>701</v>
      </c>
      <c r="C683" t="s">
        <v>166</v>
      </c>
      <c r="D683" t="s">
        <v>9</v>
      </c>
      <c r="E683" t="s">
        <v>9</v>
      </c>
      <c r="F683" t="s">
        <v>758</v>
      </c>
      <c r="G683" t="s">
        <v>173</v>
      </c>
      <c r="H683" t="s">
        <v>173</v>
      </c>
      <c r="I683">
        <f t="shared" si="10"/>
        <v>2</v>
      </c>
    </row>
    <row r="684" spans="1:9" x14ac:dyDescent="0.25">
      <c r="A684" t="s">
        <v>153</v>
      </c>
      <c r="B684" t="s">
        <v>701</v>
      </c>
      <c r="C684" t="s">
        <v>166</v>
      </c>
      <c r="D684" t="s">
        <v>9</v>
      </c>
      <c r="E684" t="s">
        <v>9</v>
      </c>
      <c r="F684" t="s">
        <v>758</v>
      </c>
      <c r="G684" t="s">
        <v>173</v>
      </c>
      <c r="H684" t="s">
        <v>173</v>
      </c>
      <c r="I684">
        <f t="shared" si="10"/>
        <v>2</v>
      </c>
    </row>
    <row r="685" spans="1:9" x14ac:dyDescent="0.25">
      <c r="A685" t="s">
        <v>153</v>
      </c>
      <c r="B685" t="s">
        <v>702</v>
      </c>
      <c r="C685" t="s">
        <v>166</v>
      </c>
      <c r="D685" t="s">
        <v>10</v>
      </c>
      <c r="E685" t="s">
        <v>10</v>
      </c>
      <c r="F685" t="s">
        <v>24</v>
      </c>
      <c r="G685" t="s">
        <v>173</v>
      </c>
      <c r="H685" t="s">
        <v>173</v>
      </c>
      <c r="I685">
        <f t="shared" si="10"/>
        <v>1</v>
      </c>
    </row>
    <row r="686" spans="1:9" x14ac:dyDescent="0.25">
      <c r="A686" t="s">
        <v>153</v>
      </c>
      <c r="B686" t="s">
        <v>703</v>
      </c>
      <c r="C686" t="s">
        <v>166</v>
      </c>
      <c r="D686" t="s">
        <v>11</v>
      </c>
      <c r="E686" t="s">
        <v>11</v>
      </c>
      <c r="F686" t="s">
        <v>25</v>
      </c>
      <c r="G686" t="s">
        <v>173</v>
      </c>
      <c r="H686" t="s">
        <v>26</v>
      </c>
      <c r="I686">
        <f t="shared" si="10"/>
        <v>1</v>
      </c>
    </row>
    <row r="687" spans="1:9" x14ac:dyDescent="0.25">
      <c r="A687" t="s">
        <v>153</v>
      </c>
      <c r="B687" t="s">
        <v>705</v>
      </c>
      <c r="C687" t="s">
        <v>166</v>
      </c>
      <c r="D687" t="s">
        <v>12</v>
      </c>
      <c r="E687" t="s">
        <v>12</v>
      </c>
      <c r="F687" t="s">
        <v>27</v>
      </c>
      <c r="G687" t="s">
        <v>173</v>
      </c>
      <c r="H687" t="s">
        <v>26</v>
      </c>
      <c r="I687">
        <f t="shared" si="10"/>
        <v>1</v>
      </c>
    </row>
    <row r="688" spans="1:9" x14ac:dyDescent="0.25">
      <c r="A688" t="s">
        <v>153</v>
      </c>
      <c r="B688" t="s">
        <v>1271</v>
      </c>
      <c r="C688" t="s">
        <v>178</v>
      </c>
      <c r="D688" t="s">
        <v>12</v>
      </c>
      <c r="E688" t="s">
        <v>28</v>
      </c>
      <c r="F688" t="s">
        <v>27</v>
      </c>
      <c r="G688" t="s">
        <v>62</v>
      </c>
      <c r="H688" t="s">
        <v>173</v>
      </c>
      <c r="I688">
        <f t="shared" si="10"/>
        <v>1</v>
      </c>
    </row>
    <row r="689" spans="1:9" x14ac:dyDescent="0.25">
      <c r="A689" t="s">
        <v>153</v>
      </c>
      <c r="B689" t="s">
        <v>707</v>
      </c>
      <c r="C689" t="s">
        <v>166</v>
      </c>
      <c r="D689" t="s">
        <v>13</v>
      </c>
      <c r="E689" t="s">
        <v>13</v>
      </c>
      <c r="F689" t="s">
        <v>29</v>
      </c>
      <c r="G689" t="s">
        <v>173</v>
      </c>
      <c r="H689" t="s">
        <v>26</v>
      </c>
      <c r="I689">
        <f t="shared" si="10"/>
        <v>1</v>
      </c>
    </row>
    <row r="690" spans="1:9" x14ac:dyDescent="0.25">
      <c r="A690" t="s">
        <v>153</v>
      </c>
      <c r="B690" t="s">
        <v>1272</v>
      </c>
      <c r="C690" t="s">
        <v>178</v>
      </c>
      <c r="D690" t="s">
        <v>13</v>
      </c>
      <c r="E690" t="s">
        <v>30</v>
      </c>
      <c r="F690" t="s">
        <v>29</v>
      </c>
      <c r="G690" t="s">
        <v>63</v>
      </c>
      <c r="H690" t="s">
        <v>173</v>
      </c>
      <c r="I690">
        <f t="shared" si="10"/>
        <v>1</v>
      </c>
    </row>
    <row r="691" spans="1:9" x14ac:dyDescent="0.25">
      <c r="A691" t="s">
        <v>153</v>
      </c>
      <c r="B691" t="s">
        <v>1273</v>
      </c>
      <c r="C691" t="s">
        <v>178</v>
      </c>
      <c r="D691" t="s">
        <v>13</v>
      </c>
      <c r="E691" t="s">
        <v>31</v>
      </c>
      <c r="F691" t="s">
        <v>29</v>
      </c>
      <c r="G691" t="s">
        <v>64</v>
      </c>
      <c r="H691" t="s">
        <v>65</v>
      </c>
      <c r="I691">
        <f t="shared" si="10"/>
        <v>1</v>
      </c>
    </row>
    <row r="692" spans="1:9" x14ac:dyDescent="0.25">
      <c r="A692" t="s">
        <v>153</v>
      </c>
      <c r="B692" t="s">
        <v>1275</v>
      </c>
      <c r="C692" t="s">
        <v>179</v>
      </c>
      <c r="D692" t="s">
        <v>13</v>
      </c>
      <c r="E692" t="s">
        <v>66</v>
      </c>
      <c r="F692" t="s">
        <v>29</v>
      </c>
      <c r="G692" t="s">
        <v>82</v>
      </c>
      <c r="H692" t="s">
        <v>65</v>
      </c>
      <c r="I692">
        <f t="shared" si="10"/>
        <v>1</v>
      </c>
    </row>
    <row r="693" spans="1:9" x14ac:dyDescent="0.25">
      <c r="A693" t="s">
        <v>153</v>
      </c>
      <c r="B693" t="s">
        <v>1277</v>
      </c>
      <c r="C693" t="s">
        <v>167</v>
      </c>
      <c r="D693" t="s">
        <v>13</v>
      </c>
      <c r="E693" t="s">
        <v>756</v>
      </c>
      <c r="F693" t="s">
        <v>29</v>
      </c>
      <c r="G693" t="s">
        <v>760</v>
      </c>
      <c r="H693" t="s">
        <v>89</v>
      </c>
      <c r="I693">
        <f t="shared" si="10"/>
        <v>1</v>
      </c>
    </row>
    <row r="694" spans="1:9" x14ac:dyDescent="0.25">
      <c r="A694" t="s">
        <v>153</v>
      </c>
      <c r="B694" t="s">
        <v>1279</v>
      </c>
      <c r="C694" t="s">
        <v>178</v>
      </c>
      <c r="D694" t="s">
        <v>13</v>
      </c>
      <c r="E694" t="s">
        <v>32</v>
      </c>
      <c r="F694" t="s">
        <v>29</v>
      </c>
      <c r="G694" t="s">
        <v>68</v>
      </c>
      <c r="H694" t="s">
        <v>69</v>
      </c>
      <c r="I694">
        <f t="shared" si="10"/>
        <v>1</v>
      </c>
    </row>
    <row r="695" spans="1:9" x14ac:dyDescent="0.25">
      <c r="A695" t="s">
        <v>153</v>
      </c>
      <c r="B695" t="s">
        <v>1281</v>
      </c>
      <c r="C695" t="s">
        <v>179</v>
      </c>
      <c r="D695" t="s">
        <v>13</v>
      </c>
      <c r="E695" t="s">
        <v>70</v>
      </c>
      <c r="F695" t="s">
        <v>29</v>
      </c>
      <c r="G695" t="s">
        <v>85</v>
      </c>
      <c r="H695" t="s">
        <v>69</v>
      </c>
      <c r="I695">
        <f t="shared" si="10"/>
        <v>1</v>
      </c>
    </row>
    <row r="696" spans="1:9" x14ac:dyDescent="0.25">
      <c r="A696" t="s">
        <v>153</v>
      </c>
      <c r="B696" t="s">
        <v>1283</v>
      </c>
      <c r="C696" t="s">
        <v>167</v>
      </c>
      <c r="D696" t="s">
        <v>13</v>
      </c>
      <c r="E696" t="s">
        <v>757</v>
      </c>
      <c r="F696" t="s">
        <v>29</v>
      </c>
      <c r="G696" t="s">
        <v>761</v>
      </c>
      <c r="H696" t="s">
        <v>69</v>
      </c>
      <c r="I696">
        <f t="shared" si="10"/>
        <v>1</v>
      </c>
    </row>
    <row r="697" spans="1:9" x14ac:dyDescent="0.25">
      <c r="A697" t="s">
        <v>153</v>
      </c>
      <c r="B697" t="s">
        <v>709</v>
      </c>
      <c r="C697" t="s">
        <v>166</v>
      </c>
      <c r="D697" t="s">
        <v>14</v>
      </c>
      <c r="E697" t="s">
        <v>14</v>
      </c>
      <c r="F697" t="s">
        <v>34</v>
      </c>
      <c r="G697" t="s">
        <v>173</v>
      </c>
      <c r="H697" t="s">
        <v>26</v>
      </c>
      <c r="I697">
        <f t="shared" si="10"/>
        <v>1</v>
      </c>
    </row>
    <row r="698" spans="1:9" x14ac:dyDescent="0.25">
      <c r="A698" t="s">
        <v>153</v>
      </c>
      <c r="B698" t="s">
        <v>1285</v>
      </c>
      <c r="C698" t="s">
        <v>178</v>
      </c>
      <c r="D698" t="s">
        <v>14</v>
      </c>
      <c r="E698" t="s">
        <v>35</v>
      </c>
      <c r="F698" t="s">
        <v>34</v>
      </c>
      <c r="G698" t="s">
        <v>72</v>
      </c>
      <c r="H698" t="s">
        <v>173</v>
      </c>
      <c r="I698">
        <f t="shared" si="10"/>
        <v>1</v>
      </c>
    </row>
    <row r="699" spans="1:9" x14ac:dyDescent="0.25">
      <c r="A699" t="s">
        <v>153</v>
      </c>
      <c r="B699" t="s">
        <v>711</v>
      </c>
      <c r="C699" t="s">
        <v>166</v>
      </c>
      <c r="D699" t="s">
        <v>15</v>
      </c>
      <c r="E699" t="s">
        <v>15</v>
      </c>
      <c r="F699" t="s">
        <v>36</v>
      </c>
      <c r="G699" t="s">
        <v>173</v>
      </c>
      <c r="H699" t="s">
        <v>26</v>
      </c>
      <c r="I699">
        <f t="shared" si="10"/>
        <v>1</v>
      </c>
    </row>
    <row r="700" spans="1:9" x14ac:dyDescent="0.25">
      <c r="A700" t="s">
        <v>153</v>
      </c>
      <c r="B700" t="s">
        <v>713</v>
      </c>
      <c r="C700" t="s">
        <v>166</v>
      </c>
      <c r="D700" t="s">
        <v>16</v>
      </c>
      <c r="E700" t="s">
        <v>16</v>
      </c>
      <c r="F700" t="s">
        <v>37</v>
      </c>
      <c r="G700" t="s">
        <v>173</v>
      </c>
      <c r="H700" t="s">
        <v>173</v>
      </c>
      <c r="I700">
        <f t="shared" si="10"/>
        <v>1</v>
      </c>
    </row>
    <row r="701" spans="1:9" x14ac:dyDescent="0.25">
      <c r="A701" t="s">
        <v>153</v>
      </c>
      <c r="B701" t="s">
        <v>714</v>
      </c>
      <c r="C701" t="s">
        <v>166</v>
      </c>
      <c r="D701" t="s">
        <v>17</v>
      </c>
      <c r="E701" t="s">
        <v>17</v>
      </c>
      <c r="F701" t="s">
        <v>38</v>
      </c>
      <c r="G701" t="s">
        <v>173</v>
      </c>
      <c r="H701" t="s">
        <v>26</v>
      </c>
      <c r="I701">
        <f t="shared" si="10"/>
        <v>1</v>
      </c>
    </row>
    <row r="702" spans="1:9" x14ac:dyDescent="0.25">
      <c r="A702" t="s">
        <v>153</v>
      </c>
      <c r="B702" t="s">
        <v>716</v>
      </c>
      <c r="C702" t="s">
        <v>166</v>
      </c>
      <c r="D702" t="s">
        <v>18</v>
      </c>
      <c r="E702" t="s">
        <v>18</v>
      </c>
      <c r="F702" t="s">
        <v>39</v>
      </c>
      <c r="G702" t="s">
        <v>173</v>
      </c>
      <c r="H702" t="s">
        <v>173</v>
      </c>
      <c r="I702">
        <f t="shared" si="10"/>
        <v>1</v>
      </c>
    </row>
    <row r="703" spans="1:9" x14ac:dyDescent="0.25">
      <c r="A703" t="s">
        <v>153</v>
      </c>
      <c r="B703" t="s">
        <v>717</v>
      </c>
      <c r="C703" t="s">
        <v>168</v>
      </c>
      <c r="D703" t="s">
        <v>18</v>
      </c>
      <c r="E703" t="s">
        <v>18</v>
      </c>
      <c r="F703" t="s">
        <v>39</v>
      </c>
      <c r="G703" t="s">
        <v>173</v>
      </c>
      <c r="H703" t="s">
        <v>173</v>
      </c>
      <c r="I703">
        <f t="shared" si="10"/>
        <v>1</v>
      </c>
    </row>
    <row r="704" spans="1:9" x14ac:dyDescent="0.25">
      <c r="A704" t="s">
        <v>154</v>
      </c>
      <c r="B704" t="s">
        <v>718</v>
      </c>
      <c r="C704" t="s">
        <v>166</v>
      </c>
      <c r="D704" t="s">
        <v>8</v>
      </c>
      <c r="E704" t="s">
        <v>8</v>
      </c>
      <c r="F704" t="s">
        <v>758</v>
      </c>
      <c r="G704" t="s">
        <v>173</v>
      </c>
      <c r="H704" t="s">
        <v>173</v>
      </c>
      <c r="I704">
        <f t="shared" si="10"/>
        <v>2</v>
      </c>
    </row>
    <row r="705" spans="1:9" x14ac:dyDescent="0.25">
      <c r="A705" t="s">
        <v>154</v>
      </c>
      <c r="B705" t="s">
        <v>718</v>
      </c>
      <c r="C705" t="s">
        <v>166</v>
      </c>
      <c r="D705" t="s">
        <v>8</v>
      </c>
      <c r="E705" t="s">
        <v>8</v>
      </c>
      <c r="F705" t="s">
        <v>758</v>
      </c>
      <c r="G705" t="s">
        <v>173</v>
      </c>
      <c r="H705" t="s">
        <v>173</v>
      </c>
      <c r="I705">
        <f t="shared" si="10"/>
        <v>2</v>
      </c>
    </row>
    <row r="706" spans="1:9" x14ac:dyDescent="0.25">
      <c r="A706" t="s">
        <v>154</v>
      </c>
      <c r="B706" t="s">
        <v>719</v>
      </c>
      <c r="C706" t="s">
        <v>166</v>
      </c>
      <c r="D706" t="s">
        <v>9</v>
      </c>
      <c r="E706" t="s">
        <v>9</v>
      </c>
      <c r="F706" t="s">
        <v>24</v>
      </c>
      <c r="G706" t="s">
        <v>173</v>
      </c>
      <c r="H706" t="s">
        <v>173</v>
      </c>
      <c r="I706">
        <f t="shared" si="10"/>
        <v>1</v>
      </c>
    </row>
    <row r="707" spans="1:9" x14ac:dyDescent="0.25">
      <c r="A707" t="s">
        <v>154</v>
      </c>
      <c r="B707" t="s">
        <v>720</v>
      </c>
      <c r="C707" t="s">
        <v>166</v>
      </c>
      <c r="D707" t="s">
        <v>10</v>
      </c>
      <c r="E707" t="s">
        <v>10</v>
      </c>
      <c r="F707" t="s">
        <v>25</v>
      </c>
      <c r="G707" t="s">
        <v>173</v>
      </c>
      <c r="H707" t="s">
        <v>26</v>
      </c>
      <c r="I707">
        <f t="shared" si="10"/>
        <v>1</v>
      </c>
    </row>
    <row r="708" spans="1:9" x14ac:dyDescent="0.25">
      <c r="A708" t="s">
        <v>154</v>
      </c>
      <c r="B708" t="s">
        <v>722</v>
      </c>
      <c r="C708" t="s">
        <v>166</v>
      </c>
      <c r="D708" t="s">
        <v>11</v>
      </c>
      <c r="E708" t="s">
        <v>11</v>
      </c>
      <c r="F708" t="s">
        <v>27</v>
      </c>
      <c r="G708" t="s">
        <v>173</v>
      </c>
      <c r="H708" t="s">
        <v>26</v>
      </c>
      <c r="I708">
        <f t="shared" ref="I708:I754" si="11">+COUNTIF($B$3:$B$754,B708)</f>
        <v>1</v>
      </c>
    </row>
    <row r="709" spans="1:9" x14ac:dyDescent="0.25">
      <c r="A709" t="s">
        <v>154</v>
      </c>
      <c r="B709" t="s">
        <v>1286</v>
      </c>
      <c r="C709" t="s">
        <v>178</v>
      </c>
      <c r="D709" t="s">
        <v>11</v>
      </c>
      <c r="E709" t="s">
        <v>42</v>
      </c>
      <c r="F709" t="s">
        <v>27</v>
      </c>
      <c r="G709" t="s">
        <v>62</v>
      </c>
      <c r="H709" t="s">
        <v>173</v>
      </c>
      <c r="I709">
        <f t="shared" si="11"/>
        <v>1</v>
      </c>
    </row>
    <row r="710" spans="1:9" x14ac:dyDescent="0.25">
      <c r="A710" t="s">
        <v>154</v>
      </c>
      <c r="B710" t="s">
        <v>724</v>
      </c>
      <c r="C710" t="s">
        <v>166</v>
      </c>
      <c r="D710" t="s">
        <v>12</v>
      </c>
      <c r="E710" t="s">
        <v>12</v>
      </c>
      <c r="F710" t="s">
        <v>29</v>
      </c>
      <c r="G710" t="s">
        <v>173</v>
      </c>
      <c r="H710" t="s">
        <v>26</v>
      </c>
      <c r="I710">
        <f t="shared" si="11"/>
        <v>1</v>
      </c>
    </row>
    <row r="711" spans="1:9" x14ac:dyDescent="0.25">
      <c r="A711" t="s">
        <v>154</v>
      </c>
      <c r="B711" t="s">
        <v>1287</v>
      </c>
      <c r="C711" t="s">
        <v>178</v>
      </c>
      <c r="D711" t="s">
        <v>12</v>
      </c>
      <c r="E711" t="s">
        <v>28</v>
      </c>
      <c r="F711" t="s">
        <v>29</v>
      </c>
      <c r="G711" t="s">
        <v>63</v>
      </c>
      <c r="H711" t="s">
        <v>173</v>
      </c>
      <c r="I711">
        <f t="shared" si="11"/>
        <v>1</v>
      </c>
    </row>
    <row r="712" spans="1:9" x14ac:dyDescent="0.25">
      <c r="A712" t="s">
        <v>154</v>
      </c>
      <c r="B712" t="s">
        <v>1288</v>
      </c>
      <c r="C712" t="s">
        <v>178</v>
      </c>
      <c r="D712" t="s">
        <v>12</v>
      </c>
      <c r="E712" t="s">
        <v>43</v>
      </c>
      <c r="F712" t="s">
        <v>29</v>
      </c>
      <c r="G712" t="s">
        <v>64</v>
      </c>
      <c r="H712" t="s">
        <v>65</v>
      </c>
      <c r="I712">
        <f t="shared" si="11"/>
        <v>1</v>
      </c>
    </row>
    <row r="713" spans="1:9" x14ac:dyDescent="0.25">
      <c r="A713" t="s">
        <v>154</v>
      </c>
      <c r="B713" t="s">
        <v>1290</v>
      </c>
      <c r="C713" t="s">
        <v>179</v>
      </c>
      <c r="D713" t="s">
        <v>12</v>
      </c>
      <c r="E713" t="s">
        <v>73</v>
      </c>
      <c r="F713" t="s">
        <v>29</v>
      </c>
      <c r="G713" t="s">
        <v>82</v>
      </c>
      <c r="H713" t="s">
        <v>65</v>
      </c>
      <c r="I713">
        <f t="shared" si="11"/>
        <v>1</v>
      </c>
    </row>
    <row r="714" spans="1:9" x14ac:dyDescent="0.25">
      <c r="A714" t="s">
        <v>154</v>
      </c>
      <c r="B714" t="s">
        <v>1292</v>
      </c>
      <c r="C714" t="s">
        <v>167</v>
      </c>
      <c r="D714" t="s">
        <v>12</v>
      </c>
      <c r="E714" t="s">
        <v>756</v>
      </c>
      <c r="F714" t="s">
        <v>29</v>
      </c>
      <c r="G714" t="s">
        <v>760</v>
      </c>
      <c r="H714" t="s">
        <v>89</v>
      </c>
      <c r="I714">
        <f t="shared" si="11"/>
        <v>1</v>
      </c>
    </row>
    <row r="715" spans="1:9" x14ac:dyDescent="0.25">
      <c r="A715" t="s">
        <v>154</v>
      </c>
      <c r="B715" t="s">
        <v>1294</v>
      </c>
      <c r="C715" t="s">
        <v>178</v>
      </c>
      <c r="D715" t="s">
        <v>12</v>
      </c>
      <c r="E715" t="s">
        <v>44</v>
      </c>
      <c r="F715" t="s">
        <v>29</v>
      </c>
      <c r="G715" t="s">
        <v>68</v>
      </c>
      <c r="H715" t="s">
        <v>69</v>
      </c>
      <c r="I715">
        <f t="shared" si="11"/>
        <v>1</v>
      </c>
    </row>
    <row r="716" spans="1:9" x14ac:dyDescent="0.25">
      <c r="A716" t="s">
        <v>154</v>
      </c>
      <c r="B716" t="s">
        <v>1296</v>
      </c>
      <c r="C716" t="s">
        <v>179</v>
      </c>
      <c r="D716" t="s">
        <v>12</v>
      </c>
      <c r="E716" t="s">
        <v>74</v>
      </c>
      <c r="F716" t="s">
        <v>29</v>
      </c>
      <c r="G716" t="s">
        <v>85</v>
      </c>
      <c r="H716" t="s">
        <v>69</v>
      </c>
      <c r="I716">
        <f t="shared" si="11"/>
        <v>1</v>
      </c>
    </row>
    <row r="717" spans="1:9" x14ac:dyDescent="0.25">
      <c r="A717" t="s">
        <v>154</v>
      </c>
      <c r="B717" t="s">
        <v>1298</v>
      </c>
      <c r="C717" t="s">
        <v>167</v>
      </c>
      <c r="D717" t="s">
        <v>12</v>
      </c>
      <c r="E717" t="s">
        <v>757</v>
      </c>
      <c r="F717" t="s">
        <v>29</v>
      </c>
      <c r="G717" t="s">
        <v>761</v>
      </c>
      <c r="H717" t="s">
        <v>69</v>
      </c>
      <c r="I717">
        <f t="shared" si="11"/>
        <v>1</v>
      </c>
    </row>
    <row r="718" spans="1:9" x14ac:dyDescent="0.25">
      <c r="A718" t="s">
        <v>154</v>
      </c>
      <c r="B718" t="s">
        <v>1300</v>
      </c>
      <c r="C718" t="s">
        <v>178</v>
      </c>
      <c r="D718" t="s">
        <v>12</v>
      </c>
      <c r="E718" t="s">
        <v>57</v>
      </c>
      <c r="F718" t="s">
        <v>29</v>
      </c>
      <c r="G718" t="s">
        <v>78</v>
      </c>
      <c r="H718" t="s">
        <v>173</v>
      </c>
      <c r="I718">
        <f t="shared" si="11"/>
        <v>1</v>
      </c>
    </row>
    <row r="719" spans="1:9" x14ac:dyDescent="0.25">
      <c r="A719" t="s">
        <v>154</v>
      </c>
      <c r="B719" t="s">
        <v>1301</v>
      </c>
      <c r="C719" t="s">
        <v>178</v>
      </c>
      <c r="D719" t="s">
        <v>12</v>
      </c>
      <c r="E719" t="s">
        <v>58</v>
      </c>
      <c r="F719" t="s">
        <v>29</v>
      </c>
      <c r="G719" t="s">
        <v>79</v>
      </c>
      <c r="H719" t="s">
        <v>26</v>
      </c>
      <c r="I719">
        <f t="shared" si="11"/>
        <v>1</v>
      </c>
    </row>
    <row r="720" spans="1:9" x14ac:dyDescent="0.25">
      <c r="A720" t="s">
        <v>154</v>
      </c>
      <c r="B720" t="s">
        <v>726</v>
      </c>
      <c r="C720" t="s">
        <v>166</v>
      </c>
      <c r="D720" t="s">
        <v>13</v>
      </c>
      <c r="E720" t="s">
        <v>13</v>
      </c>
      <c r="F720" t="s">
        <v>34</v>
      </c>
      <c r="G720" t="s">
        <v>173</v>
      </c>
      <c r="H720" t="s">
        <v>26</v>
      </c>
      <c r="I720">
        <f t="shared" si="11"/>
        <v>1</v>
      </c>
    </row>
    <row r="721" spans="1:9" x14ac:dyDescent="0.25">
      <c r="A721" t="s">
        <v>154</v>
      </c>
      <c r="B721" t="s">
        <v>1303</v>
      </c>
      <c r="C721" t="s">
        <v>178</v>
      </c>
      <c r="D721" t="s">
        <v>13</v>
      </c>
      <c r="E721" t="s">
        <v>30</v>
      </c>
      <c r="F721" t="s">
        <v>34</v>
      </c>
      <c r="G721" t="s">
        <v>80</v>
      </c>
      <c r="H721" t="s">
        <v>173</v>
      </c>
      <c r="I721">
        <f t="shared" si="11"/>
        <v>1</v>
      </c>
    </row>
    <row r="722" spans="1:9" x14ac:dyDescent="0.25">
      <c r="A722" t="s">
        <v>154</v>
      </c>
      <c r="B722" t="s">
        <v>1304</v>
      </c>
      <c r="C722" t="s">
        <v>178</v>
      </c>
      <c r="D722" t="s">
        <v>13</v>
      </c>
      <c r="E722" t="s">
        <v>31</v>
      </c>
      <c r="F722" t="s">
        <v>34</v>
      </c>
      <c r="G722" t="s">
        <v>81</v>
      </c>
      <c r="H722" t="s">
        <v>173</v>
      </c>
      <c r="I722">
        <f t="shared" si="11"/>
        <v>1</v>
      </c>
    </row>
    <row r="723" spans="1:9" x14ac:dyDescent="0.25">
      <c r="A723" t="s">
        <v>154</v>
      </c>
      <c r="B723" t="s">
        <v>728</v>
      </c>
      <c r="C723" t="s">
        <v>166</v>
      </c>
      <c r="D723" t="s">
        <v>14</v>
      </c>
      <c r="E723" t="s">
        <v>14</v>
      </c>
      <c r="F723" t="s">
        <v>36</v>
      </c>
      <c r="G723" t="s">
        <v>173</v>
      </c>
      <c r="H723" t="s">
        <v>26</v>
      </c>
      <c r="I723">
        <f t="shared" si="11"/>
        <v>1</v>
      </c>
    </row>
    <row r="724" spans="1:9" x14ac:dyDescent="0.25">
      <c r="A724" t="s">
        <v>154</v>
      </c>
      <c r="B724" t="s">
        <v>730</v>
      </c>
      <c r="C724" t="s">
        <v>166</v>
      </c>
      <c r="D724" t="s">
        <v>15</v>
      </c>
      <c r="E724" t="s">
        <v>15</v>
      </c>
      <c r="F724" t="s">
        <v>37</v>
      </c>
      <c r="G724" t="s">
        <v>173</v>
      </c>
      <c r="H724" t="s">
        <v>173</v>
      </c>
      <c r="I724">
        <f t="shared" si="11"/>
        <v>1</v>
      </c>
    </row>
    <row r="725" spans="1:9" x14ac:dyDescent="0.25">
      <c r="A725" t="s">
        <v>154</v>
      </c>
      <c r="B725" t="s">
        <v>731</v>
      </c>
      <c r="C725" t="s">
        <v>166</v>
      </c>
      <c r="D725" t="s">
        <v>16</v>
      </c>
      <c r="E725" t="s">
        <v>16</v>
      </c>
      <c r="F725" t="s">
        <v>38</v>
      </c>
      <c r="G725" t="s">
        <v>173</v>
      </c>
      <c r="H725" t="s">
        <v>26</v>
      </c>
      <c r="I725">
        <f t="shared" si="11"/>
        <v>1</v>
      </c>
    </row>
    <row r="726" spans="1:9" x14ac:dyDescent="0.25">
      <c r="A726" t="s">
        <v>154</v>
      </c>
      <c r="B726" t="s">
        <v>733</v>
      </c>
      <c r="C726" t="s">
        <v>166</v>
      </c>
      <c r="D726" t="s">
        <v>17</v>
      </c>
      <c r="E726" t="s">
        <v>17</v>
      </c>
      <c r="F726" t="s">
        <v>59</v>
      </c>
      <c r="G726" t="s">
        <v>173</v>
      </c>
      <c r="H726" t="s">
        <v>173</v>
      </c>
      <c r="I726">
        <f t="shared" si="11"/>
        <v>1</v>
      </c>
    </row>
    <row r="727" spans="1:9" x14ac:dyDescent="0.25">
      <c r="A727" t="s">
        <v>154</v>
      </c>
      <c r="B727" t="s">
        <v>734</v>
      </c>
      <c r="C727" t="s">
        <v>166</v>
      </c>
      <c r="D727" t="s">
        <v>18</v>
      </c>
      <c r="E727" t="s">
        <v>18</v>
      </c>
      <c r="F727" t="s">
        <v>60</v>
      </c>
      <c r="G727" t="s">
        <v>173</v>
      </c>
      <c r="H727" t="s">
        <v>173</v>
      </c>
      <c r="I727">
        <f t="shared" si="11"/>
        <v>1</v>
      </c>
    </row>
    <row r="728" spans="1:9" x14ac:dyDescent="0.25">
      <c r="A728" t="s">
        <v>154</v>
      </c>
      <c r="B728" t="s">
        <v>735</v>
      </c>
      <c r="C728" t="s">
        <v>166</v>
      </c>
      <c r="D728" t="s">
        <v>19</v>
      </c>
      <c r="E728" t="s">
        <v>19</v>
      </c>
      <c r="F728" t="s">
        <v>61</v>
      </c>
      <c r="G728" t="s">
        <v>173</v>
      </c>
      <c r="H728" t="s">
        <v>173</v>
      </c>
      <c r="I728">
        <f t="shared" si="11"/>
        <v>1</v>
      </c>
    </row>
    <row r="729" spans="1:9" x14ac:dyDescent="0.25">
      <c r="A729" t="s">
        <v>154</v>
      </c>
      <c r="B729" t="s">
        <v>736</v>
      </c>
      <c r="C729" t="s">
        <v>166</v>
      </c>
      <c r="D729" t="s">
        <v>20</v>
      </c>
      <c r="E729" t="s">
        <v>20</v>
      </c>
      <c r="F729" t="s">
        <v>39</v>
      </c>
      <c r="G729" t="s">
        <v>173</v>
      </c>
      <c r="H729" t="s">
        <v>173</v>
      </c>
      <c r="I729">
        <f t="shared" si="11"/>
        <v>1</v>
      </c>
    </row>
    <row r="730" spans="1:9" x14ac:dyDescent="0.25">
      <c r="A730" t="s">
        <v>154</v>
      </c>
      <c r="B730" t="s">
        <v>737</v>
      </c>
      <c r="C730" t="s">
        <v>168</v>
      </c>
      <c r="D730" t="s">
        <v>20</v>
      </c>
      <c r="E730" t="s">
        <v>20</v>
      </c>
      <c r="F730" t="s">
        <v>39</v>
      </c>
      <c r="G730" t="s">
        <v>173</v>
      </c>
      <c r="H730" t="s">
        <v>173</v>
      </c>
      <c r="I730">
        <f t="shared" si="11"/>
        <v>1</v>
      </c>
    </row>
    <row r="731" spans="1:9" x14ac:dyDescent="0.25">
      <c r="A731" t="s">
        <v>155</v>
      </c>
      <c r="B731" t="s">
        <v>738</v>
      </c>
      <c r="C731" t="s">
        <v>166</v>
      </c>
      <c r="D731" t="s">
        <v>8</v>
      </c>
      <c r="E731" t="s">
        <v>8</v>
      </c>
      <c r="F731" t="s">
        <v>21</v>
      </c>
      <c r="G731" t="s">
        <v>173</v>
      </c>
      <c r="H731" t="s">
        <v>173</v>
      </c>
      <c r="I731">
        <f t="shared" si="11"/>
        <v>1</v>
      </c>
    </row>
    <row r="732" spans="1:9" x14ac:dyDescent="0.25">
      <c r="A732" t="s">
        <v>155</v>
      </c>
      <c r="B732" t="s">
        <v>739</v>
      </c>
      <c r="C732" t="s">
        <v>166</v>
      </c>
      <c r="D732" t="s">
        <v>9</v>
      </c>
      <c r="E732" t="s">
        <v>9</v>
      </c>
      <c r="F732" t="s">
        <v>758</v>
      </c>
      <c r="G732" t="s">
        <v>173</v>
      </c>
      <c r="H732" t="s">
        <v>173</v>
      </c>
      <c r="I732">
        <f t="shared" si="11"/>
        <v>2</v>
      </c>
    </row>
    <row r="733" spans="1:9" x14ac:dyDescent="0.25">
      <c r="A733" t="s">
        <v>155</v>
      </c>
      <c r="B733" t="s">
        <v>739</v>
      </c>
      <c r="C733" t="s">
        <v>166</v>
      </c>
      <c r="D733" t="s">
        <v>9</v>
      </c>
      <c r="E733" t="s">
        <v>9</v>
      </c>
      <c r="F733" t="s">
        <v>758</v>
      </c>
      <c r="G733" t="s">
        <v>173</v>
      </c>
      <c r="H733" t="s">
        <v>173</v>
      </c>
      <c r="I733">
        <f t="shared" si="11"/>
        <v>2</v>
      </c>
    </row>
    <row r="734" spans="1:9" x14ac:dyDescent="0.25">
      <c r="A734" t="s">
        <v>155</v>
      </c>
      <c r="B734" t="s">
        <v>740</v>
      </c>
      <c r="C734" t="s">
        <v>166</v>
      </c>
      <c r="D734" t="s">
        <v>10</v>
      </c>
      <c r="E734" t="s">
        <v>10</v>
      </c>
      <c r="F734" t="s">
        <v>24</v>
      </c>
      <c r="G734" t="s">
        <v>173</v>
      </c>
      <c r="H734" t="s">
        <v>173</v>
      </c>
      <c r="I734">
        <f t="shared" si="11"/>
        <v>1</v>
      </c>
    </row>
    <row r="735" spans="1:9" x14ac:dyDescent="0.25">
      <c r="A735" t="s">
        <v>155</v>
      </c>
      <c r="B735" t="s">
        <v>741</v>
      </c>
      <c r="C735" t="s">
        <v>166</v>
      </c>
      <c r="D735" t="s">
        <v>11</v>
      </c>
      <c r="E735" t="s">
        <v>11</v>
      </c>
      <c r="F735" t="s">
        <v>25</v>
      </c>
      <c r="G735" t="s">
        <v>173</v>
      </c>
      <c r="H735" t="s">
        <v>26</v>
      </c>
      <c r="I735">
        <f t="shared" si="11"/>
        <v>1</v>
      </c>
    </row>
    <row r="736" spans="1:9" x14ac:dyDescent="0.25">
      <c r="A736" t="s">
        <v>155</v>
      </c>
      <c r="B736" t="s">
        <v>743</v>
      </c>
      <c r="C736" t="s">
        <v>166</v>
      </c>
      <c r="D736" t="s">
        <v>12</v>
      </c>
      <c r="E736" t="s">
        <v>12</v>
      </c>
      <c r="F736" t="s">
        <v>27</v>
      </c>
      <c r="G736" t="s">
        <v>173</v>
      </c>
      <c r="H736" t="s">
        <v>26</v>
      </c>
      <c r="I736">
        <f t="shared" si="11"/>
        <v>1</v>
      </c>
    </row>
    <row r="737" spans="1:9" x14ac:dyDescent="0.25">
      <c r="A737" t="s">
        <v>155</v>
      </c>
      <c r="B737" t="s">
        <v>1305</v>
      </c>
      <c r="C737" t="s">
        <v>178</v>
      </c>
      <c r="D737" t="s">
        <v>12</v>
      </c>
      <c r="E737" t="s">
        <v>28</v>
      </c>
      <c r="F737" t="s">
        <v>27</v>
      </c>
      <c r="G737" t="s">
        <v>62</v>
      </c>
      <c r="H737" t="s">
        <v>173</v>
      </c>
      <c r="I737">
        <f t="shared" si="11"/>
        <v>1</v>
      </c>
    </row>
    <row r="738" spans="1:9" x14ac:dyDescent="0.25">
      <c r="A738" t="s">
        <v>155</v>
      </c>
      <c r="B738" t="s">
        <v>745</v>
      </c>
      <c r="C738" t="s">
        <v>166</v>
      </c>
      <c r="D738" t="s">
        <v>13</v>
      </c>
      <c r="E738" t="s">
        <v>13</v>
      </c>
      <c r="F738" t="s">
        <v>29</v>
      </c>
      <c r="G738" t="s">
        <v>173</v>
      </c>
      <c r="H738" t="s">
        <v>26</v>
      </c>
      <c r="I738">
        <f t="shared" si="11"/>
        <v>1</v>
      </c>
    </row>
    <row r="739" spans="1:9" x14ac:dyDescent="0.25">
      <c r="A739" t="s">
        <v>155</v>
      </c>
      <c r="B739" t="s">
        <v>1306</v>
      </c>
      <c r="C739" t="s">
        <v>178</v>
      </c>
      <c r="D739" t="s">
        <v>13</v>
      </c>
      <c r="E739" t="s">
        <v>30</v>
      </c>
      <c r="F739" t="s">
        <v>29</v>
      </c>
      <c r="G739" t="s">
        <v>63</v>
      </c>
      <c r="H739" t="s">
        <v>173</v>
      </c>
      <c r="I739">
        <f t="shared" si="11"/>
        <v>1</v>
      </c>
    </row>
    <row r="740" spans="1:9" x14ac:dyDescent="0.25">
      <c r="A740" t="s">
        <v>155</v>
      </c>
      <c r="B740" t="s">
        <v>1307</v>
      </c>
      <c r="C740" t="s">
        <v>178</v>
      </c>
      <c r="D740" t="s">
        <v>13</v>
      </c>
      <c r="E740" t="s">
        <v>31</v>
      </c>
      <c r="F740" t="s">
        <v>29</v>
      </c>
      <c r="G740" t="s">
        <v>64</v>
      </c>
      <c r="H740" t="s">
        <v>65</v>
      </c>
      <c r="I740">
        <f t="shared" si="11"/>
        <v>1</v>
      </c>
    </row>
    <row r="741" spans="1:9" x14ac:dyDescent="0.25">
      <c r="A741" t="s">
        <v>155</v>
      </c>
      <c r="B741" t="s">
        <v>1309</v>
      </c>
      <c r="C741" t="s">
        <v>179</v>
      </c>
      <c r="D741" t="s">
        <v>13</v>
      </c>
      <c r="E741" t="s">
        <v>66</v>
      </c>
      <c r="F741" t="s">
        <v>29</v>
      </c>
      <c r="G741" t="s">
        <v>82</v>
      </c>
      <c r="H741" t="s">
        <v>65</v>
      </c>
      <c r="I741">
        <f t="shared" si="11"/>
        <v>1</v>
      </c>
    </row>
    <row r="742" spans="1:9" x14ac:dyDescent="0.25">
      <c r="A742" t="s">
        <v>155</v>
      </c>
      <c r="B742" t="s">
        <v>1311</v>
      </c>
      <c r="C742" t="s">
        <v>167</v>
      </c>
      <c r="D742" t="s">
        <v>13</v>
      </c>
      <c r="E742" t="s">
        <v>756</v>
      </c>
      <c r="F742" t="s">
        <v>29</v>
      </c>
      <c r="G742" t="s">
        <v>760</v>
      </c>
      <c r="H742" t="s">
        <v>89</v>
      </c>
      <c r="I742">
        <f t="shared" si="11"/>
        <v>1</v>
      </c>
    </row>
    <row r="743" spans="1:9" x14ac:dyDescent="0.25">
      <c r="A743" t="s">
        <v>155</v>
      </c>
      <c r="B743" t="s">
        <v>1313</v>
      </c>
      <c r="C743" t="s">
        <v>179</v>
      </c>
      <c r="D743" t="s">
        <v>13</v>
      </c>
      <c r="E743" t="s">
        <v>67</v>
      </c>
      <c r="F743" t="s">
        <v>29</v>
      </c>
      <c r="G743" t="s">
        <v>84</v>
      </c>
      <c r="H743" t="s">
        <v>65</v>
      </c>
      <c r="I743">
        <f t="shared" si="11"/>
        <v>1</v>
      </c>
    </row>
    <row r="744" spans="1:9" x14ac:dyDescent="0.25">
      <c r="A744" t="s">
        <v>155</v>
      </c>
      <c r="B744" t="s">
        <v>1315</v>
      </c>
      <c r="C744" t="s">
        <v>178</v>
      </c>
      <c r="D744" t="s">
        <v>13</v>
      </c>
      <c r="E744" t="s">
        <v>32</v>
      </c>
      <c r="F744" t="s">
        <v>29</v>
      </c>
      <c r="G744" t="s">
        <v>68</v>
      </c>
      <c r="H744" t="s">
        <v>69</v>
      </c>
      <c r="I744">
        <f t="shared" si="11"/>
        <v>1</v>
      </c>
    </row>
    <row r="745" spans="1:9" x14ac:dyDescent="0.25">
      <c r="A745" t="s">
        <v>155</v>
      </c>
      <c r="B745" t="s">
        <v>1317</v>
      </c>
      <c r="C745" t="s">
        <v>179</v>
      </c>
      <c r="D745" t="s">
        <v>13</v>
      </c>
      <c r="E745" t="s">
        <v>70</v>
      </c>
      <c r="F745" t="s">
        <v>29</v>
      </c>
      <c r="G745" t="s">
        <v>85</v>
      </c>
      <c r="H745" t="s">
        <v>69</v>
      </c>
      <c r="I745">
        <f t="shared" si="11"/>
        <v>1</v>
      </c>
    </row>
    <row r="746" spans="1:9" x14ac:dyDescent="0.25">
      <c r="A746" t="s">
        <v>155</v>
      </c>
      <c r="B746" t="s">
        <v>1319</v>
      </c>
      <c r="C746" t="s">
        <v>167</v>
      </c>
      <c r="D746" t="s">
        <v>13</v>
      </c>
      <c r="E746" t="s">
        <v>757</v>
      </c>
      <c r="F746" t="s">
        <v>29</v>
      </c>
      <c r="G746" t="s">
        <v>761</v>
      </c>
      <c r="H746" t="s">
        <v>69</v>
      </c>
      <c r="I746">
        <f t="shared" si="11"/>
        <v>1</v>
      </c>
    </row>
    <row r="747" spans="1:9" x14ac:dyDescent="0.25">
      <c r="A747" t="s">
        <v>155</v>
      </c>
      <c r="B747" t="s">
        <v>1321</v>
      </c>
      <c r="C747" t="s">
        <v>178</v>
      </c>
      <c r="D747" t="s">
        <v>13</v>
      </c>
      <c r="E747" t="s">
        <v>33</v>
      </c>
      <c r="F747" t="s">
        <v>29</v>
      </c>
      <c r="G747" t="s">
        <v>71</v>
      </c>
      <c r="H747" t="s">
        <v>173</v>
      </c>
      <c r="I747">
        <f t="shared" si="11"/>
        <v>1</v>
      </c>
    </row>
    <row r="748" spans="1:9" x14ac:dyDescent="0.25">
      <c r="A748" t="s">
        <v>155</v>
      </c>
      <c r="B748" t="s">
        <v>747</v>
      </c>
      <c r="C748" t="s">
        <v>166</v>
      </c>
      <c r="D748" t="s">
        <v>14</v>
      </c>
      <c r="E748" t="s">
        <v>14</v>
      </c>
      <c r="F748" t="s">
        <v>34</v>
      </c>
      <c r="G748" t="s">
        <v>173</v>
      </c>
      <c r="H748" t="s">
        <v>26</v>
      </c>
      <c r="I748">
        <f t="shared" si="11"/>
        <v>1</v>
      </c>
    </row>
    <row r="749" spans="1:9" x14ac:dyDescent="0.25">
      <c r="A749" t="s">
        <v>155</v>
      </c>
      <c r="B749" t="s">
        <v>1322</v>
      </c>
      <c r="C749" t="s">
        <v>178</v>
      </c>
      <c r="D749" t="s">
        <v>14</v>
      </c>
      <c r="E749" t="s">
        <v>35</v>
      </c>
      <c r="F749" t="s">
        <v>34</v>
      </c>
      <c r="G749" t="s">
        <v>72</v>
      </c>
      <c r="H749" t="s">
        <v>173</v>
      </c>
      <c r="I749">
        <f t="shared" si="11"/>
        <v>1</v>
      </c>
    </row>
    <row r="750" spans="1:9" x14ac:dyDescent="0.25">
      <c r="A750" t="s">
        <v>155</v>
      </c>
      <c r="B750" t="s">
        <v>749</v>
      </c>
      <c r="C750" t="s">
        <v>166</v>
      </c>
      <c r="D750" t="s">
        <v>15</v>
      </c>
      <c r="E750" t="s">
        <v>15</v>
      </c>
      <c r="F750" t="s">
        <v>36</v>
      </c>
      <c r="G750" t="s">
        <v>173</v>
      </c>
      <c r="H750" t="s">
        <v>26</v>
      </c>
      <c r="I750">
        <f t="shared" si="11"/>
        <v>1</v>
      </c>
    </row>
    <row r="751" spans="1:9" x14ac:dyDescent="0.25">
      <c r="A751" t="s">
        <v>155</v>
      </c>
      <c r="B751" t="s">
        <v>751</v>
      </c>
      <c r="C751" t="s">
        <v>166</v>
      </c>
      <c r="D751" t="s">
        <v>16</v>
      </c>
      <c r="E751" t="s">
        <v>16</v>
      </c>
      <c r="F751" t="s">
        <v>37</v>
      </c>
      <c r="G751" t="s">
        <v>173</v>
      </c>
      <c r="H751" t="s">
        <v>173</v>
      </c>
      <c r="I751">
        <f t="shared" si="11"/>
        <v>1</v>
      </c>
    </row>
    <row r="752" spans="1:9" x14ac:dyDescent="0.25">
      <c r="A752" t="s">
        <v>155</v>
      </c>
      <c r="B752" t="s">
        <v>752</v>
      </c>
      <c r="C752" t="s">
        <v>166</v>
      </c>
      <c r="D752" t="s">
        <v>17</v>
      </c>
      <c r="E752" t="s">
        <v>17</v>
      </c>
      <c r="F752" t="s">
        <v>38</v>
      </c>
      <c r="G752" t="s">
        <v>173</v>
      </c>
      <c r="H752" t="s">
        <v>26</v>
      </c>
      <c r="I752">
        <f t="shared" si="11"/>
        <v>1</v>
      </c>
    </row>
    <row r="753" spans="1:9" x14ac:dyDescent="0.25">
      <c r="A753" t="s">
        <v>155</v>
      </c>
      <c r="B753" t="s">
        <v>754</v>
      </c>
      <c r="C753" t="s">
        <v>166</v>
      </c>
      <c r="D753" t="s">
        <v>18</v>
      </c>
      <c r="E753" t="s">
        <v>18</v>
      </c>
      <c r="F753" t="s">
        <v>39</v>
      </c>
      <c r="G753" t="s">
        <v>173</v>
      </c>
      <c r="H753" t="s">
        <v>173</v>
      </c>
      <c r="I753">
        <f t="shared" si="11"/>
        <v>1</v>
      </c>
    </row>
    <row r="754" spans="1:9" x14ac:dyDescent="0.25">
      <c r="A754" t="s">
        <v>155</v>
      </c>
      <c r="B754" t="s">
        <v>755</v>
      </c>
      <c r="C754" t="s">
        <v>168</v>
      </c>
      <c r="D754" t="s">
        <v>18</v>
      </c>
      <c r="E754" t="s">
        <v>18</v>
      </c>
      <c r="F754" t="s">
        <v>39</v>
      </c>
      <c r="G754" t="s">
        <v>173</v>
      </c>
      <c r="H754" t="s">
        <v>173</v>
      </c>
      <c r="I754">
        <f t="shared" si="11"/>
        <v>1</v>
      </c>
    </row>
  </sheetData>
  <autoFilter ref="B2:I75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2"/>
  <sheetViews>
    <sheetView tabSelected="1" topLeftCell="A46" workbookViewId="0">
      <selection activeCell="G58" sqref="G58"/>
    </sheetView>
  </sheetViews>
  <sheetFormatPr defaultRowHeight="15" x14ac:dyDescent="0.25"/>
  <cols>
    <col min="1" max="1" width="6.85546875" customWidth="1"/>
    <col min="2" max="2" width="10.42578125" bestFit="1" customWidth="1"/>
    <col min="3" max="3" width="8.7109375" bestFit="1" customWidth="1"/>
    <col min="4" max="4" width="11" bestFit="1" customWidth="1"/>
    <col min="5" max="5" width="6.7109375" bestFit="1" customWidth="1"/>
    <col min="6" max="6" width="88.85546875" bestFit="1" customWidth="1"/>
    <col min="7" max="7" width="39.7109375" bestFit="1" customWidth="1"/>
    <col min="8" max="8" width="19.42578125" bestFit="1" customWidth="1"/>
    <col min="9" max="9" width="8.5703125" bestFit="1" customWidth="1"/>
  </cols>
  <sheetData>
    <row r="1" spans="1:10" x14ac:dyDescent="0.25">
      <c r="A1" s="5" t="s">
        <v>1326</v>
      </c>
    </row>
    <row r="2" spans="1:10" x14ac:dyDescent="0.25">
      <c r="A2" s="10" t="s">
        <v>7</v>
      </c>
      <c r="B2" s="10" t="s">
        <v>158</v>
      </c>
      <c r="C2" s="10" t="s">
        <v>164</v>
      </c>
      <c r="D2" s="10" t="s">
        <v>156</v>
      </c>
      <c r="E2" s="10" t="s">
        <v>187</v>
      </c>
      <c r="F2" s="10" t="s">
        <v>166</v>
      </c>
      <c r="G2" s="10" t="s">
        <v>181</v>
      </c>
      <c r="H2" s="12" t="s">
        <v>170</v>
      </c>
      <c r="I2" s="14" t="s">
        <v>1325</v>
      </c>
      <c r="J2" s="11" t="s">
        <v>1327</v>
      </c>
    </row>
    <row r="3" spans="1:10" x14ac:dyDescent="0.25">
      <c r="A3" t="s">
        <v>124</v>
      </c>
      <c r="B3" t="s">
        <v>188</v>
      </c>
      <c r="C3" t="s">
        <v>166</v>
      </c>
      <c r="D3" t="s">
        <v>8</v>
      </c>
      <c r="E3" t="s">
        <v>8</v>
      </c>
      <c r="F3" t="s">
        <v>21</v>
      </c>
      <c r="G3" t="s">
        <v>173</v>
      </c>
      <c r="H3" t="s">
        <v>173</v>
      </c>
      <c r="I3">
        <f>+COUNTIF($B$3:$B$722,B3)</f>
        <v>1</v>
      </c>
      <c r="J3" t="b">
        <f>AND(I3=2,I2=2)</f>
        <v>0</v>
      </c>
    </row>
    <row r="4" spans="1:10" x14ac:dyDescent="0.25">
      <c r="A4" t="s">
        <v>124</v>
      </c>
      <c r="B4" t="s">
        <v>189</v>
      </c>
      <c r="C4" t="s">
        <v>166</v>
      </c>
      <c r="D4" t="s">
        <v>9</v>
      </c>
      <c r="E4" t="s">
        <v>9</v>
      </c>
      <c r="F4" t="s">
        <v>758</v>
      </c>
      <c r="G4" t="s">
        <v>173</v>
      </c>
      <c r="H4" t="s">
        <v>173</v>
      </c>
      <c r="I4">
        <f>+COUNTIF($B$3:$B$722,B4)</f>
        <v>1</v>
      </c>
      <c r="J4" t="b">
        <f t="shared" ref="J4:J64" si="0">AND(I4=2,I3=2)</f>
        <v>0</v>
      </c>
    </row>
    <row r="5" spans="1:10" x14ac:dyDescent="0.25">
      <c r="A5" t="s">
        <v>124</v>
      </c>
      <c r="B5" t="s">
        <v>190</v>
      </c>
      <c r="C5" t="s">
        <v>166</v>
      </c>
      <c r="D5" t="s">
        <v>10</v>
      </c>
      <c r="E5" t="s">
        <v>10</v>
      </c>
      <c r="F5" t="s">
        <v>24</v>
      </c>
      <c r="G5" t="s">
        <v>173</v>
      </c>
      <c r="H5" t="s">
        <v>173</v>
      </c>
      <c r="I5">
        <f>+COUNTIF($B$3:$B$722,B5)</f>
        <v>1</v>
      </c>
      <c r="J5" t="e">
        <f>AND(I5=2,#REF!=2)</f>
        <v>#REF!</v>
      </c>
    </row>
    <row r="6" spans="1:10" x14ac:dyDescent="0.25">
      <c r="A6" t="s">
        <v>124</v>
      </c>
      <c r="B6" t="s">
        <v>191</v>
      </c>
      <c r="C6" t="s">
        <v>166</v>
      </c>
      <c r="D6" t="s">
        <v>11</v>
      </c>
      <c r="E6" t="s">
        <v>11</v>
      </c>
      <c r="F6" t="s">
        <v>25</v>
      </c>
      <c r="G6" t="s">
        <v>173</v>
      </c>
      <c r="H6" t="s">
        <v>26</v>
      </c>
      <c r="I6">
        <f>+COUNTIF($B$3:$B$722,B6)</f>
        <v>1</v>
      </c>
      <c r="J6" t="b">
        <f t="shared" si="0"/>
        <v>0</v>
      </c>
    </row>
    <row r="7" spans="1:10" x14ac:dyDescent="0.25">
      <c r="A7" t="s">
        <v>124</v>
      </c>
      <c r="B7" t="s">
        <v>193</v>
      </c>
      <c r="C7" t="s">
        <v>166</v>
      </c>
      <c r="D7" t="s">
        <v>12</v>
      </c>
      <c r="E7" t="s">
        <v>12</v>
      </c>
      <c r="F7" t="s">
        <v>27</v>
      </c>
      <c r="G7" t="s">
        <v>173</v>
      </c>
      <c r="H7" t="s">
        <v>26</v>
      </c>
      <c r="I7">
        <f>+COUNTIF($B$3:$B$722,B7)</f>
        <v>1</v>
      </c>
      <c r="J7" t="b">
        <f t="shared" si="0"/>
        <v>0</v>
      </c>
    </row>
    <row r="8" spans="1:10" x14ac:dyDescent="0.25">
      <c r="A8" t="s">
        <v>124</v>
      </c>
      <c r="B8" t="s">
        <v>763</v>
      </c>
      <c r="C8" t="s">
        <v>178</v>
      </c>
      <c r="D8" t="s">
        <v>12</v>
      </c>
      <c r="E8" t="s">
        <v>28</v>
      </c>
      <c r="F8" t="s">
        <v>27</v>
      </c>
      <c r="G8" t="s">
        <v>62</v>
      </c>
      <c r="H8" t="s">
        <v>173</v>
      </c>
      <c r="I8">
        <f>+COUNTIF($B$3:$B$722,B8)</f>
        <v>1</v>
      </c>
      <c r="J8" t="b">
        <f t="shared" si="0"/>
        <v>0</v>
      </c>
    </row>
    <row r="9" spans="1:10" x14ac:dyDescent="0.25">
      <c r="A9" t="s">
        <v>124</v>
      </c>
      <c r="B9" t="s">
        <v>195</v>
      </c>
      <c r="C9" t="s">
        <v>166</v>
      </c>
      <c r="D9" t="s">
        <v>13</v>
      </c>
      <c r="E9" t="s">
        <v>13</v>
      </c>
      <c r="F9" t="s">
        <v>29</v>
      </c>
      <c r="G9" t="s">
        <v>173</v>
      </c>
      <c r="H9" t="s">
        <v>26</v>
      </c>
      <c r="I9">
        <f>+COUNTIF($B$3:$B$722,B9)</f>
        <v>1</v>
      </c>
      <c r="J9" t="b">
        <f t="shared" si="0"/>
        <v>0</v>
      </c>
    </row>
    <row r="10" spans="1:10" x14ac:dyDescent="0.25">
      <c r="A10" t="s">
        <v>124</v>
      </c>
      <c r="B10" t="s">
        <v>764</v>
      </c>
      <c r="C10" t="s">
        <v>178</v>
      </c>
      <c r="D10" t="s">
        <v>13</v>
      </c>
      <c r="E10" t="s">
        <v>30</v>
      </c>
      <c r="F10" t="s">
        <v>29</v>
      </c>
      <c r="G10" t="s">
        <v>63</v>
      </c>
      <c r="H10" t="s">
        <v>173</v>
      </c>
      <c r="I10">
        <f>+COUNTIF($B$3:$B$722,B10)</f>
        <v>1</v>
      </c>
      <c r="J10" t="b">
        <f t="shared" si="0"/>
        <v>0</v>
      </c>
    </row>
    <row r="11" spans="1:10" x14ac:dyDescent="0.25">
      <c r="A11" t="s">
        <v>124</v>
      </c>
      <c r="B11" t="s">
        <v>765</v>
      </c>
      <c r="C11" t="s">
        <v>178</v>
      </c>
      <c r="D11" t="s">
        <v>13</v>
      </c>
      <c r="E11" t="s">
        <v>31</v>
      </c>
      <c r="F11" t="s">
        <v>29</v>
      </c>
      <c r="G11" t="s">
        <v>64</v>
      </c>
      <c r="H11" t="s">
        <v>65</v>
      </c>
      <c r="I11">
        <f>+COUNTIF($B$3:$B$722,B11)</f>
        <v>1</v>
      </c>
      <c r="J11" t="b">
        <f t="shared" si="0"/>
        <v>0</v>
      </c>
    </row>
    <row r="12" spans="1:10" x14ac:dyDescent="0.25">
      <c r="A12" t="s">
        <v>124</v>
      </c>
      <c r="B12" t="s">
        <v>767</v>
      </c>
      <c r="C12" t="s">
        <v>179</v>
      </c>
      <c r="D12" t="s">
        <v>13</v>
      </c>
      <c r="E12" t="s">
        <v>66</v>
      </c>
      <c r="F12" t="s">
        <v>29</v>
      </c>
      <c r="G12" t="s">
        <v>82</v>
      </c>
      <c r="H12" t="s">
        <v>65</v>
      </c>
      <c r="I12">
        <f>+COUNTIF($B$3:$B$722,B12)</f>
        <v>1</v>
      </c>
      <c r="J12" t="b">
        <f t="shared" si="0"/>
        <v>0</v>
      </c>
    </row>
    <row r="13" spans="1:10" x14ac:dyDescent="0.25">
      <c r="A13" t="s">
        <v>124</v>
      </c>
      <c r="B13" t="s">
        <v>769</v>
      </c>
      <c r="C13" t="s">
        <v>167</v>
      </c>
      <c r="D13" t="s">
        <v>13</v>
      </c>
      <c r="E13" t="s">
        <v>756</v>
      </c>
      <c r="F13" t="s">
        <v>29</v>
      </c>
      <c r="G13" t="s">
        <v>760</v>
      </c>
      <c r="H13" t="s">
        <v>65</v>
      </c>
      <c r="I13">
        <f>+COUNTIF($B$3:$B$722,B13)</f>
        <v>1</v>
      </c>
      <c r="J13" t="b">
        <f t="shared" si="0"/>
        <v>0</v>
      </c>
    </row>
    <row r="14" spans="1:10" x14ac:dyDescent="0.25">
      <c r="A14" t="s">
        <v>124</v>
      </c>
      <c r="B14" t="s">
        <v>771</v>
      </c>
      <c r="C14" t="s">
        <v>179</v>
      </c>
      <c r="D14" t="s">
        <v>13</v>
      </c>
      <c r="E14" t="s">
        <v>67</v>
      </c>
      <c r="F14" t="s">
        <v>29</v>
      </c>
      <c r="G14" t="s">
        <v>84</v>
      </c>
      <c r="H14" t="s">
        <v>65</v>
      </c>
      <c r="I14">
        <f>+COUNTIF($B$3:$B$722,B14)</f>
        <v>1</v>
      </c>
      <c r="J14" t="b">
        <f t="shared" si="0"/>
        <v>0</v>
      </c>
    </row>
    <row r="15" spans="1:10" x14ac:dyDescent="0.25">
      <c r="A15" t="s">
        <v>124</v>
      </c>
      <c r="B15" t="s">
        <v>773</v>
      </c>
      <c r="C15" t="s">
        <v>178</v>
      </c>
      <c r="D15" t="s">
        <v>13</v>
      </c>
      <c r="E15" t="s">
        <v>32</v>
      </c>
      <c r="F15" t="s">
        <v>29</v>
      </c>
      <c r="G15" t="s">
        <v>68</v>
      </c>
      <c r="H15" t="s">
        <v>69</v>
      </c>
      <c r="I15">
        <f>+COUNTIF($B$3:$B$722,B15)</f>
        <v>1</v>
      </c>
      <c r="J15" t="b">
        <f t="shared" si="0"/>
        <v>0</v>
      </c>
    </row>
    <row r="16" spans="1:10" x14ac:dyDescent="0.25">
      <c r="A16" t="s">
        <v>124</v>
      </c>
      <c r="B16" t="s">
        <v>775</v>
      </c>
      <c r="C16" t="s">
        <v>179</v>
      </c>
      <c r="D16" t="s">
        <v>13</v>
      </c>
      <c r="E16" t="s">
        <v>70</v>
      </c>
      <c r="F16" t="s">
        <v>29</v>
      </c>
      <c r="G16" t="s">
        <v>85</v>
      </c>
      <c r="H16" t="s">
        <v>69</v>
      </c>
      <c r="I16">
        <f>+COUNTIF($B$3:$B$722,B16)</f>
        <v>1</v>
      </c>
      <c r="J16" t="b">
        <f t="shared" si="0"/>
        <v>0</v>
      </c>
    </row>
    <row r="17" spans="1:10" x14ac:dyDescent="0.25">
      <c r="A17" t="s">
        <v>124</v>
      </c>
      <c r="B17" t="s">
        <v>777</v>
      </c>
      <c r="C17" t="s">
        <v>167</v>
      </c>
      <c r="D17" t="s">
        <v>13</v>
      </c>
      <c r="E17" t="s">
        <v>757</v>
      </c>
      <c r="F17" t="s">
        <v>29</v>
      </c>
      <c r="G17" t="s">
        <v>761</v>
      </c>
      <c r="H17" t="s">
        <v>69</v>
      </c>
      <c r="I17">
        <f>+COUNTIF($B$3:$B$722,B17)</f>
        <v>1</v>
      </c>
      <c r="J17" t="b">
        <f t="shared" si="0"/>
        <v>0</v>
      </c>
    </row>
    <row r="18" spans="1:10" x14ac:dyDescent="0.25">
      <c r="A18" t="s">
        <v>124</v>
      </c>
      <c r="B18" t="s">
        <v>779</v>
      </c>
      <c r="C18" t="s">
        <v>178</v>
      </c>
      <c r="D18" t="s">
        <v>13</v>
      </c>
      <c r="E18" t="s">
        <v>33</v>
      </c>
      <c r="F18" t="s">
        <v>29</v>
      </c>
      <c r="G18" t="s">
        <v>71</v>
      </c>
      <c r="H18" t="s">
        <v>173</v>
      </c>
      <c r="I18">
        <f>+COUNTIF($B$3:$B$722,B18)</f>
        <v>1</v>
      </c>
      <c r="J18" t="b">
        <f t="shared" si="0"/>
        <v>0</v>
      </c>
    </row>
    <row r="19" spans="1:10" x14ac:dyDescent="0.25">
      <c r="A19" t="s">
        <v>124</v>
      </c>
      <c r="B19" t="s">
        <v>197</v>
      </c>
      <c r="C19" t="s">
        <v>166</v>
      </c>
      <c r="D19" t="s">
        <v>14</v>
      </c>
      <c r="E19" t="s">
        <v>14</v>
      </c>
      <c r="F19" t="s">
        <v>34</v>
      </c>
      <c r="G19" t="s">
        <v>173</v>
      </c>
      <c r="H19" t="s">
        <v>26</v>
      </c>
      <c r="I19">
        <f>+COUNTIF($B$3:$B$722,B19)</f>
        <v>1</v>
      </c>
      <c r="J19" t="b">
        <f t="shared" si="0"/>
        <v>0</v>
      </c>
    </row>
    <row r="20" spans="1:10" x14ac:dyDescent="0.25">
      <c r="A20" t="s">
        <v>124</v>
      </c>
      <c r="B20" t="s">
        <v>780</v>
      </c>
      <c r="C20" t="s">
        <v>178</v>
      </c>
      <c r="D20" t="s">
        <v>14</v>
      </c>
      <c r="E20" t="s">
        <v>35</v>
      </c>
      <c r="F20" t="s">
        <v>34</v>
      </c>
      <c r="G20" t="s">
        <v>72</v>
      </c>
      <c r="H20" t="s">
        <v>173</v>
      </c>
      <c r="I20">
        <f>+COUNTIF($B$3:$B$722,B20)</f>
        <v>1</v>
      </c>
      <c r="J20" t="b">
        <f t="shared" si="0"/>
        <v>0</v>
      </c>
    </row>
    <row r="21" spans="1:10" x14ac:dyDescent="0.25">
      <c r="A21" t="s">
        <v>124</v>
      </c>
      <c r="B21" t="s">
        <v>199</v>
      </c>
      <c r="C21" t="s">
        <v>166</v>
      </c>
      <c r="D21" t="s">
        <v>15</v>
      </c>
      <c r="E21" t="s">
        <v>15</v>
      </c>
      <c r="F21" t="s">
        <v>36</v>
      </c>
      <c r="G21" t="s">
        <v>173</v>
      </c>
      <c r="H21" t="s">
        <v>26</v>
      </c>
      <c r="I21">
        <f>+COUNTIF($B$3:$B$722,B21)</f>
        <v>1</v>
      </c>
      <c r="J21" t="b">
        <f t="shared" si="0"/>
        <v>0</v>
      </c>
    </row>
    <row r="22" spans="1:10" x14ac:dyDescent="0.25">
      <c r="A22" t="s">
        <v>124</v>
      </c>
      <c r="B22" t="s">
        <v>201</v>
      </c>
      <c r="C22" t="s">
        <v>166</v>
      </c>
      <c r="D22" t="s">
        <v>16</v>
      </c>
      <c r="E22" t="s">
        <v>16</v>
      </c>
      <c r="F22" t="s">
        <v>37</v>
      </c>
      <c r="G22" t="s">
        <v>173</v>
      </c>
      <c r="H22" t="s">
        <v>173</v>
      </c>
      <c r="I22">
        <f>+COUNTIF($B$3:$B$722,B22)</f>
        <v>1</v>
      </c>
      <c r="J22" t="b">
        <f t="shared" si="0"/>
        <v>0</v>
      </c>
    </row>
    <row r="23" spans="1:10" x14ac:dyDescent="0.25">
      <c r="A23" t="s">
        <v>124</v>
      </c>
      <c r="B23" t="s">
        <v>202</v>
      </c>
      <c r="C23" t="s">
        <v>166</v>
      </c>
      <c r="D23" t="s">
        <v>17</v>
      </c>
      <c r="E23" t="s">
        <v>17</v>
      </c>
      <c r="F23" t="s">
        <v>38</v>
      </c>
      <c r="G23" t="s">
        <v>173</v>
      </c>
      <c r="H23" t="s">
        <v>26</v>
      </c>
      <c r="I23">
        <f>+COUNTIF($B$3:$B$722,B23)</f>
        <v>1</v>
      </c>
      <c r="J23" t="b">
        <f t="shared" si="0"/>
        <v>0</v>
      </c>
    </row>
    <row r="24" spans="1:10" x14ac:dyDescent="0.25">
      <c r="A24" t="s">
        <v>124</v>
      </c>
      <c r="B24" t="s">
        <v>204</v>
      </c>
      <c r="C24" t="s">
        <v>166</v>
      </c>
      <c r="D24" t="s">
        <v>18</v>
      </c>
      <c r="E24" t="s">
        <v>18</v>
      </c>
      <c r="F24" t="s">
        <v>39</v>
      </c>
      <c r="G24" t="s">
        <v>173</v>
      </c>
      <c r="H24" t="s">
        <v>173</v>
      </c>
      <c r="I24">
        <f>+COUNTIF($B$3:$B$722,B24)</f>
        <v>1</v>
      </c>
      <c r="J24" t="b">
        <f t="shared" si="0"/>
        <v>0</v>
      </c>
    </row>
    <row r="25" spans="1:10" x14ac:dyDescent="0.25">
      <c r="A25" t="s">
        <v>124</v>
      </c>
      <c r="B25" t="s">
        <v>205</v>
      </c>
      <c r="C25" t="s">
        <v>168</v>
      </c>
      <c r="D25" t="s">
        <v>18</v>
      </c>
      <c r="E25" t="s">
        <v>18</v>
      </c>
      <c r="F25" t="s">
        <v>39</v>
      </c>
      <c r="G25" t="s">
        <v>173</v>
      </c>
      <c r="H25" t="s">
        <v>173</v>
      </c>
      <c r="I25">
        <f>+COUNTIF($B$3:$B$722,B25)</f>
        <v>1</v>
      </c>
      <c r="J25" t="b">
        <f t="shared" si="0"/>
        <v>0</v>
      </c>
    </row>
    <row r="26" spans="1:10" x14ac:dyDescent="0.25">
      <c r="A26" t="s">
        <v>125</v>
      </c>
      <c r="B26" t="s">
        <v>206</v>
      </c>
      <c r="C26" t="s">
        <v>166</v>
      </c>
      <c r="D26" t="s">
        <v>8</v>
      </c>
      <c r="E26" t="s">
        <v>8</v>
      </c>
      <c r="F26" t="s">
        <v>21</v>
      </c>
      <c r="G26" t="s">
        <v>173</v>
      </c>
      <c r="H26" t="s">
        <v>173</v>
      </c>
      <c r="I26">
        <f>+COUNTIF($B$3:$B$722,B26)</f>
        <v>1</v>
      </c>
      <c r="J26" t="b">
        <f t="shared" si="0"/>
        <v>0</v>
      </c>
    </row>
    <row r="27" spans="1:10" x14ac:dyDescent="0.25">
      <c r="A27" t="s">
        <v>125</v>
      </c>
      <c r="B27" t="s">
        <v>207</v>
      </c>
      <c r="C27" t="s">
        <v>166</v>
      </c>
      <c r="D27" t="s">
        <v>9</v>
      </c>
      <c r="E27" t="s">
        <v>9</v>
      </c>
      <c r="F27" t="s">
        <v>758</v>
      </c>
      <c r="G27" t="s">
        <v>173</v>
      </c>
      <c r="H27" t="s">
        <v>173</v>
      </c>
      <c r="I27">
        <f>+COUNTIF($B$3:$B$722,B27)</f>
        <v>1</v>
      </c>
      <c r="J27" t="b">
        <f t="shared" si="0"/>
        <v>0</v>
      </c>
    </row>
    <row r="28" spans="1:10" x14ac:dyDescent="0.25">
      <c r="A28" t="s">
        <v>125</v>
      </c>
      <c r="B28" t="s">
        <v>208</v>
      </c>
      <c r="C28" t="s">
        <v>166</v>
      </c>
      <c r="D28" t="s">
        <v>10</v>
      </c>
      <c r="E28" t="s">
        <v>10</v>
      </c>
      <c r="F28" t="s">
        <v>41</v>
      </c>
      <c r="G28" t="s">
        <v>173</v>
      </c>
      <c r="H28" t="s">
        <v>173</v>
      </c>
      <c r="I28">
        <f>+COUNTIF($B$3:$B$722,B28)</f>
        <v>1</v>
      </c>
      <c r="J28" t="e">
        <f>AND(I28=2,#REF!=2)</f>
        <v>#REF!</v>
      </c>
    </row>
    <row r="29" spans="1:10" x14ac:dyDescent="0.25">
      <c r="A29" t="s">
        <v>125</v>
      </c>
      <c r="B29" t="s">
        <v>209</v>
      </c>
      <c r="C29" t="s">
        <v>166</v>
      </c>
      <c r="D29" t="s">
        <v>11</v>
      </c>
      <c r="E29" t="s">
        <v>11</v>
      </c>
      <c r="F29" t="s">
        <v>25</v>
      </c>
      <c r="G29" t="s">
        <v>173</v>
      </c>
      <c r="H29" t="s">
        <v>26</v>
      </c>
      <c r="I29">
        <f>+COUNTIF($B$3:$B$722,B29)</f>
        <v>1</v>
      </c>
      <c r="J29" t="b">
        <f t="shared" si="0"/>
        <v>0</v>
      </c>
    </row>
    <row r="30" spans="1:10" x14ac:dyDescent="0.25">
      <c r="A30" t="s">
        <v>125</v>
      </c>
      <c r="B30" t="s">
        <v>211</v>
      </c>
      <c r="C30" t="s">
        <v>166</v>
      </c>
      <c r="D30" t="s">
        <v>12</v>
      </c>
      <c r="E30" t="s">
        <v>12</v>
      </c>
      <c r="F30" t="s">
        <v>27</v>
      </c>
      <c r="G30" t="s">
        <v>173</v>
      </c>
      <c r="H30" t="s">
        <v>26</v>
      </c>
      <c r="I30">
        <f>+COUNTIF($B$3:$B$722,B30)</f>
        <v>1</v>
      </c>
      <c r="J30" t="b">
        <f t="shared" si="0"/>
        <v>0</v>
      </c>
    </row>
    <row r="31" spans="1:10" x14ac:dyDescent="0.25">
      <c r="A31" t="s">
        <v>125</v>
      </c>
      <c r="B31" t="s">
        <v>781</v>
      </c>
      <c r="C31" t="s">
        <v>178</v>
      </c>
      <c r="D31" t="s">
        <v>12</v>
      </c>
      <c r="E31" t="s">
        <v>28</v>
      </c>
      <c r="F31" t="s">
        <v>27</v>
      </c>
      <c r="G31" t="s">
        <v>62</v>
      </c>
      <c r="H31" t="s">
        <v>173</v>
      </c>
      <c r="I31">
        <f>+COUNTIF($B$3:$B$722,B31)</f>
        <v>1</v>
      </c>
      <c r="J31" t="b">
        <f t="shared" si="0"/>
        <v>0</v>
      </c>
    </row>
    <row r="32" spans="1:10" x14ac:dyDescent="0.25">
      <c r="A32" t="s">
        <v>125</v>
      </c>
      <c r="B32" t="s">
        <v>213</v>
      </c>
      <c r="C32" t="s">
        <v>166</v>
      </c>
      <c r="D32" t="s">
        <v>13</v>
      </c>
      <c r="E32" t="s">
        <v>13</v>
      </c>
      <c r="F32" t="s">
        <v>29</v>
      </c>
      <c r="G32" t="s">
        <v>173</v>
      </c>
      <c r="H32" t="s">
        <v>26</v>
      </c>
      <c r="I32">
        <f>+COUNTIF($B$3:$B$722,B32)</f>
        <v>1</v>
      </c>
      <c r="J32" t="b">
        <f t="shared" si="0"/>
        <v>0</v>
      </c>
    </row>
    <row r="33" spans="1:10" x14ac:dyDescent="0.25">
      <c r="A33" t="s">
        <v>125</v>
      </c>
      <c r="B33" t="s">
        <v>782</v>
      </c>
      <c r="C33" t="s">
        <v>178</v>
      </c>
      <c r="D33" t="s">
        <v>13</v>
      </c>
      <c r="E33" t="s">
        <v>30</v>
      </c>
      <c r="F33" t="s">
        <v>29</v>
      </c>
      <c r="G33" t="s">
        <v>63</v>
      </c>
      <c r="H33" t="s">
        <v>173</v>
      </c>
      <c r="I33">
        <f>+COUNTIF($B$3:$B$722,B33)</f>
        <v>1</v>
      </c>
      <c r="J33" t="b">
        <f t="shared" si="0"/>
        <v>0</v>
      </c>
    </row>
    <row r="34" spans="1:10" x14ac:dyDescent="0.25">
      <c r="A34" t="s">
        <v>125</v>
      </c>
      <c r="B34" t="s">
        <v>783</v>
      </c>
      <c r="C34" t="s">
        <v>178</v>
      </c>
      <c r="D34" t="s">
        <v>13</v>
      </c>
      <c r="E34" t="s">
        <v>31</v>
      </c>
      <c r="F34" t="s">
        <v>29</v>
      </c>
      <c r="G34" t="s">
        <v>64</v>
      </c>
      <c r="H34" t="s">
        <v>65</v>
      </c>
      <c r="I34">
        <f>+COUNTIF($B$3:$B$722,B34)</f>
        <v>1</v>
      </c>
      <c r="J34" t="b">
        <f t="shared" si="0"/>
        <v>0</v>
      </c>
    </row>
    <row r="35" spans="1:10" x14ac:dyDescent="0.25">
      <c r="A35" t="s">
        <v>125</v>
      </c>
      <c r="B35" t="s">
        <v>785</v>
      </c>
      <c r="C35" t="s">
        <v>179</v>
      </c>
      <c r="D35" t="s">
        <v>13</v>
      </c>
      <c r="E35" t="s">
        <v>66</v>
      </c>
      <c r="F35" t="s">
        <v>29</v>
      </c>
      <c r="G35" t="s">
        <v>82</v>
      </c>
      <c r="H35" t="s">
        <v>65</v>
      </c>
      <c r="I35">
        <f>+COUNTIF($B$3:$B$722,B35)</f>
        <v>1</v>
      </c>
      <c r="J35" t="b">
        <f t="shared" si="0"/>
        <v>0</v>
      </c>
    </row>
    <row r="36" spans="1:10" x14ac:dyDescent="0.25">
      <c r="A36" t="s">
        <v>125</v>
      </c>
      <c r="B36" t="s">
        <v>787</v>
      </c>
      <c r="C36" t="s">
        <v>167</v>
      </c>
      <c r="D36" t="s">
        <v>13</v>
      </c>
      <c r="E36" t="s">
        <v>756</v>
      </c>
      <c r="F36" t="s">
        <v>29</v>
      </c>
      <c r="G36" t="s">
        <v>760</v>
      </c>
      <c r="H36" t="s">
        <v>89</v>
      </c>
      <c r="I36">
        <f>+COUNTIF($B$3:$B$722,B36)</f>
        <v>1</v>
      </c>
      <c r="J36" t="b">
        <f t="shared" si="0"/>
        <v>0</v>
      </c>
    </row>
    <row r="37" spans="1:10" x14ac:dyDescent="0.25">
      <c r="A37" t="s">
        <v>125</v>
      </c>
      <c r="B37" t="s">
        <v>789</v>
      </c>
      <c r="C37" t="s">
        <v>179</v>
      </c>
      <c r="D37" t="s">
        <v>13</v>
      </c>
      <c r="E37" t="s">
        <v>67</v>
      </c>
      <c r="F37" t="s">
        <v>29</v>
      </c>
      <c r="G37" t="s">
        <v>84</v>
      </c>
      <c r="H37" t="s">
        <v>65</v>
      </c>
      <c r="I37">
        <f>+COUNTIF($B$3:$B$722,B37)</f>
        <v>1</v>
      </c>
      <c r="J37" t="b">
        <f t="shared" si="0"/>
        <v>0</v>
      </c>
    </row>
    <row r="38" spans="1:10" x14ac:dyDescent="0.25">
      <c r="A38" t="s">
        <v>125</v>
      </c>
      <c r="B38" t="s">
        <v>791</v>
      </c>
      <c r="C38" t="s">
        <v>178</v>
      </c>
      <c r="D38" t="s">
        <v>13</v>
      </c>
      <c r="E38" t="s">
        <v>32</v>
      </c>
      <c r="F38" t="s">
        <v>29</v>
      </c>
      <c r="G38" t="s">
        <v>68</v>
      </c>
      <c r="H38" t="s">
        <v>69</v>
      </c>
      <c r="I38">
        <f>+COUNTIF($B$3:$B$722,B38)</f>
        <v>1</v>
      </c>
      <c r="J38" t="b">
        <f t="shared" si="0"/>
        <v>0</v>
      </c>
    </row>
    <row r="39" spans="1:10" x14ac:dyDescent="0.25">
      <c r="A39" t="s">
        <v>125</v>
      </c>
      <c r="B39" t="s">
        <v>793</v>
      </c>
      <c r="C39" t="s">
        <v>179</v>
      </c>
      <c r="D39" t="s">
        <v>13</v>
      </c>
      <c r="E39" t="s">
        <v>70</v>
      </c>
      <c r="F39" t="s">
        <v>29</v>
      </c>
      <c r="G39" t="s">
        <v>85</v>
      </c>
      <c r="H39" t="s">
        <v>69</v>
      </c>
      <c r="I39">
        <f>+COUNTIF($B$3:$B$722,B39)</f>
        <v>1</v>
      </c>
      <c r="J39" t="b">
        <f t="shared" si="0"/>
        <v>0</v>
      </c>
    </row>
    <row r="40" spans="1:10" x14ac:dyDescent="0.25">
      <c r="A40" t="s">
        <v>125</v>
      </c>
      <c r="B40" t="s">
        <v>795</v>
      </c>
      <c r="C40" t="s">
        <v>167</v>
      </c>
      <c r="D40" t="s">
        <v>13</v>
      </c>
      <c r="E40" t="s">
        <v>757</v>
      </c>
      <c r="F40" t="s">
        <v>29</v>
      </c>
      <c r="G40" t="s">
        <v>761</v>
      </c>
      <c r="H40" t="s">
        <v>69</v>
      </c>
      <c r="I40">
        <f>+COUNTIF($B$3:$B$722,B40)</f>
        <v>1</v>
      </c>
      <c r="J40" t="b">
        <f t="shared" si="0"/>
        <v>0</v>
      </c>
    </row>
    <row r="41" spans="1:10" x14ac:dyDescent="0.25">
      <c r="A41" t="s">
        <v>125</v>
      </c>
      <c r="B41" t="s">
        <v>215</v>
      </c>
      <c r="C41" t="s">
        <v>166</v>
      </c>
      <c r="D41" t="s">
        <v>14</v>
      </c>
      <c r="E41" t="s">
        <v>14</v>
      </c>
      <c r="F41" t="s">
        <v>34</v>
      </c>
      <c r="G41" t="s">
        <v>173</v>
      </c>
      <c r="H41" t="s">
        <v>26</v>
      </c>
      <c r="I41">
        <f>+COUNTIF($B$3:$B$722,B41)</f>
        <v>1</v>
      </c>
      <c r="J41" t="b">
        <f t="shared" si="0"/>
        <v>0</v>
      </c>
    </row>
    <row r="42" spans="1:10" x14ac:dyDescent="0.25">
      <c r="A42" t="s">
        <v>125</v>
      </c>
      <c r="B42" t="s">
        <v>797</v>
      </c>
      <c r="C42" t="s">
        <v>178</v>
      </c>
      <c r="D42" t="s">
        <v>14</v>
      </c>
      <c r="E42" t="s">
        <v>35</v>
      </c>
      <c r="F42" t="s">
        <v>34</v>
      </c>
      <c r="G42" t="s">
        <v>72</v>
      </c>
      <c r="H42" t="s">
        <v>173</v>
      </c>
      <c r="I42">
        <f>+COUNTIF($B$3:$B$722,B42)</f>
        <v>1</v>
      </c>
      <c r="J42" t="b">
        <f t="shared" si="0"/>
        <v>0</v>
      </c>
    </row>
    <row r="43" spans="1:10" x14ac:dyDescent="0.25">
      <c r="A43" t="s">
        <v>125</v>
      </c>
      <c r="B43" t="s">
        <v>217</v>
      </c>
      <c r="C43" t="s">
        <v>166</v>
      </c>
      <c r="D43" t="s">
        <v>15</v>
      </c>
      <c r="E43" t="s">
        <v>15</v>
      </c>
      <c r="F43" t="s">
        <v>36</v>
      </c>
      <c r="G43" t="s">
        <v>173</v>
      </c>
      <c r="H43" t="s">
        <v>26</v>
      </c>
      <c r="I43">
        <f>+COUNTIF($B$3:$B$722,B43)</f>
        <v>1</v>
      </c>
      <c r="J43" t="b">
        <f t="shared" si="0"/>
        <v>0</v>
      </c>
    </row>
    <row r="44" spans="1:10" x14ac:dyDescent="0.25">
      <c r="A44" t="s">
        <v>125</v>
      </c>
      <c r="B44" t="s">
        <v>219</v>
      </c>
      <c r="C44" t="s">
        <v>166</v>
      </c>
      <c r="D44" t="s">
        <v>16</v>
      </c>
      <c r="E44" t="s">
        <v>16</v>
      </c>
      <c r="F44" t="s">
        <v>37</v>
      </c>
      <c r="G44" t="s">
        <v>173</v>
      </c>
      <c r="H44" t="s">
        <v>173</v>
      </c>
      <c r="I44">
        <f>+COUNTIF($B$3:$B$722,B44)</f>
        <v>1</v>
      </c>
      <c r="J44" t="b">
        <f t="shared" si="0"/>
        <v>0</v>
      </c>
    </row>
    <row r="45" spans="1:10" x14ac:dyDescent="0.25">
      <c r="A45" t="s">
        <v>125</v>
      </c>
      <c r="B45" t="s">
        <v>220</v>
      </c>
      <c r="C45" t="s">
        <v>166</v>
      </c>
      <c r="D45" t="s">
        <v>17</v>
      </c>
      <c r="E45" t="s">
        <v>17</v>
      </c>
      <c r="F45" t="s">
        <v>38</v>
      </c>
      <c r="G45" t="s">
        <v>173</v>
      </c>
      <c r="H45" t="s">
        <v>26</v>
      </c>
      <c r="I45">
        <f>+COUNTIF($B$3:$B$722,B45)</f>
        <v>1</v>
      </c>
      <c r="J45" t="b">
        <f t="shared" si="0"/>
        <v>0</v>
      </c>
    </row>
    <row r="46" spans="1:10" x14ac:dyDescent="0.25">
      <c r="A46" t="s">
        <v>125</v>
      </c>
      <c r="B46" t="s">
        <v>222</v>
      </c>
      <c r="C46" t="s">
        <v>166</v>
      </c>
      <c r="D46" t="s">
        <v>18</v>
      </c>
      <c r="E46" t="s">
        <v>18</v>
      </c>
      <c r="F46" t="s">
        <v>39</v>
      </c>
      <c r="G46" t="s">
        <v>173</v>
      </c>
      <c r="H46" t="s">
        <v>173</v>
      </c>
      <c r="I46">
        <f>+COUNTIF($B$3:$B$722,B46)</f>
        <v>1</v>
      </c>
      <c r="J46" t="b">
        <f t="shared" si="0"/>
        <v>0</v>
      </c>
    </row>
    <row r="47" spans="1:10" x14ac:dyDescent="0.25">
      <c r="A47" t="s">
        <v>125</v>
      </c>
      <c r="B47" t="s">
        <v>223</v>
      </c>
      <c r="C47" t="s">
        <v>168</v>
      </c>
      <c r="D47" t="s">
        <v>18</v>
      </c>
      <c r="E47" t="s">
        <v>18</v>
      </c>
      <c r="F47" t="s">
        <v>39</v>
      </c>
      <c r="G47" t="s">
        <v>173</v>
      </c>
      <c r="H47" t="s">
        <v>173</v>
      </c>
      <c r="I47">
        <f>+COUNTIF($B$3:$B$722,B47)</f>
        <v>1</v>
      </c>
      <c r="J47" t="b">
        <f t="shared" si="0"/>
        <v>0</v>
      </c>
    </row>
    <row r="48" spans="1:10" x14ac:dyDescent="0.25">
      <c r="A48" t="s">
        <v>126</v>
      </c>
      <c r="B48" t="s">
        <v>224</v>
      </c>
      <c r="C48" t="s">
        <v>166</v>
      </c>
      <c r="D48" t="s">
        <v>8</v>
      </c>
      <c r="E48" t="s">
        <v>8</v>
      </c>
      <c r="F48" t="s">
        <v>21</v>
      </c>
      <c r="G48" t="s">
        <v>173</v>
      </c>
      <c r="H48" t="s">
        <v>173</v>
      </c>
      <c r="I48">
        <f>+COUNTIF($B$3:$B$722,B48)</f>
        <v>1</v>
      </c>
      <c r="J48" t="b">
        <f t="shared" si="0"/>
        <v>0</v>
      </c>
    </row>
    <row r="49" spans="1:10" x14ac:dyDescent="0.25">
      <c r="A49" t="s">
        <v>126</v>
      </c>
      <c r="B49" t="s">
        <v>225</v>
      </c>
      <c r="C49" t="s">
        <v>166</v>
      </c>
      <c r="D49" t="s">
        <v>9</v>
      </c>
      <c r="E49" t="s">
        <v>9</v>
      </c>
      <c r="F49" t="s">
        <v>758</v>
      </c>
      <c r="G49" t="s">
        <v>173</v>
      </c>
      <c r="H49" t="s">
        <v>173</v>
      </c>
      <c r="I49">
        <f>+COUNTIF($B$3:$B$722,B49)</f>
        <v>1</v>
      </c>
      <c r="J49" t="b">
        <f t="shared" si="0"/>
        <v>0</v>
      </c>
    </row>
    <row r="50" spans="1:10" x14ac:dyDescent="0.25">
      <c r="A50" t="s">
        <v>126</v>
      </c>
      <c r="B50" t="s">
        <v>226</v>
      </c>
      <c r="C50" t="s">
        <v>166</v>
      </c>
      <c r="D50" t="s">
        <v>10</v>
      </c>
      <c r="E50" t="s">
        <v>10</v>
      </c>
      <c r="F50" t="s">
        <v>41</v>
      </c>
      <c r="G50" t="s">
        <v>173</v>
      </c>
      <c r="H50" t="s">
        <v>173</v>
      </c>
      <c r="I50">
        <f>+COUNTIF($B$3:$B$722,B50)</f>
        <v>1</v>
      </c>
      <c r="J50" t="e">
        <f>AND(I50=2,#REF!=2)</f>
        <v>#REF!</v>
      </c>
    </row>
    <row r="51" spans="1:10" x14ac:dyDescent="0.25">
      <c r="A51" t="s">
        <v>126</v>
      </c>
      <c r="B51" t="s">
        <v>227</v>
      </c>
      <c r="C51" t="s">
        <v>166</v>
      </c>
      <c r="D51" t="s">
        <v>11</v>
      </c>
      <c r="E51" t="s">
        <v>11</v>
      </c>
      <c r="F51" t="s">
        <v>25</v>
      </c>
      <c r="G51" t="s">
        <v>173</v>
      </c>
      <c r="H51" t="s">
        <v>26</v>
      </c>
      <c r="I51">
        <f>+COUNTIF($B$3:$B$722,B51)</f>
        <v>1</v>
      </c>
      <c r="J51" t="b">
        <f t="shared" si="0"/>
        <v>0</v>
      </c>
    </row>
    <row r="52" spans="1:10" x14ac:dyDescent="0.25">
      <c r="A52" t="s">
        <v>126</v>
      </c>
      <c r="B52" t="s">
        <v>229</v>
      </c>
      <c r="C52" t="s">
        <v>166</v>
      </c>
      <c r="D52" t="s">
        <v>12</v>
      </c>
      <c r="E52" t="s">
        <v>12</v>
      </c>
      <c r="F52" t="s">
        <v>27</v>
      </c>
      <c r="G52" t="s">
        <v>173</v>
      </c>
      <c r="H52" t="s">
        <v>26</v>
      </c>
      <c r="I52">
        <f>+COUNTIF($B$3:$B$722,B52)</f>
        <v>1</v>
      </c>
      <c r="J52" t="b">
        <f t="shared" si="0"/>
        <v>0</v>
      </c>
    </row>
    <row r="53" spans="1:10" x14ac:dyDescent="0.25">
      <c r="A53" t="s">
        <v>126</v>
      </c>
      <c r="B53" t="s">
        <v>798</v>
      </c>
      <c r="C53" t="s">
        <v>178</v>
      </c>
      <c r="D53" t="s">
        <v>12</v>
      </c>
      <c r="E53" t="s">
        <v>28</v>
      </c>
      <c r="F53" t="s">
        <v>27</v>
      </c>
      <c r="G53" t="s">
        <v>62</v>
      </c>
      <c r="H53" t="s">
        <v>173</v>
      </c>
      <c r="I53">
        <f>+COUNTIF($B$3:$B$722,B53)</f>
        <v>1</v>
      </c>
      <c r="J53" t="b">
        <f t="shared" si="0"/>
        <v>0</v>
      </c>
    </row>
    <row r="54" spans="1:10" x14ac:dyDescent="0.25">
      <c r="A54" t="s">
        <v>126</v>
      </c>
      <c r="B54" t="s">
        <v>231</v>
      </c>
      <c r="C54" t="s">
        <v>166</v>
      </c>
      <c r="D54" t="s">
        <v>13</v>
      </c>
      <c r="E54" t="s">
        <v>13</v>
      </c>
      <c r="F54" t="s">
        <v>29</v>
      </c>
      <c r="G54" t="s">
        <v>173</v>
      </c>
      <c r="H54" t="s">
        <v>26</v>
      </c>
      <c r="I54">
        <f>+COUNTIF($B$3:$B$722,B54)</f>
        <v>1</v>
      </c>
      <c r="J54" t="b">
        <f t="shared" si="0"/>
        <v>0</v>
      </c>
    </row>
    <row r="55" spans="1:10" x14ac:dyDescent="0.25">
      <c r="A55" t="s">
        <v>126</v>
      </c>
      <c r="B55" t="s">
        <v>799</v>
      </c>
      <c r="C55" t="s">
        <v>178</v>
      </c>
      <c r="D55" t="s">
        <v>13</v>
      </c>
      <c r="E55" t="s">
        <v>30</v>
      </c>
      <c r="F55" t="s">
        <v>29</v>
      </c>
      <c r="G55" t="s">
        <v>63</v>
      </c>
      <c r="H55" t="s">
        <v>173</v>
      </c>
      <c r="I55">
        <f>+COUNTIF($B$3:$B$722,B55)</f>
        <v>1</v>
      </c>
      <c r="J55" t="b">
        <f t="shared" si="0"/>
        <v>0</v>
      </c>
    </row>
    <row r="56" spans="1:10" x14ac:dyDescent="0.25">
      <c r="A56" t="s">
        <v>126</v>
      </c>
      <c r="B56" t="s">
        <v>800</v>
      </c>
      <c r="C56" t="s">
        <v>178</v>
      </c>
      <c r="D56" t="s">
        <v>13</v>
      </c>
      <c r="E56" t="s">
        <v>31</v>
      </c>
      <c r="F56" t="s">
        <v>29</v>
      </c>
      <c r="G56" t="s">
        <v>64</v>
      </c>
      <c r="H56" t="s">
        <v>65</v>
      </c>
      <c r="I56">
        <f>+COUNTIF($B$3:$B$722,B56)</f>
        <v>1</v>
      </c>
      <c r="J56" t="b">
        <f t="shared" si="0"/>
        <v>0</v>
      </c>
    </row>
    <row r="57" spans="1:10" x14ac:dyDescent="0.25">
      <c r="A57" t="s">
        <v>126</v>
      </c>
      <c r="B57" t="s">
        <v>802</v>
      </c>
      <c r="C57" t="s">
        <v>179</v>
      </c>
      <c r="D57" t="s">
        <v>13</v>
      </c>
      <c r="E57" t="s">
        <v>66</v>
      </c>
      <c r="F57" t="s">
        <v>29</v>
      </c>
      <c r="G57" t="s">
        <v>82</v>
      </c>
      <c r="H57" t="s">
        <v>65</v>
      </c>
      <c r="I57">
        <f>+COUNTIF($B$3:$B$722,B57)</f>
        <v>1</v>
      </c>
      <c r="J57" t="b">
        <f t="shared" si="0"/>
        <v>0</v>
      </c>
    </row>
    <row r="58" spans="1:10" x14ac:dyDescent="0.25">
      <c r="A58" t="s">
        <v>126</v>
      </c>
      <c r="B58" t="s">
        <v>804</v>
      </c>
      <c r="C58" t="s">
        <v>167</v>
      </c>
      <c r="D58" t="s">
        <v>13</v>
      </c>
      <c r="E58" t="s">
        <v>756</v>
      </c>
      <c r="F58" t="s">
        <v>29</v>
      </c>
      <c r="G58" t="s">
        <v>760</v>
      </c>
      <c r="H58" t="s">
        <v>89</v>
      </c>
      <c r="I58">
        <f>+COUNTIF($B$3:$B$722,B58)</f>
        <v>1</v>
      </c>
      <c r="J58" t="b">
        <f t="shared" si="0"/>
        <v>0</v>
      </c>
    </row>
    <row r="59" spans="1:10" x14ac:dyDescent="0.25">
      <c r="A59" t="s">
        <v>126</v>
      </c>
      <c r="B59" t="s">
        <v>806</v>
      </c>
      <c r="C59" t="s">
        <v>179</v>
      </c>
      <c r="D59" t="s">
        <v>13</v>
      </c>
      <c r="E59" t="s">
        <v>67</v>
      </c>
      <c r="F59" t="s">
        <v>29</v>
      </c>
      <c r="G59" t="s">
        <v>84</v>
      </c>
      <c r="H59" t="s">
        <v>65</v>
      </c>
      <c r="I59">
        <f>+COUNTIF($B$3:$B$722,B59)</f>
        <v>1</v>
      </c>
      <c r="J59" t="b">
        <f t="shared" si="0"/>
        <v>0</v>
      </c>
    </row>
    <row r="60" spans="1:10" x14ac:dyDescent="0.25">
      <c r="A60" t="s">
        <v>126</v>
      </c>
      <c r="B60" t="s">
        <v>808</v>
      </c>
      <c r="C60" t="s">
        <v>178</v>
      </c>
      <c r="D60" t="s">
        <v>13</v>
      </c>
      <c r="E60" t="s">
        <v>32</v>
      </c>
      <c r="F60" t="s">
        <v>29</v>
      </c>
      <c r="G60" t="s">
        <v>68</v>
      </c>
      <c r="H60" t="s">
        <v>69</v>
      </c>
      <c r="I60">
        <f>+COUNTIF($B$3:$B$722,B60)</f>
        <v>1</v>
      </c>
      <c r="J60" t="b">
        <f t="shared" si="0"/>
        <v>0</v>
      </c>
    </row>
    <row r="61" spans="1:10" x14ac:dyDescent="0.25">
      <c r="A61" t="s">
        <v>126</v>
      </c>
      <c r="B61" t="s">
        <v>810</v>
      </c>
      <c r="C61" t="s">
        <v>179</v>
      </c>
      <c r="D61" t="s">
        <v>13</v>
      </c>
      <c r="E61" t="s">
        <v>70</v>
      </c>
      <c r="F61" t="s">
        <v>29</v>
      </c>
      <c r="G61" t="s">
        <v>85</v>
      </c>
      <c r="H61" t="s">
        <v>69</v>
      </c>
      <c r="I61">
        <f>+COUNTIF($B$3:$B$722,B61)</f>
        <v>1</v>
      </c>
      <c r="J61" t="b">
        <f t="shared" si="0"/>
        <v>0</v>
      </c>
    </row>
    <row r="62" spans="1:10" x14ac:dyDescent="0.25">
      <c r="A62" t="s">
        <v>126</v>
      </c>
      <c r="B62" t="s">
        <v>812</v>
      </c>
      <c r="C62" t="s">
        <v>167</v>
      </c>
      <c r="D62" t="s">
        <v>13</v>
      </c>
      <c r="E62" t="s">
        <v>757</v>
      </c>
      <c r="F62" t="s">
        <v>29</v>
      </c>
      <c r="G62" t="s">
        <v>761</v>
      </c>
      <c r="H62" t="s">
        <v>69</v>
      </c>
      <c r="I62">
        <f>+COUNTIF($B$3:$B$722,B62)</f>
        <v>1</v>
      </c>
      <c r="J62" t="b">
        <f t="shared" si="0"/>
        <v>0</v>
      </c>
    </row>
    <row r="63" spans="1:10" x14ac:dyDescent="0.25">
      <c r="A63" t="s">
        <v>126</v>
      </c>
      <c r="B63" t="s">
        <v>233</v>
      </c>
      <c r="C63" t="s">
        <v>166</v>
      </c>
      <c r="D63" t="s">
        <v>14</v>
      </c>
      <c r="E63" t="s">
        <v>14</v>
      </c>
      <c r="F63" t="s">
        <v>34</v>
      </c>
      <c r="G63" t="s">
        <v>173</v>
      </c>
      <c r="H63" t="s">
        <v>26</v>
      </c>
      <c r="I63">
        <f>+COUNTIF($B$3:$B$722,B63)</f>
        <v>1</v>
      </c>
      <c r="J63" t="b">
        <f t="shared" si="0"/>
        <v>0</v>
      </c>
    </row>
    <row r="64" spans="1:10" x14ac:dyDescent="0.25">
      <c r="A64" t="s">
        <v>126</v>
      </c>
      <c r="B64" t="s">
        <v>814</v>
      </c>
      <c r="C64" t="s">
        <v>178</v>
      </c>
      <c r="D64" t="s">
        <v>14</v>
      </c>
      <c r="E64" t="s">
        <v>35</v>
      </c>
      <c r="F64" t="s">
        <v>34</v>
      </c>
      <c r="G64" t="s">
        <v>72</v>
      </c>
      <c r="H64" t="s">
        <v>173</v>
      </c>
      <c r="I64">
        <f>+COUNTIF($B$3:$B$722,B64)</f>
        <v>1</v>
      </c>
      <c r="J64" t="b">
        <f t="shared" si="0"/>
        <v>0</v>
      </c>
    </row>
    <row r="65" spans="1:10" x14ac:dyDescent="0.25">
      <c r="A65" t="s">
        <v>126</v>
      </c>
      <c r="B65" t="s">
        <v>235</v>
      </c>
      <c r="C65" t="s">
        <v>166</v>
      </c>
      <c r="D65" t="s">
        <v>15</v>
      </c>
      <c r="E65" t="s">
        <v>15</v>
      </c>
      <c r="F65" t="s">
        <v>36</v>
      </c>
      <c r="G65" t="s">
        <v>173</v>
      </c>
      <c r="H65" t="s">
        <v>26</v>
      </c>
      <c r="I65">
        <f>+COUNTIF($B$3:$B$722,B65)</f>
        <v>1</v>
      </c>
      <c r="J65" t="b">
        <f t="shared" ref="J65:J125" si="1">AND(I65=2,I64=2)</f>
        <v>0</v>
      </c>
    </row>
    <row r="66" spans="1:10" x14ac:dyDescent="0.25">
      <c r="A66" t="s">
        <v>126</v>
      </c>
      <c r="B66" t="s">
        <v>237</v>
      </c>
      <c r="C66" t="s">
        <v>166</v>
      </c>
      <c r="D66" t="s">
        <v>16</v>
      </c>
      <c r="E66" t="s">
        <v>16</v>
      </c>
      <c r="F66" t="s">
        <v>37</v>
      </c>
      <c r="G66" t="s">
        <v>173</v>
      </c>
      <c r="H66" t="s">
        <v>173</v>
      </c>
      <c r="I66">
        <f>+COUNTIF($B$3:$B$722,B66)</f>
        <v>1</v>
      </c>
      <c r="J66" t="b">
        <f t="shared" si="1"/>
        <v>0</v>
      </c>
    </row>
    <row r="67" spans="1:10" x14ac:dyDescent="0.25">
      <c r="A67" t="s">
        <v>126</v>
      </c>
      <c r="B67" t="s">
        <v>238</v>
      </c>
      <c r="C67" t="s">
        <v>166</v>
      </c>
      <c r="D67" t="s">
        <v>17</v>
      </c>
      <c r="E67" t="s">
        <v>17</v>
      </c>
      <c r="F67" t="s">
        <v>38</v>
      </c>
      <c r="G67" t="s">
        <v>173</v>
      </c>
      <c r="H67" t="s">
        <v>26</v>
      </c>
      <c r="I67">
        <f>+COUNTIF($B$3:$B$722,B67)</f>
        <v>1</v>
      </c>
      <c r="J67" t="b">
        <f t="shared" si="1"/>
        <v>0</v>
      </c>
    </row>
    <row r="68" spans="1:10" x14ac:dyDescent="0.25">
      <c r="A68" t="s">
        <v>126</v>
      </c>
      <c r="B68" t="s">
        <v>240</v>
      </c>
      <c r="C68" t="s">
        <v>166</v>
      </c>
      <c r="D68" t="s">
        <v>18</v>
      </c>
      <c r="E68" t="s">
        <v>18</v>
      </c>
      <c r="F68" t="s">
        <v>39</v>
      </c>
      <c r="G68" t="s">
        <v>173</v>
      </c>
      <c r="H68" t="s">
        <v>173</v>
      </c>
      <c r="I68">
        <f>+COUNTIF($B$3:$B$722,B68)</f>
        <v>1</v>
      </c>
      <c r="J68" t="b">
        <f t="shared" si="1"/>
        <v>0</v>
      </c>
    </row>
    <row r="69" spans="1:10" x14ac:dyDescent="0.25">
      <c r="A69" t="s">
        <v>126</v>
      </c>
      <c r="B69" t="s">
        <v>241</v>
      </c>
      <c r="C69" t="s">
        <v>168</v>
      </c>
      <c r="D69" t="s">
        <v>18</v>
      </c>
      <c r="E69" t="s">
        <v>18</v>
      </c>
      <c r="F69" t="s">
        <v>39</v>
      </c>
      <c r="G69" t="s">
        <v>173</v>
      </c>
      <c r="H69" t="s">
        <v>173</v>
      </c>
      <c r="I69">
        <f>+COUNTIF($B$3:$B$722,B69)</f>
        <v>1</v>
      </c>
      <c r="J69" t="b">
        <f t="shared" si="1"/>
        <v>0</v>
      </c>
    </row>
    <row r="70" spans="1:10" x14ac:dyDescent="0.25">
      <c r="A70" t="s">
        <v>127</v>
      </c>
      <c r="B70" t="s">
        <v>242</v>
      </c>
      <c r="C70" t="s">
        <v>166</v>
      </c>
      <c r="D70" t="s">
        <v>8</v>
      </c>
      <c r="E70" t="s">
        <v>8</v>
      </c>
      <c r="F70" t="s">
        <v>758</v>
      </c>
      <c r="G70" t="s">
        <v>173</v>
      </c>
      <c r="H70" t="s">
        <v>173</v>
      </c>
      <c r="I70">
        <f>+COUNTIF($B$3:$B$722,B70)</f>
        <v>1</v>
      </c>
      <c r="J70" t="b">
        <f t="shared" si="1"/>
        <v>0</v>
      </c>
    </row>
    <row r="71" spans="1:10" x14ac:dyDescent="0.25">
      <c r="A71" t="s">
        <v>127</v>
      </c>
      <c r="B71" t="s">
        <v>243</v>
      </c>
      <c r="C71" t="s">
        <v>166</v>
      </c>
      <c r="D71" t="s">
        <v>9</v>
      </c>
      <c r="E71" t="s">
        <v>9</v>
      </c>
      <c r="F71" t="s">
        <v>24</v>
      </c>
      <c r="G71" t="s">
        <v>173</v>
      </c>
      <c r="H71" t="s">
        <v>173</v>
      </c>
      <c r="I71">
        <f>+COUNTIF($B$3:$B$722,B71)</f>
        <v>1</v>
      </c>
      <c r="J71" t="e">
        <f>AND(I71=2,#REF!=2)</f>
        <v>#REF!</v>
      </c>
    </row>
    <row r="72" spans="1:10" x14ac:dyDescent="0.25">
      <c r="A72" t="s">
        <v>127</v>
      </c>
      <c r="B72" t="s">
        <v>244</v>
      </c>
      <c r="C72" t="s">
        <v>166</v>
      </c>
      <c r="D72" t="s">
        <v>10</v>
      </c>
      <c r="E72" t="s">
        <v>10</v>
      </c>
      <c r="F72" t="s">
        <v>25</v>
      </c>
      <c r="G72" t="s">
        <v>173</v>
      </c>
      <c r="H72" t="s">
        <v>26</v>
      </c>
      <c r="I72">
        <f>+COUNTIF($B$3:$B$722,B72)</f>
        <v>1</v>
      </c>
      <c r="J72" t="b">
        <f t="shared" si="1"/>
        <v>0</v>
      </c>
    </row>
    <row r="73" spans="1:10" x14ac:dyDescent="0.25">
      <c r="A73" t="s">
        <v>127</v>
      </c>
      <c r="B73" t="s">
        <v>246</v>
      </c>
      <c r="C73" t="s">
        <v>166</v>
      </c>
      <c r="D73" t="s">
        <v>11</v>
      </c>
      <c r="E73" t="s">
        <v>11</v>
      </c>
      <c r="F73" t="s">
        <v>27</v>
      </c>
      <c r="G73" t="s">
        <v>173</v>
      </c>
      <c r="H73" t="s">
        <v>26</v>
      </c>
      <c r="I73">
        <f>+COUNTIF($B$3:$B$722,B73)</f>
        <v>1</v>
      </c>
      <c r="J73" t="b">
        <f t="shared" si="1"/>
        <v>0</v>
      </c>
    </row>
    <row r="74" spans="1:10" x14ac:dyDescent="0.25">
      <c r="A74" t="s">
        <v>127</v>
      </c>
      <c r="B74" t="s">
        <v>815</v>
      </c>
      <c r="C74" t="s">
        <v>178</v>
      </c>
      <c r="D74" t="s">
        <v>11</v>
      </c>
      <c r="E74" t="s">
        <v>42</v>
      </c>
      <c r="F74" t="s">
        <v>27</v>
      </c>
      <c r="G74" t="s">
        <v>62</v>
      </c>
      <c r="H74" t="s">
        <v>173</v>
      </c>
      <c r="I74">
        <f>+COUNTIF($B$3:$B$722,B74)</f>
        <v>1</v>
      </c>
      <c r="J74" t="b">
        <f t="shared" si="1"/>
        <v>0</v>
      </c>
    </row>
    <row r="75" spans="1:10" x14ac:dyDescent="0.25">
      <c r="A75" t="s">
        <v>127</v>
      </c>
      <c r="B75" t="s">
        <v>248</v>
      </c>
      <c r="C75" t="s">
        <v>166</v>
      </c>
      <c r="D75" t="s">
        <v>12</v>
      </c>
      <c r="E75" t="s">
        <v>12</v>
      </c>
      <c r="F75" t="s">
        <v>29</v>
      </c>
      <c r="G75" t="s">
        <v>173</v>
      </c>
      <c r="H75" t="s">
        <v>26</v>
      </c>
      <c r="I75">
        <f>+COUNTIF($B$3:$B$722,B75)</f>
        <v>1</v>
      </c>
      <c r="J75" t="b">
        <f t="shared" si="1"/>
        <v>0</v>
      </c>
    </row>
    <row r="76" spans="1:10" x14ac:dyDescent="0.25">
      <c r="A76" t="s">
        <v>127</v>
      </c>
      <c r="B76" t="s">
        <v>816</v>
      </c>
      <c r="C76" t="s">
        <v>178</v>
      </c>
      <c r="D76" t="s">
        <v>12</v>
      </c>
      <c r="E76" t="s">
        <v>28</v>
      </c>
      <c r="F76" t="s">
        <v>29</v>
      </c>
      <c r="G76" t="s">
        <v>63</v>
      </c>
      <c r="H76" t="s">
        <v>173</v>
      </c>
      <c r="I76">
        <f>+COUNTIF($B$3:$B$722,B76)</f>
        <v>1</v>
      </c>
      <c r="J76" t="b">
        <f t="shared" si="1"/>
        <v>0</v>
      </c>
    </row>
    <row r="77" spans="1:10" x14ac:dyDescent="0.25">
      <c r="A77" t="s">
        <v>127</v>
      </c>
      <c r="B77" t="s">
        <v>817</v>
      </c>
      <c r="C77" t="s">
        <v>178</v>
      </c>
      <c r="D77" t="s">
        <v>12</v>
      </c>
      <c r="E77" t="s">
        <v>43</v>
      </c>
      <c r="F77" t="s">
        <v>29</v>
      </c>
      <c r="G77" t="s">
        <v>64</v>
      </c>
      <c r="H77" t="s">
        <v>65</v>
      </c>
      <c r="I77">
        <f>+COUNTIF($B$3:$B$722,B77)</f>
        <v>1</v>
      </c>
      <c r="J77" t="b">
        <f t="shared" si="1"/>
        <v>0</v>
      </c>
    </row>
    <row r="78" spans="1:10" x14ac:dyDescent="0.25">
      <c r="A78" t="s">
        <v>127</v>
      </c>
      <c r="B78" t="s">
        <v>819</v>
      </c>
      <c r="C78" t="s">
        <v>179</v>
      </c>
      <c r="D78" t="s">
        <v>12</v>
      </c>
      <c r="E78" t="s">
        <v>73</v>
      </c>
      <c r="F78" t="s">
        <v>29</v>
      </c>
      <c r="G78" t="s">
        <v>82</v>
      </c>
      <c r="H78" t="s">
        <v>65</v>
      </c>
      <c r="I78">
        <f>+COUNTIF($B$3:$B$722,B78)</f>
        <v>1</v>
      </c>
      <c r="J78" t="b">
        <f t="shared" si="1"/>
        <v>0</v>
      </c>
    </row>
    <row r="79" spans="1:10" x14ac:dyDescent="0.25">
      <c r="A79" t="s">
        <v>127</v>
      </c>
      <c r="B79" t="s">
        <v>821</v>
      </c>
      <c r="C79" t="s">
        <v>167</v>
      </c>
      <c r="D79" t="s">
        <v>12</v>
      </c>
      <c r="E79" t="s">
        <v>756</v>
      </c>
      <c r="F79" t="s">
        <v>29</v>
      </c>
      <c r="G79" t="s">
        <v>760</v>
      </c>
      <c r="H79" t="s">
        <v>89</v>
      </c>
      <c r="I79">
        <f>+COUNTIF($B$3:$B$722,B79)</f>
        <v>1</v>
      </c>
      <c r="J79" t="b">
        <f t="shared" si="1"/>
        <v>0</v>
      </c>
    </row>
    <row r="80" spans="1:10" x14ac:dyDescent="0.25">
      <c r="A80" t="s">
        <v>127</v>
      </c>
      <c r="B80" t="s">
        <v>823</v>
      </c>
      <c r="C80" t="s">
        <v>178</v>
      </c>
      <c r="D80" t="s">
        <v>12</v>
      </c>
      <c r="E80" t="s">
        <v>44</v>
      </c>
      <c r="F80" t="s">
        <v>29</v>
      </c>
      <c r="G80" t="s">
        <v>68</v>
      </c>
      <c r="H80" t="s">
        <v>69</v>
      </c>
      <c r="I80">
        <f>+COUNTIF($B$3:$B$722,B80)</f>
        <v>1</v>
      </c>
      <c r="J80" t="b">
        <f t="shared" si="1"/>
        <v>0</v>
      </c>
    </row>
    <row r="81" spans="1:10" x14ac:dyDescent="0.25">
      <c r="A81" t="s">
        <v>127</v>
      </c>
      <c r="B81" t="s">
        <v>825</v>
      </c>
      <c r="C81" t="s">
        <v>179</v>
      </c>
      <c r="D81" t="s">
        <v>12</v>
      </c>
      <c r="E81" t="s">
        <v>74</v>
      </c>
      <c r="F81" t="s">
        <v>29</v>
      </c>
      <c r="G81" t="s">
        <v>85</v>
      </c>
      <c r="H81" t="s">
        <v>69</v>
      </c>
      <c r="I81">
        <f>+COUNTIF($B$3:$B$722,B81)</f>
        <v>1</v>
      </c>
      <c r="J81" t="b">
        <f t="shared" si="1"/>
        <v>0</v>
      </c>
    </row>
    <row r="82" spans="1:10" x14ac:dyDescent="0.25">
      <c r="A82" t="s">
        <v>127</v>
      </c>
      <c r="B82" t="s">
        <v>827</v>
      </c>
      <c r="C82" t="s">
        <v>167</v>
      </c>
      <c r="D82" t="s">
        <v>12</v>
      </c>
      <c r="E82" t="s">
        <v>757</v>
      </c>
      <c r="F82" t="s">
        <v>29</v>
      </c>
      <c r="G82" t="s">
        <v>761</v>
      </c>
      <c r="H82" t="s">
        <v>69</v>
      </c>
      <c r="I82">
        <f>+COUNTIF($B$3:$B$722,B82)</f>
        <v>1</v>
      </c>
      <c r="J82" t="b">
        <f t="shared" si="1"/>
        <v>0</v>
      </c>
    </row>
    <row r="83" spans="1:10" x14ac:dyDescent="0.25">
      <c r="A83" t="s">
        <v>127</v>
      </c>
      <c r="B83" t="s">
        <v>250</v>
      </c>
      <c r="C83" t="s">
        <v>166</v>
      </c>
      <c r="D83" t="s">
        <v>13</v>
      </c>
      <c r="E83" t="s">
        <v>13</v>
      </c>
      <c r="F83" t="s">
        <v>34</v>
      </c>
      <c r="G83" t="s">
        <v>173</v>
      </c>
      <c r="H83" t="s">
        <v>26</v>
      </c>
      <c r="I83">
        <f>+COUNTIF($B$3:$B$722,B83)</f>
        <v>1</v>
      </c>
      <c r="J83" t="b">
        <f t="shared" si="1"/>
        <v>0</v>
      </c>
    </row>
    <row r="84" spans="1:10" x14ac:dyDescent="0.25">
      <c r="A84" t="s">
        <v>127</v>
      </c>
      <c r="B84" t="s">
        <v>829</v>
      </c>
      <c r="C84" t="s">
        <v>178</v>
      </c>
      <c r="D84" t="s">
        <v>13</v>
      </c>
      <c r="E84" t="s">
        <v>30</v>
      </c>
      <c r="F84" t="s">
        <v>34</v>
      </c>
      <c r="G84" t="s">
        <v>75</v>
      </c>
      <c r="H84" t="s">
        <v>173</v>
      </c>
      <c r="I84">
        <f>+COUNTIF($B$3:$B$722,B84)</f>
        <v>1</v>
      </c>
      <c r="J84" t="b">
        <f t="shared" si="1"/>
        <v>0</v>
      </c>
    </row>
    <row r="85" spans="1:10" x14ac:dyDescent="0.25">
      <c r="A85" t="s">
        <v>127</v>
      </c>
      <c r="B85" t="s">
        <v>252</v>
      </c>
      <c r="C85" t="s">
        <v>166</v>
      </c>
      <c r="D85" t="s">
        <v>14</v>
      </c>
      <c r="E85" t="s">
        <v>14</v>
      </c>
      <c r="F85" t="s">
        <v>36</v>
      </c>
      <c r="G85" t="s">
        <v>173</v>
      </c>
      <c r="H85" t="s">
        <v>26</v>
      </c>
      <c r="I85">
        <f>+COUNTIF($B$3:$B$722,B85)</f>
        <v>1</v>
      </c>
      <c r="J85" t="b">
        <f t="shared" si="1"/>
        <v>0</v>
      </c>
    </row>
    <row r="86" spans="1:10" x14ac:dyDescent="0.25">
      <c r="A86" t="s">
        <v>127</v>
      </c>
      <c r="B86" t="s">
        <v>254</v>
      </c>
      <c r="C86" t="s">
        <v>166</v>
      </c>
      <c r="D86" t="s">
        <v>15</v>
      </c>
      <c r="E86" t="s">
        <v>15</v>
      </c>
      <c r="F86" t="s">
        <v>37</v>
      </c>
      <c r="G86" t="s">
        <v>173</v>
      </c>
      <c r="H86" t="s">
        <v>173</v>
      </c>
      <c r="I86">
        <f>+COUNTIF($B$3:$B$722,B86)</f>
        <v>1</v>
      </c>
      <c r="J86" t="b">
        <f t="shared" si="1"/>
        <v>0</v>
      </c>
    </row>
    <row r="87" spans="1:10" x14ac:dyDescent="0.25">
      <c r="A87" t="s">
        <v>127</v>
      </c>
      <c r="B87" t="s">
        <v>255</v>
      </c>
      <c r="C87" t="s">
        <v>166</v>
      </c>
      <c r="D87" t="s">
        <v>16</v>
      </c>
      <c r="E87" t="s">
        <v>16</v>
      </c>
      <c r="F87" t="s">
        <v>38</v>
      </c>
      <c r="G87" t="s">
        <v>173</v>
      </c>
      <c r="H87" t="s">
        <v>26</v>
      </c>
      <c r="I87">
        <f>+COUNTIF($B$3:$B$722,B87)</f>
        <v>1</v>
      </c>
      <c r="J87" t="b">
        <f t="shared" si="1"/>
        <v>0</v>
      </c>
    </row>
    <row r="88" spans="1:10" x14ac:dyDescent="0.25">
      <c r="A88" t="s">
        <v>127</v>
      </c>
      <c r="B88" t="s">
        <v>257</v>
      </c>
      <c r="C88" t="s">
        <v>166</v>
      </c>
      <c r="D88" t="s">
        <v>17</v>
      </c>
      <c r="E88" t="s">
        <v>17</v>
      </c>
      <c r="F88" t="s">
        <v>39</v>
      </c>
      <c r="G88" t="s">
        <v>173</v>
      </c>
      <c r="H88" t="s">
        <v>173</v>
      </c>
      <c r="I88">
        <f>+COUNTIF($B$3:$B$722,B88)</f>
        <v>1</v>
      </c>
      <c r="J88" t="b">
        <f t="shared" si="1"/>
        <v>0</v>
      </c>
    </row>
    <row r="89" spans="1:10" x14ac:dyDescent="0.25">
      <c r="A89" t="s">
        <v>127</v>
      </c>
      <c r="B89" t="s">
        <v>258</v>
      </c>
      <c r="C89" t="s">
        <v>168</v>
      </c>
      <c r="D89" t="s">
        <v>17</v>
      </c>
      <c r="E89" t="s">
        <v>17</v>
      </c>
      <c r="F89" t="s">
        <v>39</v>
      </c>
      <c r="G89" t="s">
        <v>173</v>
      </c>
      <c r="H89" t="s">
        <v>173</v>
      </c>
      <c r="I89">
        <f>+COUNTIF($B$3:$B$722,B89)</f>
        <v>1</v>
      </c>
      <c r="J89" t="b">
        <f t="shared" si="1"/>
        <v>0</v>
      </c>
    </row>
    <row r="90" spans="1:10" x14ac:dyDescent="0.25">
      <c r="A90" t="s">
        <v>128</v>
      </c>
      <c r="B90" t="s">
        <v>259</v>
      </c>
      <c r="C90" t="s">
        <v>166</v>
      </c>
      <c r="D90" t="s">
        <v>8</v>
      </c>
      <c r="E90" t="s">
        <v>8</v>
      </c>
      <c r="F90" t="s">
        <v>21</v>
      </c>
      <c r="G90" t="s">
        <v>173</v>
      </c>
      <c r="H90" t="s">
        <v>173</v>
      </c>
      <c r="I90">
        <f>+COUNTIF($B$3:$B$722,B90)</f>
        <v>1</v>
      </c>
      <c r="J90" t="b">
        <f t="shared" si="1"/>
        <v>0</v>
      </c>
    </row>
    <row r="91" spans="1:10" x14ac:dyDescent="0.25">
      <c r="A91" t="s">
        <v>128</v>
      </c>
      <c r="B91" t="s">
        <v>260</v>
      </c>
      <c r="C91" t="s">
        <v>166</v>
      </c>
      <c r="D91" t="s">
        <v>9</v>
      </c>
      <c r="E91" t="s">
        <v>9</v>
      </c>
      <c r="F91" t="s">
        <v>758</v>
      </c>
      <c r="G91" t="s">
        <v>173</v>
      </c>
      <c r="H91" t="s">
        <v>173</v>
      </c>
      <c r="I91">
        <f>+COUNTIF($B$3:$B$722,B91)</f>
        <v>1</v>
      </c>
      <c r="J91" t="b">
        <f t="shared" si="1"/>
        <v>0</v>
      </c>
    </row>
    <row r="92" spans="1:10" x14ac:dyDescent="0.25">
      <c r="A92" t="s">
        <v>128</v>
      </c>
      <c r="B92" t="s">
        <v>261</v>
      </c>
      <c r="C92" t="s">
        <v>166</v>
      </c>
      <c r="D92" t="s">
        <v>10</v>
      </c>
      <c r="E92" t="s">
        <v>10</v>
      </c>
      <c r="F92" t="s">
        <v>24</v>
      </c>
      <c r="G92" t="s">
        <v>173</v>
      </c>
      <c r="H92" t="s">
        <v>173</v>
      </c>
      <c r="I92">
        <f>+COUNTIF($B$3:$B$722,B92)</f>
        <v>1</v>
      </c>
      <c r="J92" t="e">
        <f>AND(I92=2,#REF!=2)</f>
        <v>#REF!</v>
      </c>
    </row>
    <row r="93" spans="1:10" x14ac:dyDescent="0.25">
      <c r="A93" t="s">
        <v>128</v>
      </c>
      <c r="B93" t="s">
        <v>262</v>
      </c>
      <c r="C93" t="s">
        <v>166</v>
      </c>
      <c r="D93" t="s">
        <v>11</v>
      </c>
      <c r="E93" t="s">
        <v>11</v>
      </c>
      <c r="F93" t="s">
        <v>46</v>
      </c>
      <c r="G93" t="s">
        <v>173</v>
      </c>
      <c r="H93" t="s">
        <v>26</v>
      </c>
      <c r="I93">
        <f>+COUNTIF($B$3:$B$722,B93)</f>
        <v>1</v>
      </c>
      <c r="J93" t="b">
        <f t="shared" si="1"/>
        <v>0</v>
      </c>
    </row>
    <row r="94" spans="1:10" x14ac:dyDescent="0.25">
      <c r="A94" t="s">
        <v>128</v>
      </c>
      <c r="B94" t="s">
        <v>264</v>
      </c>
      <c r="C94" t="s">
        <v>166</v>
      </c>
      <c r="D94" t="s">
        <v>12</v>
      </c>
      <c r="E94" t="s">
        <v>12</v>
      </c>
      <c r="F94" t="s">
        <v>27</v>
      </c>
      <c r="G94" t="s">
        <v>173</v>
      </c>
      <c r="H94" t="s">
        <v>26</v>
      </c>
      <c r="I94">
        <f>+COUNTIF($B$3:$B$722,B94)</f>
        <v>1</v>
      </c>
      <c r="J94" t="b">
        <f t="shared" si="1"/>
        <v>0</v>
      </c>
    </row>
    <row r="95" spans="1:10" x14ac:dyDescent="0.25">
      <c r="A95" t="s">
        <v>128</v>
      </c>
      <c r="B95" t="s">
        <v>830</v>
      </c>
      <c r="C95" t="s">
        <v>178</v>
      </c>
      <c r="D95" t="s">
        <v>12</v>
      </c>
      <c r="E95" t="s">
        <v>28</v>
      </c>
      <c r="F95" t="s">
        <v>27</v>
      </c>
      <c r="G95" t="s">
        <v>62</v>
      </c>
      <c r="H95" t="s">
        <v>173</v>
      </c>
      <c r="I95">
        <f>+COUNTIF($B$3:$B$722,B95)</f>
        <v>1</v>
      </c>
      <c r="J95" t="b">
        <f t="shared" si="1"/>
        <v>0</v>
      </c>
    </row>
    <row r="96" spans="1:10" x14ac:dyDescent="0.25">
      <c r="A96" t="s">
        <v>128</v>
      </c>
      <c r="B96" t="s">
        <v>266</v>
      </c>
      <c r="C96" t="s">
        <v>166</v>
      </c>
      <c r="D96" t="s">
        <v>13</v>
      </c>
      <c r="E96" t="s">
        <v>13</v>
      </c>
      <c r="F96" t="s">
        <v>47</v>
      </c>
      <c r="G96" t="s">
        <v>173</v>
      </c>
      <c r="H96" t="s">
        <v>26</v>
      </c>
      <c r="I96">
        <f>+COUNTIF($B$3:$B$722,B96)</f>
        <v>1</v>
      </c>
      <c r="J96" t="b">
        <f t="shared" si="1"/>
        <v>0</v>
      </c>
    </row>
    <row r="97" spans="1:10" x14ac:dyDescent="0.25">
      <c r="A97" t="s">
        <v>128</v>
      </c>
      <c r="B97" t="s">
        <v>831</v>
      </c>
      <c r="C97" t="s">
        <v>178</v>
      </c>
      <c r="D97" t="s">
        <v>13</v>
      </c>
      <c r="E97" t="s">
        <v>30</v>
      </c>
      <c r="F97" t="s">
        <v>47</v>
      </c>
      <c r="G97" t="s">
        <v>63</v>
      </c>
      <c r="H97" t="s">
        <v>173</v>
      </c>
      <c r="I97">
        <f>+COUNTIF($B$3:$B$722,B97)</f>
        <v>1</v>
      </c>
      <c r="J97" t="b">
        <f t="shared" si="1"/>
        <v>0</v>
      </c>
    </row>
    <row r="98" spans="1:10" x14ac:dyDescent="0.25">
      <c r="A98" t="s">
        <v>128</v>
      </c>
      <c r="B98" t="s">
        <v>832</v>
      </c>
      <c r="C98" t="s">
        <v>178</v>
      </c>
      <c r="D98" t="s">
        <v>13</v>
      </c>
      <c r="E98" t="s">
        <v>31</v>
      </c>
      <c r="F98" t="s">
        <v>47</v>
      </c>
      <c r="G98" t="s">
        <v>64</v>
      </c>
      <c r="H98" t="s">
        <v>65</v>
      </c>
      <c r="I98">
        <f>+COUNTIF($B$3:$B$722,B98)</f>
        <v>1</v>
      </c>
      <c r="J98" t="b">
        <f t="shared" si="1"/>
        <v>0</v>
      </c>
    </row>
    <row r="99" spans="1:10" x14ac:dyDescent="0.25">
      <c r="A99" t="s">
        <v>128</v>
      </c>
      <c r="B99" t="s">
        <v>834</v>
      </c>
      <c r="C99" t="s">
        <v>179</v>
      </c>
      <c r="D99" t="s">
        <v>13</v>
      </c>
      <c r="E99" t="s">
        <v>66</v>
      </c>
      <c r="F99" t="s">
        <v>47</v>
      </c>
      <c r="G99" t="s">
        <v>82</v>
      </c>
      <c r="H99" t="s">
        <v>65</v>
      </c>
      <c r="I99">
        <f>+COUNTIF($B$3:$B$722,B99)</f>
        <v>1</v>
      </c>
      <c r="J99" t="b">
        <f t="shared" si="1"/>
        <v>0</v>
      </c>
    </row>
    <row r="100" spans="1:10" x14ac:dyDescent="0.25">
      <c r="A100" t="s">
        <v>128</v>
      </c>
      <c r="B100" t="s">
        <v>836</v>
      </c>
      <c r="C100" t="s">
        <v>167</v>
      </c>
      <c r="D100" t="s">
        <v>13</v>
      </c>
      <c r="E100" t="s">
        <v>756</v>
      </c>
      <c r="F100" t="s">
        <v>47</v>
      </c>
      <c r="G100" t="s">
        <v>760</v>
      </c>
      <c r="H100" t="s">
        <v>89</v>
      </c>
      <c r="I100">
        <f>+COUNTIF($B$3:$B$722,B100)</f>
        <v>1</v>
      </c>
      <c r="J100" t="b">
        <f t="shared" si="1"/>
        <v>0</v>
      </c>
    </row>
    <row r="101" spans="1:10" x14ac:dyDescent="0.25">
      <c r="A101" t="s">
        <v>128</v>
      </c>
      <c r="B101" t="s">
        <v>838</v>
      </c>
      <c r="C101" t="s">
        <v>179</v>
      </c>
      <c r="D101" t="s">
        <v>13</v>
      </c>
      <c r="E101" t="s">
        <v>67</v>
      </c>
      <c r="F101" t="s">
        <v>47</v>
      </c>
      <c r="G101" t="s">
        <v>84</v>
      </c>
      <c r="H101" t="s">
        <v>65</v>
      </c>
      <c r="I101">
        <f>+COUNTIF($B$3:$B$722,B101)</f>
        <v>1</v>
      </c>
      <c r="J101" t="b">
        <f t="shared" si="1"/>
        <v>0</v>
      </c>
    </row>
    <row r="102" spans="1:10" x14ac:dyDescent="0.25">
      <c r="A102" t="s">
        <v>128</v>
      </c>
      <c r="B102" t="s">
        <v>840</v>
      </c>
      <c r="C102" t="s">
        <v>178</v>
      </c>
      <c r="D102" t="s">
        <v>13</v>
      </c>
      <c r="E102" t="s">
        <v>32</v>
      </c>
      <c r="F102" t="s">
        <v>47</v>
      </c>
      <c r="G102" t="s">
        <v>68</v>
      </c>
      <c r="H102" t="s">
        <v>69</v>
      </c>
      <c r="I102">
        <f>+COUNTIF($B$3:$B$722,B102)</f>
        <v>1</v>
      </c>
      <c r="J102" t="b">
        <f t="shared" si="1"/>
        <v>0</v>
      </c>
    </row>
    <row r="103" spans="1:10" x14ac:dyDescent="0.25">
      <c r="A103" t="s">
        <v>128</v>
      </c>
      <c r="B103" t="s">
        <v>842</v>
      </c>
      <c r="C103" t="s">
        <v>179</v>
      </c>
      <c r="D103" t="s">
        <v>13</v>
      </c>
      <c r="E103" t="s">
        <v>70</v>
      </c>
      <c r="F103" t="s">
        <v>47</v>
      </c>
      <c r="G103" t="s">
        <v>85</v>
      </c>
      <c r="H103" t="s">
        <v>69</v>
      </c>
      <c r="I103">
        <f>+COUNTIF($B$3:$B$722,B103)</f>
        <v>1</v>
      </c>
      <c r="J103" t="b">
        <f t="shared" si="1"/>
        <v>0</v>
      </c>
    </row>
    <row r="104" spans="1:10" x14ac:dyDescent="0.25">
      <c r="A104" t="s">
        <v>128</v>
      </c>
      <c r="B104" t="s">
        <v>844</v>
      </c>
      <c r="C104" t="s">
        <v>167</v>
      </c>
      <c r="D104" t="s">
        <v>13</v>
      </c>
      <c r="E104" t="s">
        <v>757</v>
      </c>
      <c r="F104" t="s">
        <v>47</v>
      </c>
      <c r="G104" t="s">
        <v>761</v>
      </c>
      <c r="H104" t="s">
        <v>69</v>
      </c>
      <c r="I104">
        <f>+COUNTIF($B$3:$B$722,B104)</f>
        <v>1</v>
      </c>
      <c r="J104" t="b">
        <f t="shared" si="1"/>
        <v>0</v>
      </c>
    </row>
    <row r="105" spans="1:10" x14ac:dyDescent="0.25">
      <c r="A105" t="s">
        <v>128</v>
      </c>
      <c r="B105" t="s">
        <v>846</v>
      </c>
      <c r="C105" t="s">
        <v>178</v>
      </c>
      <c r="D105" t="s">
        <v>13</v>
      </c>
      <c r="E105" t="s">
        <v>33</v>
      </c>
      <c r="F105" t="s">
        <v>47</v>
      </c>
      <c r="G105" t="s">
        <v>71</v>
      </c>
      <c r="H105" t="s">
        <v>173</v>
      </c>
      <c r="I105">
        <f>+COUNTIF($B$3:$B$722,B105)</f>
        <v>1</v>
      </c>
      <c r="J105" t="b">
        <f t="shared" si="1"/>
        <v>0</v>
      </c>
    </row>
    <row r="106" spans="1:10" x14ac:dyDescent="0.25">
      <c r="A106" t="s">
        <v>128</v>
      </c>
      <c r="B106" t="s">
        <v>268</v>
      </c>
      <c r="C106" t="s">
        <v>166</v>
      </c>
      <c r="D106" t="s">
        <v>14</v>
      </c>
      <c r="E106" t="s">
        <v>14</v>
      </c>
      <c r="F106" t="s">
        <v>48</v>
      </c>
      <c r="G106" t="s">
        <v>173</v>
      </c>
      <c r="H106" t="s">
        <v>26</v>
      </c>
      <c r="I106">
        <f>+COUNTIF($B$3:$B$722,B106)</f>
        <v>1</v>
      </c>
      <c r="J106" t="b">
        <f t="shared" si="1"/>
        <v>0</v>
      </c>
    </row>
    <row r="107" spans="1:10" x14ac:dyDescent="0.25">
      <c r="A107" t="s">
        <v>128</v>
      </c>
      <c r="B107" t="s">
        <v>847</v>
      </c>
      <c r="C107" t="s">
        <v>178</v>
      </c>
      <c r="D107" t="s">
        <v>14</v>
      </c>
      <c r="E107" t="s">
        <v>35</v>
      </c>
      <c r="F107" t="s">
        <v>48</v>
      </c>
      <c r="G107" t="s">
        <v>72</v>
      </c>
      <c r="H107" t="s">
        <v>173</v>
      </c>
      <c r="I107">
        <f>+COUNTIF($B$3:$B$722,B107)</f>
        <v>1</v>
      </c>
      <c r="J107" t="b">
        <f t="shared" si="1"/>
        <v>0</v>
      </c>
    </row>
    <row r="108" spans="1:10" x14ac:dyDescent="0.25">
      <c r="A108" t="s">
        <v>128</v>
      </c>
      <c r="B108" t="s">
        <v>270</v>
      </c>
      <c r="C108" t="s">
        <v>166</v>
      </c>
      <c r="D108" t="s">
        <v>15</v>
      </c>
      <c r="E108" t="s">
        <v>15</v>
      </c>
      <c r="F108" t="s">
        <v>49</v>
      </c>
      <c r="G108" t="s">
        <v>173</v>
      </c>
      <c r="H108" t="s">
        <v>26</v>
      </c>
      <c r="I108">
        <f>+COUNTIF($B$3:$B$722,B108)</f>
        <v>1</v>
      </c>
      <c r="J108" t="b">
        <f t="shared" si="1"/>
        <v>0</v>
      </c>
    </row>
    <row r="109" spans="1:10" x14ac:dyDescent="0.25">
      <c r="A109" t="s">
        <v>128</v>
      </c>
      <c r="B109" t="s">
        <v>272</v>
      </c>
      <c r="C109" t="s">
        <v>166</v>
      </c>
      <c r="D109" t="s">
        <v>16</v>
      </c>
      <c r="E109" t="s">
        <v>16</v>
      </c>
      <c r="F109" t="s">
        <v>50</v>
      </c>
      <c r="G109" t="s">
        <v>173</v>
      </c>
      <c r="H109" t="s">
        <v>173</v>
      </c>
      <c r="I109">
        <f>+COUNTIF($B$3:$B$722,B109)</f>
        <v>1</v>
      </c>
      <c r="J109" t="b">
        <f t="shared" si="1"/>
        <v>0</v>
      </c>
    </row>
    <row r="110" spans="1:10" x14ac:dyDescent="0.25">
      <c r="A110" t="s">
        <v>128</v>
      </c>
      <c r="B110" t="s">
        <v>273</v>
      </c>
      <c r="C110" t="s">
        <v>166</v>
      </c>
      <c r="D110" t="s">
        <v>17</v>
      </c>
      <c r="E110" t="s">
        <v>17</v>
      </c>
      <c r="F110" t="s">
        <v>38</v>
      </c>
      <c r="G110" t="s">
        <v>173</v>
      </c>
      <c r="H110" t="s">
        <v>26</v>
      </c>
      <c r="I110">
        <f>+COUNTIF($B$3:$B$722,B110)</f>
        <v>1</v>
      </c>
      <c r="J110" t="b">
        <f t="shared" si="1"/>
        <v>0</v>
      </c>
    </row>
    <row r="111" spans="1:10" x14ac:dyDescent="0.25">
      <c r="A111" t="s">
        <v>128</v>
      </c>
      <c r="B111" t="s">
        <v>275</v>
      </c>
      <c r="C111" t="s">
        <v>166</v>
      </c>
      <c r="D111" t="s">
        <v>18</v>
      </c>
      <c r="E111" t="s">
        <v>18</v>
      </c>
      <c r="F111" t="s">
        <v>39</v>
      </c>
      <c r="G111" t="s">
        <v>173</v>
      </c>
      <c r="H111" t="s">
        <v>173</v>
      </c>
      <c r="I111">
        <f>+COUNTIF($B$3:$B$722,B111)</f>
        <v>1</v>
      </c>
      <c r="J111" t="b">
        <f t="shared" si="1"/>
        <v>0</v>
      </c>
    </row>
    <row r="112" spans="1:10" x14ac:dyDescent="0.25">
      <c r="A112" t="s">
        <v>128</v>
      </c>
      <c r="B112" t="s">
        <v>276</v>
      </c>
      <c r="C112" t="s">
        <v>168</v>
      </c>
      <c r="D112" t="s">
        <v>18</v>
      </c>
      <c r="E112" t="s">
        <v>18</v>
      </c>
      <c r="F112" t="s">
        <v>39</v>
      </c>
      <c r="G112" t="s">
        <v>173</v>
      </c>
      <c r="H112" t="s">
        <v>173</v>
      </c>
      <c r="I112">
        <f>+COUNTIF($B$3:$B$722,B112)</f>
        <v>1</v>
      </c>
      <c r="J112" t="b">
        <f t="shared" si="1"/>
        <v>0</v>
      </c>
    </row>
    <row r="113" spans="1:10" x14ac:dyDescent="0.25">
      <c r="A113" t="s">
        <v>129</v>
      </c>
      <c r="B113" t="s">
        <v>277</v>
      </c>
      <c r="C113" t="s">
        <v>166</v>
      </c>
      <c r="D113" t="s">
        <v>8</v>
      </c>
      <c r="E113" t="s">
        <v>8</v>
      </c>
      <c r="F113" t="s">
        <v>21</v>
      </c>
      <c r="G113" t="s">
        <v>173</v>
      </c>
      <c r="H113" t="s">
        <v>173</v>
      </c>
      <c r="I113">
        <f>+COUNTIF($B$3:$B$722,B113)</f>
        <v>1</v>
      </c>
      <c r="J113" t="b">
        <f t="shared" si="1"/>
        <v>0</v>
      </c>
    </row>
    <row r="114" spans="1:10" x14ac:dyDescent="0.25">
      <c r="A114" t="s">
        <v>129</v>
      </c>
      <c r="B114" t="s">
        <v>278</v>
      </c>
      <c r="C114" t="s">
        <v>166</v>
      </c>
      <c r="D114" t="s">
        <v>9</v>
      </c>
      <c r="E114" t="s">
        <v>9</v>
      </c>
      <c r="F114" t="s">
        <v>758</v>
      </c>
      <c r="G114" t="s">
        <v>173</v>
      </c>
      <c r="H114" t="s">
        <v>173</v>
      </c>
      <c r="I114">
        <f>+COUNTIF($B$3:$B$722,B114)</f>
        <v>1</v>
      </c>
      <c r="J114" t="b">
        <f t="shared" si="1"/>
        <v>0</v>
      </c>
    </row>
    <row r="115" spans="1:10" x14ac:dyDescent="0.25">
      <c r="A115" t="s">
        <v>129</v>
      </c>
      <c r="B115" t="s">
        <v>279</v>
      </c>
      <c r="C115" t="s">
        <v>166</v>
      </c>
      <c r="D115" t="s">
        <v>10</v>
      </c>
      <c r="E115" t="s">
        <v>10</v>
      </c>
      <c r="F115" t="s">
        <v>24</v>
      </c>
      <c r="G115" t="s">
        <v>173</v>
      </c>
      <c r="H115" t="s">
        <v>173</v>
      </c>
      <c r="I115">
        <f>+COUNTIF($B$3:$B$722,B115)</f>
        <v>1</v>
      </c>
      <c r="J115" t="e">
        <f>AND(I115=2,#REF!=2)</f>
        <v>#REF!</v>
      </c>
    </row>
    <row r="116" spans="1:10" x14ac:dyDescent="0.25">
      <c r="A116" t="s">
        <v>129</v>
      </c>
      <c r="B116" t="s">
        <v>280</v>
      </c>
      <c r="C116" t="s">
        <v>166</v>
      </c>
      <c r="D116" t="s">
        <v>11</v>
      </c>
      <c r="E116" t="s">
        <v>11</v>
      </c>
      <c r="F116" t="s">
        <v>25</v>
      </c>
      <c r="G116" t="s">
        <v>173</v>
      </c>
      <c r="H116" t="s">
        <v>26</v>
      </c>
      <c r="I116">
        <f>+COUNTIF($B$3:$B$722,B116)</f>
        <v>1</v>
      </c>
      <c r="J116" t="b">
        <f t="shared" si="1"/>
        <v>0</v>
      </c>
    </row>
    <row r="117" spans="1:10" x14ac:dyDescent="0.25">
      <c r="A117" t="s">
        <v>129</v>
      </c>
      <c r="B117" t="s">
        <v>282</v>
      </c>
      <c r="C117" t="s">
        <v>166</v>
      </c>
      <c r="D117" t="s">
        <v>12</v>
      </c>
      <c r="E117" t="s">
        <v>12</v>
      </c>
      <c r="F117" t="s">
        <v>27</v>
      </c>
      <c r="G117" t="s">
        <v>173</v>
      </c>
      <c r="H117" t="s">
        <v>26</v>
      </c>
      <c r="I117">
        <f>+COUNTIF($B$3:$B$722,B117)</f>
        <v>1</v>
      </c>
      <c r="J117" t="b">
        <f t="shared" si="1"/>
        <v>0</v>
      </c>
    </row>
    <row r="118" spans="1:10" x14ac:dyDescent="0.25">
      <c r="A118" t="s">
        <v>129</v>
      </c>
      <c r="B118" t="s">
        <v>848</v>
      </c>
      <c r="C118" t="s">
        <v>178</v>
      </c>
      <c r="D118" t="s">
        <v>12</v>
      </c>
      <c r="E118" t="s">
        <v>28</v>
      </c>
      <c r="F118" t="s">
        <v>27</v>
      </c>
      <c r="G118" t="s">
        <v>62</v>
      </c>
      <c r="H118" t="s">
        <v>173</v>
      </c>
      <c r="I118">
        <f>+COUNTIF($B$3:$B$722,B118)</f>
        <v>1</v>
      </c>
      <c r="J118" t="b">
        <f t="shared" si="1"/>
        <v>0</v>
      </c>
    </row>
    <row r="119" spans="1:10" x14ac:dyDescent="0.25">
      <c r="A119" t="s">
        <v>129</v>
      </c>
      <c r="B119" t="s">
        <v>284</v>
      </c>
      <c r="C119" t="s">
        <v>166</v>
      </c>
      <c r="D119" t="s">
        <v>13</v>
      </c>
      <c r="E119" t="s">
        <v>13</v>
      </c>
      <c r="F119" t="s">
        <v>29</v>
      </c>
      <c r="G119" t="s">
        <v>173</v>
      </c>
      <c r="H119" t="s">
        <v>26</v>
      </c>
      <c r="I119">
        <f>+COUNTIF($B$3:$B$722,B119)</f>
        <v>1</v>
      </c>
      <c r="J119" t="b">
        <f t="shared" si="1"/>
        <v>0</v>
      </c>
    </row>
    <row r="120" spans="1:10" x14ac:dyDescent="0.25">
      <c r="A120" t="s">
        <v>129</v>
      </c>
      <c r="B120" t="s">
        <v>849</v>
      </c>
      <c r="C120" t="s">
        <v>178</v>
      </c>
      <c r="D120" t="s">
        <v>13</v>
      </c>
      <c r="E120" t="s">
        <v>30</v>
      </c>
      <c r="F120" t="s">
        <v>29</v>
      </c>
      <c r="G120" t="s">
        <v>63</v>
      </c>
      <c r="H120" t="s">
        <v>173</v>
      </c>
      <c r="I120">
        <f>+COUNTIF($B$3:$B$722,B120)</f>
        <v>1</v>
      </c>
      <c r="J120" t="b">
        <f t="shared" si="1"/>
        <v>0</v>
      </c>
    </row>
    <row r="121" spans="1:10" x14ac:dyDescent="0.25">
      <c r="A121" t="s">
        <v>129</v>
      </c>
      <c r="B121" t="s">
        <v>850</v>
      </c>
      <c r="C121" t="s">
        <v>178</v>
      </c>
      <c r="D121" t="s">
        <v>13</v>
      </c>
      <c r="E121" t="s">
        <v>31</v>
      </c>
      <c r="F121" t="s">
        <v>29</v>
      </c>
      <c r="G121" t="s">
        <v>64</v>
      </c>
      <c r="H121" t="s">
        <v>65</v>
      </c>
      <c r="I121">
        <f>+COUNTIF($B$3:$B$722,B121)</f>
        <v>1</v>
      </c>
      <c r="J121" t="b">
        <f t="shared" si="1"/>
        <v>0</v>
      </c>
    </row>
    <row r="122" spans="1:10" x14ac:dyDescent="0.25">
      <c r="A122" t="s">
        <v>129</v>
      </c>
      <c r="B122" t="s">
        <v>852</v>
      </c>
      <c r="C122" t="s">
        <v>179</v>
      </c>
      <c r="D122" t="s">
        <v>13</v>
      </c>
      <c r="E122" t="s">
        <v>66</v>
      </c>
      <c r="F122" t="s">
        <v>29</v>
      </c>
      <c r="G122" t="s">
        <v>82</v>
      </c>
      <c r="H122" t="s">
        <v>65</v>
      </c>
      <c r="I122">
        <f>+COUNTIF($B$3:$B$722,B122)</f>
        <v>1</v>
      </c>
      <c r="J122" t="b">
        <f t="shared" si="1"/>
        <v>0</v>
      </c>
    </row>
    <row r="123" spans="1:10" x14ac:dyDescent="0.25">
      <c r="A123" t="s">
        <v>129</v>
      </c>
      <c r="B123" t="s">
        <v>854</v>
      </c>
      <c r="C123" t="s">
        <v>167</v>
      </c>
      <c r="D123" t="s">
        <v>13</v>
      </c>
      <c r="E123" t="s">
        <v>756</v>
      </c>
      <c r="F123" t="s">
        <v>29</v>
      </c>
      <c r="G123" t="s">
        <v>760</v>
      </c>
      <c r="H123" t="s">
        <v>89</v>
      </c>
      <c r="I123">
        <f>+COUNTIF($B$3:$B$722,B123)</f>
        <v>1</v>
      </c>
      <c r="J123" t="b">
        <f t="shared" si="1"/>
        <v>0</v>
      </c>
    </row>
    <row r="124" spans="1:10" x14ac:dyDescent="0.25">
      <c r="A124" t="s">
        <v>129</v>
      </c>
      <c r="B124" t="s">
        <v>856</v>
      </c>
      <c r="C124" t="s">
        <v>179</v>
      </c>
      <c r="D124" t="s">
        <v>13</v>
      </c>
      <c r="E124" t="s">
        <v>67</v>
      </c>
      <c r="F124" t="s">
        <v>29</v>
      </c>
      <c r="G124" t="s">
        <v>84</v>
      </c>
      <c r="H124" t="s">
        <v>65</v>
      </c>
      <c r="I124">
        <f>+COUNTIF($B$3:$B$722,B124)</f>
        <v>1</v>
      </c>
      <c r="J124" t="b">
        <f t="shared" si="1"/>
        <v>0</v>
      </c>
    </row>
    <row r="125" spans="1:10" x14ac:dyDescent="0.25">
      <c r="A125" t="s">
        <v>129</v>
      </c>
      <c r="B125" t="s">
        <v>858</v>
      </c>
      <c r="C125" t="s">
        <v>178</v>
      </c>
      <c r="D125" t="s">
        <v>13</v>
      </c>
      <c r="E125" t="s">
        <v>32</v>
      </c>
      <c r="F125" t="s">
        <v>29</v>
      </c>
      <c r="G125" t="s">
        <v>68</v>
      </c>
      <c r="H125" t="s">
        <v>69</v>
      </c>
      <c r="I125">
        <f>+COUNTIF($B$3:$B$722,B125)</f>
        <v>1</v>
      </c>
      <c r="J125" t="b">
        <f t="shared" si="1"/>
        <v>0</v>
      </c>
    </row>
    <row r="126" spans="1:10" x14ac:dyDescent="0.25">
      <c r="A126" t="s">
        <v>129</v>
      </c>
      <c r="B126" t="s">
        <v>860</v>
      </c>
      <c r="C126" t="s">
        <v>179</v>
      </c>
      <c r="D126" t="s">
        <v>13</v>
      </c>
      <c r="E126" t="s">
        <v>70</v>
      </c>
      <c r="F126" t="s">
        <v>29</v>
      </c>
      <c r="G126" t="s">
        <v>85</v>
      </c>
      <c r="H126" t="s">
        <v>69</v>
      </c>
      <c r="I126">
        <f>+COUNTIF($B$3:$B$722,B126)</f>
        <v>1</v>
      </c>
      <c r="J126" t="b">
        <f t="shared" ref="J126:J186" si="2">AND(I126=2,I125=2)</f>
        <v>0</v>
      </c>
    </row>
    <row r="127" spans="1:10" x14ac:dyDescent="0.25">
      <c r="A127" t="s">
        <v>129</v>
      </c>
      <c r="B127" t="s">
        <v>862</v>
      </c>
      <c r="C127" t="s">
        <v>167</v>
      </c>
      <c r="D127" t="s">
        <v>13</v>
      </c>
      <c r="E127" t="s">
        <v>757</v>
      </c>
      <c r="F127" t="s">
        <v>29</v>
      </c>
      <c r="G127" t="s">
        <v>761</v>
      </c>
      <c r="H127" t="s">
        <v>69</v>
      </c>
      <c r="I127">
        <f>+COUNTIF($B$3:$B$722,B127)</f>
        <v>1</v>
      </c>
      <c r="J127" t="b">
        <f t="shared" si="2"/>
        <v>0</v>
      </c>
    </row>
    <row r="128" spans="1:10" x14ac:dyDescent="0.25">
      <c r="A128" t="s">
        <v>129</v>
      </c>
      <c r="B128" t="s">
        <v>286</v>
      </c>
      <c r="C128" t="s">
        <v>166</v>
      </c>
      <c r="D128" t="s">
        <v>14</v>
      </c>
      <c r="E128" t="s">
        <v>14</v>
      </c>
      <c r="F128" t="s">
        <v>34</v>
      </c>
      <c r="G128" t="s">
        <v>173</v>
      </c>
      <c r="H128" t="s">
        <v>26</v>
      </c>
      <c r="I128">
        <f>+COUNTIF($B$3:$B$722,B128)</f>
        <v>1</v>
      </c>
      <c r="J128" t="b">
        <f t="shared" si="2"/>
        <v>0</v>
      </c>
    </row>
    <row r="129" spans="1:10" x14ac:dyDescent="0.25">
      <c r="A129" t="s">
        <v>129</v>
      </c>
      <c r="B129" t="s">
        <v>864</v>
      </c>
      <c r="C129" t="s">
        <v>178</v>
      </c>
      <c r="D129" t="s">
        <v>14</v>
      </c>
      <c r="E129" t="s">
        <v>35</v>
      </c>
      <c r="F129" t="s">
        <v>34</v>
      </c>
      <c r="G129" t="s">
        <v>72</v>
      </c>
      <c r="H129" t="s">
        <v>173</v>
      </c>
      <c r="I129">
        <f>+COUNTIF($B$3:$B$722,B129)</f>
        <v>1</v>
      </c>
      <c r="J129" t="b">
        <f t="shared" si="2"/>
        <v>0</v>
      </c>
    </row>
    <row r="130" spans="1:10" x14ac:dyDescent="0.25">
      <c r="A130" t="s">
        <v>129</v>
      </c>
      <c r="B130" t="s">
        <v>288</v>
      </c>
      <c r="C130" t="s">
        <v>166</v>
      </c>
      <c r="D130" t="s">
        <v>15</v>
      </c>
      <c r="E130" t="s">
        <v>15</v>
      </c>
      <c r="F130" t="s">
        <v>36</v>
      </c>
      <c r="G130" t="s">
        <v>173</v>
      </c>
      <c r="H130" t="s">
        <v>26</v>
      </c>
      <c r="I130">
        <f>+COUNTIF($B$3:$B$722,B130)</f>
        <v>1</v>
      </c>
      <c r="J130" t="b">
        <f t="shared" si="2"/>
        <v>0</v>
      </c>
    </row>
    <row r="131" spans="1:10" x14ac:dyDescent="0.25">
      <c r="A131" t="s">
        <v>129</v>
      </c>
      <c r="B131" t="s">
        <v>290</v>
      </c>
      <c r="C131" t="s">
        <v>166</v>
      </c>
      <c r="D131" t="s">
        <v>16</v>
      </c>
      <c r="E131" t="s">
        <v>16</v>
      </c>
      <c r="F131" t="s">
        <v>37</v>
      </c>
      <c r="G131" t="s">
        <v>173</v>
      </c>
      <c r="H131" t="s">
        <v>173</v>
      </c>
      <c r="I131">
        <f>+COUNTIF($B$3:$B$722,B131)</f>
        <v>1</v>
      </c>
      <c r="J131" t="b">
        <f t="shared" si="2"/>
        <v>0</v>
      </c>
    </row>
    <row r="132" spans="1:10" x14ac:dyDescent="0.25">
      <c r="A132" t="s">
        <v>129</v>
      </c>
      <c r="B132" t="s">
        <v>291</v>
      </c>
      <c r="C132" t="s">
        <v>166</v>
      </c>
      <c r="D132" t="s">
        <v>17</v>
      </c>
      <c r="E132" t="s">
        <v>17</v>
      </c>
      <c r="F132" t="s">
        <v>38</v>
      </c>
      <c r="G132" t="s">
        <v>173</v>
      </c>
      <c r="H132" t="s">
        <v>26</v>
      </c>
      <c r="I132">
        <f>+COUNTIF($B$3:$B$722,B132)</f>
        <v>1</v>
      </c>
      <c r="J132" t="b">
        <f t="shared" si="2"/>
        <v>0</v>
      </c>
    </row>
    <row r="133" spans="1:10" x14ac:dyDescent="0.25">
      <c r="A133" t="s">
        <v>129</v>
      </c>
      <c r="B133" t="s">
        <v>293</v>
      </c>
      <c r="C133" t="s">
        <v>166</v>
      </c>
      <c r="D133" t="s">
        <v>18</v>
      </c>
      <c r="E133" t="s">
        <v>18</v>
      </c>
      <c r="F133" t="s">
        <v>39</v>
      </c>
      <c r="G133" t="s">
        <v>173</v>
      </c>
      <c r="H133" t="s">
        <v>173</v>
      </c>
      <c r="I133">
        <f>+COUNTIF($B$3:$B$722,B133)</f>
        <v>1</v>
      </c>
      <c r="J133" t="b">
        <f t="shared" si="2"/>
        <v>0</v>
      </c>
    </row>
    <row r="134" spans="1:10" x14ac:dyDescent="0.25">
      <c r="A134" t="s">
        <v>129</v>
      </c>
      <c r="B134" t="s">
        <v>294</v>
      </c>
      <c r="C134" t="s">
        <v>168</v>
      </c>
      <c r="D134" t="s">
        <v>18</v>
      </c>
      <c r="E134" t="s">
        <v>18</v>
      </c>
      <c r="F134" t="s">
        <v>39</v>
      </c>
      <c r="G134" t="s">
        <v>173</v>
      </c>
      <c r="H134" t="s">
        <v>173</v>
      </c>
      <c r="I134">
        <f>+COUNTIF($B$3:$B$722,B134)</f>
        <v>1</v>
      </c>
      <c r="J134" t="b">
        <f t="shared" si="2"/>
        <v>0</v>
      </c>
    </row>
    <row r="135" spans="1:10" x14ac:dyDescent="0.25">
      <c r="A135" t="s">
        <v>130</v>
      </c>
      <c r="B135" t="s">
        <v>295</v>
      </c>
      <c r="C135" t="s">
        <v>166</v>
      </c>
      <c r="D135" t="s">
        <v>8</v>
      </c>
      <c r="E135" t="s">
        <v>8</v>
      </c>
      <c r="F135" t="s">
        <v>21</v>
      </c>
      <c r="G135" t="s">
        <v>173</v>
      </c>
      <c r="H135" t="s">
        <v>173</v>
      </c>
      <c r="I135">
        <f>+COUNTIF($B$3:$B$722,B135)</f>
        <v>1</v>
      </c>
      <c r="J135" t="b">
        <f t="shared" si="2"/>
        <v>0</v>
      </c>
    </row>
    <row r="136" spans="1:10" x14ac:dyDescent="0.25">
      <c r="A136" t="s">
        <v>130</v>
      </c>
      <c r="B136" t="s">
        <v>296</v>
      </c>
      <c r="C136" t="s">
        <v>166</v>
      </c>
      <c r="D136" t="s">
        <v>9</v>
      </c>
      <c r="E136" t="s">
        <v>9</v>
      </c>
      <c r="F136" t="s">
        <v>758</v>
      </c>
      <c r="G136" t="s">
        <v>173</v>
      </c>
      <c r="H136" t="s">
        <v>173</v>
      </c>
      <c r="I136">
        <f>+COUNTIF($B$3:$B$722,B136)</f>
        <v>1</v>
      </c>
      <c r="J136" t="b">
        <f t="shared" si="2"/>
        <v>0</v>
      </c>
    </row>
    <row r="137" spans="1:10" x14ac:dyDescent="0.25">
      <c r="A137" t="s">
        <v>130</v>
      </c>
      <c r="B137" t="s">
        <v>297</v>
      </c>
      <c r="C137" t="s">
        <v>166</v>
      </c>
      <c r="D137" t="s">
        <v>10</v>
      </c>
      <c r="E137" t="s">
        <v>10</v>
      </c>
      <c r="F137" t="s">
        <v>24</v>
      </c>
      <c r="G137" t="s">
        <v>173</v>
      </c>
      <c r="H137" t="s">
        <v>173</v>
      </c>
      <c r="I137">
        <f>+COUNTIF($B$3:$B$722,B137)</f>
        <v>1</v>
      </c>
      <c r="J137" t="e">
        <f>AND(I137=2,#REF!=2)</f>
        <v>#REF!</v>
      </c>
    </row>
    <row r="138" spans="1:10" x14ac:dyDescent="0.25">
      <c r="A138" t="s">
        <v>130</v>
      </c>
      <c r="B138" t="s">
        <v>298</v>
      </c>
      <c r="C138" t="s">
        <v>166</v>
      </c>
      <c r="D138" t="s">
        <v>11</v>
      </c>
      <c r="E138" t="s">
        <v>11</v>
      </c>
      <c r="F138" t="s">
        <v>25</v>
      </c>
      <c r="G138" t="s">
        <v>173</v>
      </c>
      <c r="H138" t="s">
        <v>26</v>
      </c>
      <c r="I138">
        <f>+COUNTIF($B$3:$B$722,B138)</f>
        <v>1</v>
      </c>
      <c r="J138" t="b">
        <f t="shared" si="2"/>
        <v>0</v>
      </c>
    </row>
    <row r="139" spans="1:10" x14ac:dyDescent="0.25">
      <c r="A139" t="s">
        <v>130</v>
      </c>
      <c r="B139" t="s">
        <v>300</v>
      </c>
      <c r="C139" t="s">
        <v>166</v>
      </c>
      <c r="D139" t="s">
        <v>12</v>
      </c>
      <c r="E139" t="s">
        <v>12</v>
      </c>
      <c r="F139" t="s">
        <v>27</v>
      </c>
      <c r="G139" t="s">
        <v>173</v>
      </c>
      <c r="H139" t="s">
        <v>26</v>
      </c>
      <c r="I139">
        <f>+COUNTIF($B$3:$B$722,B139)</f>
        <v>1</v>
      </c>
      <c r="J139" t="b">
        <f t="shared" si="2"/>
        <v>0</v>
      </c>
    </row>
    <row r="140" spans="1:10" x14ac:dyDescent="0.25">
      <c r="A140" t="s">
        <v>130</v>
      </c>
      <c r="B140" t="s">
        <v>865</v>
      </c>
      <c r="C140" t="s">
        <v>178</v>
      </c>
      <c r="D140" t="s">
        <v>12</v>
      </c>
      <c r="E140" t="s">
        <v>28</v>
      </c>
      <c r="F140" t="s">
        <v>27</v>
      </c>
      <c r="G140" t="s">
        <v>62</v>
      </c>
      <c r="H140" t="s">
        <v>173</v>
      </c>
      <c r="I140">
        <f>+COUNTIF($B$3:$B$722,B140)</f>
        <v>1</v>
      </c>
      <c r="J140" t="b">
        <f t="shared" si="2"/>
        <v>0</v>
      </c>
    </row>
    <row r="141" spans="1:10" x14ac:dyDescent="0.25">
      <c r="A141" t="s">
        <v>130</v>
      </c>
      <c r="B141" t="s">
        <v>302</v>
      </c>
      <c r="C141" t="s">
        <v>166</v>
      </c>
      <c r="D141" t="s">
        <v>13</v>
      </c>
      <c r="E141" t="s">
        <v>13</v>
      </c>
      <c r="F141" t="s">
        <v>29</v>
      </c>
      <c r="G141" t="s">
        <v>173</v>
      </c>
      <c r="H141" t="s">
        <v>26</v>
      </c>
      <c r="I141">
        <f>+COUNTIF($B$3:$B$722,B141)</f>
        <v>1</v>
      </c>
      <c r="J141" t="b">
        <f t="shared" si="2"/>
        <v>0</v>
      </c>
    </row>
    <row r="142" spans="1:10" x14ac:dyDescent="0.25">
      <c r="A142" t="s">
        <v>130</v>
      </c>
      <c r="B142" t="s">
        <v>866</v>
      </c>
      <c r="C142" t="s">
        <v>178</v>
      </c>
      <c r="D142" t="s">
        <v>13</v>
      </c>
      <c r="E142" t="s">
        <v>30</v>
      </c>
      <c r="F142" t="s">
        <v>29</v>
      </c>
      <c r="G142" t="s">
        <v>63</v>
      </c>
      <c r="H142" t="s">
        <v>173</v>
      </c>
      <c r="I142">
        <f>+COUNTIF($B$3:$B$722,B142)</f>
        <v>1</v>
      </c>
      <c r="J142" t="b">
        <f t="shared" si="2"/>
        <v>0</v>
      </c>
    </row>
    <row r="143" spans="1:10" x14ac:dyDescent="0.25">
      <c r="A143" t="s">
        <v>130</v>
      </c>
      <c r="B143" t="s">
        <v>867</v>
      </c>
      <c r="C143" t="s">
        <v>178</v>
      </c>
      <c r="D143" t="s">
        <v>13</v>
      </c>
      <c r="E143" t="s">
        <v>31</v>
      </c>
      <c r="F143" t="s">
        <v>29</v>
      </c>
      <c r="G143" t="s">
        <v>64</v>
      </c>
      <c r="H143" t="s">
        <v>65</v>
      </c>
      <c r="I143">
        <f>+COUNTIF($B$3:$B$722,B143)</f>
        <v>1</v>
      </c>
      <c r="J143" t="b">
        <f t="shared" si="2"/>
        <v>0</v>
      </c>
    </row>
    <row r="144" spans="1:10" x14ac:dyDescent="0.25">
      <c r="A144" t="s">
        <v>130</v>
      </c>
      <c r="B144" t="s">
        <v>869</v>
      </c>
      <c r="C144" t="s">
        <v>179</v>
      </c>
      <c r="D144" t="s">
        <v>13</v>
      </c>
      <c r="E144" t="s">
        <v>66</v>
      </c>
      <c r="F144" t="s">
        <v>29</v>
      </c>
      <c r="G144" t="s">
        <v>82</v>
      </c>
      <c r="H144" t="s">
        <v>65</v>
      </c>
      <c r="I144">
        <f>+COUNTIF($B$3:$B$722,B144)</f>
        <v>1</v>
      </c>
      <c r="J144" t="b">
        <f t="shared" si="2"/>
        <v>0</v>
      </c>
    </row>
    <row r="145" spans="1:10" x14ac:dyDescent="0.25">
      <c r="A145" t="s">
        <v>130</v>
      </c>
      <c r="B145" t="s">
        <v>871</v>
      </c>
      <c r="C145" t="s">
        <v>167</v>
      </c>
      <c r="D145" t="s">
        <v>13</v>
      </c>
      <c r="E145" t="s">
        <v>756</v>
      </c>
      <c r="F145" t="s">
        <v>29</v>
      </c>
      <c r="G145" t="s">
        <v>760</v>
      </c>
      <c r="H145" t="s">
        <v>89</v>
      </c>
      <c r="I145">
        <f>+COUNTIF($B$3:$B$722,B145)</f>
        <v>1</v>
      </c>
      <c r="J145" t="b">
        <f t="shared" si="2"/>
        <v>0</v>
      </c>
    </row>
    <row r="146" spans="1:10" x14ac:dyDescent="0.25">
      <c r="A146" t="s">
        <v>130</v>
      </c>
      <c r="B146" t="s">
        <v>873</v>
      </c>
      <c r="C146" t="s">
        <v>179</v>
      </c>
      <c r="D146" t="s">
        <v>13</v>
      </c>
      <c r="E146" t="s">
        <v>67</v>
      </c>
      <c r="F146" t="s">
        <v>29</v>
      </c>
      <c r="G146" t="s">
        <v>84</v>
      </c>
      <c r="H146" t="s">
        <v>65</v>
      </c>
      <c r="I146">
        <f>+COUNTIF($B$3:$B$722,B146)</f>
        <v>1</v>
      </c>
      <c r="J146" t="b">
        <f t="shared" si="2"/>
        <v>0</v>
      </c>
    </row>
    <row r="147" spans="1:10" x14ac:dyDescent="0.25">
      <c r="A147" t="s">
        <v>130</v>
      </c>
      <c r="B147" t="s">
        <v>875</v>
      </c>
      <c r="C147" t="s">
        <v>178</v>
      </c>
      <c r="D147" t="s">
        <v>13</v>
      </c>
      <c r="E147" t="s">
        <v>32</v>
      </c>
      <c r="F147" t="s">
        <v>29</v>
      </c>
      <c r="G147" t="s">
        <v>68</v>
      </c>
      <c r="H147" t="s">
        <v>69</v>
      </c>
      <c r="I147">
        <f>+COUNTIF($B$3:$B$722,B147)</f>
        <v>1</v>
      </c>
      <c r="J147" t="b">
        <f t="shared" si="2"/>
        <v>0</v>
      </c>
    </row>
    <row r="148" spans="1:10" x14ac:dyDescent="0.25">
      <c r="A148" t="s">
        <v>130</v>
      </c>
      <c r="B148" t="s">
        <v>877</v>
      </c>
      <c r="C148" t="s">
        <v>179</v>
      </c>
      <c r="D148" t="s">
        <v>13</v>
      </c>
      <c r="E148" t="s">
        <v>70</v>
      </c>
      <c r="F148" t="s">
        <v>29</v>
      </c>
      <c r="G148" t="s">
        <v>85</v>
      </c>
      <c r="H148" t="s">
        <v>69</v>
      </c>
      <c r="I148">
        <f>+COUNTIF($B$3:$B$722,B148)</f>
        <v>1</v>
      </c>
      <c r="J148" t="b">
        <f t="shared" si="2"/>
        <v>0</v>
      </c>
    </row>
    <row r="149" spans="1:10" x14ac:dyDescent="0.25">
      <c r="A149" t="s">
        <v>130</v>
      </c>
      <c r="B149" t="s">
        <v>879</v>
      </c>
      <c r="C149" t="s">
        <v>167</v>
      </c>
      <c r="D149" t="s">
        <v>13</v>
      </c>
      <c r="E149" t="s">
        <v>757</v>
      </c>
      <c r="F149" t="s">
        <v>29</v>
      </c>
      <c r="G149" t="s">
        <v>761</v>
      </c>
      <c r="H149" t="s">
        <v>69</v>
      </c>
      <c r="I149">
        <f>+COUNTIF($B$3:$B$722,B149)</f>
        <v>1</v>
      </c>
      <c r="J149" t="b">
        <f t="shared" si="2"/>
        <v>0</v>
      </c>
    </row>
    <row r="150" spans="1:10" x14ac:dyDescent="0.25">
      <c r="A150" t="s">
        <v>130</v>
      </c>
      <c r="B150" t="s">
        <v>881</v>
      </c>
      <c r="C150" t="s">
        <v>178</v>
      </c>
      <c r="D150" t="s">
        <v>13</v>
      </c>
      <c r="E150" t="s">
        <v>33</v>
      </c>
      <c r="F150" t="s">
        <v>29</v>
      </c>
      <c r="G150" t="s">
        <v>71</v>
      </c>
      <c r="H150" t="s">
        <v>173</v>
      </c>
      <c r="I150">
        <f>+COUNTIF($B$3:$B$722,B150)</f>
        <v>1</v>
      </c>
      <c r="J150" t="b">
        <f t="shared" si="2"/>
        <v>0</v>
      </c>
    </row>
    <row r="151" spans="1:10" x14ac:dyDescent="0.25">
      <c r="A151" t="s">
        <v>130</v>
      </c>
      <c r="B151" t="s">
        <v>304</v>
      </c>
      <c r="C151" t="s">
        <v>166</v>
      </c>
      <c r="D151" t="s">
        <v>14</v>
      </c>
      <c r="E151" t="s">
        <v>14</v>
      </c>
      <c r="F151" t="s">
        <v>34</v>
      </c>
      <c r="G151" t="s">
        <v>173</v>
      </c>
      <c r="H151" t="s">
        <v>26</v>
      </c>
      <c r="I151">
        <f>+COUNTIF($B$3:$B$722,B151)</f>
        <v>1</v>
      </c>
      <c r="J151" t="b">
        <f t="shared" si="2"/>
        <v>0</v>
      </c>
    </row>
    <row r="152" spans="1:10" x14ac:dyDescent="0.25">
      <c r="A152" t="s">
        <v>130</v>
      </c>
      <c r="B152" t="s">
        <v>882</v>
      </c>
      <c r="C152" t="s">
        <v>178</v>
      </c>
      <c r="D152" t="s">
        <v>14</v>
      </c>
      <c r="E152" t="s">
        <v>35</v>
      </c>
      <c r="F152" t="s">
        <v>34</v>
      </c>
      <c r="G152" t="s">
        <v>72</v>
      </c>
      <c r="H152" t="s">
        <v>173</v>
      </c>
      <c r="I152">
        <f>+COUNTIF($B$3:$B$722,B152)</f>
        <v>1</v>
      </c>
      <c r="J152" t="b">
        <f t="shared" si="2"/>
        <v>0</v>
      </c>
    </row>
    <row r="153" spans="1:10" x14ac:dyDescent="0.25">
      <c r="A153" t="s">
        <v>130</v>
      </c>
      <c r="B153" t="s">
        <v>306</v>
      </c>
      <c r="C153" t="s">
        <v>166</v>
      </c>
      <c r="D153" t="s">
        <v>15</v>
      </c>
      <c r="E153" t="s">
        <v>15</v>
      </c>
      <c r="F153" t="s">
        <v>36</v>
      </c>
      <c r="G153" t="s">
        <v>173</v>
      </c>
      <c r="H153" t="s">
        <v>26</v>
      </c>
      <c r="I153">
        <f>+COUNTIF($B$3:$B$722,B153)</f>
        <v>1</v>
      </c>
      <c r="J153" t="b">
        <f t="shared" si="2"/>
        <v>0</v>
      </c>
    </row>
    <row r="154" spans="1:10" x14ac:dyDescent="0.25">
      <c r="A154" t="s">
        <v>130</v>
      </c>
      <c r="B154" t="s">
        <v>308</v>
      </c>
      <c r="C154" t="s">
        <v>166</v>
      </c>
      <c r="D154" t="s">
        <v>16</v>
      </c>
      <c r="E154" t="s">
        <v>16</v>
      </c>
      <c r="F154" t="s">
        <v>37</v>
      </c>
      <c r="G154" t="s">
        <v>173</v>
      </c>
      <c r="H154" t="s">
        <v>173</v>
      </c>
      <c r="I154">
        <f>+COUNTIF($B$3:$B$722,B154)</f>
        <v>1</v>
      </c>
      <c r="J154" t="b">
        <f t="shared" si="2"/>
        <v>0</v>
      </c>
    </row>
    <row r="155" spans="1:10" x14ac:dyDescent="0.25">
      <c r="A155" t="s">
        <v>130</v>
      </c>
      <c r="B155" t="s">
        <v>309</v>
      </c>
      <c r="C155" t="s">
        <v>166</v>
      </c>
      <c r="D155" t="s">
        <v>17</v>
      </c>
      <c r="E155" t="s">
        <v>17</v>
      </c>
      <c r="F155" t="s">
        <v>38</v>
      </c>
      <c r="G155" t="s">
        <v>173</v>
      </c>
      <c r="H155" t="s">
        <v>26</v>
      </c>
      <c r="I155">
        <f>+COUNTIF($B$3:$B$722,B155)</f>
        <v>1</v>
      </c>
      <c r="J155" t="b">
        <f t="shared" si="2"/>
        <v>0</v>
      </c>
    </row>
    <row r="156" spans="1:10" x14ac:dyDescent="0.25">
      <c r="A156" t="s">
        <v>130</v>
      </c>
      <c r="B156" t="s">
        <v>311</v>
      </c>
      <c r="C156" t="s">
        <v>166</v>
      </c>
      <c r="D156" t="s">
        <v>18</v>
      </c>
      <c r="E156" t="s">
        <v>18</v>
      </c>
      <c r="F156" t="s">
        <v>39</v>
      </c>
      <c r="G156" t="s">
        <v>173</v>
      </c>
      <c r="H156" t="s">
        <v>173</v>
      </c>
      <c r="I156">
        <f>+COUNTIF($B$3:$B$722,B156)</f>
        <v>1</v>
      </c>
      <c r="J156" t="b">
        <f t="shared" si="2"/>
        <v>0</v>
      </c>
    </row>
    <row r="157" spans="1:10" x14ac:dyDescent="0.25">
      <c r="A157" t="s">
        <v>130</v>
      </c>
      <c r="B157" t="s">
        <v>312</v>
      </c>
      <c r="C157" t="s">
        <v>168</v>
      </c>
      <c r="D157" t="s">
        <v>18</v>
      </c>
      <c r="E157" t="s">
        <v>18</v>
      </c>
      <c r="F157" t="s">
        <v>39</v>
      </c>
      <c r="G157" t="s">
        <v>173</v>
      </c>
      <c r="H157" t="s">
        <v>173</v>
      </c>
      <c r="I157">
        <f>+COUNTIF($B$3:$B$722,B157)</f>
        <v>1</v>
      </c>
      <c r="J157" t="b">
        <f t="shared" si="2"/>
        <v>0</v>
      </c>
    </row>
    <row r="158" spans="1:10" x14ac:dyDescent="0.25">
      <c r="A158" t="s">
        <v>131</v>
      </c>
      <c r="B158" t="s">
        <v>313</v>
      </c>
      <c r="C158" t="s">
        <v>166</v>
      </c>
      <c r="D158" t="s">
        <v>8</v>
      </c>
      <c r="E158" t="s">
        <v>8</v>
      </c>
      <c r="F158" t="s">
        <v>21</v>
      </c>
      <c r="G158" t="s">
        <v>173</v>
      </c>
      <c r="H158" t="s">
        <v>173</v>
      </c>
      <c r="I158">
        <f>+COUNTIF($B$3:$B$722,B158)</f>
        <v>1</v>
      </c>
      <c r="J158" t="b">
        <f t="shared" si="2"/>
        <v>0</v>
      </c>
    </row>
    <row r="159" spans="1:10" x14ac:dyDescent="0.25">
      <c r="A159" t="s">
        <v>131</v>
      </c>
      <c r="B159" t="s">
        <v>314</v>
      </c>
      <c r="C159" t="s">
        <v>166</v>
      </c>
      <c r="D159" t="s">
        <v>9</v>
      </c>
      <c r="E159" t="s">
        <v>9</v>
      </c>
      <c r="F159" t="s">
        <v>758</v>
      </c>
      <c r="G159" t="s">
        <v>173</v>
      </c>
      <c r="H159" t="s">
        <v>173</v>
      </c>
      <c r="I159">
        <f>+COUNTIF($B$3:$B$722,B159)</f>
        <v>1</v>
      </c>
      <c r="J159" t="b">
        <f t="shared" si="2"/>
        <v>0</v>
      </c>
    </row>
    <row r="160" spans="1:10" x14ac:dyDescent="0.25">
      <c r="A160" t="s">
        <v>131</v>
      </c>
      <c r="B160" t="s">
        <v>315</v>
      </c>
      <c r="C160" t="s">
        <v>166</v>
      </c>
      <c r="D160" t="s">
        <v>10</v>
      </c>
      <c r="E160" t="s">
        <v>10</v>
      </c>
      <c r="F160" t="s">
        <v>24</v>
      </c>
      <c r="G160" t="s">
        <v>173</v>
      </c>
      <c r="H160" t="s">
        <v>173</v>
      </c>
      <c r="I160">
        <f>+COUNTIF($B$3:$B$722,B160)</f>
        <v>1</v>
      </c>
      <c r="J160" t="e">
        <f>AND(I160=2,#REF!=2)</f>
        <v>#REF!</v>
      </c>
    </row>
    <row r="161" spans="1:10" x14ac:dyDescent="0.25">
      <c r="A161" t="s">
        <v>131</v>
      </c>
      <c r="B161" t="s">
        <v>316</v>
      </c>
      <c r="C161" t="s">
        <v>166</v>
      </c>
      <c r="D161" t="s">
        <v>11</v>
      </c>
      <c r="E161" t="s">
        <v>11</v>
      </c>
      <c r="F161" t="s">
        <v>25</v>
      </c>
      <c r="G161" t="s">
        <v>173</v>
      </c>
      <c r="H161" t="s">
        <v>26</v>
      </c>
      <c r="I161">
        <f>+COUNTIF($B$3:$B$722,B161)</f>
        <v>1</v>
      </c>
      <c r="J161" t="b">
        <f t="shared" si="2"/>
        <v>0</v>
      </c>
    </row>
    <row r="162" spans="1:10" x14ac:dyDescent="0.25">
      <c r="A162" t="s">
        <v>131</v>
      </c>
      <c r="B162" t="s">
        <v>318</v>
      </c>
      <c r="C162" t="s">
        <v>166</v>
      </c>
      <c r="D162" t="s">
        <v>12</v>
      </c>
      <c r="E162" t="s">
        <v>12</v>
      </c>
      <c r="F162" t="s">
        <v>27</v>
      </c>
      <c r="G162" t="s">
        <v>173</v>
      </c>
      <c r="H162" t="s">
        <v>26</v>
      </c>
      <c r="I162">
        <f>+COUNTIF($B$3:$B$722,B162)</f>
        <v>1</v>
      </c>
      <c r="J162" t="b">
        <f t="shared" si="2"/>
        <v>0</v>
      </c>
    </row>
    <row r="163" spans="1:10" x14ac:dyDescent="0.25">
      <c r="A163" t="s">
        <v>131</v>
      </c>
      <c r="B163" t="s">
        <v>883</v>
      </c>
      <c r="C163" t="s">
        <v>178</v>
      </c>
      <c r="D163" t="s">
        <v>12</v>
      </c>
      <c r="E163" t="s">
        <v>28</v>
      </c>
      <c r="F163" t="s">
        <v>27</v>
      </c>
      <c r="G163" t="s">
        <v>62</v>
      </c>
      <c r="H163" t="s">
        <v>173</v>
      </c>
      <c r="I163">
        <f>+COUNTIF($B$3:$B$722,B163)</f>
        <v>1</v>
      </c>
      <c r="J163" t="b">
        <f t="shared" si="2"/>
        <v>0</v>
      </c>
    </row>
    <row r="164" spans="1:10" x14ac:dyDescent="0.25">
      <c r="A164" t="s">
        <v>131</v>
      </c>
      <c r="B164" t="s">
        <v>884</v>
      </c>
      <c r="C164" t="s">
        <v>178</v>
      </c>
      <c r="D164" t="s">
        <v>13</v>
      </c>
      <c r="E164" t="s">
        <v>762</v>
      </c>
      <c r="F164" t="s">
        <v>27</v>
      </c>
      <c r="G164" t="s">
        <v>29</v>
      </c>
      <c r="H164" t="s">
        <v>26</v>
      </c>
      <c r="I164">
        <f>+COUNTIF($B$3:$B$722,B164)</f>
        <v>1</v>
      </c>
      <c r="J164" t="b">
        <f t="shared" si="2"/>
        <v>0</v>
      </c>
    </row>
    <row r="165" spans="1:10" x14ac:dyDescent="0.25">
      <c r="A165" t="s">
        <v>131</v>
      </c>
      <c r="B165" t="s">
        <v>886</v>
      </c>
      <c r="C165" t="s">
        <v>178</v>
      </c>
      <c r="D165" t="s">
        <v>13</v>
      </c>
      <c r="E165" t="s">
        <v>30</v>
      </c>
      <c r="F165" t="s">
        <v>27</v>
      </c>
      <c r="G165" t="s">
        <v>63</v>
      </c>
      <c r="H165" t="s">
        <v>173</v>
      </c>
      <c r="I165">
        <f>+COUNTIF($B$3:$B$722,B165)</f>
        <v>1</v>
      </c>
      <c r="J165" t="b">
        <f t="shared" si="2"/>
        <v>0</v>
      </c>
    </row>
    <row r="166" spans="1:10" x14ac:dyDescent="0.25">
      <c r="A166" t="s">
        <v>131</v>
      </c>
      <c r="B166" t="s">
        <v>887</v>
      </c>
      <c r="C166" t="s">
        <v>178</v>
      </c>
      <c r="D166" t="s">
        <v>13</v>
      </c>
      <c r="E166" t="s">
        <v>31</v>
      </c>
      <c r="F166" t="s">
        <v>27</v>
      </c>
      <c r="G166" t="s">
        <v>64</v>
      </c>
      <c r="H166" t="s">
        <v>65</v>
      </c>
      <c r="I166">
        <f>+COUNTIF($B$3:$B$722,B166)</f>
        <v>1</v>
      </c>
      <c r="J166" t="b">
        <f t="shared" si="2"/>
        <v>0</v>
      </c>
    </row>
    <row r="167" spans="1:10" x14ac:dyDescent="0.25">
      <c r="A167" t="s">
        <v>131</v>
      </c>
      <c r="B167" t="s">
        <v>889</v>
      </c>
      <c r="C167" t="s">
        <v>179</v>
      </c>
      <c r="D167" t="s">
        <v>13</v>
      </c>
      <c r="E167" t="s">
        <v>66</v>
      </c>
      <c r="F167" t="s">
        <v>27</v>
      </c>
      <c r="G167" t="s">
        <v>82</v>
      </c>
      <c r="H167" t="s">
        <v>65</v>
      </c>
      <c r="I167">
        <f>+COUNTIF($B$3:$B$722,B167)</f>
        <v>1</v>
      </c>
      <c r="J167" t="b">
        <f t="shared" si="2"/>
        <v>0</v>
      </c>
    </row>
    <row r="168" spans="1:10" x14ac:dyDescent="0.25">
      <c r="A168" t="s">
        <v>131</v>
      </c>
      <c r="B168" t="s">
        <v>891</v>
      </c>
      <c r="C168" t="s">
        <v>167</v>
      </c>
      <c r="D168" t="s">
        <v>13</v>
      </c>
      <c r="E168" t="s">
        <v>756</v>
      </c>
      <c r="F168" t="s">
        <v>27</v>
      </c>
      <c r="G168" t="s">
        <v>760</v>
      </c>
      <c r="H168" t="s">
        <v>89</v>
      </c>
      <c r="I168">
        <f>+COUNTIF($B$3:$B$722,B168)</f>
        <v>1</v>
      </c>
      <c r="J168" t="b">
        <f t="shared" si="2"/>
        <v>0</v>
      </c>
    </row>
    <row r="169" spans="1:10" x14ac:dyDescent="0.25">
      <c r="A169" t="s">
        <v>131</v>
      </c>
      <c r="B169" t="s">
        <v>893</v>
      </c>
      <c r="C169" t="s">
        <v>179</v>
      </c>
      <c r="D169" t="s">
        <v>13</v>
      </c>
      <c r="E169" t="s">
        <v>67</v>
      </c>
      <c r="F169" t="s">
        <v>27</v>
      </c>
      <c r="G169" t="s">
        <v>84</v>
      </c>
      <c r="H169" t="s">
        <v>65</v>
      </c>
      <c r="I169">
        <f>+COUNTIF($B$3:$B$722,B169)</f>
        <v>1</v>
      </c>
      <c r="J169" t="b">
        <f t="shared" si="2"/>
        <v>0</v>
      </c>
    </row>
    <row r="170" spans="1:10" x14ac:dyDescent="0.25">
      <c r="A170" t="s">
        <v>131</v>
      </c>
      <c r="B170" t="s">
        <v>895</v>
      </c>
      <c r="C170" t="s">
        <v>178</v>
      </c>
      <c r="D170" t="s">
        <v>13</v>
      </c>
      <c r="E170" t="s">
        <v>32</v>
      </c>
      <c r="F170" t="s">
        <v>27</v>
      </c>
      <c r="G170" t="s">
        <v>68</v>
      </c>
      <c r="H170" t="s">
        <v>69</v>
      </c>
      <c r="I170">
        <f>+COUNTIF($B$3:$B$722,B170)</f>
        <v>1</v>
      </c>
      <c r="J170" t="b">
        <f t="shared" si="2"/>
        <v>0</v>
      </c>
    </row>
    <row r="171" spans="1:10" x14ac:dyDescent="0.25">
      <c r="A171" t="s">
        <v>131</v>
      </c>
      <c r="B171" t="s">
        <v>897</v>
      </c>
      <c r="C171" t="s">
        <v>179</v>
      </c>
      <c r="D171" t="s">
        <v>13</v>
      </c>
      <c r="E171" t="s">
        <v>70</v>
      </c>
      <c r="F171" t="s">
        <v>27</v>
      </c>
      <c r="G171" t="s">
        <v>85</v>
      </c>
      <c r="H171" t="s">
        <v>69</v>
      </c>
      <c r="I171">
        <f>+COUNTIF($B$3:$B$722,B171)</f>
        <v>1</v>
      </c>
      <c r="J171" t="b">
        <f t="shared" si="2"/>
        <v>0</v>
      </c>
    </row>
    <row r="172" spans="1:10" x14ac:dyDescent="0.25">
      <c r="A172" t="s">
        <v>131</v>
      </c>
      <c r="B172" t="s">
        <v>899</v>
      </c>
      <c r="C172" t="s">
        <v>167</v>
      </c>
      <c r="D172" t="s">
        <v>13</v>
      </c>
      <c r="E172" t="s">
        <v>757</v>
      </c>
      <c r="F172" t="s">
        <v>27</v>
      </c>
      <c r="G172" t="s">
        <v>761</v>
      </c>
      <c r="H172" t="s">
        <v>69</v>
      </c>
      <c r="I172">
        <f>+COUNTIF($B$3:$B$722,B172)</f>
        <v>1</v>
      </c>
      <c r="J172" t="b">
        <f t="shared" si="2"/>
        <v>0</v>
      </c>
    </row>
    <row r="173" spans="1:10" x14ac:dyDescent="0.25">
      <c r="A173" t="s">
        <v>131</v>
      </c>
      <c r="B173" t="s">
        <v>901</v>
      </c>
      <c r="C173" t="s">
        <v>178</v>
      </c>
      <c r="D173" t="s">
        <v>13</v>
      </c>
      <c r="E173" t="s">
        <v>33</v>
      </c>
      <c r="F173" t="s">
        <v>27</v>
      </c>
      <c r="G173" t="s">
        <v>71</v>
      </c>
      <c r="H173" t="s">
        <v>173</v>
      </c>
      <c r="I173">
        <f>+COUNTIF($B$3:$B$722,B173)</f>
        <v>1</v>
      </c>
      <c r="J173" t="b">
        <f t="shared" si="2"/>
        <v>0</v>
      </c>
    </row>
    <row r="174" spans="1:10" x14ac:dyDescent="0.25">
      <c r="A174" t="s">
        <v>131</v>
      </c>
      <c r="B174" t="s">
        <v>320</v>
      </c>
      <c r="C174" t="s">
        <v>166</v>
      </c>
      <c r="D174" t="s">
        <v>14</v>
      </c>
      <c r="E174" t="s">
        <v>14</v>
      </c>
      <c r="F174" t="s">
        <v>34</v>
      </c>
      <c r="G174" t="s">
        <v>173</v>
      </c>
      <c r="H174" t="s">
        <v>26</v>
      </c>
      <c r="I174">
        <f>+COUNTIF($B$3:$B$722,B174)</f>
        <v>1</v>
      </c>
      <c r="J174" t="b">
        <f t="shared" si="2"/>
        <v>0</v>
      </c>
    </row>
    <row r="175" spans="1:10" x14ac:dyDescent="0.25">
      <c r="A175" t="s">
        <v>131</v>
      </c>
      <c r="B175" t="s">
        <v>902</v>
      </c>
      <c r="C175" t="s">
        <v>178</v>
      </c>
      <c r="D175" t="s">
        <v>14</v>
      </c>
      <c r="E175" t="s">
        <v>35</v>
      </c>
      <c r="F175" t="s">
        <v>34</v>
      </c>
      <c r="G175" t="s">
        <v>72</v>
      </c>
      <c r="H175" t="s">
        <v>173</v>
      </c>
      <c r="I175">
        <f>+COUNTIF($B$3:$B$722,B175)</f>
        <v>1</v>
      </c>
      <c r="J175" t="b">
        <f t="shared" si="2"/>
        <v>0</v>
      </c>
    </row>
    <row r="176" spans="1:10" x14ac:dyDescent="0.25">
      <c r="A176" t="s">
        <v>131</v>
      </c>
      <c r="B176" t="s">
        <v>322</v>
      </c>
      <c r="C176" t="s">
        <v>166</v>
      </c>
      <c r="D176" t="s">
        <v>15</v>
      </c>
      <c r="E176" t="s">
        <v>15</v>
      </c>
      <c r="F176" t="s">
        <v>36</v>
      </c>
      <c r="G176" t="s">
        <v>173</v>
      </c>
      <c r="H176" t="s">
        <v>26</v>
      </c>
      <c r="I176">
        <f>+COUNTIF($B$3:$B$722,B176)</f>
        <v>1</v>
      </c>
      <c r="J176" t="b">
        <f t="shared" si="2"/>
        <v>0</v>
      </c>
    </row>
    <row r="177" spans="1:10" x14ac:dyDescent="0.25">
      <c r="A177" t="s">
        <v>131</v>
      </c>
      <c r="B177" t="s">
        <v>324</v>
      </c>
      <c r="C177" t="s">
        <v>166</v>
      </c>
      <c r="D177" t="s">
        <v>16</v>
      </c>
      <c r="E177" t="s">
        <v>16</v>
      </c>
      <c r="F177" t="s">
        <v>37</v>
      </c>
      <c r="G177" t="s">
        <v>173</v>
      </c>
      <c r="H177" t="s">
        <v>173</v>
      </c>
      <c r="I177">
        <f>+COUNTIF($B$3:$B$722,B177)</f>
        <v>1</v>
      </c>
      <c r="J177" t="b">
        <f t="shared" si="2"/>
        <v>0</v>
      </c>
    </row>
    <row r="178" spans="1:10" x14ac:dyDescent="0.25">
      <c r="A178" t="s">
        <v>131</v>
      </c>
      <c r="B178" t="s">
        <v>325</v>
      </c>
      <c r="C178" t="s">
        <v>166</v>
      </c>
      <c r="D178" t="s">
        <v>17</v>
      </c>
      <c r="E178" t="s">
        <v>17</v>
      </c>
      <c r="F178" t="s">
        <v>38</v>
      </c>
      <c r="G178" t="s">
        <v>173</v>
      </c>
      <c r="H178" t="s">
        <v>26</v>
      </c>
      <c r="I178">
        <f>+COUNTIF($B$3:$B$722,B178)</f>
        <v>1</v>
      </c>
      <c r="J178" t="b">
        <f t="shared" si="2"/>
        <v>0</v>
      </c>
    </row>
    <row r="179" spans="1:10" x14ac:dyDescent="0.25">
      <c r="A179" t="s">
        <v>131</v>
      </c>
      <c r="B179" t="s">
        <v>327</v>
      </c>
      <c r="C179" t="s">
        <v>166</v>
      </c>
      <c r="D179" t="s">
        <v>18</v>
      </c>
      <c r="E179" t="s">
        <v>18</v>
      </c>
      <c r="F179" t="s">
        <v>39</v>
      </c>
      <c r="G179" t="s">
        <v>173</v>
      </c>
      <c r="H179" t="s">
        <v>173</v>
      </c>
      <c r="I179">
        <f>+COUNTIF($B$3:$B$722,B179)</f>
        <v>1</v>
      </c>
      <c r="J179" t="b">
        <f t="shared" si="2"/>
        <v>0</v>
      </c>
    </row>
    <row r="180" spans="1:10" x14ac:dyDescent="0.25">
      <c r="A180" t="s">
        <v>131</v>
      </c>
      <c r="B180" t="s">
        <v>328</v>
      </c>
      <c r="C180" t="s">
        <v>168</v>
      </c>
      <c r="D180" t="s">
        <v>18</v>
      </c>
      <c r="E180" t="s">
        <v>18</v>
      </c>
      <c r="F180" t="s">
        <v>39</v>
      </c>
      <c r="G180" t="s">
        <v>173</v>
      </c>
      <c r="H180" t="s">
        <v>173</v>
      </c>
      <c r="I180">
        <f>+COUNTIF($B$3:$B$722,B180)</f>
        <v>1</v>
      </c>
      <c r="J180" t="b">
        <f t="shared" si="2"/>
        <v>0</v>
      </c>
    </row>
    <row r="181" spans="1:10" x14ac:dyDescent="0.25">
      <c r="A181" t="s">
        <v>132</v>
      </c>
      <c r="B181" t="s">
        <v>329</v>
      </c>
      <c r="C181" t="s">
        <v>166</v>
      </c>
      <c r="D181" t="s">
        <v>8</v>
      </c>
      <c r="E181" t="s">
        <v>8</v>
      </c>
      <c r="F181" t="s">
        <v>21</v>
      </c>
      <c r="G181" t="s">
        <v>173</v>
      </c>
      <c r="H181" t="s">
        <v>173</v>
      </c>
      <c r="I181">
        <f>+COUNTIF($B$3:$B$722,B181)</f>
        <v>1</v>
      </c>
      <c r="J181" t="b">
        <f t="shared" si="2"/>
        <v>0</v>
      </c>
    </row>
    <row r="182" spans="1:10" x14ac:dyDescent="0.25">
      <c r="A182" t="s">
        <v>132</v>
      </c>
      <c r="B182" t="s">
        <v>330</v>
      </c>
      <c r="C182" t="s">
        <v>166</v>
      </c>
      <c r="D182" t="s">
        <v>9</v>
      </c>
      <c r="E182" t="s">
        <v>9</v>
      </c>
      <c r="F182" t="s">
        <v>759</v>
      </c>
      <c r="G182" t="s">
        <v>173</v>
      </c>
      <c r="H182" t="s">
        <v>173</v>
      </c>
      <c r="I182">
        <f>+COUNTIF($B$3:$B$722,B182)</f>
        <v>1</v>
      </c>
      <c r="J182" t="b">
        <f t="shared" si="2"/>
        <v>0</v>
      </c>
    </row>
    <row r="183" spans="1:10" x14ac:dyDescent="0.25">
      <c r="A183" t="s">
        <v>132</v>
      </c>
      <c r="B183" t="s">
        <v>331</v>
      </c>
      <c r="C183" t="s">
        <v>166</v>
      </c>
      <c r="D183" t="s">
        <v>10</v>
      </c>
      <c r="E183" t="s">
        <v>10</v>
      </c>
      <c r="F183" t="s">
        <v>41</v>
      </c>
      <c r="G183" t="s">
        <v>173</v>
      </c>
      <c r="H183" t="s">
        <v>173</v>
      </c>
      <c r="I183">
        <f>+COUNTIF($B$3:$B$722,B183)</f>
        <v>1</v>
      </c>
      <c r="J183" t="e">
        <f>AND(I183=2,#REF!=2)</f>
        <v>#REF!</v>
      </c>
    </row>
    <row r="184" spans="1:10" x14ac:dyDescent="0.25">
      <c r="A184" t="s">
        <v>132</v>
      </c>
      <c r="B184" t="s">
        <v>332</v>
      </c>
      <c r="C184" t="s">
        <v>166</v>
      </c>
      <c r="D184" t="s">
        <v>11</v>
      </c>
      <c r="E184" t="s">
        <v>11</v>
      </c>
      <c r="F184" t="s">
        <v>25</v>
      </c>
      <c r="G184" t="s">
        <v>173</v>
      </c>
      <c r="H184" t="s">
        <v>26</v>
      </c>
      <c r="I184">
        <f>+COUNTIF($B$3:$B$722,B184)</f>
        <v>1</v>
      </c>
      <c r="J184" t="b">
        <f t="shared" si="2"/>
        <v>0</v>
      </c>
    </row>
    <row r="185" spans="1:10" x14ac:dyDescent="0.25">
      <c r="A185" t="s">
        <v>132</v>
      </c>
      <c r="B185" t="s">
        <v>334</v>
      </c>
      <c r="C185" t="s">
        <v>166</v>
      </c>
      <c r="D185" t="s">
        <v>12</v>
      </c>
      <c r="E185" t="s">
        <v>12</v>
      </c>
      <c r="F185" t="s">
        <v>27</v>
      </c>
      <c r="G185" t="s">
        <v>173</v>
      </c>
      <c r="H185" t="s">
        <v>26</v>
      </c>
      <c r="I185">
        <f>+COUNTIF($B$3:$B$722,B185)</f>
        <v>1</v>
      </c>
      <c r="J185" t="b">
        <f t="shared" si="2"/>
        <v>0</v>
      </c>
    </row>
    <row r="186" spans="1:10" x14ac:dyDescent="0.25">
      <c r="A186" t="s">
        <v>132</v>
      </c>
      <c r="B186" t="s">
        <v>336</v>
      </c>
      <c r="C186" t="s">
        <v>166</v>
      </c>
      <c r="D186" t="s">
        <v>13</v>
      </c>
      <c r="E186" t="s">
        <v>13</v>
      </c>
      <c r="F186" t="s">
        <v>29</v>
      </c>
      <c r="G186" t="s">
        <v>173</v>
      </c>
      <c r="H186" t="s">
        <v>26</v>
      </c>
      <c r="I186">
        <f>+COUNTIF($B$3:$B$722,B186)</f>
        <v>1</v>
      </c>
      <c r="J186" t="b">
        <f t="shared" si="2"/>
        <v>0</v>
      </c>
    </row>
    <row r="187" spans="1:10" x14ac:dyDescent="0.25">
      <c r="A187" t="s">
        <v>132</v>
      </c>
      <c r="B187" t="s">
        <v>903</v>
      </c>
      <c r="C187" t="s">
        <v>178</v>
      </c>
      <c r="D187" t="s">
        <v>13</v>
      </c>
      <c r="E187" t="s">
        <v>30</v>
      </c>
      <c r="F187" t="s">
        <v>29</v>
      </c>
      <c r="G187" t="s">
        <v>63</v>
      </c>
      <c r="H187" t="s">
        <v>173</v>
      </c>
      <c r="I187">
        <f>+COUNTIF($B$3:$B$722,B187)</f>
        <v>1</v>
      </c>
      <c r="J187" t="b">
        <f t="shared" ref="J187:J248" si="3">AND(I187=2,I186=2)</f>
        <v>0</v>
      </c>
    </row>
    <row r="188" spans="1:10" x14ac:dyDescent="0.25">
      <c r="A188" t="s">
        <v>132</v>
      </c>
      <c r="B188" t="s">
        <v>904</v>
      </c>
      <c r="C188" t="s">
        <v>178</v>
      </c>
      <c r="D188" t="s">
        <v>13</v>
      </c>
      <c r="E188" t="s">
        <v>31</v>
      </c>
      <c r="F188" t="s">
        <v>29</v>
      </c>
      <c r="G188" t="s">
        <v>64</v>
      </c>
      <c r="H188" t="s">
        <v>65</v>
      </c>
      <c r="I188">
        <f>+COUNTIF($B$3:$B$722,B188)</f>
        <v>1</v>
      </c>
      <c r="J188" t="b">
        <f t="shared" si="3"/>
        <v>0</v>
      </c>
    </row>
    <row r="189" spans="1:10" x14ac:dyDescent="0.25">
      <c r="A189" t="s">
        <v>132</v>
      </c>
      <c r="B189" t="s">
        <v>906</v>
      </c>
      <c r="C189" t="s">
        <v>179</v>
      </c>
      <c r="D189" t="s">
        <v>13</v>
      </c>
      <c r="E189" t="s">
        <v>66</v>
      </c>
      <c r="F189" t="s">
        <v>29</v>
      </c>
      <c r="G189" t="s">
        <v>82</v>
      </c>
      <c r="H189" t="s">
        <v>65</v>
      </c>
      <c r="I189">
        <f>+COUNTIF($B$3:$B$722,B189)</f>
        <v>1</v>
      </c>
      <c r="J189" t="b">
        <f t="shared" si="3"/>
        <v>0</v>
      </c>
    </row>
    <row r="190" spans="1:10" x14ac:dyDescent="0.25">
      <c r="A190" t="s">
        <v>132</v>
      </c>
      <c r="B190" t="s">
        <v>908</v>
      </c>
      <c r="C190" t="s">
        <v>167</v>
      </c>
      <c r="D190" t="s">
        <v>13</v>
      </c>
      <c r="E190" t="s">
        <v>756</v>
      </c>
      <c r="F190" t="s">
        <v>29</v>
      </c>
      <c r="G190" t="s">
        <v>760</v>
      </c>
      <c r="H190" t="s">
        <v>89</v>
      </c>
      <c r="I190">
        <f>+COUNTIF($B$3:$B$722,B190)</f>
        <v>1</v>
      </c>
      <c r="J190" t="b">
        <f t="shared" si="3"/>
        <v>0</v>
      </c>
    </row>
    <row r="191" spans="1:10" x14ac:dyDescent="0.25">
      <c r="A191" t="s">
        <v>132</v>
      </c>
      <c r="B191" t="s">
        <v>910</v>
      </c>
      <c r="C191" t="s">
        <v>179</v>
      </c>
      <c r="D191" t="s">
        <v>13</v>
      </c>
      <c r="E191" t="s">
        <v>67</v>
      </c>
      <c r="F191" t="s">
        <v>29</v>
      </c>
      <c r="G191" t="s">
        <v>84</v>
      </c>
      <c r="H191" t="s">
        <v>65</v>
      </c>
      <c r="I191">
        <f>+COUNTIF($B$3:$B$722,B191)</f>
        <v>1</v>
      </c>
      <c r="J191" t="b">
        <f t="shared" si="3"/>
        <v>0</v>
      </c>
    </row>
    <row r="192" spans="1:10" x14ac:dyDescent="0.25">
      <c r="A192" t="s">
        <v>132</v>
      </c>
      <c r="B192" t="s">
        <v>912</v>
      </c>
      <c r="C192" t="s">
        <v>178</v>
      </c>
      <c r="D192" t="s">
        <v>13</v>
      </c>
      <c r="E192" t="s">
        <v>32</v>
      </c>
      <c r="F192" t="s">
        <v>29</v>
      </c>
      <c r="G192" t="s">
        <v>68</v>
      </c>
      <c r="H192" t="s">
        <v>69</v>
      </c>
      <c r="I192">
        <f>+COUNTIF($B$3:$B$722,B192)</f>
        <v>1</v>
      </c>
      <c r="J192" t="b">
        <f t="shared" si="3"/>
        <v>0</v>
      </c>
    </row>
    <row r="193" spans="1:10" x14ac:dyDescent="0.25">
      <c r="A193" t="s">
        <v>132</v>
      </c>
      <c r="B193" t="s">
        <v>914</v>
      </c>
      <c r="C193" t="s">
        <v>179</v>
      </c>
      <c r="D193" t="s">
        <v>13</v>
      </c>
      <c r="E193" t="s">
        <v>70</v>
      </c>
      <c r="F193" t="s">
        <v>29</v>
      </c>
      <c r="G193" t="s">
        <v>85</v>
      </c>
      <c r="H193" t="s">
        <v>69</v>
      </c>
      <c r="I193">
        <f>+COUNTIF($B$3:$B$722,B193)</f>
        <v>1</v>
      </c>
      <c r="J193" t="b">
        <f t="shared" si="3"/>
        <v>0</v>
      </c>
    </row>
    <row r="194" spans="1:10" x14ac:dyDescent="0.25">
      <c r="A194" t="s">
        <v>132</v>
      </c>
      <c r="B194" t="s">
        <v>916</v>
      </c>
      <c r="C194" t="s">
        <v>167</v>
      </c>
      <c r="D194" t="s">
        <v>13</v>
      </c>
      <c r="E194" t="s">
        <v>757</v>
      </c>
      <c r="F194" t="s">
        <v>29</v>
      </c>
      <c r="G194" t="s">
        <v>761</v>
      </c>
      <c r="H194" t="s">
        <v>69</v>
      </c>
      <c r="I194">
        <f>+COUNTIF($B$3:$B$722,B194)</f>
        <v>1</v>
      </c>
      <c r="J194" t="b">
        <f t="shared" si="3"/>
        <v>0</v>
      </c>
    </row>
    <row r="195" spans="1:10" x14ac:dyDescent="0.25">
      <c r="A195" t="s">
        <v>132</v>
      </c>
      <c r="B195" t="s">
        <v>918</v>
      </c>
      <c r="C195" t="s">
        <v>178</v>
      </c>
      <c r="D195" t="s">
        <v>13</v>
      </c>
      <c r="E195" t="s">
        <v>33</v>
      </c>
      <c r="F195" t="s">
        <v>29</v>
      </c>
      <c r="G195" t="s">
        <v>71</v>
      </c>
      <c r="H195" t="s">
        <v>173</v>
      </c>
      <c r="I195">
        <f>+COUNTIF($B$3:$B$722,B195)</f>
        <v>1</v>
      </c>
      <c r="J195" t="b">
        <f t="shared" si="3"/>
        <v>0</v>
      </c>
    </row>
    <row r="196" spans="1:10" x14ac:dyDescent="0.25">
      <c r="A196" t="s">
        <v>132</v>
      </c>
      <c r="B196" t="s">
        <v>338</v>
      </c>
      <c r="C196" t="s">
        <v>166</v>
      </c>
      <c r="D196" t="s">
        <v>14</v>
      </c>
      <c r="E196" t="s">
        <v>14</v>
      </c>
      <c r="F196" t="s">
        <v>34</v>
      </c>
      <c r="G196" t="s">
        <v>173</v>
      </c>
      <c r="H196" t="s">
        <v>26</v>
      </c>
      <c r="I196">
        <f>+COUNTIF($B$3:$B$722,B196)</f>
        <v>1</v>
      </c>
      <c r="J196" t="b">
        <f t="shared" si="3"/>
        <v>0</v>
      </c>
    </row>
    <row r="197" spans="1:10" x14ac:dyDescent="0.25">
      <c r="A197" t="s">
        <v>132</v>
      </c>
      <c r="B197" t="s">
        <v>919</v>
      </c>
      <c r="C197" t="s">
        <v>178</v>
      </c>
      <c r="D197" t="s">
        <v>14</v>
      </c>
      <c r="E197" t="s">
        <v>35</v>
      </c>
      <c r="F197" t="s">
        <v>34</v>
      </c>
      <c r="G197" t="s">
        <v>75</v>
      </c>
      <c r="H197" t="s">
        <v>173</v>
      </c>
      <c r="I197">
        <f>+COUNTIF($B$3:$B$722,B197)</f>
        <v>1</v>
      </c>
      <c r="J197" t="b">
        <f t="shared" si="3"/>
        <v>0</v>
      </c>
    </row>
    <row r="198" spans="1:10" x14ac:dyDescent="0.25">
      <c r="A198" t="s">
        <v>132</v>
      </c>
      <c r="B198" t="s">
        <v>340</v>
      </c>
      <c r="C198" t="s">
        <v>166</v>
      </c>
      <c r="D198" t="s">
        <v>15</v>
      </c>
      <c r="E198" t="s">
        <v>15</v>
      </c>
      <c r="F198" t="s">
        <v>49</v>
      </c>
      <c r="G198" t="s">
        <v>173</v>
      </c>
      <c r="H198" t="s">
        <v>26</v>
      </c>
      <c r="I198">
        <f>+COUNTIF($B$3:$B$722,B198)</f>
        <v>1</v>
      </c>
      <c r="J198" t="b">
        <f t="shared" si="3"/>
        <v>0</v>
      </c>
    </row>
    <row r="199" spans="1:10" x14ac:dyDescent="0.25">
      <c r="A199" t="s">
        <v>132</v>
      </c>
      <c r="B199" t="s">
        <v>342</v>
      </c>
      <c r="C199" t="s">
        <v>166</v>
      </c>
      <c r="D199" t="s">
        <v>16</v>
      </c>
      <c r="E199" t="s">
        <v>16</v>
      </c>
      <c r="F199" t="s">
        <v>37</v>
      </c>
      <c r="G199" t="s">
        <v>173</v>
      </c>
      <c r="H199" t="s">
        <v>173</v>
      </c>
      <c r="I199">
        <f>+COUNTIF($B$3:$B$722,B199)</f>
        <v>1</v>
      </c>
      <c r="J199" t="b">
        <f t="shared" si="3"/>
        <v>0</v>
      </c>
    </row>
    <row r="200" spans="1:10" x14ac:dyDescent="0.25">
      <c r="A200" t="s">
        <v>132</v>
      </c>
      <c r="B200" t="s">
        <v>343</v>
      </c>
      <c r="C200" t="s">
        <v>166</v>
      </c>
      <c r="D200" t="s">
        <v>17</v>
      </c>
      <c r="E200" t="s">
        <v>17</v>
      </c>
      <c r="F200" t="s">
        <v>39</v>
      </c>
      <c r="G200" t="s">
        <v>173</v>
      </c>
      <c r="H200" t="s">
        <v>173</v>
      </c>
      <c r="I200">
        <f>+COUNTIF($B$3:$B$722,B200)</f>
        <v>1</v>
      </c>
      <c r="J200" t="b">
        <f t="shared" si="3"/>
        <v>0</v>
      </c>
    </row>
    <row r="201" spans="1:10" x14ac:dyDescent="0.25">
      <c r="A201" t="s">
        <v>132</v>
      </c>
      <c r="B201" t="s">
        <v>344</v>
      </c>
      <c r="C201" t="s">
        <v>168</v>
      </c>
      <c r="D201" t="s">
        <v>17</v>
      </c>
      <c r="E201" t="s">
        <v>17</v>
      </c>
      <c r="F201" t="s">
        <v>39</v>
      </c>
      <c r="G201" t="s">
        <v>173</v>
      </c>
      <c r="H201" t="s">
        <v>173</v>
      </c>
      <c r="I201">
        <f>+COUNTIF($B$3:$B$722,B201)</f>
        <v>1</v>
      </c>
      <c r="J201" t="b">
        <f t="shared" si="3"/>
        <v>0</v>
      </c>
    </row>
    <row r="202" spans="1:10" x14ac:dyDescent="0.25">
      <c r="A202" t="s">
        <v>133</v>
      </c>
      <c r="B202" t="s">
        <v>345</v>
      </c>
      <c r="C202" t="s">
        <v>166</v>
      </c>
      <c r="D202" t="s">
        <v>8</v>
      </c>
      <c r="E202" t="s">
        <v>8</v>
      </c>
      <c r="F202" t="s">
        <v>21</v>
      </c>
      <c r="G202" t="s">
        <v>173</v>
      </c>
      <c r="H202" t="s">
        <v>173</v>
      </c>
      <c r="I202">
        <f>+COUNTIF($B$3:$B$722,B202)</f>
        <v>1</v>
      </c>
      <c r="J202" t="b">
        <f t="shared" si="3"/>
        <v>0</v>
      </c>
    </row>
    <row r="203" spans="1:10" x14ac:dyDescent="0.25">
      <c r="A203" t="s">
        <v>133</v>
      </c>
      <c r="B203" t="s">
        <v>346</v>
      </c>
      <c r="C203" t="s">
        <v>166</v>
      </c>
      <c r="D203" t="s">
        <v>9</v>
      </c>
      <c r="E203" t="s">
        <v>9</v>
      </c>
      <c r="F203" t="s">
        <v>758</v>
      </c>
      <c r="G203" t="s">
        <v>173</v>
      </c>
      <c r="H203" t="s">
        <v>173</v>
      </c>
      <c r="I203">
        <f>+COUNTIF($B$3:$B$722,B203)</f>
        <v>1</v>
      </c>
      <c r="J203" t="b">
        <f t="shared" si="3"/>
        <v>0</v>
      </c>
    </row>
    <row r="204" spans="1:10" x14ac:dyDescent="0.25">
      <c r="A204" t="s">
        <v>133</v>
      </c>
      <c r="B204" t="s">
        <v>347</v>
      </c>
      <c r="C204" t="s">
        <v>166</v>
      </c>
      <c r="D204" t="s">
        <v>10</v>
      </c>
      <c r="E204" t="s">
        <v>10</v>
      </c>
      <c r="F204" t="s">
        <v>41</v>
      </c>
      <c r="G204" t="s">
        <v>173</v>
      </c>
      <c r="H204" t="s">
        <v>173</v>
      </c>
      <c r="I204">
        <f>+COUNTIF($B$3:$B$722,B204)</f>
        <v>1</v>
      </c>
      <c r="J204" t="e">
        <f>AND(I204=2,#REF!=2)</f>
        <v>#REF!</v>
      </c>
    </row>
    <row r="205" spans="1:10" x14ac:dyDescent="0.25">
      <c r="A205" t="s">
        <v>133</v>
      </c>
      <c r="B205" t="s">
        <v>348</v>
      </c>
      <c r="C205" t="s">
        <v>166</v>
      </c>
      <c r="D205" t="s">
        <v>11</v>
      </c>
      <c r="E205" t="s">
        <v>11</v>
      </c>
      <c r="F205" t="s">
        <v>25</v>
      </c>
      <c r="G205" t="s">
        <v>173</v>
      </c>
      <c r="H205" t="s">
        <v>26</v>
      </c>
      <c r="I205">
        <f>+COUNTIF($B$3:$B$722,B205)</f>
        <v>1</v>
      </c>
      <c r="J205" t="b">
        <f t="shared" si="3"/>
        <v>0</v>
      </c>
    </row>
    <row r="206" spans="1:10" x14ac:dyDescent="0.25">
      <c r="A206" t="s">
        <v>133</v>
      </c>
      <c r="B206" t="s">
        <v>350</v>
      </c>
      <c r="C206" t="s">
        <v>166</v>
      </c>
      <c r="D206" t="s">
        <v>12</v>
      </c>
      <c r="E206" t="s">
        <v>12</v>
      </c>
      <c r="F206" t="s">
        <v>27</v>
      </c>
      <c r="G206" t="s">
        <v>173</v>
      </c>
      <c r="H206" t="s">
        <v>26</v>
      </c>
      <c r="I206">
        <f>+COUNTIF($B$3:$B$722,B206)</f>
        <v>1</v>
      </c>
      <c r="J206" t="b">
        <f t="shared" si="3"/>
        <v>0</v>
      </c>
    </row>
    <row r="207" spans="1:10" x14ac:dyDescent="0.25">
      <c r="A207" t="s">
        <v>133</v>
      </c>
      <c r="B207" t="s">
        <v>920</v>
      </c>
      <c r="C207" t="s">
        <v>178</v>
      </c>
      <c r="D207" t="s">
        <v>12</v>
      </c>
      <c r="E207" t="s">
        <v>28</v>
      </c>
      <c r="F207" t="s">
        <v>27</v>
      </c>
      <c r="G207" t="s">
        <v>62</v>
      </c>
      <c r="H207" t="s">
        <v>173</v>
      </c>
      <c r="I207">
        <f>+COUNTIF($B$3:$B$722,B207)</f>
        <v>1</v>
      </c>
      <c r="J207" t="b">
        <f t="shared" si="3"/>
        <v>0</v>
      </c>
    </row>
    <row r="208" spans="1:10" x14ac:dyDescent="0.25">
      <c r="A208" t="s">
        <v>133</v>
      </c>
      <c r="B208" t="s">
        <v>352</v>
      </c>
      <c r="C208" t="s">
        <v>166</v>
      </c>
      <c r="D208" t="s">
        <v>13</v>
      </c>
      <c r="E208" t="s">
        <v>13</v>
      </c>
      <c r="F208" t="s">
        <v>29</v>
      </c>
      <c r="G208" t="s">
        <v>173</v>
      </c>
      <c r="H208" t="s">
        <v>26</v>
      </c>
      <c r="I208">
        <f>+COUNTIF($B$3:$B$722,B208)</f>
        <v>1</v>
      </c>
      <c r="J208" t="b">
        <f t="shared" si="3"/>
        <v>0</v>
      </c>
    </row>
    <row r="209" spans="1:10" x14ac:dyDescent="0.25">
      <c r="A209" t="s">
        <v>133</v>
      </c>
      <c r="B209" t="s">
        <v>921</v>
      </c>
      <c r="C209" t="s">
        <v>178</v>
      </c>
      <c r="D209" t="s">
        <v>13</v>
      </c>
      <c r="E209" t="s">
        <v>30</v>
      </c>
      <c r="F209" t="s">
        <v>29</v>
      </c>
      <c r="G209" t="s">
        <v>63</v>
      </c>
      <c r="H209" t="s">
        <v>173</v>
      </c>
      <c r="I209">
        <f>+COUNTIF($B$3:$B$722,B209)</f>
        <v>1</v>
      </c>
      <c r="J209" t="b">
        <f t="shared" si="3"/>
        <v>0</v>
      </c>
    </row>
    <row r="210" spans="1:10" x14ac:dyDescent="0.25">
      <c r="A210" t="s">
        <v>133</v>
      </c>
      <c r="B210" t="s">
        <v>922</v>
      </c>
      <c r="C210" t="s">
        <v>178</v>
      </c>
      <c r="D210" t="s">
        <v>13</v>
      </c>
      <c r="E210" t="s">
        <v>31</v>
      </c>
      <c r="F210" t="s">
        <v>29</v>
      </c>
      <c r="G210" t="s">
        <v>64</v>
      </c>
      <c r="H210" t="s">
        <v>65</v>
      </c>
      <c r="I210">
        <f>+COUNTIF($B$3:$B$722,B210)</f>
        <v>1</v>
      </c>
      <c r="J210" t="b">
        <f t="shared" si="3"/>
        <v>0</v>
      </c>
    </row>
    <row r="211" spans="1:10" x14ac:dyDescent="0.25">
      <c r="A211" t="s">
        <v>133</v>
      </c>
      <c r="B211" t="s">
        <v>924</v>
      </c>
      <c r="C211" t="s">
        <v>179</v>
      </c>
      <c r="D211" t="s">
        <v>13</v>
      </c>
      <c r="E211" t="s">
        <v>66</v>
      </c>
      <c r="F211" t="s">
        <v>29</v>
      </c>
      <c r="G211" t="s">
        <v>82</v>
      </c>
      <c r="H211" t="s">
        <v>65</v>
      </c>
      <c r="I211">
        <f>+COUNTIF($B$3:$B$722,B211)</f>
        <v>1</v>
      </c>
      <c r="J211" t="b">
        <f t="shared" si="3"/>
        <v>0</v>
      </c>
    </row>
    <row r="212" spans="1:10" x14ac:dyDescent="0.25">
      <c r="A212" t="s">
        <v>133</v>
      </c>
      <c r="B212" t="s">
        <v>926</v>
      </c>
      <c r="C212" t="s">
        <v>167</v>
      </c>
      <c r="D212" t="s">
        <v>13</v>
      </c>
      <c r="E212" t="s">
        <v>756</v>
      </c>
      <c r="F212" t="s">
        <v>29</v>
      </c>
      <c r="G212" t="s">
        <v>760</v>
      </c>
      <c r="H212" t="s">
        <v>89</v>
      </c>
      <c r="I212">
        <f>+COUNTIF($B$3:$B$722,B212)</f>
        <v>1</v>
      </c>
      <c r="J212" t="b">
        <f t="shared" si="3"/>
        <v>0</v>
      </c>
    </row>
    <row r="213" spans="1:10" x14ac:dyDescent="0.25">
      <c r="A213" t="s">
        <v>133</v>
      </c>
      <c r="B213" t="s">
        <v>928</v>
      </c>
      <c r="C213" t="s">
        <v>179</v>
      </c>
      <c r="D213" t="s">
        <v>13</v>
      </c>
      <c r="E213" t="s">
        <v>67</v>
      </c>
      <c r="F213" t="s">
        <v>29</v>
      </c>
      <c r="G213" t="s">
        <v>84</v>
      </c>
      <c r="H213" t="s">
        <v>65</v>
      </c>
      <c r="I213">
        <f>+COUNTIF($B$3:$B$722,B213)</f>
        <v>1</v>
      </c>
      <c r="J213" t="b">
        <f t="shared" si="3"/>
        <v>0</v>
      </c>
    </row>
    <row r="214" spans="1:10" x14ac:dyDescent="0.25">
      <c r="A214" t="s">
        <v>133</v>
      </c>
      <c r="B214" t="s">
        <v>930</v>
      </c>
      <c r="C214" t="s">
        <v>178</v>
      </c>
      <c r="D214" t="s">
        <v>13</v>
      </c>
      <c r="E214" t="s">
        <v>32</v>
      </c>
      <c r="F214" t="s">
        <v>29</v>
      </c>
      <c r="G214" t="s">
        <v>68</v>
      </c>
      <c r="H214" t="s">
        <v>69</v>
      </c>
      <c r="I214">
        <f>+COUNTIF($B$3:$B$722,B214)</f>
        <v>1</v>
      </c>
      <c r="J214" t="b">
        <f t="shared" si="3"/>
        <v>0</v>
      </c>
    </row>
    <row r="215" spans="1:10" x14ac:dyDescent="0.25">
      <c r="A215" t="s">
        <v>133</v>
      </c>
      <c r="B215" t="s">
        <v>932</v>
      </c>
      <c r="C215" t="s">
        <v>179</v>
      </c>
      <c r="D215" t="s">
        <v>13</v>
      </c>
      <c r="E215" t="s">
        <v>70</v>
      </c>
      <c r="F215" t="s">
        <v>29</v>
      </c>
      <c r="G215" t="s">
        <v>85</v>
      </c>
      <c r="H215" t="s">
        <v>69</v>
      </c>
      <c r="I215">
        <f>+COUNTIF($B$3:$B$722,B215)</f>
        <v>1</v>
      </c>
      <c r="J215" t="b">
        <f t="shared" si="3"/>
        <v>0</v>
      </c>
    </row>
    <row r="216" spans="1:10" x14ac:dyDescent="0.25">
      <c r="A216" t="s">
        <v>133</v>
      </c>
      <c r="B216" t="s">
        <v>934</v>
      </c>
      <c r="C216" t="s">
        <v>167</v>
      </c>
      <c r="D216" t="s">
        <v>13</v>
      </c>
      <c r="E216" t="s">
        <v>757</v>
      </c>
      <c r="F216" t="s">
        <v>29</v>
      </c>
      <c r="G216" t="s">
        <v>761</v>
      </c>
      <c r="H216" t="s">
        <v>69</v>
      </c>
      <c r="I216">
        <f>+COUNTIF($B$3:$B$722,B216)</f>
        <v>1</v>
      </c>
      <c r="J216" t="b">
        <f t="shared" si="3"/>
        <v>0</v>
      </c>
    </row>
    <row r="217" spans="1:10" x14ac:dyDescent="0.25">
      <c r="A217" t="s">
        <v>133</v>
      </c>
      <c r="B217" t="s">
        <v>936</v>
      </c>
      <c r="C217" t="s">
        <v>178</v>
      </c>
      <c r="D217" t="s">
        <v>13</v>
      </c>
      <c r="E217" t="s">
        <v>33</v>
      </c>
      <c r="F217" t="s">
        <v>29</v>
      </c>
      <c r="G217" t="s">
        <v>71</v>
      </c>
      <c r="H217" t="s">
        <v>173</v>
      </c>
      <c r="I217">
        <f>+COUNTIF($B$3:$B$722,B217)</f>
        <v>1</v>
      </c>
      <c r="J217" t="b">
        <f t="shared" si="3"/>
        <v>0</v>
      </c>
    </row>
    <row r="218" spans="1:10" x14ac:dyDescent="0.25">
      <c r="A218" t="s">
        <v>133</v>
      </c>
      <c r="B218" t="s">
        <v>354</v>
      </c>
      <c r="C218" t="s">
        <v>166</v>
      </c>
      <c r="D218" t="s">
        <v>14</v>
      </c>
      <c r="E218" t="s">
        <v>14</v>
      </c>
      <c r="F218" t="s">
        <v>34</v>
      </c>
      <c r="G218" t="s">
        <v>173</v>
      </c>
      <c r="H218" t="s">
        <v>26</v>
      </c>
      <c r="I218">
        <f>+COUNTIF($B$3:$B$722,B218)</f>
        <v>1</v>
      </c>
      <c r="J218" t="b">
        <f t="shared" si="3"/>
        <v>0</v>
      </c>
    </row>
    <row r="219" spans="1:10" x14ac:dyDescent="0.25">
      <c r="A219" t="s">
        <v>133</v>
      </c>
      <c r="B219" t="s">
        <v>937</v>
      </c>
      <c r="C219" t="s">
        <v>178</v>
      </c>
      <c r="D219" t="s">
        <v>14</v>
      </c>
      <c r="E219" t="s">
        <v>35</v>
      </c>
      <c r="F219" t="s">
        <v>34</v>
      </c>
      <c r="G219" t="s">
        <v>75</v>
      </c>
      <c r="H219" t="s">
        <v>173</v>
      </c>
      <c r="I219">
        <f>+COUNTIF($B$3:$B$722,B219)</f>
        <v>1</v>
      </c>
      <c r="J219" t="b">
        <f t="shared" si="3"/>
        <v>0</v>
      </c>
    </row>
    <row r="220" spans="1:10" x14ac:dyDescent="0.25">
      <c r="A220" t="s">
        <v>133</v>
      </c>
      <c r="B220" t="s">
        <v>356</v>
      </c>
      <c r="C220" t="s">
        <v>166</v>
      </c>
      <c r="D220" t="s">
        <v>15</v>
      </c>
      <c r="E220" t="s">
        <v>15</v>
      </c>
      <c r="F220" t="s">
        <v>36</v>
      </c>
      <c r="G220" t="s">
        <v>173</v>
      </c>
      <c r="H220" t="s">
        <v>26</v>
      </c>
      <c r="I220">
        <f>+COUNTIF($B$3:$B$722,B220)</f>
        <v>1</v>
      </c>
      <c r="J220" t="b">
        <f t="shared" si="3"/>
        <v>0</v>
      </c>
    </row>
    <row r="221" spans="1:10" x14ac:dyDescent="0.25">
      <c r="A221" t="s">
        <v>133</v>
      </c>
      <c r="B221" t="s">
        <v>358</v>
      </c>
      <c r="C221" t="s">
        <v>166</v>
      </c>
      <c r="D221" t="s">
        <v>16</v>
      </c>
      <c r="E221" t="s">
        <v>16</v>
      </c>
      <c r="F221" t="s">
        <v>37</v>
      </c>
      <c r="G221" t="s">
        <v>173</v>
      </c>
      <c r="H221" t="s">
        <v>173</v>
      </c>
      <c r="I221">
        <f>+COUNTIF($B$3:$B$722,B221)</f>
        <v>1</v>
      </c>
      <c r="J221" t="b">
        <f t="shared" si="3"/>
        <v>0</v>
      </c>
    </row>
    <row r="222" spans="1:10" x14ac:dyDescent="0.25">
      <c r="A222" t="s">
        <v>133</v>
      </c>
      <c r="B222" t="s">
        <v>359</v>
      </c>
      <c r="C222" t="s">
        <v>166</v>
      </c>
      <c r="D222" t="s">
        <v>17</v>
      </c>
      <c r="E222" t="s">
        <v>17</v>
      </c>
      <c r="F222" t="s">
        <v>38</v>
      </c>
      <c r="G222" t="s">
        <v>173</v>
      </c>
      <c r="H222" t="s">
        <v>26</v>
      </c>
      <c r="I222">
        <f>+COUNTIF($B$3:$B$722,B222)</f>
        <v>1</v>
      </c>
      <c r="J222" t="b">
        <f t="shared" si="3"/>
        <v>0</v>
      </c>
    </row>
    <row r="223" spans="1:10" x14ac:dyDescent="0.25">
      <c r="A223" t="s">
        <v>133</v>
      </c>
      <c r="B223" t="s">
        <v>361</v>
      </c>
      <c r="C223" t="s">
        <v>166</v>
      </c>
      <c r="D223" t="s">
        <v>18</v>
      </c>
      <c r="E223" t="s">
        <v>18</v>
      </c>
      <c r="F223" t="s">
        <v>39</v>
      </c>
      <c r="G223" t="s">
        <v>173</v>
      </c>
      <c r="H223" t="s">
        <v>173</v>
      </c>
      <c r="I223">
        <f>+COUNTIF($B$3:$B$722,B223)</f>
        <v>1</v>
      </c>
      <c r="J223" t="b">
        <f t="shared" si="3"/>
        <v>0</v>
      </c>
    </row>
    <row r="224" spans="1:10" x14ac:dyDescent="0.25">
      <c r="A224" t="s">
        <v>133</v>
      </c>
      <c r="B224" t="s">
        <v>362</v>
      </c>
      <c r="C224" t="s">
        <v>168</v>
      </c>
      <c r="D224" t="s">
        <v>18</v>
      </c>
      <c r="E224" t="s">
        <v>18</v>
      </c>
      <c r="F224" t="s">
        <v>39</v>
      </c>
      <c r="G224" t="s">
        <v>173</v>
      </c>
      <c r="H224" t="s">
        <v>173</v>
      </c>
      <c r="I224">
        <f>+COUNTIF($B$3:$B$722,B224)</f>
        <v>1</v>
      </c>
      <c r="J224" t="b">
        <f t="shared" si="3"/>
        <v>0</v>
      </c>
    </row>
    <row r="225" spans="1:10" x14ac:dyDescent="0.25">
      <c r="A225" t="s">
        <v>134</v>
      </c>
      <c r="B225" t="s">
        <v>363</v>
      </c>
      <c r="C225" t="s">
        <v>166</v>
      </c>
      <c r="D225" t="s">
        <v>8</v>
      </c>
      <c r="E225" t="s">
        <v>8</v>
      </c>
      <c r="F225" t="s">
        <v>21</v>
      </c>
      <c r="G225" t="s">
        <v>173</v>
      </c>
      <c r="H225" t="s">
        <v>173</v>
      </c>
      <c r="I225">
        <f>+COUNTIF($B$3:$B$722,B225)</f>
        <v>1</v>
      </c>
      <c r="J225" t="b">
        <f t="shared" si="3"/>
        <v>0</v>
      </c>
    </row>
    <row r="226" spans="1:10" x14ac:dyDescent="0.25">
      <c r="A226" t="s">
        <v>134</v>
      </c>
      <c r="B226" t="s">
        <v>364</v>
      </c>
      <c r="C226" t="s">
        <v>166</v>
      </c>
      <c r="D226" t="s">
        <v>9</v>
      </c>
      <c r="E226" t="s">
        <v>9</v>
      </c>
      <c r="F226" t="s">
        <v>758</v>
      </c>
      <c r="G226" t="s">
        <v>173</v>
      </c>
      <c r="H226" t="s">
        <v>173</v>
      </c>
      <c r="I226">
        <f>+COUNTIF($B$3:$B$722,B226)</f>
        <v>1</v>
      </c>
      <c r="J226" t="b">
        <f t="shared" si="3"/>
        <v>0</v>
      </c>
    </row>
    <row r="227" spans="1:10" x14ac:dyDescent="0.25">
      <c r="A227" t="s">
        <v>134</v>
      </c>
      <c r="B227" t="s">
        <v>365</v>
      </c>
      <c r="C227" t="s">
        <v>166</v>
      </c>
      <c r="D227" t="s">
        <v>10</v>
      </c>
      <c r="E227" t="s">
        <v>10</v>
      </c>
      <c r="F227" t="s">
        <v>24</v>
      </c>
      <c r="G227" t="s">
        <v>173</v>
      </c>
      <c r="H227" t="s">
        <v>173</v>
      </c>
      <c r="I227">
        <f>+COUNTIF($B$3:$B$722,B227)</f>
        <v>1</v>
      </c>
      <c r="J227" t="e">
        <f>AND(I227=2,#REF!=2)</f>
        <v>#REF!</v>
      </c>
    </row>
    <row r="228" spans="1:10" x14ac:dyDescent="0.25">
      <c r="A228" t="s">
        <v>134</v>
      </c>
      <c r="B228" t="s">
        <v>366</v>
      </c>
      <c r="C228" t="s">
        <v>166</v>
      </c>
      <c r="D228" t="s">
        <v>11</v>
      </c>
      <c r="E228" t="s">
        <v>11</v>
      </c>
      <c r="F228" t="s">
        <v>25</v>
      </c>
      <c r="G228" t="s">
        <v>173</v>
      </c>
      <c r="H228" t="s">
        <v>26</v>
      </c>
      <c r="I228">
        <f>+COUNTIF($B$3:$B$722,B228)</f>
        <v>1</v>
      </c>
      <c r="J228" t="b">
        <f t="shared" si="3"/>
        <v>0</v>
      </c>
    </row>
    <row r="229" spans="1:10" x14ac:dyDescent="0.25">
      <c r="A229" t="s">
        <v>134</v>
      </c>
      <c r="B229" t="s">
        <v>368</v>
      </c>
      <c r="C229" t="s">
        <v>166</v>
      </c>
      <c r="D229" t="s">
        <v>12</v>
      </c>
      <c r="E229" t="s">
        <v>12</v>
      </c>
      <c r="F229" t="s">
        <v>27</v>
      </c>
      <c r="G229" t="s">
        <v>173</v>
      </c>
      <c r="H229" t="s">
        <v>26</v>
      </c>
      <c r="I229">
        <f>+COUNTIF($B$3:$B$722,B229)</f>
        <v>1</v>
      </c>
      <c r="J229" t="b">
        <f t="shared" si="3"/>
        <v>0</v>
      </c>
    </row>
    <row r="230" spans="1:10" x14ac:dyDescent="0.25">
      <c r="A230" t="s">
        <v>134</v>
      </c>
      <c r="B230" t="s">
        <v>938</v>
      </c>
      <c r="C230" t="s">
        <v>178</v>
      </c>
      <c r="D230" t="s">
        <v>12</v>
      </c>
      <c r="E230" t="s">
        <v>28</v>
      </c>
      <c r="F230" t="s">
        <v>27</v>
      </c>
      <c r="G230" t="s">
        <v>62</v>
      </c>
      <c r="H230" t="s">
        <v>173</v>
      </c>
      <c r="I230">
        <f>+COUNTIF($B$3:$B$722,B230)</f>
        <v>1</v>
      </c>
      <c r="J230" t="b">
        <f t="shared" si="3"/>
        <v>0</v>
      </c>
    </row>
    <row r="231" spans="1:10" x14ac:dyDescent="0.25">
      <c r="A231" t="s">
        <v>134</v>
      </c>
      <c r="B231" t="s">
        <v>370</v>
      </c>
      <c r="C231" t="s">
        <v>166</v>
      </c>
      <c r="D231" t="s">
        <v>13</v>
      </c>
      <c r="E231" t="s">
        <v>13</v>
      </c>
      <c r="F231" t="s">
        <v>29</v>
      </c>
      <c r="G231" t="s">
        <v>173</v>
      </c>
      <c r="H231" t="s">
        <v>26</v>
      </c>
      <c r="I231">
        <f>+COUNTIF($B$3:$B$722,B231)</f>
        <v>1</v>
      </c>
      <c r="J231" t="b">
        <f t="shared" si="3"/>
        <v>0</v>
      </c>
    </row>
    <row r="232" spans="1:10" x14ac:dyDescent="0.25">
      <c r="A232" t="s">
        <v>134</v>
      </c>
      <c r="B232" t="s">
        <v>939</v>
      </c>
      <c r="C232" t="s">
        <v>178</v>
      </c>
      <c r="D232" t="s">
        <v>13</v>
      </c>
      <c r="E232" t="s">
        <v>30</v>
      </c>
      <c r="F232" t="s">
        <v>29</v>
      </c>
      <c r="G232" t="s">
        <v>63</v>
      </c>
      <c r="H232" t="s">
        <v>173</v>
      </c>
      <c r="I232">
        <f>+COUNTIF($B$3:$B$722,B232)</f>
        <v>1</v>
      </c>
      <c r="J232" t="b">
        <f t="shared" si="3"/>
        <v>0</v>
      </c>
    </row>
    <row r="233" spans="1:10" x14ac:dyDescent="0.25">
      <c r="A233" t="s">
        <v>134</v>
      </c>
      <c r="B233" t="s">
        <v>940</v>
      </c>
      <c r="C233" t="s">
        <v>178</v>
      </c>
      <c r="D233" t="s">
        <v>13</v>
      </c>
      <c r="E233" t="s">
        <v>31</v>
      </c>
      <c r="F233" t="s">
        <v>29</v>
      </c>
      <c r="G233" t="s">
        <v>64</v>
      </c>
      <c r="H233" t="s">
        <v>65</v>
      </c>
      <c r="I233">
        <f>+COUNTIF($B$3:$B$722,B233)</f>
        <v>1</v>
      </c>
      <c r="J233" t="b">
        <f t="shared" si="3"/>
        <v>0</v>
      </c>
    </row>
    <row r="234" spans="1:10" x14ac:dyDescent="0.25">
      <c r="A234" t="s">
        <v>134</v>
      </c>
      <c r="B234" t="s">
        <v>942</v>
      </c>
      <c r="C234" t="s">
        <v>179</v>
      </c>
      <c r="D234" t="s">
        <v>13</v>
      </c>
      <c r="E234" t="s">
        <v>66</v>
      </c>
      <c r="F234" t="s">
        <v>29</v>
      </c>
      <c r="G234" t="s">
        <v>82</v>
      </c>
      <c r="H234" t="s">
        <v>65</v>
      </c>
      <c r="I234">
        <f>+COUNTIF($B$3:$B$722,B234)</f>
        <v>1</v>
      </c>
      <c r="J234" t="b">
        <f t="shared" si="3"/>
        <v>0</v>
      </c>
    </row>
    <row r="235" spans="1:10" x14ac:dyDescent="0.25">
      <c r="A235" t="s">
        <v>134</v>
      </c>
      <c r="B235" t="s">
        <v>944</v>
      </c>
      <c r="C235" t="s">
        <v>167</v>
      </c>
      <c r="D235" t="s">
        <v>13</v>
      </c>
      <c r="E235" t="s">
        <v>756</v>
      </c>
      <c r="F235" t="s">
        <v>29</v>
      </c>
      <c r="G235" t="s">
        <v>760</v>
      </c>
      <c r="H235" t="s">
        <v>89</v>
      </c>
      <c r="I235">
        <f>+COUNTIF($B$3:$B$722,B235)</f>
        <v>1</v>
      </c>
      <c r="J235" t="b">
        <f t="shared" si="3"/>
        <v>0</v>
      </c>
    </row>
    <row r="236" spans="1:10" x14ac:dyDescent="0.25">
      <c r="A236" t="s">
        <v>134</v>
      </c>
      <c r="B236" t="s">
        <v>946</v>
      </c>
      <c r="C236" t="s">
        <v>179</v>
      </c>
      <c r="D236" t="s">
        <v>13</v>
      </c>
      <c r="E236" t="s">
        <v>67</v>
      </c>
      <c r="F236" t="s">
        <v>29</v>
      </c>
      <c r="G236" t="s">
        <v>84</v>
      </c>
      <c r="H236" t="s">
        <v>65</v>
      </c>
      <c r="I236">
        <f>+COUNTIF($B$3:$B$722,B236)</f>
        <v>1</v>
      </c>
      <c r="J236" t="b">
        <f t="shared" si="3"/>
        <v>0</v>
      </c>
    </row>
    <row r="237" spans="1:10" x14ac:dyDescent="0.25">
      <c r="A237" t="s">
        <v>134</v>
      </c>
      <c r="B237" t="s">
        <v>948</v>
      </c>
      <c r="C237" t="s">
        <v>178</v>
      </c>
      <c r="D237" t="s">
        <v>13</v>
      </c>
      <c r="E237" t="s">
        <v>32</v>
      </c>
      <c r="F237" t="s">
        <v>29</v>
      </c>
      <c r="G237" t="s">
        <v>68</v>
      </c>
      <c r="H237" t="s">
        <v>69</v>
      </c>
      <c r="I237">
        <f>+COUNTIF($B$3:$B$722,B237)</f>
        <v>1</v>
      </c>
      <c r="J237" t="b">
        <f t="shared" si="3"/>
        <v>0</v>
      </c>
    </row>
    <row r="238" spans="1:10" x14ac:dyDescent="0.25">
      <c r="A238" t="s">
        <v>134</v>
      </c>
      <c r="B238" t="s">
        <v>950</v>
      </c>
      <c r="C238" t="s">
        <v>179</v>
      </c>
      <c r="D238" t="s">
        <v>13</v>
      </c>
      <c r="E238" t="s">
        <v>70</v>
      </c>
      <c r="F238" t="s">
        <v>29</v>
      </c>
      <c r="G238" t="s">
        <v>85</v>
      </c>
      <c r="H238" t="s">
        <v>69</v>
      </c>
      <c r="I238">
        <f>+COUNTIF($B$3:$B$722,B238)</f>
        <v>1</v>
      </c>
      <c r="J238" t="b">
        <f t="shared" si="3"/>
        <v>0</v>
      </c>
    </row>
    <row r="239" spans="1:10" x14ac:dyDescent="0.25">
      <c r="A239" t="s">
        <v>134</v>
      </c>
      <c r="B239" t="s">
        <v>952</v>
      </c>
      <c r="C239" t="s">
        <v>167</v>
      </c>
      <c r="D239" t="s">
        <v>13</v>
      </c>
      <c r="E239" t="s">
        <v>757</v>
      </c>
      <c r="F239" t="s">
        <v>29</v>
      </c>
      <c r="G239" t="s">
        <v>761</v>
      </c>
      <c r="H239" t="s">
        <v>69</v>
      </c>
      <c r="I239">
        <f>+COUNTIF($B$3:$B$722,B239)</f>
        <v>1</v>
      </c>
      <c r="J239" t="b">
        <f t="shared" si="3"/>
        <v>0</v>
      </c>
    </row>
    <row r="240" spans="1:10" x14ac:dyDescent="0.25">
      <c r="A240" t="s">
        <v>134</v>
      </c>
      <c r="B240" t="s">
        <v>954</v>
      </c>
      <c r="C240" t="s">
        <v>178</v>
      </c>
      <c r="D240" t="s">
        <v>13</v>
      </c>
      <c r="E240" t="s">
        <v>33</v>
      </c>
      <c r="F240" t="s">
        <v>29</v>
      </c>
      <c r="G240" t="s">
        <v>71</v>
      </c>
      <c r="H240" t="s">
        <v>173</v>
      </c>
      <c r="I240">
        <f>+COUNTIF($B$3:$B$722,B240)</f>
        <v>1</v>
      </c>
      <c r="J240" t="b">
        <f t="shared" si="3"/>
        <v>0</v>
      </c>
    </row>
    <row r="241" spans="1:10" x14ac:dyDescent="0.25">
      <c r="A241" t="s">
        <v>134</v>
      </c>
      <c r="B241" t="s">
        <v>372</v>
      </c>
      <c r="C241" t="s">
        <v>166</v>
      </c>
      <c r="D241" t="s">
        <v>14</v>
      </c>
      <c r="E241" t="s">
        <v>14</v>
      </c>
      <c r="F241" t="s">
        <v>34</v>
      </c>
      <c r="G241" t="s">
        <v>173</v>
      </c>
      <c r="H241" t="s">
        <v>26</v>
      </c>
      <c r="I241">
        <f>+COUNTIF($B$3:$B$722,B241)</f>
        <v>1</v>
      </c>
      <c r="J241" t="b">
        <f t="shared" si="3"/>
        <v>0</v>
      </c>
    </row>
    <row r="242" spans="1:10" x14ac:dyDescent="0.25">
      <c r="A242" t="s">
        <v>134</v>
      </c>
      <c r="B242" t="s">
        <v>955</v>
      </c>
      <c r="C242" t="s">
        <v>178</v>
      </c>
      <c r="D242" t="s">
        <v>14</v>
      </c>
      <c r="E242" t="s">
        <v>35</v>
      </c>
      <c r="F242" t="s">
        <v>34</v>
      </c>
      <c r="G242" t="s">
        <v>72</v>
      </c>
      <c r="H242" t="s">
        <v>173</v>
      </c>
      <c r="I242">
        <f>+COUNTIF($B$3:$B$722,B242)</f>
        <v>1</v>
      </c>
      <c r="J242" t="b">
        <f t="shared" si="3"/>
        <v>0</v>
      </c>
    </row>
    <row r="243" spans="1:10" x14ac:dyDescent="0.25">
      <c r="A243" t="s">
        <v>134</v>
      </c>
      <c r="B243" t="s">
        <v>374</v>
      </c>
      <c r="C243" t="s">
        <v>166</v>
      </c>
      <c r="D243" t="s">
        <v>15</v>
      </c>
      <c r="E243" t="s">
        <v>15</v>
      </c>
      <c r="F243" t="s">
        <v>36</v>
      </c>
      <c r="G243" t="s">
        <v>173</v>
      </c>
      <c r="H243" t="s">
        <v>26</v>
      </c>
      <c r="I243">
        <f>+COUNTIF($B$3:$B$722,B243)</f>
        <v>1</v>
      </c>
      <c r="J243" t="b">
        <f t="shared" si="3"/>
        <v>0</v>
      </c>
    </row>
    <row r="244" spans="1:10" x14ac:dyDescent="0.25">
      <c r="A244" t="s">
        <v>134</v>
      </c>
      <c r="B244" t="s">
        <v>376</v>
      </c>
      <c r="C244" t="s">
        <v>166</v>
      </c>
      <c r="D244" t="s">
        <v>16</v>
      </c>
      <c r="E244" t="s">
        <v>16</v>
      </c>
      <c r="F244" t="s">
        <v>37</v>
      </c>
      <c r="G244" t="s">
        <v>173</v>
      </c>
      <c r="H244" t="s">
        <v>173</v>
      </c>
      <c r="I244">
        <f>+COUNTIF($B$3:$B$722,B244)</f>
        <v>1</v>
      </c>
      <c r="J244" t="b">
        <f t="shared" si="3"/>
        <v>0</v>
      </c>
    </row>
    <row r="245" spans="1:10" x14ac:dyDescent="0.25">
      <c r="A245" t="s">
        <v>134</v>
      </c>
      <c r="B245" t="s">
        <v>377</v>
      </c>
      <c r="C245" t="s">
        <v>166</v>
      </c>
      <c r="D245" t="s">
        <v>17</v>
      </c>
      <c r="E245" t="s">
        <v>17</v>
      </c>
      <c r="F245" t="s">
        <v>38</v>
      </c>
      <c r="G245" t="s">
        <v>173</v>
      </c>
      <c r="H245" t="s">
        <v>26</v>
      </c>
      <c r="I245">
        <f>+COUNTIF($B$3:$B$722,B245)</f>
        <v>1</v>
      </c>
      <c r="J245" t="b">
        <f t="shared" si="3"/>
        <v>0</v>
      </c>
    </row>
    <row r="246" spans="1:10" x14ac:dyDescent="0.25">
      <c r="A246" t="s">
        <v>134</v>
      </c>
      <c r="B246" t="s">
        <v>379</v>
      </c>
      <c r="C246" t="s">
        <v>166</v>
      </c>
      <c r="D246" t="s">
        <v>18</v>
      </c>
      <c r="E246" t="s">
        <v>18</v>
      </c>
      <c r="F246" t="s">
        <v>39</v>
      </c>
      <c r="G246" t="s">
        <v>173</v>
      </c>
      <c r="H246" t="s">
        <v>173</v>
      </c>
      <c r="I246">
        <f>+COUNTIF($B$3:$B$722,B246)</f>
        <v>1</v>
      </c>
      <c r="J246" t="b">
        <f t="shared" si="3"/>
        <v>0</v>
      </c>
    </row>
    <row r="247" spans="1:10" x14ac:dyDescent="0.25">
      <c r="A247" t="s">
        <v>134</v>
      </c>
      <c r="B247" t="s">
        <v>380</v>
      </c>
      <c r="C247" t="s">
        <v>168</v>
      </c>
      <c r="D247" t="s">
        <v>18</v>
      </c>
      <c r="E247" t="s">
        <v>18</v>
      </c>
      <c r="F247" t="s">
        <v>39</v>
      </c>
      <c r="G247" t="s">
        <v>173</v>
      </c>
      <c r="H247" t="s">
        <v>173</v>
      </c>
      <c r="I247">
        <f>+COUNTIF($B$3:$B$722,B247)</f>
        <v>1</v>
      </c>
      <c r="J247" t="b">
        <f t="shared" si="3"/>
        <v>0</v>
      </c>
    </row>
    <row r="248" spans="1:10" x14ac:dyDescent="0.25">
      <c r="A248" t="s">
        <v>135</v>
      </c>
      <c r="B248" t="s">
        <v>381</v>
      </c>
      <c r="C248" t="s">
        <v>166</v>
      </c>
      <c r="D248" t="s">
        <v>8</v>
      </c>
      <c r="E248" t="s">
        <v>8</v>
      </c>
      <c r="F248" t="s">
        <v>21</v>
      </c>
      <c r="G248" t="s">
        <v>173</v>
      </c>
      <c r="H248" t="s">
        <v>173</v>
      </c>
      <c r="I248">
        <f>+COUNTIF($B$3:$B$722,B248)</f>
        <v>1</v>
      </c>
      <c r="J248" t="b">
        <f t="shared" si="3"/>
        <v>0</v>
      </c>
    </row>
    <row r="249" spans="1:10" x14ac:dyDescent="0.25">
      <c r="A249" t="s">
        <v>135</v>
      </c>
      <c r="B249" t="s">
        <v>382</v>
      </c>
      <c r="C249" t="s">
        <v>166</v>
      </c>
      <c r="D249" t="s">
        <v>9</v>
      </c>
      <c r="E249" t="s">
        <v>9</v>
      </c>
      <c r="F249" t="s">
        <v>758</v>
      </c>
      <c r="G249" t="s">
        <v>173</v>
      </c>
      <c r="H249" t="s">
        <v>173</v>
      </c>
      <c r="I249">
        <f>+COUNTIF($B$3:$B$722,B249)</f>
        <v>1</v>
      </c>
      <c r="J249" t="b">
        <f t="shared" ref="J249:J309" si="4">AND(I249=2,I248=2)</f>
        <v>0</v>
      </c>
    </row>
    <row r="250" spans="1:10" x14ac:dyDescent="0.25">
      <c r="A250" t="s">
        <v>135</v>
      </c>
      <c r="B250" t="s">
        <v>383</v>
      </c>
      <c r="C250" t="s">
        <v>166</v>
      </c>
      <c r="D250" t="s">
        <v>10</v>
      </c>
      <c r="E250" t="s">
        <v>10</v>
      </c>
      <c r="F250" t="s">
        <v>24</v>
      </c>
      <c r="G250" t="s">
        <v>173</v>
      </c>
      <c r="H250" t="s">
        <v>173</v>
      </c>
      <c r="I250">
        <f>+COUNTIF($B$3:$B$722,B250)</f>
        <v>1</v>
      </c>
      <c r="J250" t="e">
        <f>AND(I250=2,#REF!=2)</f>
        <v>#REF!</v>
      </c>
    </row>
    <row r="251" spans="1:10" x14ac:dyDescent="0.25">
      <c r="A251" t="s">
        <v>135</v>
      </c>
      <c r="B251" t="s">
        <v>384</v>
      </c>
      <c r="C251" t="s">
        <v>166</v>
      </c>
      <c r="D251" t="s">
        <v>11</v>
      </c>
      <c r="E251" t="s">
        <v>11</v>
      </c>
      <c r="F251" t="s">
        <v>25</v>
      </c>
      <c r="G251" t="s">
        <v>173</v>
      </c>
      <c r="H251" t="s">
        <v>26</v>
      </c>
      <c r="I251">
        <f>+COUNTIF($B$3:$B$722,B251)</f>
        <v>1</v>
      </c>
      <c r="J251" t="b">
        <f t="shared" si="4"/>
        <v>0</v>
      </c>
    </row>
    <row r="252" spans="1:10" x14ac:dyDescent="0.25">
      <c r="A252" t="s">
        <v>135</v>
      </c>
      <c r="B252" t="s">
        <v>386</v>
      </c>
      <c r="C252" t="s">
        <v>166</v>
      </c>
      <c r="D252" t="s">
        <v>12</v>
      </c>
      <c r="E252" t="s">
        <v>12</v>
      </c>
      <c r="F252" t="s">
        <v>27</v>
      </c>
      <c r="G252" t="s">
        <v>173</v>
      </c>
      <c r="H252" t="s">
        <v>26</v>
      </c>
      <c r="I252">
        <f>+COUNTIF($B$3:$B$722,B252)</f>
        <v>1</v>
      </c>
      <c r="J252" t="b">
        <f t="shared" si="4"/>
        <v>0</v>
      </c>
    </row>
    <row r="253" spans="1:10" x14ac:dyDescent="0.25">
      <c r="A253" t="s">
        <v>135</v>
      </c>
      <c r="B253" t="s">
        <v>956</v>
      </c>
      <c r="C253" t="s">
        <v>178</v>
      </c>
      <c r="D253" t="s">
        <v>12</v>
      </c>
      <c r="E253" t="s">
        <v>28</v>
      </c>
      <c r="F253" t="s">
        <v>27</v>
      </c>
      <c r="G253" t="s">
        <v>62</v>
      </c>
      <c r="H253" t="s">
        <v>173</v>
      </c>
      <c r="I253">
        <f>+COUNTIF($B$3:$B$722,B253)</f>
        <v>1</v>
      </c>
      <c r="J253" t="b">
        <f t="shared" si="4"/>
        <v>0</v>
      </c>
    </row>
    <row r="254" spans="1:10" x14ac:dyDescent="0.25">
      <c r="A254" t="s">
        <v>135</v>
      </c>
      <c r="B254" t="s">
        <v>388</v>
      </c>
      <c r="C254" t="s">
        <v>166</v>
      </c>
      <c r="D254" t="s">
        <v>13</v>
      </c>
      <c r="E254" t="s">
        <v>13</v>
      </c>
      <c r="F254" t="s">
        <v>29</v>
      </c>
      <c r="G254" t="s">
        <v>173</v>
      </c>
      <c r="H254" t="s">
        <v>26</v>
      </c>
      <c r="I254">
        <f>+COUNTIF($B$3:$B$722,B254)</f>
        <v>1</v>
      </c>
      <c r="J254" t="b">
        <f t="shared" si="4"/>
        <v>0</v>
      </c>
    </row>
    <row r="255" spans="1:10" x14ac:dyDescent="0.25">
      <c r="A255" t="s">
        <v>135</v>
      </c>
      <c r="B255" t="s">
        <v>957</v>
      </c>
      <c r="C255" t="s">
        <v>178</v>
      </c>
      <c r="D255" t="s">
        <v>13</v>
      </c>
      <c r="E255" t="s">
        <v>30</v>
      </c>
      <c r="F255" t="s">
        <v>29</v>
      </c>
      <c r="G255" t="s">
        <v>63</v>
      </c>
      <c r="H255" t="s">
        <v>173</v>
      </c>
      <c r="I255">
        <f>+COUNTIF($B$3:$B$722,B255)</f>
        <v>1</v>
      </c>
      <c r="J255" t="b">
        <f t="shared" si="4"/>
        <v>0</v>
      </c>
    </row>
    <row r="256" spans="1:10" x14ac:dyDescent="0.25">
      <c r="A256" t="s">
        <v>135</v>
      </c>
      <c r="B256" t="s">
        <v>958</v>
      </c>
      <c r="C256" t="s">
        <v>178</v>
      </c>
      <c r="D256" t="s">
        <v>13</v>
      </c>
      <c r="E256" t="s">
        <v>31</v>
      </c>
      <c r="F256" t="s">
        <v>29</v>
      </c>
      <c r="G256" t="s">
        <v>64</v>
      </c>
      <c r="H256" t="s">
        <v>65</v>
      </c>
      <c r="I256">
        <f>+COUNTIF($B$3:$B$722,B256)</f>
        <v>1</v>
      </c>
      <c r="J256" t="b">
        <f t="shared" si="4"/>
        <v>0</v>
      </c>
    </row>
    <row r="257" spans="1:10" x14ac:dyDescent="0.25">
      <c r="A257" t="s">
        <v>135</v>
      </c>
      <c r="B257" t="s">
        <v>960</v>
      </c>
      <c r="C257" t="s">
        <v>179</v>
      </c>
      <c r="D257" t="s">
        <v>13</v>
      </c>
      <c r="E257" t="s">
        <v>66</v>
      </c>
      <c r="F257" t="s">
        <v>29</v>
      </c>
      <c r="G257" t="s">
        <v>82</v>
      </c>
      <c r="H257" t="s">
        <v>65</v>
      </c>
      <c r="I257">
        <f>+COUNTIF($B$3:$B$722,B257)</f>
        <v>1</v>
      </c>
      <c r="J257" t="b">
        <f t="shared" si="4"/>
        <v>0</v>
      </c>
    </row>
    <row r="258" spans="1:10" x14ac:dyDescent="0.25">
      <c r="A258" t="s">
        <v>135</v>
      </c>
      <c r="B258" t="s">
        <v>962</v>
      </c>
      <c r="C258" t="s">
        <v>167</v>
      </c>
      <c r="D258" t="s">
        <v>13</v>
      </c>
      <c r="E258" t="s">
        <v>756</v>
      </c>
      <c r="F258" t="s">
        <v>29</v>
      </c>
      <c r="G258" t="s">
        <v>760</v>
      </c>
      <c r="H258" t="s">
        <v>89</v>
      </c>
      <c r="I258">
        <f>+COUNTIF($B$3:$B$722,B258)</f>
        <v>1</v>
      </c>
      <c r="J258" t="b">
        <f t="shared" si="4"/>
        <v>0</v>
      </c>
    </row>
    <row r="259" spans="1:10" x14ac:dyDescent="0.25">
      <c r="A259" t="s">
        <v>135</v>
      </c>
      <c r="B259" t="s">
        <v>964</v>
      </c>
      <c r="C259" t="s">
        <v>179</v>
      </c>
      <c r="D259" t="s">
        <v>13</v>
      </c>
      <c r="E259" t="s">
        <v>67</v>
      </c>
      <c r="F259" t="s">
        <v>29</v>
      </c>
      <c r="G259" t="s">
        <v>84</v>
      </c>
      <c r="H259" t="s">
        <v>65</v>
      </c>
      <c r="I259">
        <f>+COUNTIF($B$3:$B$722,B259)</f>
        <v>1</v>
      </c>
      <c r="J259" t="b">
        <f t="shared" si="4"/>
        <v>0</v>
      </c>
    </row>
    <row r="260" spans="1:10" x14ac:dyDescent="0.25">
      <c r="A260" t="s">
        <v>135</v>
      </c>
      <c r="B260" t="s">
        <v>966</v>
      </c>
      <c r="C260" t="s">
        <v>178</v>
      </c>
      <c r="D260" t="s">
        <v>13</v>
      </c>
      <c r="E260" t="s">
        <v>32</v>
      </c>
      <c r="F260" t="s">
        <v>29</v>
      </c>
      <c r="G260" t="s">
        <v>68</v>
      </c>
      <c r="H260" t="s">
        <v>69</v>
      </c>
      <c r="I260">
        <f>+COUNTIF($B$3:$B$722,B260)</f>
        <v>1</v>
      </c>
      <c r="J260" t="b">
        <f t="shared" si="4"/>
        <v>0</v>
      </c>
    </row>
    <row r="261" spans="1:10" x14ac:dyDescent="0.25">
      <c r="A261" t="s">
        <v>135</v>
      </c>
      <c r="B261" t="s">
        <v>968</v>
      </c>
      <c r="C261" t="s">
        <v>179</v>
      </c>
      <c r="D261" t="s">
        <v>13</v>
      </c>
      <c r="E261" t="s">
        <v>70</v>
      </c>
      <c r="F261" t="s">
        <v>29</v>
      </c>
      <c r="G261" t="s">
        <v>85</v>
      </c>
      <c r="H261" t="s">
        <v>69</v>
      </c>
      <c r="I261">
        <f>+COUNTIF($B$3:$B$722,B261)</f>
        <v>1</v>
      </c>
      <c r="J261" t="b">
        <f t="shared" si="4"/>
        <v>0</v>
      </c>
    </row>
    <row r="262" spans="1:10" x14ac:dyDescent="0.25">
      <c r="A262" t="s">
        <v>135</v>
      </c>
      <c r="B262" t="s">
        <v>970</v>
      </c>
      <c r="C262" t="s">
        <v>167</v>
      </c>
      <c r="D262" t="s">
        <v>13</v>
      </c>
      <c r="E262" t="s">
        <v>757</v>
      </c>
      <c r="F262" t="s">
        <v>29</v>
      </c>
      <c r="G262" t="s">
        <v>761</v>
      </c>
      <c r="H262" t="s">
        <v>69</v>
      </c>
      <c r="I262">
        <f>+COUNTIF($B$3:$B$722,B262)</f>
        <v>1</v>
      </c>
      <c r="J262" t="b">
        <f t="shared" si="4"/>
        <v>0</v>
      </c>
    </row>
    <row r="263" spans="1:10" x14ac:dyDescent="0.25">
      <c r="A263" t="s">
        <v>135</v>
      </c>
      <c r="B263" t="s">
        <v>390</v>
      </c>
      <c r="C263" t="s">
        <v>166</v>
      </c>
      <c r="D263" t="s">
        <v>14</v>
      </c>
      <c r="E263" t="s">
        <v>14</v>
      </c>
      <c r="F263" t="s">
        <v>34</v>
      </c>
      <c r="G263" t="s">
        <v>173</v>
      </c>
      <c r="H263" t="s">
        <v>26</v>
      </c>
      <c r="I263">
        <f>+COUNTIF($B$3:$B$722,B263)</f>
        <v>1</v>
      </c>
      <c r="J263" t="b">
        <f t="shared" si="4"/>
        <v>0</v>
      </c>
    </row>
    <row r="264" spans="1:10" x14ac:dyDescent="0.25">
      <c r="A264" t="s">
        <v>135</v>
      </c>
      <c r="B264" t="s">
        <v>972</v>
      </c>
      <c r="C264" t="s">
        <v>178</v>
      </c>
      <c r="D264" t="s">
        <v>14</v>
      </c>
      <c r="E264" t="s">
        <v>35</v>
      </c>
      <c r="F264" t="s">
        <v>34</v>
      </c>
      <c r="G264" t="s">
        <v>72</v>
      </c>
      <c r="H264" t="s">
        <v>173</v>
      </c>
      <c r="I264">
        <f>+COUNTIF($B$3:$B$722,B264)</f>
        <v>1</v>
      </c>
      <c r="J264" t="b">
        <f t="shared" si="4"/>
        <v>0</v>
      </c>
    </row>
    <row r="265" spans="1:10" x14ac:dyDescent="0.25">
      <c r="A265" t="s">
        <v>135</v>
      </c>
      <c r="B265" t="s">
        <v>392</v>
      </c>
      <c r="C265" t="s">
        <v>166</v>
      </c>
      <c r="D265" t="s">
        <v>15</v>
      </c>
      <c r="E265" t="s">
        <v>15</v>
      </c>
      <c r="F265" t="s">
        <v>36</v>
      </c>
      <c r="G265" t="s">
        <v>173</v>
      </c>
      <c r="H265" t="s">
        <v>26</v>
      </c>
      <c r="I265">
        <f>+COUNTIF($B$3:$B$722,B265)</f>
        <v>1</v>
      </c>
      <c r="J265" t="b">
        <f t="shared" si="4"/>
        <v>0</v>
      </c>
    </row>
    <row r="266" spans="1:10" x14ac:dyDescent="0.25">
      <c r="A266" t="s">
        <v>135</v>
      </c>
      <c r="B266" t="s">
        <v>394</v>
      </c>
      <c r="C266" t="s">
        <v>166</v>
      </c>
      <c r="D266" t="s">
        <v>16</v>
      </c>
      <c r="E266" t="s">
        <v>16</v>
      </c>
      <c r="F266" t="s">
        <v>37</v>
      </c>
      <c r="G266" t="s">
        <v>173</v>
      </c>
      <c r="H266" t="s">
        <v>173</v>
      </c>
      <c r="I266">
        <f>+COUNTIF($B$3:$B$722,B266)</f>
        <v>1</v>
      </c>
      <c r="J266" t="b">
        <f t="shared" si="4"/>
        <v>0</v>
      </c>
    </row>
    <row r="267" spans="1:10" x14ac:dyDescent="0.25">
      <c r="A267" t="s">
        <v>135</v>
      </c>
      <c r="B267" t="s">
        <v>395</v>
      </c>
      <c r="C267" t="s">
        <v>166</v>
      </c>
      <c r="D267" t="s">
        <v>17</v>
      </c>
      <c r="E267" t="s">
        <v>17</v>
      </c>
      <c r="F267" t="s">
        <v>38</v>
      </c>
      <c r="G267" t="s">
        <v>173</v>
      </c>
      <c r="H267" t="s">
        <v>26</v>
      </c>
      <c r="I267">
        <f>+COUNTIF($B$3:$B$722,B267)</f>
        <v>1</v>
      </c>
      <c r="J267" t="b">
        <f t="shared" si="4"/>
        <v>0</v>
      </c>
    </row>
    <row r="268" spans="1:10" x14ac:dyDescent="0.25">
      <c r="A268" t="s">
        <v>135</v>
      </c>
      <c r="B268" t="s">
        <v>397</v>
      </c>
      <c r="C268" t="s">
        <v>166</v>
      </c>
      <c r="D268" t="s">
        <v>18</v>
      </c>
      <c r="E268" t="s">
        <v>18</v>
      </c>
      <c r="F268" t="s">
        <v>39</v>
      </c>
      <c r="G268" t="s">
        <v>173</v>
      </c>
      <c r="H268" t="s">
        <v>173</v>
      </c>
      <c r="I268">
        <f>+COUNTIF($B$3:$B$722,B268)</f>
        <v>1</v>
      </c>
      <c r="J268" t="b">
        <f t="shared" si="4"/>
        <v>0</v>
      </c>
    </row>
    <row r="269" spans="1:10" x14ac:dyDescent="0.25">
      <c r="A269" t="s">
        <v>135</v>
      </c>
      <c r="B269" t="s">
        <v>398</v>
      </c>
      <c r="C269" t="s">
        <v>168</v>
      </c>
      <c r="D269" t="s">
        <v>18</v>
      </c>
      <c r="E269" t="s">
        <v>18</v>
      </c>
      <c r="F269" t="s">
        <v>39</v>
      </c>
      <c r="G269" t="s">
        <v>173</v>
      </c>
      <c r="H269" t="s">
        <v>173</v>
      </c>
      <c r="I269">
        <f>+COUNTIF($B$3:$B$722,B269)</f>
        <v>1</v>
      </c>
      <c r="J269" t="b">
        <f t="shared" si="4"/>
        <v>0</v>
      </c>
    </row>
    <row r="270" spans="1:10" x14ac:dyDescent="0.25">
      <c r="A270" t="s">
        <v>136</v>
      </c>
      <c r="B270" t="s">
        <v>399</v>
      </c>
      <c r="C270" t="s">
        <v>166</v>
      </c>
      <c r="D270" t="s">
        <v>8</v>
      </c>
      <c r="E270" t="s">
        <v>8</v>
      </c>
      <c r="F270" t="s">
        <v>21</v>
      </c>
      <c r="G270" t="s">
        <v>173</v>
      </c>
      <c r="H270" t="s">
        <v>173</v>
      </c>
      <c r="I270">
        <f>+COUNTIF($B$3:$B$722,B270)</f>
        <v>1</v>
      </c>
      <c r="J270" t="b">
        <f t="shared" si="4"/>
        <v>0</v>
      </c>
    </row>
    <row r="271" spans="1:10" x14ac:dyDescent="0.25">
      <c r="A271" t="s">
        <v>136</v>
      </c>
      <c r="B271" t="s">
        <v>400</v>
      </c>
      <c r="C271" t="s">
        <v>166</v>
      </c>
      <c r="D271" t="s">
        <v>9</v>
      </c>
      <c r="E271" t="s">
        <v>9</v>
      </c>
      <c r="F271" t="s">
        <v>758</v>
      </c>
      <c r="G271" t="s">
        <v>173</v>
      </c>
      <c r="H271" t="s">
        <v>173</v>
      </c>
      <c r="I271">
        <f>+COUNTIF($B$3:$B$722,B271)</f>
        <v>1</v>
      </c>
      <c r="J271" t="b">
        <f t="shared" si="4"/>
        <v>0</v>
      </c>
    </row>
    <row r="272" spans="1:10" x14ac:dyDescent="0.25">
      <c r="A272" t="s">
        <v>136</v>
      </c>
      <c r="B272" t="s">
        <v>401</v>
      </c>
      <c r="C272" t="s">
        <v>166</v>
      </c>
      <c r="D272" t="s">
        <v>10</v>
      </c>
      <c r="E272" t="s">
        <v>10</v>
      </c>
      <c r="F272" t="s">
        <v>24</v>
      </c>
      <c r="G272" t="s">
        <v>173</v>
      </c>
      <c r="H272" t="s">
        <v>173</v>
      </c>
      <c r="I272">
        <f>+COUNTIF($B$3:$B$722,B272)</f>
        <v>1</v>
      </c>
      <c r="J272" t="e">
        <f>AND(I272=2,#REF!=2)</f>
        <v>#REF!</v>
      </c>
    </row>
    <row r="273" spans="1:10" x14ac:dyDescent="0.25">
      <c r="A273" t="s">
        <v>136</v>
      </c>
      <c r="B273" t="s">
        <v>402</v>
      </c>
      <c r="C273" t="s">
        <v>166</v>
      </c>
      <c r="D273" t="s">
        <v>11</v>
      </c>
      <c r="E273" t="s">
        <v>11</v>
      </c>
      <c r="F273" t="s">
        <v>25</v>
      </c>
      <c r="G273" t="s">
        <v>173</v>
      </c>
      <c r="H273" t="s">
        <v>26</v>
      </c>
      <c r="I273">
        <f>+COUNTIF($B$3:$B$722,B273)</f>
        <v>1</v>
      </c>
      <c r="J273" t="b">
        <f t="shared" si="4"/>
        <v>0</v>
      </c>
    </row>
    <row r="274" spans="1:10" x14ac:dyDescent="0.25">
      <c r="A274" t="s">
        <v>136</v>
      </c>
      <c r="B274" t="s">
        <v>404</v>
      </c>
      <c r="C274" t="s">
        <v>166</v>
      </c>
      <c r="D274" t="s">
        <v>12</v>
      </c>
      <c r="E274" t="s">
        <v>12</v>
      </c>
      <c r="F274" t="s">
        <v>27</v>
      </c>
      <c r="G274" t="s">
        <v>173</v>
      </c>
      <c r="H274" t="s">
        <v>26</v>
      </c>
      <c r="I274">
        <f>+COUNTIF($B$3:$B$722,B274)</f>
        <v>1</v>
      </c>
      <c r="J274" t="b">
        <f t="shared" si="4"/>
        <v>0</v>
      </c>
    </row>
    <row r="275" spans="1:10" x14ac:dyDescent="0.25">
      <c r="A275" t="s">
        <v>136</v>
      </c>
      <c r="B275" t="s">
        <v>973</v>
      </c>
      <c r="C275" t="s">
        <v>178</v>
      </c>
      <c r="D275" t="s">
        <v>12</v>
      </c>
      <c r="E275" t="s">
        <v>28</v>
      </c>
      <c r="F275" t="s">
        <v>27</v>
      </c>
      <c r="G275" t="s">
        <v>62</v>
      </c>
      <c r="H275" t="s">
        <v>173</v>
      </c>
      <c r="I275">
        <f>+COUNTIF($B$3:$B$722,B275)</f>
        <v>1</v>
      </c>
      <c r="J275" t="b">
        <f t="shared" si="4"/>
        <v>0</v>
      </c>
    </row>
    <row r="276" spans="1:10" x14ac:dyDescent="0.25">
      <c r="A276" t="s">
        <v>136</v>
      </c>
      <c r="B276" t="s">
        <v>406</v>
      </c>
      <c r="C276" t="s">
        <v>166</v>
      </c>
      <c r="D276" t="s">
        <v>13</v>
      </c>
      <c r="E276" t="s">
        <v>13</v>
      </c>
      <c r="F276" t="s">
        <v>29</v>
      </c>
      <c r="G276" t="s">
        <v>173</v>
      </c>
      <c r="H276" t="s">
        <v>26</v>
      </c>
      <c r="I276">
        <f>+COUNTIF($B$3:$B$722,B276)</f>
        <v>1</v>
      </c>
      <c r="J276" t="b">
        <f t="shared" si="4"/>
        <v>0</v>
      </c>
    </row>
    <row r="277" spans="1:10" x14ac:dyDescent="0.25">
      <c r="A277" t="s">
        <v>136</v>
      </c>
      <c r="B277" t="s">
        <v>974</v>
      </c>
      <c r="C277" t="s">
        <v>178</v>
      </c>
      <c r="D277" t="s">
        <v>13</v>
      </c>
      <c r="E277" t="s">
        <v>30</v>
      </c>
      <c r="F277" t="s">
        <v>29</v>
      </c>
      <c r="G277" t="s">
        <v>63</v>
      </c>
      <c r="H277" t="s">
        <v>173</v>
      </c>
      <c r="I277">
        <f>+COUNTIF($B$3:$B$722,B277)</f>
        <v>1</v>
      </c>
      <c r="J277" t="b">
        <f t="shared" si="4"/>
        <v>0</v>
      </c>
    </row>
    <row r="278" spans="1:10" x14ac:dyDescent="0.25">
      <c r="A278" t="s">
        <v>136</v>
      </c>
      <c r="B278" t="s">
        <v>975</v>
      </c>
      <c r="C278" t="s">
        <v>178</v>
      </c>
      <c r="D278" t="s">
        <v>13</v>
      </c>
      <c r="E278" t="s">
        <v>31</v>
      </c>
      <c r="F278" t="s">
        <v>29</v>
      </c>
      <c r="G278" t="s">
        <v>64</v>
      </c>
      <c r="H278" t="s">
        <v>65</v>
      </c>
      <c r="I278">
        <f>+COUNTIF($B$3:$B$722,B278)</f>
        <v>1</v>
      </c>
      <c r="J278" t="b">
        <f t="shared" si="4"/>
        <v>0</v>
      </c>
    </row>
    <row r="279" spans="1:10" x14ac:dyDescent="0.25">
      <c r="A279" t="s">
        <v>136</v>
      </c>
      <c r="B279" t="s">
        <v>977</v>
      </c>
      <c r="C279" t="s">
        <v>179</v>
      </c>
      <c r="D279" t="s">
        <v>13</v>
      </c>
      <c r="E279" t="s">
        <v>66</v>
      </c>
      <c r="F279" t="s">
        <v>29</v>
      </c>
      <c r="G279" t="s">
        <v>82</v>
      </c>
      <c r="H279" t="s">
        <v>65</v>
      </c>
      <c r="I279">
        <f>+COUNTIF($B$3:$B$722,B279)</f>
        <v>1</v>
      </c>
      <c r="J279" t="b">
        <f t="shared" si="4"/>
        <v>0</v>
      </c>
    </row>
    <row r="280" spans="1:10" x14ac:dyDescent="0.25">
      <c r="A280" t="s">
        <v>136</v>
      </c>
      <c r="B280" t="s">
        <v>979</v>
      </c>
      <c r="C280" t="s">
        <v>167</v>
      </c>
      <c r="D280" t="s">
        <v>13</v>
      </c>
      <c r="E280" t="s">
        <v>756</v>
      </c>
      <c r="F280" t="s">
        <v>29</v>
      </c>
      <c r="G280" t="s">
        <v>760</v>
      </c>
      <c r="H280" t="s">
        <v>89</v>
      </c>
      <c r="I280">
        <f>+COUNTIF($B$3:$B$722,B280)</f>
        <v>1</v>
      </c>
      <c r="J280" t="b">
        <f t="shared" si="4"/>
        <v>0</v>
      </c>
    </row>
    <row r="281" spans="1:10" x14ac:dyDescent="0.25">
      <c r="A281" t="s">
        <v>136</v>
      </c>
      <c r="B281" t="s">
        <v>981</v>
      </c>
      <c r="C281" t="s">
        <v>179</v>
      </c>
      <c r="D281" t="s">
        <v>13</v>
      </c>
      <c r="E281" t="s">
        <v>67</v>
      </c>
      <c r="F281" t="s">
        <v>29</v>
      </c>
      <c r="G281" t="s">
        <v>84</v>
      </c>
      <c r="H281" t="s">
        <v>65</v>
      </c>
      <c r="I281">
        <f>+COUNTIF($B$3:$B$722,B281)</f>
        <v>1</v>
      </c>
      <c r="J281" t="b">
        <f t="shared" si="4"/>
        <v>0</v>
      </c>
    </row>
    <row r="282" spans="1:10" x14ac:dyDescent="0.25">
      <c r="A282" t="s">
        <v>136</v>
      </c>
      <c r="B282" t="s">
        <v>983</v>
      </c>
      <c r="C282" t="s">
        <v>178</v>
      </c>
      <c r="D282" t="s">
        <v>13</v>
      </c>
      <c r="E282" t="s">
        <v>32</v>
      </c>
      <c r="F282" t="s">
        <v>29</v>
      </c>
      <c r="G282" t="s">
        <v>68</v>
      </c>
      <c r="H282" t="s">
        <v>69</v>
      </c>
      <c r="I282">
        <f>+COUNTIF($B$3:$B$722,B282)</f>
        <v>1</v>
      </c>
      <c r="J282" t="b">
        <f t="shared" si="4"/>
        <v>0</v>
      </c>
    </row>
    <row r="283" spans="1:10" x14ac:dyDescent="0.25">
      <c r="A283" t="s">
        <v>136</v>
      </c>
      <c r="B283" t="s">
        <v>985</v>
      </c>
      <c r="C283" t="s">
        <v>179</v>
      </c>
      <c r="D283" t="s">
        <v>13</v>
      </c>
      <c r="E283" t="s">
        <v>70</v>
      </c>
      <c r="F283" t="s">
        <v>29</v>
      </c>
      <c r="G283" t="s">
        <v>85</v>
      </c>
      <c r="H283" t="s">
        <v>69</v>
      </c>
      <c r="I283">
        <f>+COUNTIF($B$3:$B$722,B283)</f>
        <v>1</v>
      </c>
      <c r="J283" t="b">
        <f t="shared" si="4"/>
        <v>0</v>
      </c>
    </row>
    <row r="284" spans="1:10" x14ac:dyDescent="0.25">
      <c r="A284" t="s">
        <v>136</v>
      </c>
      <c r="B284" t="s">
        <v>987</v>
      </c>
      <c r="C284" t="s">
        <v>167</v>
      </c>
      <c r="D284" t="s">
        <v>13</v>
      </c>
      <c r="E284" t="s">
        <v>757</v>
      </c>
      <c r="F284" t="s">
        <v>29</v>
      </c>
      <c r="G284" t="s">
        <v>761</v>
      </c>
      <c r="H284" t="s">
        <v>69</v>
      </c>
      <c r="I284">
        <f>+COUNTIF($B$3:$B$722,B284)</f>
        <v>1</v>
      </c>
      <c r="J284" t="b">
        <f t="shared" si="4"/>
        <v>0</v>
      </c>
    </row>
    <row r="285" spans="1:10" x14ac:dyDescent="0.25">
      <c r="A285" t="s">
        <v>136</v>
      </c>
      <c r="B285" t="s">
        <v>408</v>
      </c>
      <c r="C285" t="s">
        <v>166</v>
      </c>
      <c r="D285" t="s">
        <v>14</v>
      </c>
      <c r="E285" t="s">
        <v>14</v>
      </c>
      <c r="F285" t="s">
        <v>34</v>
      </c>
      <c r="G285" t="s">
        <v>173</v>
      </c>
      <c r="H285" t="s">
        <v>26</v>
      </c>
      <c r="I285">
        <f>+COUNTIF($B$3:$B$722,B285)</f>
        <v>1</v>
      </c>
      <c r="J285" t="b">
        <f t="shared" si="4"/>
        <v>0</v>
      </c>
    </row>
    <row r="286" spans="1:10" x14ac:dyDescent="0.25">
      <c r="A286" t="s">
        <v>136</v>
      </c>
      <c r="B286" t="s">
        <v>989</v>
      </c>
      <c r="C286" t="s">
        <v>178</v>
      </c>
      <c r="D286" t="s">
        <v>14</v>
      </c>
      <c r="E286" t="s">
        <v>35</v>
      </c>
      <c r="F286" t="s">
        <v>34</v>
      </c>
      <c r="G286" t="s">
        <v>72</v>
      </c>
      <c r="H286" t="s">
        <v>173</v>
      </c>
      <c r="I286">
        <f>+COUNTIF($B$3:$B$722,B286)</f>
        <v>1</v>
      </c>
      <c r="J286" t="b">
        <f t="shared" si="4"/>
        <v>0</v>
      </c>
    </row>
    <row r="287" spans="1:10" x14ac:dyDescent="0.25">
      <c r="A287" t="s">
        <v>136</v>
      </c>
      <c r="B287" t="s">
        <v>410</v>
      </c>
      <c r="C287" t="s">
        <v>166</v>
      </c>
      <c r="D287" t="s">
        <v>15</v>
      </c>
      <c r="E287" t="s">
        <v>15</v>
      </c>
      <c r="F287" t="s">
        <v>36</v>
      </c>
      <c r="G287" t="s">
        <v>173</v>
      </c>
      <c r="H287" t="s">
        <v>26</v>
      </c>
      <c r="I287">
        <f>+COUNTIF($B$3:$B$722,B287)</f>
        <v>1</v>
      </c>
      <c r="J287" t="b">
        <f t="shared" si="4"/>
        <v>0</v>
      </c>
    </row>
    <row r="288" spans="1:10" x14ac:dyDescent="0.25">
      <c r="A288" t="s">
        <v>136</v>
      </c>
      <c r="B288" t="s">
        <v>412</v>
      </c>
      <c r="C288" t="s">
        <v>166</v>
      </c>
      <c r="D288" t="s">
        <v>16</v>
      </c>
      <c r="E288" t="s">
        <v>16</v>
      </c>
      <c r="F288" t="s">
        <v>37</v>
      </c>
      <c r="G288" t="s">
        <v>173</v>
      </c>
      <c r="H288" t="s">
        <v>173</v>
      </c>
      <c r="I288">
        <f>+COUNTIF($B$3:$B$722,B288)</f>
        <v>1</v>
      </c>
      <c r="J288" t="b">
        <f t="shared" si="4"/>
        <v>0</v>
      </c>
    </row>
    <row r="289" spans="1:10" x14ac:dyDescent="0.25">
      <c r="A289" t="s">
        <v>136</v>
      </c>
      <c r="B289" t="s">
        <v>413</v>
      </c>
      <c r="C289" t="s">
        <v>166</v>
      </c>
      <c r="D289" t="s">
        <v>17</v>
      </c>
      <c r="E289" t="s">
        <v>17</v>
      </c>
      <c r="F289" t="s">
        <v>38</v>
      </c>
      <c r="G289" t="s">
        <v>173</v>
      </c>
      <c r="H289" t="s">
        <v>26</v>
      </c>
      <c r="I289">
        <f>+COUNTIF($B$3:$B$722,B289)</f>
        <v>1</v>
      </c>
      <c r="J289" t="b">
        <f t="shared" si="4"/>
        <v>0</v>
      </c>
    </row>
    <row r="290" spans="1:10" x14ac:dyDescent="0.25">
      <c r="A290" t="s">
        <v>136</v>
      </c>
      <c r="B290" t="s">
        <v>415</v>
      </c>
      <c r="C290" t="s">
        <v>166</v>
      </c>
      <c r="D290" t="s">
        <v>18</v>
      </c>
      <c r="E290" t="s">
        <v>18</v>
      </c>
      <c r="F290" t="s">
        <v>39</v>
      </c>
      <c r="G290" t="s">
        <v>173</v>
      </c>
      <c r="H290" t="s">
        <v>173</v>
      </c>
      <c r="I290">
        <f>+COUNTIF($B$3:$B$722,B290)</f>
        <v>1</v>
      </c>
      <c r="J290" t="b">
        <f t="shared" si="4"/>
        <v>0</v>
      </c>
    </row>
    <row r="291" spans="1:10" x14ac:dyDescent="0.25">
      <c r="A291" t="s">
        <v>136</v>
      </c>
      <c r="B291" t="s">
        <v>416</v>
      </c>
      <c r="C291" t="s">
        <v>168</v>
      </c>
      <c r="D291" t="s">
        <v>18</v>
      </c>
      <c r="E291" t="s">
        <v>18</v>
      </c>
      <c r="F291" t="s">
        <v>39</v>
      </c>
      <c r="G291" t="s">
        <v>173</v>
      </c>
      <c r="H291" t="s">
        <v>173</v>
      </c>
      <c r="I291">
        <f>+COUNTIF($B$3:$B$722,B291)</f>
        <v>1</v>
      </c>
      <c r="J291" t="b">
        <f t="shared" si="4"/>
        <v>0</v>
      </c>
    </row>
    <row r="292" spans="1:10" x14ac:dyDescent="0.25">
      <c r="A292" t="s">
        <v>137</v>
      </c>
      <c r="B292" t="s">
        <v>417</v>
      </c>
      <c r="C292" t="s">
        <v>166</v>
      </c>
      <c r="D292" t="s">
        <v>8</v>
      </c>
      <c r="E292" t="s">
        <v>8</v>
      </c>
      <c r="F292" t="s">
        <v>21</v>
      </c>
      <c r="G292" t="s">
        <v>173</v>
      </c>
      <c r="H292" t="s">
        <v>173</v>
      </c>
      <c r="I292">
        <f>+COUNTIF($B$3:$B$722,B292)</f>
        <v>1</v>
      </c>
      <c r="J292" t="b">
        <f t="shared" si="4"/>
        <v>0</v>
      </c>
    </row>
    <row r="293" spans="1:10" x14ac:dyDescent="0.25">
      <c r="A293" t="s">
        <v>137</v>
      </c>
      <c r="B293" t="s">
        <v>418</v>
      </c>
      <c r="C293" t="s">
        <v>166</v>
      </c>
      <c r="D293" t="s">
        <v>9</v>
      </c>
      <c r="E293" t="s">
        <v>9</v>
      </c>
      <c r="F293" t="s">
        <v>758</v>
      </c>
      <c r="G293" t="s">
        <v>173</v>
      </c>
      <c r="H293" t="s">
        <v>173</v>
      </c>
      <c r="I293">
        <f>+COUNTIF($B$3:$B$722,B293)</f>
        <v>1</v>
      </c>
      <c r="J293" t="b">
        <f t="shared" si="4"/>
        <v>0</v>
      </c>
    </row>
    <row r="294" spans="1:10" x14ac:dyDescent="0.25">
      <c r="A294" t="s">
        <v>137</v>
      </c>
      <c r="B294" t="s">
        <v>419</v>
      </c>
      <c r="C294" t="s">
        <v>166</v>
      </c>
      <c r="D294" t="s">
        <v>10</v>
      </c>
      <c r="E294" t="s">
        <v>10</v>
      </c>
      <c r="F294" t="s">
        <v>24</v>
      </c>
      <c r="G294" t="s">
        <v>173</v>
      </c>
      <c r="H294" t="s">
        <v>173</v>
      </c>
      <c r="I294">
        <f>+COUNTIF($B$3:$B$722,B294)</f>
        <v>1</v>
      </c>
      <c r="J294" t="e">
        <f>AND(I294=2,#REF!=2)</f>
        <v>#REF!</v>
      </c>
    </row>
    <row r="295" spans="1:10" x14ac:dyDescent="0.25">
      <c r="A295" t="s">
        <v>137</v>
      </c>
      <c r="B295" t="s">
        <v>420</v>
      </c>
      <c r="C295" t="s">
        <v>166</v>
      </c>
      <c r="D295" t="s">
        <v>11</v>
      </c>
      <c r="E295" t="s">
        <v>11</v>
      </c>
      <c r="F295" t="s">
        <v>25</v>
      </c>
      <c r="G295" t="s">
        <v>173</v>
      </c>
      <c r="H295" t="s">
        <v>26</v>
      </c>
      <c r="I295">
        <f>+COUNTIF($B$3:$B$722,B295)</f>
        <v>1</v>
      </c>
      <c r="J295" t="b">
        <f t="shared" si="4"/>
        <v>0</v>
      </c>
    </row>
    <row r="296" spans="1:10" x14ac:dyDescent="0.25">
      <c r="A296" t="s">
        <v>137</v>
      </c>
      <c r="B296" t="s">
        <v>422</v>
      </c>
      <c r="C296" t="s">
        <v>166</v>
      </c>
      <c r="D296" t="s">
        <v>12</v>
      </c>
      <c r="E296" t="s">
        <v>12</v>
      </c>
      <c r="F296" t="s">
        <v>27</v>
      </c>
      <c r="G296" t="s">
        <v>173</v>
      </c>
      <c r="H296" t="s">
        <v>26</v>
      </c>
      <c r="I296">
        <f>+COUNTIF($B$3:$B$722,B296)</f>
        <v>1</v>
      </c>
      <c r="J296" t="b">
        <f t="shared" si="4"/>
        <v>0</v>
      </c>
    </row>
    <row r="297" spans="1:10" x14ac:dyDescent="0.25">
      <c r="A297" t="s">
        <v>137</v>
      </c>
      <c r="B297" t="s">
        <v>990</v>
      </c>
      <c r="C297" t="s">
        <v>178</v>
      </c>
      <c r="D297" t="s">
        <v>12</v>
      </c>
      <c r="E297" t="s">
        <v>28</v>
      </c>
      <c r="F297" t="s">
        <v>27</v>
      </c>
      <c r="G297" t="s">
        <v>62</v>
      </c>
      <c r="H297" t="s">
        <v>173</v>
      </c>
      <c r="I297">
        <f>+COUNTIF($B$3:$B$722,B297)</f>
        <v>1</v>
      </c>
      <c r="J297" t="b">
        <f t="shared" si="4"/>
        <v>0</v>
      </c>
    </row>
    <row r="298" spans="1:10" x14ac:dyDescent="0.25">
      <c r="A298" t="s">
        <v>137</v>
      </c>
      <c r="B298" t="s">
        <v>424</v>
      </c>
      <c r="C298" t="s">
        <v>166</v>
      </c>
      <c r="D298" t="s">
        <v>13</v>
      </c>
      <c r="E298" t="s">
        <v>13</v>
      </c>
      <c r="F298" t="s">
        <v>29</v>
      </c>
      <c r="G298" t="s">
        <v>173</v>
      </c>
      <c r="H298" t="s">
        <v>26</v>
      </c>
      <c r="I298">
        <f>+COUNTIF($B$3:$B$722,B298)</f>
        <v>1</v>
      </c>
      <c r="J298" t="b">
        <f t="shared" si="4"/>
        <v>0</v>
      </c>
    </row>
    <row r="299" spans="1:10" x14ac:dyDescent="0.25">
      <c r="A299" t="s">
        <v>137</v>
      </c>
      <c r="B299" t="s">
        <v>991</v>
      </c>
      <c r="C299" t="s">
        <v>178</v>
      </c>
      <c r="D299" t="s">
        <v>13</v>
      </c>
      <c r="E299" t="s">
        <v>30</v>
      </c>
      <c r="F299" t="s">
        <v>29</v>
      </c>
      <c r="G299" t="s">
        <v>63</v>
      </c>
      <c r="H299" t="s">
        <v>173</v>
      </c>
      <c r="I299">
        <f>+COUNTIF($B$3:$B$722,B299)</f>
        <v>1</v>
      </c>
      <c r="J299" t="b">
        <f t="shared" si="4"/>
        <v>0</v>
      </c>
    </row>
    <row r="300" spans="1:10" x14ac:dyDescent="0.25">
      <c r="A300" t="s">
        <v>137</v>
      </c>
      <c r="B300" t="s">
        <v>992</v>
      </c>
      <c r="C300" t="s">
        <v>178</v>
      </c>
      <c r="D300" t="s">
        <v>13</v>
      </c>
      <c r="E300" t="s">
        <v>31</v>
      </c>
      <c r="F300" t="s">
        <v>29</v>
      </c>
      <c r="G300" t="s">
        <v>64</v>
      </c>
      <c r="H300" t="s">
        <v>65</v>
      </c>
      <c r="I300">
        <f>+COUNTIF($B$3:$B$722,B300)</f>
        <v>1</v>
      </c>
      <c r="J300" t="b">
        <f t="shared" si="4"/>
        <v>0</v>
      </c>
    </row>
    <row r="301" spans="1:10" x14ac:dyDescent="0.25">
      <c r="A301" t="s">
        <v>137</v>
      </c>
      <c r="B301" t="s">
        <v>994</v>
      </c>
      <c r="C301" t="s">
        <v>179</v>
      </c>
      <c r="D301" t="s">
        <v>13</v>
      </c>
      <c r="E301" t="s">
        <v>66</v>
      </c>
      <c r="F301" t="s">
        <v>29</v>
      </c>
      <c r="G301" t="s">
        <v>82</v>
      </c>
      <c r="H301" t="s">
        <v>65</v>
      </c>
      <c r="I301">
        <f>+COUNTIF($B$3:$B$722,B301)</f>
        <v>1</v>
      </c>
      <c r="J301" t="b">
        <f t="shared" si="4"/>
        <v>0</v>
      </c>
    </row>
    <row r="302" spans="1:10" x14ac:dyDescent="0.25">
      <c r="A302" t="s">
        <v>137</v>
      </c>
      <c r="B302" t="s">
        <v>996</v>
      </c>
      <c r="C302" t="s">
        <v>167</v>
      </c>
      <c r="D302" t="s">
        <v>13</v>
      </c>
      <c r="E302" t="s">
        <v>756</v>
      </c>
      <c r="F302" t="s">
        <v>29</v>
      </c>
      <c r="G302" t="s">
        <v>760</v>
      </c>
      <c r="H302" t="s">
        <v>89</v>
      </c>
      <c r="I302">
        <f>+COUNTIF($B$3:$B$722,B302)</f>
        <v>1</v>
      </c>
      <c r="J302" t="b">
        <f t="shared" si="4"/>
        <v>0</v>
      </c>
    </row>
    <row r="303" spans="1:10" x14ac:dyDescent="0.25">
      <c r="A303" t="s">
        <v>137</v>
      </c>
      <c r="B303" t="s">
        <v>998</v>
      </c>
      <c r="C303" t="s">
        <v>179</v>
      </c>
      <c r="D303" t="s">
        <v>13</v>
      </c>
      <c r="E303" t="s">
        <v>67</v>
      </c>
      <c r="F303" t="s">
        <v>29</v>
      </c>
      <c r="G303" t="s">
        <v>84</v>
      </c>
      <c r="H303" t="s">
        <v>65</v>
      </c>
      <c r="I303">
        <f>+COUNTIF($B$3:$B$722,B303)</f>
        <v>1</v>
      </c>
      <c r="J303" t="b">
        <f t="shared" si="4"/>
        <v>0</v>
      </c>
    </row>
    <row r="304" spans="1:10" x14ac:dyDescent="0.25">
      <c r="A304" t="s">
        <v>137</v>
      </c>
      <c r="B304" t="s">
        <v>1000</v>
      </c>
      <c r="C304" t="s">
        <v>178</v>
      </c>
      <c r="D304" t="s">
        <v>13</v>
      </c>
      <c r="E304" t="s">
        <v>32</v>
      </c>
      <c r="F304" t="s">
        <v>29</v>
      </c>
      <c r="G304" t="s">
        <v>68</v>
      </c>
      <c r="H304" t="s">
        <v>69</v>
      </c>
      <c r="I304">
        <f>+COUNTIF($B$3:$B$722,B304)</f>
        <v>1</v>
      </c>
      <c r="J304" t="b">
        <f t="shared" si="4"/>
        <v>0</v>
      </c>
    </row>
    <row r="305" spans="1:10" x14ac:dyDescent="0.25">
      <c r="A305" t="s">
        <v>137</v>
      </c>
      <c r="B305" t="s">
        <v>1002</v>
      </c>
      <c r="C305" t="s">
        <v>179</v>
      </c>
      <c r="D305" t="s">
        <v>13</v>
      </c>
      <c r="E305" t="s">
        <v>70</v>
      </c>
      <c r="F305" t="s">
        <v>29</v>
      </c>
      <c r="G305" t="s">
        <v>85</v>
      </c>
      <c r="H305" t="s">
        <v>69</v>
      </c>
      <c r="I305">
        <f>+COUNTIF($B$3:$B$722,B305)</f>
        <v>1</v>
      </c>
      <c r="J305" t="b">
        <f t="shared" si="4"/>
        <v>0</v>
      </c>
    </row>
    <row r="306" spans="1:10" x14ac:dyDescent="0.25">
      <c r="A306" t="s">
        <v>137</v>
      </c>
      <c r="B306" t="s">
        <v>1004</v>
      </c>
      <c r="C306" t="s">
        <v>167</v>
      </c>
      <c r="D306" t="s">
        <v>13</v>
      </c>
      <c r="E306" t="s">
        <v>757</v>
      </c>
      <c r="F306" t="s">
        <v>29</v>
      </c>
      <c r="G306" t="s">
        <v>761</v>
      </c>
      <c r="H306" t="s">
        <v>69</v>
      </c>
      <c r="I306">
        <f>+COUNTIF($B$3:$B$722,B306)</f>
        <v>1</v>
      </c>
      <c r="J306" t="b">
        <f t="shared" si="4"/>
        <v>0</v>
      </c>
    </row>
    <row r="307" spans="1:10" x14ac:dyDescent="0.25">
      <c r="A307" t="s">
        <v>137</v>
      </c>
      <c r="B307" t="s">
        <v>1006</v>
      </c>
      <c r="C307" t="s">
        <v>178</v>
      </c>
      <c r="D307" t="s">
        <v>13</v>
      </c>
      <c r="E307" t="s">
        <v>33</v>
      </c>
      <c r="F307" t="s">
        <v>29</v>
      </c>
      <c r="G307" t="s">
        <v>71</v>
      </c>
      <c r="H307" t="s">
        <v>173</v>
      </c>
      <c r="I307">
        <f>+COUNTIF($B$3:$B$722,B307)</f>
        <v>1</v>
      </c>
      <c r="J307" t="b">
        <f t="shared" si="4"/>
        <v>0</v>
      </c>
    </row>
    <row r="308" spans="1:10" x14ac:dyDescent="0.25">
      <c r="A308" t="s">
        <v>137</v>
      </c>
      <c r="B308" t="s">
        <v>426</v>
      </c>
      <c r="C308" t="s">
        <v>166</v>
      </c>
      <c r="D308" t="s">
        <v>14</v>
      </c>
      <c r="E308" t="s">
        <v>14</v>
      </c>
      <c r="F308" t="s">
        <v>34</v>
      </c>
      <c r="G308" t="s">
        <v>173</v>
      </c>
      <c r="H308" t="s">
        <v>26</v>
      </c>
      <c r="I308">
        <f>+COUNTIF($B$3:$B$722,B308)</f>
        <v>1</v>
      </c>
      <c r="J308" t="b">
        <f t="shared" si="4"/>
        <v>0</v>
      </c>
    </row>
    <row r="309" spans="1:10" x14ac:dyDescent="0.25">
      <c r="A309" t="s">
        <v>137</v>
      </c>
      <c r="B309" t="s">
        <v>1007</v>
      </c>
      <c r="C309" t="s">
        <v>178</v>
      </c>
      <c r="D309" t="s">
        <v>14</v>
      </c>
      <c r="E309" t="s">
        <v>35</v>
      </c>
      <c r="F309" t="s">
        <v>34</v>
      </c>
      <c r="G309" t="s">
        <v>72</v>
      </c>
      <c r="H309" t="s">
        <v>173</v>
      </c>
      <c r="I309">
        <f>+COUNTIF($B$3:$B$722,B309)</f>
        <v>1</v>
      </c>
      <c r="J309" t="b">
        <f t="shared" si="4"/>
        <v>0</v>
      </c>
    </row>
    <row r="310" spans="1:10" x14ac:dyDescent="0.25">
      <c r="A310" t="s">
        <v>137</v>
      </c>
      <c r="B310" t="s">
        <v>428</v>
      </c>
      <c r="C310" t="s">
        <v>166</v>
      </c>
      <c r="D310" t="s">
        <v>15</v>
      </c>
      <c r="E310" t="s">
        <v>15</v>
      </c>
      <c r="F310" t="s">
        <v>36</v>
      </c>
      <c r="G310" t="s">
        <v>173</v>
      </c>
      <c r="H310" t="s">
        <v>26</v>
      </c>
      <c r="I310">
        <f>+COUNTIF($B$3:$B$722,B310)</f>
        <v>1</v>
      </c>
      <c r="J310" t="b">
        <f t="shared" ref="J310:J370" si="5">AND(I310=2,I309=2)</f>
        <v>0</v>
      </c>
    </row>
    <row r="311" spans="1:10" x14ac:dyDescent="0.25">
      <c r="A311" t="s">
        <v>137</v>
      </c>
      <c r="B311" t="s">
        <v>430</v>
      </c>
      <c r="C311" t="s">
        <v>166</v>
      </c>
      <c r="D311" t="s">
        <v>16</v>
      </c>
      <c r="E311" t="s">
        <v>16</v>
      </c>
      <c r="F311" t="s">
        <v>37</v>
      </c>
      <c r="G311" t="s">
        <v>173</v>
      </c>
      <c r="H311" t="s">
        <v>173</v>
      </c>
      <c r="I311">
        <f>+COUNTIF($B$3:$B$722,B311)</f>
        <v>1</v>
      </c>
      <c r="J311" t="b">
        <f t="shared" si="5"/>
        <v>0</v>
      </c>
    </row>
    <row r="312" spans="1:10" x14ac:dyDescent="0.25">
      <c r="A312" t="s">
        <v>137</v>
      </c>
      <c r="B312" t="s">
        <v>431</v>
      </c>
      <c r="C312" t="s">
        <v>166</v>
      </c>
      <c r="D312" t="s">
        <v>17</v>
      </c>
      <c r="E312" t="s">
        <v>17</v>
      </c>
      <c r="F312" t="s">
        <v>38</v>
      </c>
      <c r="G312" t="s">
        <v>173</v>
      </c>
      <c r="H312" t="s">
        <v>26</v>
      </c>
      <c r="I312">
        <f>+COUNTIF($B$3:$B$722,B312)</f>
        <v>1</v>
      </c>
      <c r="J312" t="b">
        <f t="shared" si="5"/>
        <v>0</v>
      </c>
    </row>
    <row r="313" spans="1:10" x14ac:dyDescent="0.25">
      <c r="A313" t="s">
        <v>137</v>
      </c>
      <c r="B313" t="s">
        <v>433</v>
      </c>
      <c r="C313" t="s">
        <v>166</v>
      </c>
      <c r="D313" t="s">
        <v>18</v>
      </c>
      <c r="E313" t="s">
        <v>18</v>
      </c>
      <c r="F313" t="s">
        <v>39</v>
      </c>
      <c r="G313" t="s">
        <v>173</v>
      </c>
      <c r="H313" t="s">
        <v>173</v>
      </c>
      <c r="I313">
        <f>+COUNTIF($B$3:$B$722,B313)</f>
        <v>1</v>
      </c>
      <c r="J313" t="b">
        <f t="shared" si="5"/>
        <v>0</v>
      </c>
    </row>
    <row r="314" spans="1:10" x14ac:dyDescent="0.25">
      <c r="A314" t="s">
        <v>137</v>
      </c>
      <c r="B314" t="s">
        <v>434</v>
      </c>
      <c r="C314" t="s">
        <v>168</v>
      </c>
      <c r="D314" t="s">
        <v>18</v>
      </c>
      <c r="E314" t="s">
        <v>18</v>
      </c>
      <c r="F314" t="s">
        <v>39</v>
      </c>
      <c r="G314" t="s">
        <v>173</v>
      </c>
      <c r="H314" t="s">
        <v>173</v>
      </c>
      <c r="I314">
        <f>+COUNTIF($B$3:$B$722,B314)</f>
        <v>1</v>
      </c>
      <c r="J314" t="b">
        <f t="shared" si="5"/>
        <v>0</v>
      </c>
    </row>
    <row r="315" spans="1:10" x14ac:dyDescent="0.25">
      <c r="A315" t="s">
        <v>138</v>
      </c>
      <c r="B315" t="s">
        <v>435</v>
      </c>
      <c r="C315" t="s">
        <v>166</v>
      </c>
      <c r="D315" t="s">
        <v>8</v>
      </c>
      <c r="E315" t="s">
        <v>8</v>
      </c>
      <c r="F315" t="s">
        <v>21</v>
      </c>
      <c r="G315" t="s">
        <v>173</v>
      </c>
      <c r="H315" t="s">
        <v>173</v>
      </c>
      <c r="I315">
        <f>+COUNTIF($B$3:$B$722,B315)</f>
        <v>1</v>
      </c>
      <c r="J315" t="b">
        <f t="shared" si="5"/>
        <v>0</v>
      </c>
    </row>
    <row r="316" spans="1:10" x14ac:dyDescent="0.25">
      <c r="A316" t="s">
        <v>138</v>
      </c>
      <c r="B316" t="s">
        <v>436</v>
      </c>
      <c r="C316" t="s">
        <v>166</v>
      </c>
      <c r="D316" t="s">
        <v>9</v>
      </c>
      <c r="E316" t="s">
        <v>9</v>
      </c>
      <c r="F316" t="s">
        <v>758</v>
      </c>
      <c r="G316" t="s">
        <v>173</v>
      </c>
      <c r="H316" t="s">
        <v>173</v>
      </c>
      <c r="I316">
        <f>+COUNTIF($B$3:$B$722,B316)</f>
        <v>1</v>
      </c>
      <c r="J316" t="b">
        <f t="shared" si="5"/>
        <v>0</v>
      </c>
    </row>
    <row r="317" spans="1:10" x14ac:dyDescent="0.25">
      <c r="A317" t="s">
        <v>138</v>
      </c>
      <c r="B317" t="s">
        <v>437</v>
      </c>
      <c r="C317" t="s">
        <v>166</v>
      </c>
      <c r="D317" t="s">
        <v>10</v>
      </c>
      <c r="E317" t="s">
        <v>10</v>
      </c>
      <c r="F317" t="s">
        <v>24</v>
      </c>
      <c r="G317" t="s">
        <v>173</v>
      </c>
      <c r="H317" t="s">
        <v>173</v>
      </c>
      <c r="I317">
        <f>+COUNTIF($B$3:$B$722,B317)</f>
        <v>1</v>
      </c>
      <c r="J317" t="e">
        <f>AND(I317=2,#REF!=2)</f>
        <v>#REF!</v>
      </c>
    </row>
    <row r="318" spans="1:10" x14ac:dyDescent="0.25">
      <c r="A318" t="s">
        <v>138</v>
      </c>
      <c r="B318" t="s">
        <v>438</v>
      </c>
      <c r="C318" t="s">
        <v>166</v>
      </c>
      <c r="D318" t="s">
        <v>11</v>
      </c>
      <c r="E318" t="s">
        <v>11</v>
      </c>
      <c r="F318" t="s">
        <v>25</v>
      </c>
      <c r="G318" t="s">
        <v>173</v>
      </c>
      <c r="H318" t="s">
        <v>26</v>
      </c>
      <c r="I318">
        <f>+COUNTIF($B$3:$B$722,B318)</f>
        <v>1</v>
      </c>
      <c r="J318" t="b">
        <f t="shared" si="5"/>
        <v>0</v>
      </c>
    </row>
    <row r="319" spans="1:10" x14ac:dyDescent="0.25">
      <c r="A319" t="s">
        <v>138</v>
      </c>
      <c r="B319" t="s">
        <v>440</v>
      </c>
      <c r="C319" t="s">
        <v>166</v>
      </c>
      <c r="D319" t="s">
        <v>12</v>
      </c>
      <c r="E319" t="s">
        <v>12</v>
      </c>
      <c r="F319" t="s">
        <v>27</v>
      </c>
      <c r="G319" t="s">
        <v>173</v>
      </c>
      <c r="H319" t="s">
        <v>26</v>
      </c>
      <c r="I319">
        <f>+COUNTIF($B$3:$B$722,B319)</f>
        <v>1</v>
      </c>
      <c r="J319" t="b">
        <f t="shared" si="5"/>
        <v>0</v>
      </c>
    </row>
    <row r="320" spans="1:10" x14ac:dyDescent="0.25">
      <c r="A320" t="s">
        <v>138</v>
      </c>
      <c r="B320" t="s">
        <v>1008</v>
      </c>
      <c r="C320" t="s">
        <v>178</v>
      </c>
      <c r="D320" t="s">
        <v>12</v>
      </c>
      <c r="E320" t="s">
        <v>28</v>
      </c>
      <c r="F320" t="s">
        <v>27</v>
      </c>
      <c r="G320" t="s">
        <v>62</v>
      </c>
      <c r="H320" t="s">
        <v>173</v>
      </c>
      <c r="I320">
        <f>+COUNTIF($B$3:$B$722,B320)</f>
        <v>1</v>
      </c>
      <c r="J320" t="b">
        <f t="shared" si="5"/>
        <v>0</v>
      </c>
    </row>
    <row r="321" spans="1:10" x14ac:dyDescent="0.25">
      <c r="A321" t="s">
        <v>138</v>
      </c>
      <c r="B321" t="s">
        <v>442</v>
      </c>
      <c r="C321" t="s">
        <v>166</v>
      </c>
      <c r="D321" t="s">
        <v>13</v>
      </c>
      <c r="E321" t="s">
        <v>13</v>
      </c>
      <c r="F321" t="s">
        <v>29</v>
      </c>
      <c r="G321" t="s">
        <v>173</v>
      </c>
      <c r="H321" t="s">
        <v>26</v>
      </c>
      <c r="I321">
        <f>+COUNTIF($B$3:$B$722,B321)</f>
        <v>1</v>
      </c>
      <c r="J321" t="b">
        <f t="shared" si="5"/>
        <v>0</v>
      </c>
    </row>
    <row r="322" spans="1:10" x14ac:dyDescent="0.25">
      <c r="A322" t="s">
        <v>138</v>
      </c>
      <c r="B322" t="s">
        <v>1009</v>
      </c>
      <c r="C322" t="s">
        <v>178</v>
      </c>
      <c r="D322" t="s">
        <v>13</v>
      </c>
      <c r="E322" t="s">
        <v>30</v>
      </c>
      <c r="F322" t="s">
        <v>29</v>
      </c>
      <c r="G322" t="s">
        <v>63</v>
      </c>
      <c r="H322" t="s">
        <v>173</v>
      </c>
      <c r="I322">
        <f>+COUNTIF($B$3:$B$722,B322)</f>
        <v>1</v>
      </c>
      <c r="J322" t="b">
        <f t="shared" si="5"/>
        <v>0</v>
      </c>
    </row>
    <row r="323" spans="1:10" x14ac:dyDescent="0.25">
      <c r="A323" t="s">
        <v>138</v>
      </c>
      <c r="B323" t="s">
        <v>1010</v>
      </c>
      <c r="C323" t="s">
        <v>178</v>
      </c>
      <c r="D323" t="s">
        <v>13</v>
      </c>
      <c r="E323" t="s">
        <v>31</v>
      </c>
      <c r="F323" t="s">
        <v>29</v>
      </c>
      <c r="G323" t="s">
        <v>64</v>
      </c>
      <c r="H323" t="s">
        <v>65</v>
      </c>
      <c r="I323">
        <f>+COUNTIF($B$3:$B$722,B323)</f>
        <v>1</v>
      </c>
      <c r="J323" t="b">
        <f t="shared" si="5"/>
        <v>0</v>
      </c>
    </row>
    <row r="324" spans="1:10" x14ac:dyDescent="0.25">
      <c r="A324" t="s">
        <v>138</v>
      </c>
      <c r="B324" t="s">
        <v>1012</v>
      </c>
      <c r="C324" t="s">
        <v>179</v>
      </c>
      <c r="D324" t="s">
        <v>13</v>
      </c>
      <c r="E324" t="s">
        <v>66</v>
      </c>
      <c r="F324" t="s">
        <v>29</v>
      </c>
      <c r="G324" t="s">
        <v>82</v>
      </c>
      <c r="H324" t="s">
        <v>65</v>
      </c>
      <c r="I324">
        <f>+COUNTIF($B$3:$B$722,B324)</f>
        <v>1</v>
      </c>
      <c r="J324" t="b">
        <f t="shared" si="5"/>
        <v>0</v>
      </c>
    </row>
    <row r="325" spans="1:10" x14ac:dyDescent="0.25">
      <c r="A325" t="s">
        <v>138</v>
      </c>
      <c r="B325" t="s">
        <v>1014</v>
      </c>
      <c r="C325" t="s">
        <v>167</v>
      </c>
      <c r="D325" t="s">
        <v>13</v>
      </c>
      <c r="E325" t="s">
        <v>756</v>
      </c>
      <c r="F325" t="s">
        <v>29</v>
      </c>
      <c r="G325" t="s">
        <v>760</v>
      </c>
      <c r="H325" t="s">
        <v>89</v>
      </c>
      <c r="I325">
        <f>+COUNTIF($B$3:$B$722,B325)</f>
        <v>1</v>
      </c>
      <c r="J325" t="b">
        <f t="shared" si="5"/>
        <v>0</v>
      </c>
    </row>
    <row r="326" spans="1:10" x14ac:dyDescent="0.25">
      <c r="A326" t="s">
        <v>138</v>
      </c>
      <c r="B326" t="s">
        <v>1016</v>
      </c>
      <c r="C326" t="s">
        <v>179</v>
      </c>
      <c r="D326" t="s">
        <v>13</v>
      </c>
      <c r="E326" t="s">
        <v>67</v>
      </c>
      <c r="F326" t="s">
        <v>29</v>
      </c>
      <c r="G326" t="s">
        <v>84</v>
      </c>
      <c r="H326" t="s">
        <v>65</v>
      </c>
      <c r="I326">
        <f>+COUNTIF($B$3:$B$722,B326)</f>
        <v>1</v>
      </c>
      <c r="J326" t="b">
        <f t="shared" si="5"/>
        <v>0</v>
      </c>
    </row>
    <row r="327" spans="1:10" x14ac:dyDescent="0.25">
      <c r="A327" t="s">
        <v>138</v>
      </c>
      <c r="B327" t="s">
        <v>1018</v>
      </c>
      <c r="C327" t="s">
        <v>178</v>
      </c>
      <c r="D327" t="s">
        <v>13</v>
      </c>
      <c r="E327" t="s">
        <v>32</v>
      </c>
      <c r="F327" t="s">
        <v>29</v>
      </c>
      <c r="G327" t="s">
        <v>68</v>
      </c>
      <c r="H327" t="s">
        <v>69</v>
      </c>
      <c r="I327">
        <f>+COUNTIF($B$3:$B$722,B327)</f>
        <v>1</v>
      </c>
      <c r="J327" t="b">
        <f t="shared" si="5"/>
        <v>0</v>
      </c>
    </row>
    <row r="328" spans="1:10" x14ac:dyDescent="0.25">
      <c r="A328" t="s">
        <v>138</v>
      </c>
      <c r="B328" t="s">
        <v>1020</v>
      </c>
      <c r="C328" t="s">
        <v>179</v>
      </c>
      <c r="D328" t="s">
        <v>13</v>
      </c>
      <c r="E328" t="s">
        <v>70</v>
      </c>
      <c r="F328" t="s">
        <v>29</v>
      </c>
      <c r="G328" t="s">
        <v>85</v>
      </c>
      <c r="H328" t="s">
        <v>69</v>
      </c>
      <c r="I328">
        <f>+COUNTIF($B$3:$B$722,B328)</f>
        <v>1</v>
      </c>
      <c r="J328" t="b">
        <f t="shared" si="5"/>
        <v>0</v>
      </c>
    </row>
    <row r="329" spans="1:10" x14ac:dyDescent="0.25">
      <c r="A329" t="s">
        <v>138</v>
      </c>
      <c r="B329" t="s">
        <v>1022</v>
      </c>
      <c r="C329" t="s">
        <v>167</v>
      </c>
      <c r="D329" t="s">
        <v>13</v>
      </c>
      <c r="E329" t="s">
        <v>757</v>
      </c>
      <c r="F329" t="s">
        <v>29</v>
      </c>
      <c r="G329" t="s">
        <v>761</v>
      </c>
      <c r="H329" t="s">
        <v>69</v>
      </c>
      <c r="I329">
        <f>+COUNTIF($B$3:$B$722,B329)</f>
        <v>1</v>
      </c>
      <c r="J329" t="b">
        <f t="shared" si="5"/>
        <v>0</v>
      </c>
    </row>
    <row r="330" spans="1:10" x14ac:dyDescent="0.25">
      <c r="A330" t="s">
        <v>138</v>
      </c>
      <c r="B330" t="s">
        <v>444</v>
      </c>
      <c r="C330" t="s">
        <v>166</v>
      </c>
      <c r="D330" t="s">
        <v>14</v>
      </c>
      <c r="E330" t="s">
        <v>14</v>
      </c>
      <c r="F330" t="s">
        <v>34</v>
      </c>
      <c r="G330" t="s">
        <v>173</v>
      </c>
      <c r="H330" t="s">
        <v>26</v>
      </c>
      <c r="I330">
        <f>+COUNTIF($B$3:$B$722,B330)</f>
        <v>1</v>
      </c>
      <c r="J330" t="b">
        <f t="shared" si="5"/>
        <v>0</v>
      </c>
    </row>
    <row r="331" spans="1:10" x14ac:dyDescent="0.25">
      <c r="A331" t="s">
        <v>138</v>
      </c>
      <c r="B331" t="s">
        <v>1024</v>
      </c>
      <c r="C331" t="s">
        <v>178</v>
      </c>
      <c r="D331" t="s">
        <v>14</v>
      </c>
      <c r="E331" t="s">
        <v>35</v>
      </c>
      <c r="F331" t="s">
        <v>34</v>
      </c>
      <c r="G331" t="s">
        <v>72</v>
      </c>
      <c r="H331" t="s">
        <v>173</v>
      </c>
      <c r="I331">
        <f>+COUNTIF($B$3:$B$722,B331)</f>
        <v>1</v>
      </c>
      <c r="J331" t="b">
        <f t="shared" si="5"/>
        <v>0</v>
      </c>
    </row>
    <row r="332" spans="1:10" x14ac:dyDescent="0.25">
      <c r="A332" t="s">
        <v>138</v>
      </c>
      <c r="B332" t="s">
        <v>446</v>
      </c>
      <c r="C332" t="s">
        <v>166</v>
      </c>
      <c r="D332" t="s">
        <v>15</v>
      </c>
      <c r="E332" t="s">
        <v>15</v>
      </c>
      <c r="F332" t="s">
        <v>36</v>
      </c>
      <c r="G332" t="s">
        <v>173</v>
      </c>
      <c r="H332" t="s">
        <v>26</v>
      </c>
      <c r="I332">
        <f>+COUNTIF($B$3:$B$722,B332)</f>
        <v>1</v>
      </c>
      <c r="J332" t="b">
        <f t="shared" si="5"/>
        <v>0</v>
      </c>
    </row>
    <row r="333" spans="1:10" x14ac:dyDescent="0.25">
      <c r="A333" t="s">
        <v>138</v>
      </c>
      <c r="B333" t="s">
        <v>448</v>
      </c>
      <c r="C333" t="s">
        <v>166</v>
      </c>
      <c r="D333" t="s">
        <v>16</v>
      </c>
      <c r="E333" t="s">
        <v>16</v>
      </c>
      <c r="F333" t="s">
        <v>37</v>
      </c>
      <c r="G333" t="s">
        <v>173</v>
      </c>
      <c r="H333" t="s">
        <v>173</v>
      </c>
      <c r="I333">
        <f>+COUNTIF($B$3:$B$722,B333)</f>
        <v>1</v>
      </c>
      <c r="J333" t="b">
        <f t="shared" si="5"/>
        <v>0</v>
      </c>
    </row>
    <row r="334" spans="1:10" x14ac:dyDescent="0.25">
      <c r="A334" t="s">
        <v>138</v>
      </c>
      <c r="B334" t="s">
        <v>449</v>
      </c>
      <c r="C334" t="s">
        <v>166</v>
      </c>
      <c r="D334" t="s">
        <v>17</v>
      </c>
      <c r="E334" t="s">
        <v>17</v>
      </c>
      <c r="F334" t="s">
        <v>38</v>
      </c>
      <c r="G334" t="s">
        <v>173</v>
      </c>
      <c r="H334" t="s">
        <v>26</v>
      </c>
      <c r="I334">
        <f>+COUNTIF($B$3:$B$722,B334)</f>
        <v>1</v>
      </c>
      <c r="J334" t="b">
        <f t="shared" si="5"/>
        <v>0</v>
      </c>
    </row>
    <row r="335" spans="1:10" x14ac:dyDescent="0.25">
      <c r="A335" t="s">
        <v>138</v>
      </c>
      <c r="B335" t="s">
        <v>451</v>
      </c>
      <c r="C335" t="s">
        <v>166</v>
      </c>
      <c r="D335" t="s">
        <v>18</v>
      </c>
      <c r="E335" t="s">
        <v>18</v>
      </c>
      <c r="F335" t="s">
        <v>39</v>
      </c>
      <c r="G335" t="s">
        <v>173</v>
      </c>
      <c r="H335" t="s">
        <v>173</v>
      </c>
      <c r="I335">
        <f>+COUNTIF($B$3:$B$722,B335)</f>
        <v>1</v>
      </c>
      <c r="J335" t="b">
        <f t="shared" si="5"/>
        <v>0</v>
      </c>
    </row>
    <row r="336" spans="1:10" x14ac:dyDescent="0.25">
      <c r="A336" t="s">
        <v>138</v>
      </c>
      <c r="B336" t="s">
        <v>452</v>
      </c>
      <c r="C336" t="s">
        <v>168</v>
      </c>
      <c r="D336" t="s">
        <v>18</v>
      </c>
      <c r="E336" t="s">
        <v>18</v>
      </c>
      <c r="F336" t="s">
        <v>39</v>
      </c>
      <c r="G336" t="s">
        <v>173</v>
      </c>
      <c r="H336" t="s">
        <v>173</v>
      </c>
      <c r="I336">
        <f>+COUNTIF($B$3:$B$722,B336)</f>
        <v>1</v>
      </c>
      <c r="J336" t="b">
        <f t="shared" si="5"/>
        <v>0</v>
      </c>
    </row>
    <row r="337" spans="1:10" x14ac:dyDescent="0.25">
      <c r="A337" t="s">
        <v>139</v>
      </c>
      <c r="B337" t="s">
        <v>453</v>
      </c>
      <c r="C337" t="s">
        <v>166</v>
      </c>
      <c r="D337" t="s">
        <v>8</v>
      </c>
      <c r="E337" t="s">
        <v>8</v>
      </c>
      <c r="F337" t="s">
        <v>21</v>
      </c>
      <c r="G337" t="s">
        <v>173</v>
      </c>
      <c r="H337" t="s">
        <v>173</v>
      </c>
      <c r="I337">
        <f>+COUNTIF($B$3:$B$722,B337)</f>
        <v>1</v>
      </c>
      <c r="J337" t="b">
        <f t="shared" si="5"/>
        <v>0</v>
      </c>
    </row>
    <row r="338" spans="1:10" x14ac:dyDescent="0.25">
      <c r="A338" t="s">
        <v>139</v>
      </c>
      <c r="B338" t="s">
        <v>454</v>
      </c>
      <c r="C338" t="s">
        <v>166</v>
      </c>
      <c r="D338" t="s">
        <v>9</v>
      </c>
      <c r="E338" t="s">
        <v>9</v>
      </c>
      <c r="F338" t="s">
        <v>758</v>
      </c>
      <c r="G338" t="s">
        <v>173</v>
      </c>
      <c r="H338" t="s">
        <v>173</v>
      </c>
      <c r="I338">
        <f>+COUNTIF($B$3:$B$722,B338)</f>
        <v>1</v>
      </c>
      <c r="J338" t="b">
        <f t="shared" si="5"/>
        <v>0</v>
      </c>
    </row>
    <row r="339" spans="1:10" x14ac:dyDescent="0.25">
      <c r="A339" t="s">
        <v>139</v>
      </c>
      <c r="B339" t="s">
        <v>455</v>
      </c>
      <c r="C339" t="s">
        <v>166</v>
      </c>
      <c r="D339" t="s">
        <v>10</v>
      </c>
      <c r="E339" t="s">
        <v>10</v>
      </c>
      <c r="F339" t="s">
        <v>24</v>
      </c>
      <c r="G339" t="s">
        <v>173</v>
      </c>
      <c r="H339" t="s">
        <v>173</v>
      </c>
      <c r="I339">
        <f>+COUNTIF($B$3:$B$722,B339)</f>
        <v>1</v>
      </c>
      <c r="J339" t="e">
        <f>AND(I339=2,#REF!=2)</f>
        <v>#REF!</v>
      </c>
    </row>
    <row r="340" spans="1:10" x14ac:dyDescent="0.25">
      <c r="A340" t="s">
        <v>139</v>
      </c>
      <c r="B340" t="s">
        <v>456</v>
      </c>
      <c r="C340" t="s">
        <v>166</v>
      </c>
      <c r="D340" t="s">
        <v>11</v>
      </c>
      <c r="E340" t="s">
        <v>11</v>
      </c>
      <c r="F340" t="s">
        <v>25</v>
      </c>
      <c r="G340" t="s">
        <v>173</v>
      </c>
      <c r="H340" t="s">
        <v>26</v>
      </c>
      <c r="I340">
        <f>+COUNTIF($B$3:$B$722,B340)</f>
        <v>1</v>
      </c>
      <c r="J340" t="b">
        <f t="shared" si="5"/>
        <v>0</v>
      </c>
    </row>
    <row r="341" spans="1:10" x14ac:dyDescent="0.25">
      <c r="A341" t="s">
        <v>139</v>
      </c>
      <c r="B341" t="s">
        <v>458</v>
      </c>
      <c r="C341" t="s">
        <v>166</v>
      </c>
      <c r="D341" t="s">
        <v>12</v>
      </c>
      <c r="E341" t="s">
        <v>12</v>
      </c>
      <c r="F341" t="s">
        <v>27</v>
      </c>
      <c r="G341" t="s">
        <v>173</v>
      </c>
      <c r="H341" t="s">
        <v>26</v>
      </c>
      <c r="I341">
        <f>+COUNTIF($B$3:$B$722,B341)</f>
        <v>1</v>
      </c>
      <c r="J341" t="b">
        <f t="shared" si="5"/>
        <v>0</v>
      </c>
    </row>
    <row r="342" spans="1:10" x14ac:dyDescent="0.25">
      <c r="A342" t="s">
        <v>139</v>
      </c>
      <c r="B342" t="s">
        <v>1025</v>
      </c>
      <c r="C342" t="s">
        <v>178</v>
      </c>
      <c r="D342" t="s">
        <v>12</v>
      </c>
      <c r="E342" t="s">
        <v>28</v>
      </c>
      <c r="F342" t="s">
        <v>27</v>
      </c>
      <c r="G342" t="s">
        <v>62</v>
      </c>
      <c r="H342" t="s">
        <v>173</v>
      </c>
      <c r="I342">
        <f>+COUNTIF($B$3:$B$722,B342)</f>
        <v>1</v>
      </c>
      <c r="J342" t="b">
        <f t="shared" si="5"/>
        <v>0</v>
      </c>
    </row>
    <row r="343" spans="1:10" x14ac:dyDescent="0.25">
      <c r="A343" t="s">
        <v>139</v>
      </c>
      <c r="B343" t="s">
        <v>460</v>
      </c>
      <c r="C343" t="s">
        <v>166</v>
      </c>
      <c r="D343" t="s">
        <v>13</v>
      </c>
      <c r="E343" t="s">
        <v>13</v>
      </c>
      <c r="F343" t="s">
        <v>29</v>
      </c>
      <c r="G343" t="s">
        <v>173</v>
      </c>
      <c r="H343" t="s">
        <v>26</v>
      </c>
      <c r="I343">
        <f>+COUNTIF($B$3:$B$722,B343)</f>
        <v>1</v>
      </c>
      <c r="J343" t="b">
        <f t="shared" si="5"/>
        <v>0</v>
      </c>
    </row>
    <row r="344" spans="1:10" x14ac:dyDescent="0.25">
      <c r="A344" t="s">
        <v>139</v>
      </c>
      <c r="B344" t="s">
        <v>1026</v>
      </c>
      <c r="C344" t="s">
        <v>178</v>
      </c>
      <c r="D344" t="s">
        <v>13</v>
      </c>
      <c r="E344" t="s">
        <v>30</v>
      </c>
      <c r="F344" t="s">
        <v>29</v>
      </c>
      <c r="G344" t="s">
        <v>63</v>
      </c>
      <c r="H344" t="s">
        <v>173</v>
      </c>
      <c r="I344">
        <f>+COUNTIF($B$3:$B$722,B344)</f>
        <v>1</v>
      </c>
      <c r="J344" t="b">
        <f t="shared" si="5"/>
        <v>0</v>
      </c>
    </row>
    <row r="345" spans="1:10" x14ac:dyDescent="0.25">
      <c r="A345" t="s">
        <v>139</v>
      </c>
      <c r="B345" t="s">
        <v>1027</v>
      </c>
      <c r="C345" t="s">
        <v>178</v>
      </c>
      <c r="D345" t="s">
        <v>13</v>
      </c>
      <c r="E345" t="s">
        <v>31</v>
      </c>
      <c r="F345" t="s">
        <v>29</v>
      </c>
      <c r="G345" t="s">
        <v>64</v>
      </c>
      <c r="H345" t="s">
        <v>65</v>
      </c>
      <c r="I345">
        <f>+COUNTIF($B$3:$B$722,B345)</f>
        <v>1</v>
      </c>
      <c r="J345" t="b">
        <f t="shared" si="5"/>
        <v>0</v>
      </c>
    </row>
    <row r="346" spans="1:10" x14ac:dyDescent="0.25">
      <c r="A346" t="s">
        <v>139</v>
      </c>
      <c r="B346" t="s">
        <v>1029</v>
      </c>
      <c r="C346" t="s">
        <v>179</v>
      </c>
      <c r="D346" t="s">
        <v>13</v>
      </c>
      <c r="E346" t="s">
        <v>66</v>
      </c>
      <c r="F346" t="s">
        <v>29</v>
      </c>
      <c r="G346" t="s">
        <v>82</v>
      </c>
      <c r="H346" t="s">
        <v>65</v>
      </c>
      <c r="I346">
        <f>+COUNTIF($B$3:$B$722,B346)</f>
        <v>1</v>
      </c>
      <c r="J346" t="b">
        <f t="shared" si="5"/>
        <v>0</v>
      </c>
    </row>
    <row r="347" spans="1:10" x14ac:dyDescent="0.25">
      <c r="A347" t="s">
        <v>139</v>
      </c>
      <c r="B347" t="s">
        <v>1031</v>
      </c>
      <c r="C347" t="s">
        <v>167</v>
      </c>
      <c r="D347" t="s">
        <v>13</v>
      </c>
      <c r="E347" t="s">
        <v>756</v>
      </c>
      <c r="F347" t="s">
        <v>29</v>
      </c>
      <c r="G347" t="s">
        <v>760</v>
      </c>
      <c r="H347" t="s">
        <v>89</v>
      </c>
      <c r="I347">
        <f>+COUNTIF($B$3:$B$722,B347)</f>
        <v>1</v>
      </c>
      <c r="J347" t="b">
        <f t="shared" si="5"/>
        <v>0</v>
      </c>
    </row>
    <row r="348" spans="1:10" x14ac:dyDescent="0.25">
      <c r="A348" t="s">
        <v>139</v>
      </c>
      <c r="B348" t="s">
        <v>1033</v>
      </c>
      <c r="C348" t="s">
        <v>179</v>
      </c>
      <c r="D348" t="s">
        <v>13</v>
      </c>
      <c r="E348" t="s">
        <v>67</v>
      </c>
      <c r="F348" t="s">
        <v>29</v>
      </c>
      <c r="G348" t="s">
        <v>84</v>
      </c>
      <c r="H348" t="s">
        <v>65</v>
      </c>
      <c r="I348">
        <f>+COUNTIF($B$3:$B$722,B348)</f>
        <v>1</v>
      </c>
      <c r="J348" t="b">
        <f t="shared" si="5"/>
        <v>0</v>
      </c>
    </row>
    <row r="349" spans="1:10" x14ac:dyDescent="0.25">
      <c r="A349" t="s">
        <v>139</v>
      </c>
      <c r="B349" t="s">
        <v>1035</v>
      </c>
      <c r="C349" t="s">
        <v>178</v>
      </c>
      <c r="D349" t="s">
        <v>13</v>
      </c>
      <c r="E349" t="s">
        <v>32</v>
      </c>
      <c r="F349" t="s">
        <v>29</v>
      </c>
      <c r="G349" t="s">
        <v>68</v>
      </c>
      <c r="H349" t="s">
        <v>69</v>
      </c>
      <c r="I349">
        <f>+COUNTIF($B$3:$B$722,B349)</f>
        <v>1</v>
      </c>
      <c r="J349" t="b">
        <f t="shared" si="5"/>
        <v>0</v>
      </c>
    </row>
    <row r="350" spans="1:10" x14ac:dyDescent="0.25">
      <c r="A350" t="s">
        <v>139</v>
      </c>
      <c r="B350" t="s">
        <v>1037</v>
      </c>
      <c r="C350" t="s">
        <v>179</v>
      </c>
      <c r="D350" t="s">
        <v>13</v>
      </c>
      <c r="E350" t="s">
        <v>70</v>
      </c>
      <c r="F350" t="s">
        <v>29</v>
      </c>
      <c r="G350" t="s">
        <v>85</v>
      </c>
      <c r="H350" t="s">
        <v>69</v>
      </c>
      <c r="I350">
        <f>+COUNTIF($B$3:$B$722,B350)</f>
        <v>1</v>
      </c>
      <c r="J350" t="b">
        <f t="shared" si="5"/>
        <v>0</v>
      </c>
    </row>
    <row r="351" spans="1:10" x14ac:dyDescent="0.25">
      <c r="A351" t="s">
        <v>139</v>
      </c>
      <c r="B351" t="s">
        <v>1039</v>
      </c>
      <c r="C351" t="s">
        <v>167</v>
      </c>
      <c r="D351" t="s">
        <v>13</v>
      </c>
      <c r="E351" t="s">
        <v>757</v>
      </c>
      <c r="F351" t="s">
        <v>29</v>
      </c>
      <c r="G351" t="s">
        <v>761</v>
      </c>
      <c r="H351" t="s">
        <v>69</v>
      </c>
      <c r="I351">
        <f>+COUNTIF($B$3:$B$722,B351)</f>
        <v>1</v>
      </c>
      <c r="J351" t="b">
        <f t="shared" si="5"/>
        <v>0</v>
      </c>
    </row>
    <row r="352" spans="1:10" x14ac:dyDescent="0.25">
      <c r="A352" t="s">
        <v>139</v>
      </c>
      <c r="B352" t="s">
        <v>1041</v>
      </c>
      <c r="C352" t="s">
        <v>178</v>
      </c>
      <c r="D352" t="s">
        <v>13</v>
      </c>
      <c r="E352" t="s">
        <v>33</v>
      </c>
      <c r="F352" t="s">
        <v>29</v>
      </c>
      <c r="G352" t="s">
        <v>71</v>
      </c>
      <c r="H352" t="s">
        <v>173</v>
      </c>
      <c r="I352">
        <f>+COUNTIF($B$3:$B$722,B352)</f>
        <v>1</v>
      </c>
      <c r="J352" t="b">
        <f t="shared" si="5"/>
        <v>0</v>
      </c>
    </row>
    <row r="353" spans="1:10" x14ac:dyDescent="0.25">
      <c r="A353" t="s">
        <v>139</v>
      </c>
      <c r="B353" t="s">
        <v>462</v>
      </c>
      <c r="C353" t="s">
        <v>166</v>
      </c>
      <c r="D353" t="s">
        <v>14</v>
      </c>
      <c r="E353" t="s">
        <v>14</v>
      </c>
      <c r="F353" t="s">
        <v>34</v>
      </c>
      <c r="G353" t="s">
        <v>173</v>
      </c>
      <c r="H353" t="s">
        <v>26</v>
      </c>
      <c r="I353">
        <f>+COUNTIF($B$3:$B$722,B353)</f>
        <v>1</v>
      </c>
      <c r="J353" t="b">
        <f t="shared" si="5"/>
        <v>0</v>
      </c>
    </row>
    <row r="354" spans="1:10" x14ac:dyDescent="0.25">
      <c r="A354" t="s">
        <v>139</v>
      </c>
      <c r="B354" t="s">
        <v>1042</v>
      </c>
      <c r="C354" t="s">
        <v>178</v>
      </c>
      <c r="D354" t="s">
        <v>14</v>
      </c>
      <c r="E354" t="s">
        <v>35</v>
      </c>
      <c r="F354" t="s">
        <v>34</v>
      </c>
      <c r="G354" t="s">
        <v>72</v>
      </c>
      <c r="H354" t="s">
        <v>173</v>
      </c>
      <c r="I354">
        <f>+COUNTIF($B$3:$B$722,B354)</f>
        <v>1</v>
      </c>
      <c r="J354" t="b">
        <f t="shared" si="5"/>
        <v>0</v>
      </c>
    </row>
    <row r="355" spans="1:10" x14ac:dyDescent="0.25">
      <c r="A355" t="s">
        <v>139</v>
      </c>
      <c r="B355" t="s">
        <v>464</v>
      </c>
      <c r="C355" t="s">
        <v>166</v>
      </c>
      <c r="D355" t="s">
        <v>15</v>
      </c>
      <c r="E355" t="s">
        <v>15</v>
      </c>
      <c r="F355" t="s">
        <v>36</v>
      </c>
      <c r="G355" t="s">
        <v>173</v>
      </c>
      <c r="H355" t="s">
        <v>26</v>
      </c>
      <c r="I355">
        <f>+COUNTIF($B$3:$B$722,B355)</f>
        <v>1</v>
      </c>
      <c r="J355" t="b">
        <f t="shared" si="5"/>
        <v>0</v>
      </c>
    </row>
    <row r="356" spans="1:10" x14ac:dyDescent="0.25">
      <c r="A356" t="s">
        <v>139</v>
      </c>
      <c r="B356" t="s">
        <v>466</v>
      </c>
      <c r="C356" t="s">
        <v>166</v>
      </c>
      <c r="D356" t="s">
        <v>16</v>
      </c>
      <c r="E356" t="s">
        <v>16</v>
      </c>
      <c r="F356" t="s">
        <v>37</v>
      </c>
      <c r="G356" t="s">
        <v>173</v>
      </c>
      <c r="H356" t="s">
        <v>173</v>
      </c>
      <c r="I356">
        <f>+COUNTIF($B$3:$B$722,B356)</f>
        <v>1</v>
      </c>
      <c r="J356" t="b">
        <f t="shared" si="5"/>
        <v>0</v>
      </c>
    </row>
    <row r="357" spans="1:10" x14ac:dyDescent="0.25">
      <c r="A357" t="s">
        <v>139</v>
      </c>
      <c r="B357" t="s">
        <v>467</v>
      </c>
      <c r="C357" t="s">
        <v>166</v>
      </c>
      <c r="D357" t="s">
        <v>17</v>
      </c>
      <c r="E357" t="s">
        <v>17</v>
      </c>
      <c r="F357" t="s">
        <v>38</v>
      </c>
      <c r="G357" t="s">
        <v>173</v>
      </c>
      <c r="H357" t="s">
        <v>26</v>
      </c>
      <c r="I357">
        <f>+COUNTIF($B$3:$B$722,B357)</f>
        <v>1</v>
      </c>
      <c r="J357" t="b">
        <f t="shared" si="5"/>
        <v>0</v>
      </c>
    </row>
    <row r="358" spans="1:10" x14ac:dyDescent="0.25">
      <c r="A358" t="s">
        <v>139</v>
      </c>
      <c r="B358" t="s">
        <v>469</v>
      </c>
      <c r="C358" t="s">
        <v>166</v>
      </c>
      <c r="D358" t="s">
        <v>18</v>
      </c>
      <c r="E358" t="s">
        <v>18</v>
      </c>
      <c r="F358" t="s">
        <v>39</v>
      </c>
      <c r="G358" t="s">
        <v>173</v>
      </c>
      <c r="H358" t="s">
        <v>173</v>
      </c>
      <c r="I358">
        <f>+COUNTIF($B$3:$B$722,B358)</f>
        <v>1</v>
      </c>
      <c r="J358" t="b">
        <f t="shared" si="5"/>
        <v>0</v>
      </c>
    </row>
    <row r="359" spans="1:10" x14ac:dyDescent="0.25">
      <c r="A359" t="s">
        <v>139</v>
      </c>
      <c r="B359" t="s">
        <v>470</v>
      </c>
      <c r="C359" t="s">
        <v>168</v>
      </c>
      <c r="D359" t="s">
        <v>18</v>
      </c>
      <c r="E359" t="s">
        <v>18</v>
      </c>
      <c r="F359" t="s">
        <v>39</v>
      </c>
      <c r="G359" t="s">
        <v>173</v>
      </c>
      <c r="H359" t="s">
        <v>173</v>
      </c>
      <c r="I359">
        <f>+COUNTIF($B$3:$B$722,B359)</f>
        <v>1</v>
      </c>
      <c r="J359" t="b">
        <f t="shared" si="5"/>
        <v>0</v>
      </c>
    </row>
    <row r="360" spans="1:10" x14ac:dyDescent="0.25">
      <c r="A360" t="s">
        <v>140</v>
      </c>
      <c r="B360" t="s">
        <v>471</v>
      </c>
      <c r="C360" t="s">
        <v>166</v>
      </c>
      <c r="D360" t="s">
        <v>8</v>
      </c>
      <c r="E360" t="s">
        <v>8</v>
      </c>
      <c r="F360" t="s">
        <v>21</v>
      </c>
      <c r="G360" t="s">
        <v>173</v>
      </c>
      <c r="H360" t="s">
        <v>173</v>
      </c>
      <c r="I360">
        <f>+COUNTIF($B$3:$B$722,B360)</f>
        <v>1</v>
      </c>
      <c r="J360" t="b">
        <f t="shared" si="5"/>
        <v>0</v>
      </c>
    </row>
    <row r="361" spans="1:10" x14ac:dyDescent="0.25">
      <c r="A361" t="s">
        <v>140</v>
      </c>
      <c r="B361" t="s">
        <v>472</v>
      </c>
      <c r="C361" t="s">
        <v>166</v>
      </c>
      <c r="D361" t="s">
        <v>9</v>
      </c>
      <c r="E361" t="s">
        <v>9</v>
      </c>
      <c r="F361" t="s">
        <v>758</v>
      </c>
      <c r="G361" t="s">
        <v>173</v>
      </c>
      <c r="H361" t="s">
        <v>173</v>
      </c>
      <c r="I361">
        <f>+COUNTIF($B$3:$B$722,B361)</f>
        <v>1</v>
      </c>
      <c r="J361" t="b">
        <f t="shared" si="5"/>
        <v>0</v>
      </c>
    </row>
    <row r="362" spans="1:10" x14ac:dyDescent="0.25">
      <c r="A362" t="s">
        <v>140</v>
      </c>
      <c r="B362" t="s">
        <v>473</v>
      </c>
      <c r="C362" t="s">
        <v>166</v>
      </c>
      <c r="D362" t="s">
        <v>10</v>
      </c>
      <c r="E362" t="s">
        <v>10</v>
      </c>
      <c r="F362" t="s">
        <v>24</v>
      </c>
      <c r="G362" t="s">
        <v>173</v>
      </c>
      <c r="H362" t="s">
        <v>173</v>
      </c>
      <c r="I362">
        <f>+COUNTIF($B$3:$B$722,B362)</f>
        <v>1</v>
      </c>
      <c r="J362" t="e">
        <f>AND(I362=2,#REF!=2)</f>
        <v>#REF!</v>
      </c>
    </row>
    <row r="363" spans="1:10" x14ac:dyDescent="0.25">
      <c r="A363" t="s">
        <v>140</v>
      </c>
      <c r="B363" t="s">
        <v>474</v>
      </c>
      <c r="C363" t="s">
        <v>166</v>
      </c>
      <c r="D363" t="s">
        <v>11</v>
      </c>
      <c r="E363" t="s">
        <v>11</v>
      </c>
      <c r="F363" t="s">
        <v>25</v>
      </c>
      <c r="G363" t="s">
        <v>173</v>
      </c>
      <c r="H363" t="s">
        <v>26</v>
      </c>
      <c r="I363">
        <f>+COUNTIF($B$3:$B$722,B363)</f>
        <v>1</v>
      </c>
      <c r="J363" t="b">
        <f t="shared" si="5"/>
        <v>0</v>
      </c>
    </row>
    <row r="364" spans="1:10" x14ac:dyDescent="0.25">
      <c r="A364" t="s">
        <v>140</v>
      </c>
      <c r="B364" t="s">
        <v>476</v>
      </c>
      <c r="C364" t="s">
        <v>166</v>
      </c>
      <c r="D364" t="s">
        <v>12</v>
      </c>
      <c r="E364" t="s">
        <v>12</v>
      </c>
      <c r="F364" t="s">
        <v>27</v>
      </c>
      <c r="G364" t="s">
        <v>173</v>
      </c>
      <c r="H364" t="s">
        <v>26</v>
      </c>
      <c r="I364">
        <f>+COUNTIF($B$3:$B$722,B364)</f>
        <v>1</v>
      </c>
      <c r="J364" t="b">
        <f t="shared" si="5"/>
        <v>0</v>
      </c>
    </row>
    <row r="365" spans="1:10" x14ac:dyDescent="0.25">
      <c r="A365" t="s">
        <v>140</v>
      </c>
      <c r="B365" t="s">
        <v>1043</v>
      </c>
      <c r="C365" t="s">
        <v>178</v>
      </c>
      <c r="D365" t="s">
        <v>12</v>
      </c>
      <c r="E365" t="s">
        <v>28</v>
      </c>
      <c r="F365" t="s">
        <v>27</v>
      </c>
      <c r="G365" t="s">
        <v>62</v>
      </c>
      <c r="H365" t="s">
        <v>173</v>
      </c>
      <c r="I365">
        <f>+COUNTIF($B$3:$B$722,B365)</f>
        <v>1</v>
      </c>
      <c r="J365" t="b">
        <f t="shared" si="5"/>
        <v>0</v>
      </c>
    </row>
    <row r="366" spans="1:10" x14ac:dyDescent="0.25">
      <c r="A366" t="s">
        <v>140</v>
      </c>
      <c r="B366" t="s">
        <v>478</v>
      </c>
      <c r="C366" t="s">
        <v>166</v>
      </c>
      <c r="D366" t="s">
        <v>13</v>
      </c>
      <c r="E366" t="s">
        <v>13</v>
      </c>
      <c r="F366" t="s">
        <v>29</v>
      </c>
      <c r="G366" t="s">
        <v>173</v>
      </c>
      <c r="H366" t="s">
        <v>26</v>
      </c>
      <c r="I366">
        <f>+COUNTIF($B$3:$B$722,B366)</f>
        <v>1</v>
      </c>
      <c r="J366" t="b">
        <f t="shared" si="5"/>
        <v>0</v>
      </c>
    </row>
    <row r="367" spans="1:10" x14ac:dyDescent="0.25">
      <c r="A367" t="s">
        <v>140</v>
      </c>
      <c r="B367" t="s">
        <v>1044</v>
      </c>
      <c r="C367" t="s">
        <v>178</v>
      </c>
      <c r="D367" t="s">
        <v>13</v>
      </c>
      <c r="E367" t="s">
        <v>30</v>
      </c>
      <c r="F367" t="s">
        <v>29</v>
      </c>
      <c r="G367" t="s">
        <v>63</v>
      </c>
      <c r="H367" t="s">
        <v>173</v>
      </c>
      <c r="I367">
        <f>+COUNTIF($B$3:$B$722,B367)</f>
        <v>1</v>
      </c>
      <c r="J367" t="b">
        <f t="shared" si="5"/>
        <v>0</v>
      </c>
    </row>
    <row r="368" spans="1:10" x14ac:dyDescent="0.25">
      <c r="A368" t="s">
        <v>140</v>
      </c>
      <c r="B368" t="s">
        <v>1045</v>
      </c>
      <c r="C368" t="s">
        <v>178</v>
      </c>
      <c r="D368" t="s">
        <v>13</v>
      </c>
      <c r="E368" t="s">
        <v>31</v>
      </c>
      <c r="F368" t="s">
        <v>29</v>
      </c>
      <c r="G368" t="s">
        <v>64</v>
      </c>
      <c r="H368" t="s">
        <v>65</v>
      </c>
      <c r="I368">
        <f>+COUNTIF($B$3:$B$722,B368)</f>
        <v>1</v>
      </c>
      <c r="J368" t="b">
        <f t="shared" si="5"/>
        <v>0</v>
      </c>
    </row>
    <row r="369" spans="1:10" x14ac:dyDescent="0.25">
      <c r="A369" t="s">
        <v>140</v>
      </c>
      <c r="B369" t="s">
        <v>1047</v>
      </c>
      <c r="C369" t="s">
        <v>179</v>
      </c>
      <c r="D369" t="s">
        <v>13</v>
      </c>
      <c r="E369" t="s">
        <v>66</v>
      </c>
      <c r="F369" t="s">
        <v>29</v>
      </c>
      <c r="G369" t="s">
        <v>82</v>
      </c>
      <c r="H369" t="s">
        <v>65</v>
      </c>
      <c r="I369">
        <f>+COUNTIF($B$3:$B$722,B369)</f>
        <v>1</v>
      </c>
      <c r="J369" t="b">
        <f t="shared" si="5"/>
        <v>0</v>
      </c>
    </row>
    <row r="370" spans="1:10" x14ac:dyDescent="0.25">
      <c r="A370" t="s">
        <v>140</v>
      </c>
      <c r="B370" t="s">
        <v>1049</v>
      </c>
      <c r="C370" t="s">
        <v>167</v>
      </c>
      <c r="D370" t="s">
        <v>13</v>
      </c>
      <c r="E370" t="s">
        <v>756</v>
      </c>
      <c r="F370" t="s">
        <v>29</v>
      </c>
      <c r="G370" t="s">
        <v>760</v>
      </c>
      <c r="H370" t="s">
        <v>65</v>
      </c>
      <c r="I370">
        <f>+COUNTIF($B$3:$B$722,B370)</f>
        <v>1</v>
      </c>
      <c r="J370" t="b">
        <f t="shared" si="5"/>
        <v>0</v>
      </c>
    </row>
    <row r="371" spans="1:10" x14ac:dyDescent="0.25">
      <c r="A371" t="s">
        <v>140</v>
      </c>
      <c r="B371" t="s">
        <v>1051</v>
      </c>
      <c r="C371" t="s">
        <v>179</v>
      </c>
      <c r="D371" t="s">
        <v>13</v>
      </c>
      <c r="E371" t="s">
        <v>67</v>
      </c>
      <c r="F371" t="s">
        <v>29</v>
      </c>
      <c r="G371" t="s">
        <v>84</v>
      </c>
      <c r="H371" t="s">
        <v>65</v>
      </c>
      <c r="I371">
        <f>+COUNTIF($B$3:$B$722,B371)</f>
        <v>1</v>
      </c>
      <c r="J371" t="b">
        <f t="shared" ref="J371:J431" si="6">AND(I371=2,I370=2)</f>
        <v>0</v>
      </c>
    </row>
    <row r="372" spans="1:10" x14ac:dyDescent="0.25">
      <c r="A372" t="s">
        <v>140</v>
      </c>
      <c r="B372" t="s">
        <v>1053</v>
      </c>
      <c r="C372" t="s">
        <v>178</v>
      </c>
      <c r="D372" t="s">
        <v>13</v>
      </c>
      <c r="E372" t="s">
        <v>32</v>
      </c>
      <c r="F372" t="s">
        <v>29</v>
      </c>
      <c r="G372" t="s">
        <v>68</v>
      </c>
      <c r="H372" t="s">
        <v>69</v>
      </c>
      <c r="I372">
        <f>+COUNTIF($B$3:$B$722,B372)</f>
        <v>1</v>
      </c>
      <c r="J372" t="b">
        <f t="shared" si="6"/>
        <v>0</v>
      </c>
    </row>
    <row r="373" spans="1:10" x14ac:dyDescent="0.25">
      <c r="A373" t="s">
        <v>140</v>
      </c>
      <c r="B373" t="s">
        <v>1055</v>
      </c>
      <c r="C373" t="s">
        <v>179</v>
      </c>
      <c r="D373" t="s">
        <v>13</v>
      </c>
      <c r="E373" t="s">
        <v>70</v>
      </c>
      <c r="F373" t="s">
        <v>29</v>
      </c>
      <c r="G373" t="s">
        <v>85</v>
      </c>
      <c r="H373" t="s">
        <v>69</v>
      </c>
      <c r="I373">
        <f>+COUNTIF($B$3:$B$722,B373)</f>
        <v>1</v>
      </c>
      <c r="J373" t="b">
        <f t="shared" si="6"/>
        <v>0</v>
      </c>
    </row>
    <row r="374" spans="1:10" x14ac:dyDescent="0.25">
      <c r="A374" t="s">
        <v>140</v>
      </c>
      <c r="B374" t="s">
        <v>1057</v>
      </c>
      <c r="C374" t="s">
        <v>167</v>
      </c>
      <c r="D374" t="s">
        <v>13</v>
      </c>
      <c r="E374" t="s">
        <v>757</v>
      </c>
      <c r="F374" t="s">
        <v>29</v>
      </c>
      <c r="G374" t="s">
        <v>761</v>
      </c>
      <c r="H374" t="s">
        <v>69</v>
      </c>
      <c r="I374">
        <f>+COUNTIF($B$3:$B$722,B374)</f>
        <v>1</v>
      </c>
      <c r="J374" t="b">
        <f t="shared" si="6"/>
        <v>0</v>
      </c>
    </row>
    <row r="375" spans="1:10" x14ac:dyDescent="0.25">
      <c r="A375" t="s">
        <v>140</v>
      </c>
      <c r="B375" t="s">
        <v>480</v>
      </c>
      <c r="C375" t="s">
        <v>166</v>
      </c>
      <c r="D375" t="s">
        <v>14</v>
      </c>
      <c r="E375" t="s">
        <v>14</v>
      </c>
      <c r="F375" t="s">
        <v>34</v>
      </c>
      <c r="G375" t="s">
        <v>173</v>
      </c>
      <c r="H375" t="s">
        <v>26</v>
      </c>
      <c r="I375">
        <f>+COUNTIF($B$3:$B$722,B375)</f>
        <v>1</v>
      </c>
      <c r="J375" t="b">
        <f t="shared" si="6"/>
        <v>0</v>
      </c>
    </row>
    <row r="376" spans="1:10" x14ac:dyDescent="0.25">
      <c r="A376" t="s">
        <v>140</v>
      </c>
      <c r="B376" t="s">
        <v>1059</v>
      </c>
      <c r="C376" t="s">
        <v>178</v>
      </c>
      <c r="D376" t="s">
        <v>14</v>
      </c>
      <c r="E376" t="s">
        <v>35</v>
      </c>
      <c r="F376" t="s">
        <v>34</v>
      </c>
      <c r="G376" t="s">
        <v>72</v>
      </c>
      <c r="H376" t="s">
        <v>173</v>
      </c>
      <c r="I376">
        <f>+COUNTIF($B$3:$B$722,B376)</f>
        <v>1</v>
      </c>
      <c r="J376" t="b">
        <f t="shared" si="6"/>
        <v>0</v>
      </c>
    </row>
    <row r="377" spans="1:10" x14ac:dyDescent="0.25">
      <c r="A377" t="s">
        <v>140</v>
      </c>
      <c r="B377" t="s">
        <v>482</v>
      </c>
      <c r="C377" t="s">
        <v>166</v>
      </c>
      <c r="D377" t="s">
        <v>15</v>
      </c>
      <c r="E377" t="s">
        <v>15</v>
      </c>
      <c r="F377" t="s">
        <v>36</v>
      </c>
      <c r="G377" t="s">
        <v>173</v>
      </c>
      <c r="H377" t="s">
        <v>26</v>
      </c>
      <c r="I377">
        <f>+COUNTIF($B$3:$B$722,B377)</f>
        <v>1</v>
      </c>
      <c r="J377" t="b">
        <f t="shared" si="6"/>
        <v>0</v>
      </c>
    </row>
    <row r="378" spans="1:10" x14ac:dyDescent="0.25">
      <c r="A378" t="s">
        <v>140</v>
      </c>
      <c r="B378" t="s">
        <v>484</v>
      </c>
      <c r="C378" t="s">
        <v>166</v>
      </c>
      <c r="D378" t="s">
        <v>16</v>
      </c>
      <c r="E378" t="s">
        <v>16</v>
      </c>
      <c r="F378" t="s">
        <v>37</v>
      </c>
      <c r="G378" t="s">
        <v>173</v>
      </c>
      <c r="H378" t="s">
        <v>173</v>
      </c>
      <c r="I378">
        <f>+COUNTIF($B$3:$B$722,B378)</f>
        <v>1</v>
      </c>
      <c r="J378" t="b">
        <f t="shared" si="6"/>
        <v>0</v>
      </c>
    </row>
    <row r="379" spans="1:10" x14ac:dyDescent="0.25">
      <c r="A379" t="s">
        <v>140</v>
      </c>
      <c r="B379" t="s">
        <v>485</v>
      </c>
      <c r="C379" t="s">
        <v>166</v>
      </c>
      <c r="D379" t="s">
        <v>17</v>
      </c>
      <c r="E379" t="s">
        <v>17</v>
      </c>
      <c r="F379" t="s">
        <v>38</v>
      </c>
      <c r="G379" t="s">
        <v>173</v>
      </c>
      <c r="H379" t="s">
        <v>26</v>
      </c>
      <c r="I379">
        <f>+COUNTIF($B$3:$B$722,B379)</f>
        <v>1</v>
      </c>
      <c r="J379" t="b">
        <f t="shared" si="6"/>
        <v>0</v>
      </c>
    </row>
    <row r="380" spans="1:10" x14ac:dyDescent="0.25">
      <c r="A380" t="s">
        <v>140</v>
      </c>
      <c r="B380" t="s">
        <v>487</v>
      </c>
      <c r="C380" t="s">
        <v>166</v>
      </c>
      <c r="D380" t="s">
        <v>18</v>
      </c>
      <c r="E380" t="s">
        <v>18</v>
      </c>
      <c r="F380" t="s">
        <v>39</v>
      </c>
      <c r="G380" t="s">
        <v>173</v>
      </c>
      <c r="H380" t="s">
        <v>173</v>
      </c>
      <c r="I380">
        <f>+COUNTIF($B$3:$B$722,B380)</f>
        <v>1</v>
      </c>
      <c r="J380" t="b">
        <f t="shared" si="6"/>
        <v>0</v>
      </c>
    </row>
    <row r="381" spans="1:10" x14ac:dyDescent="0.25">
      <c r="A381" t="s">
        <v>140</v>
      </c>
      <c r="B381" t="s">
        <v>488</v>
      </c>
      <c r="C381" t="s">
        <v>168</v>
      </c>
      <c r="D381" t="s">
        <v>18</v>
      </c>
      <c r="E381" t="s">
        <v>18</v>
      </c>
      <c r="F381" t="s">
        <v>39</v>
      </c>
      <c r="G381" t="s">
        <v>173</v>
      </c>
      <c r="H381" t="s">
        <v>173</v>
      </c>
      <c r="I381">
        <f>+COUNTIF($B$3:$B$722,B381)</f>
        <v>1</v>
      </c>
      <c r="J381" t="b">
        <f t="shared" si="6"/>
        <v>0</v>
      </c>
    </row>
    <row r="382" spans="1:10" x14ac:dyDescent="0.25">
      <c r="A382" t="s">
        <v>141</v>
      </c>
      <c r="B382" t="s">
        <v>489</v>
      </c>
      <c r="C382" t="s">
        <v>166</v>
      </c>
      <c r="D382" t="s">
        <v>8</v>
      </c>
      <c r="E382" t="s">
        <v>8</v>
      </c>
      <c r="F382" t="s">
        <v>21</v>
      </c>
      <c r="G382" t="s">
        <v>173</v>
      </c>
      <c r="H382" t="s">
        <v>173</v>
      </c>
      <c r="I382">
        <f>+COUNTIF($B$3:$B$722,B382)</f>
        <v>1</v>
      </c>
      <c r="J382" t="b">
        <f t="shared" si="6"/>
        <v>0</v>
      </c>
    </row>
    <row r="383" spans="1:10" x14ac:dyDescent="0.25">
      <c r="A383" t="s">
        <v>141</v>
      </c>
      <c r="B383" t="s">
        <v>490</v>
      </c>
      <c r="C383" t="s">
        <v>166</v>
      </c>
      <c r="D383" t="s">
        <v>9</v>
      </c>
      <c r="E383" t="s">
        <v>9</v>
      </c>
      <c r="F383" t="s">
        <v>758</v>
      </c>
      <c r="G383" t="s">
        <v>173</v>
      </c>
      <c r="H383" t="s">
        <v>173</v>
      </c>
      <c r="I383">
        <f>+COUNTIF($B$3:$B$722,B383)</f>
        <v>1</v>
      </c>
      <c r="J383" t="b">
        <f t="shared" si="6"/>
        <v>0</v>
      </c>
    </row>
    <row r="384" spans="1:10" x14ac:dyDescent="0.25">
      <c r="A384" t="s">
        <v>141</v>
      </c>
      <c r="B384" t="s">
        <v>491</v>
      </c>
      <c r="C384" t="s">
        <v>166</v>
      </c>
      <c r="D384" t="s">
        <v>10</v>
      </c>
      <c r="E384" t="s">
        <v>10</v>
      </c>
      <c r="F384" t="s">
        <v>24</v>
      </c>
      <c r="G384" t="s">
        <v>173</v>
      </c>
      <c r="H384" t="s">
        <v>173</v>
      </c>
      <c r="I384">
        <f>+COUNTIF($B$3:$B$722,B384)</f>
        <v>1</v>
      </c>
      <c r="J384" t="e">
        <f>AND(I384=2,#REF!=2)</f>
        <v>#REF!</v>
      </c>
    </row>
    <row r="385" spans="1:10" x14ac:dyDescent="0.25">
      <c r="A385" t="s">
        <v>141</v>
      </c>
      <c r="B385" t="s">
        <v>492</v>
      </c>
      <c r="C385" t="s">
        <v>166</v>
      </c>
      <c r="D385" t="s">
        <v>11</v>
      </c>
      <c r="E385" t="s">
        <v>11</v>
      </c>
      <c r="F385" t="s">
        <v>25</v>
      </c>
      <c r="G385" t="s">
        <v>173</v>
      </c>
      <c r="H385" t="s">
        <v>26</v>
      </c>
      <c r="I385">
        <f>+COUNTIF($B$3:$B$722,B385)</f>
        <v>1</v>
      </c>
      <c r="J385" t="b">
        <f t="shared" si="6"/>
        <v>0</v>
      </c>
    </row>
    <row r="386" spans="1:10" x14ac:dyDescent="0.25">
      <c r="A386" t="s">
        <v>141</v>
      </c>
      <c r="B386" t="s">
        <v>494</v>
      </c>
      <c r="C386" t="s">
        <v>166</v>
      </c>
      <c r="D386" t="s">
        <v>12</v>
      </c>
      <c r="E386" t="s">
        <v>12</v>
      </c>
      <c r="F386" t="s">
        <v>27</v>
      </c>
      <c r="G386" t="s">
        <v>173</v>
      </c>
      <c r="H386" t="s">
        <v>26</v>
      </c>
      <c r="I386">
        <f>+COUNTIF($B$3:$B$722,B386)</f>
        <v>1</v>
      </c>
      <c r="J386" t="b">
        <f t="shared" si="6"/>
        <v>0</v>
      </c>
    </row>
    <row r="387" spans="1:10" x14ac:dyDescent="0.25">
      <c r="A387" t="s">
        <v>141</v>
      </c>
      <c r="B387" t="s">
        <v>1060</v>
      </c>
      <c r="C387" t="s">
        <v>178</v>
      </c>
      <c r="D387" t="s">
        <v>12</v>
      </c>
      <c r="E387" t="s">
        <v>28</v>
      </c>
      <c r="F387" t="s">
        <v>27</v>
      </c>
      <c r="G387" t="s">
        <v>62</v>
      </c>
      <c r="H387" t="s">
        <v>173</v>
      </c>
      <c r="I387">
        <f>+COUNTIF($B$3:$B$722,B387)</f>
        <v>1</v>
      </c>
      <c r="J387" t="b">
        <f t="shared" si="6"/>
        <v>0</v>
      </c>
    </row>
    <row r="388" spans="1:10" x14ac:dyDescent="0.25">
      <c r="A388" t="s">
        <v>141</v>
      </c>
      <c r="B388" t="s">
        <v>496</v>
      </c>
      <c r="C388" t="s">
        <v>166</v>
      </c>
      <c r="D388" t="s">
        <v>13</v>
      </c>
      <c r="E388" t="s">
        <v>13</v>
      </c>
      <c r="F388" t="s">
        <v>29</v>
      </c>
      <c r="G388" t="s">
        <v>173</v>
      </c>
      <c r="H388" t="s">
        <v>26</v>
      </c>
      <c r="I388">
        <f>+COUNTIF($B$3:$B$722,B388)</f>
        <v>1</v>
      </c>
      <c r="J388" t="b">
        <f t="shared" si="6"/>
        <v>0</v>
      </c>
    </row>
    <row r="389" spans="1:10" x14ac:dyDescent="0.25">
      <c r="A389" t="s">
        <v>141</v>
      </c>
      <c r="B389" t="s">
        <v>1061</v>
      </c>
      <c r="C389" t="s">
        <v>178</v>
      </c>
      <c r="D389" t="s">
        <v>13</v>
      </c>
      <c r="E389" t="s">
        <v>30</v>
      </c>
      <c r="F389" t="s">
        <v>29</v>
      </c>
      <c r="G389" t="s">
        <v>63</v>
      </c>
      <c r="H389" t="s">
        <v>173</v>
      </c>
      <c r="I389">
        <f>+COUNTIF($B$3:$B$722,B389)</f>
        <v>1</v>
      </c>
      <c r="J389" t="b">
        <f t="shared" si="6"/>
        <v>0</v>
      </c>
    </row>
    <row r="390" spans="1:10" x14ac:dyDescent="0.25">
      <c r="A390" t="s">
        <v>141</v>
      </c>
      <c r="B390" t="s">
        <v>1062</v>
      </c>
      <c r="C390" t="s">
        <v>178</v>
      </c>
      <c r="D390" t="s">
        <v>13</v>
      </c>
      <c r="E390" t="s">
        <v>31</v>
      </c>
      <c r="F390" t="s">
        <v>29</v>
      </c>
      <c r="G390" t="s">
        <v>64</v>
      </c>
      <c r="H390" t="s">
        <v>65</v>
      </c>
      <c r="I390">
        <f>+COUNTIF($B$3:$B$722,B390)</f>
        <v>1</v>
      </c>
      <c r="J390" t="b">
        <f t="shared" si="6"/>
        <v>0</v>
      </c>
    </row>
    <row r="391" spans="1:10" x14ac:dyDescent="0.25">
      <c r="A391" t="s">
        <v>141</v>
      </c>
      <c r="B391" t="s">
        <v>1064</v>
      </c>
      <c r="C391" t="s">
        <v>179</v>
      </c>
      <c r="D391" t="s">
        <v>13</v>
      </c>
      <c r="E391" t="s">
        <v>66</v>
      </c>
      <c r="F391" t="s">
        <v>29</v>
      </c>
      <c r="G391" t="s">
        <v>82</v>
      </c>
      <c r="H391" t="s">
        <v>65</v>
      </c>
      <c r="I391">
        <f>+COUNTIF($B$3:$B$722,B391)</f>
        <v>1</v>
      </c>
      <c r="J391" t="b">
        <f t="shared" si="6"/>
        <v>0</v>
      </c>
    </row>
    <row r="392" spans="1:10" x14ac:dyDescent="0.25">
      <c r="A392" t="s">
        <v>141</v>
      </c>
      <c r="B392" t="s">
        <v>1066</v>
      </c>
      <c r="C392" t="s">
        <v>167</v>
      </c>
      <c r="D392" t="s">
        <v>13</v>
      </c>
      <c r="E392" t="s">
        <v>756</v>
      </c>
      <c r="F392" t="s">
        <v>29</v>
      </c>
      <c r="G392" t="s">
        <v>760</v>
      </c>
      <c r="H392" t="s">
        <v>89</v>
      </c>
      <c r="I392">
        <f>+COUNTIF($B$3:$B$722,B392)</f>
        <v>1</v>
      </c>
      <c r="J392" t="b">
        <f t="shared" si="6"/>
        <v>0</v>
      </c>
    </row>
    <row r="393" spans="1:10" x14ac:dyDescent="0.25">
      <c r="A393" t="s">
        <v>141</v>
      </c>
      <c r="B393" t="s">
        <v>1068</v>
      </c>
      <c r="C393" t="s">
        <v>179</v>
      </c>
      <c r="D393" t="s">
        <v>13</v>
      </c>
      <c r="E393" t="s">
        <v>67</v>
      </c>
      <c r="F393" t="s">
        <v>29</v>
      </c>
      <c r="G393" t="s">
        <v>84</v>
      </c>
      <c r="H393" t="s">
        <v>65</v>
      </c>
      <c r="I393">
        <f>+COUNTIF($B$3:$B$722,B393)</f>
        <v>1</v>
      </c>
      <c r="J393" t="b">
        <f t="shared" si="6"/>
        <v>0</v>
      </c>
    </row>
    <row r="394" spans="1:10" x14ac:dyDescent="0.25">
      <c r="A394" t="s">
        <v>141</v>
      </c>
      <c r="B394" t="s">
        <v>1070</v>
      </c>
      <c r="C394" t="s">
        <v>178</v>
      </c>
      <c r="D394" t="s">
        <v>13</v>
      </c>
      <c r="E394" t="s">
        <v>32</v>
      </c>
      <c r="F394" t="s">
        <v>29</v>
      </c>
      <c r="G394" t="s">
        <v>68</v>
      </c>
      <c r="H394" t="s">
        <v>69</v>
      </c>
      <c r="I394">
        <f>+COUNTIF($B$3:$B$722,B394)</f>
        <v>1</v>
      </c>
      <c r="J394" t="b">
        <f t="shared" si="6"/>
        <v>0</v>
      </c>
    </row>
    <row r="395" spans="1:10" x14ac:dyDescent="0.25">
      <c r="A395" t="s">
        <v>141</v>
      </c>
      <c r="B395" t="s">
        <v>1072</v>
      </c>
      <c r="C395" t="s">
        <v>179</v>
      </c>
      <c r="D395" t="s">
        <v>13</v>
      </c>
      <c r="E395" t="s">
        <v>70</v>
      </c>
      <c r="F395" t="s">
        <v>29</v>
      </c>
      <c r="G395" t="s">
        <v>85</v>
      </c>
      <c r="H395" t="s">
        <v>69</v>
      </c>
      <c r="I395">
        <f>+COUNTIF($B$3:$B$722,B395)</f>
        <v>1</v>
      </c>
      <c r="J395" t="b">
        <f t="shared" si="6"/>
        <v>0</v>
      </c>
    </row>
    <row r="396" spans="1:10" x14ac:dyDescent="0.25">
      <c r="A396" t="s">
        <v>141</v>
      </c>
      <c r="B396" t="s">
        <v>1074</v>
      </c>
      <c r="C396" t="s">
        <v>167</v>
      </c>
      <c r="D396" t="s">
        <v>13</v>
      </c>
      <c r="E396" t="s">
        <v>757</v>
      </c>
      <c r="F396" t="s">
        <v>29</v>
      </c>
      <c r="G396" t="s">
        <v>761</v>
      </c>
      <c r="H396" t="s">
        <v>69</v>
      </c>
      <c r="I396">
        <f>+COUNTIF($B$3:$B$722,B396)</f>
        <v>1</v>
      </c>
      <c r="J396" t="b">
        <f t="shared" si="6"/>
        <v>0</v>
      </c>
    </row>
    <row r="397" spans="1:10" x14ac:dyDescent="0.25">
      <c r="A397" t="s">
        <v>141</v>
      </c>
      <c r="B397" t="s">
        <v>1076</v>
      </c>
      <c r="C397" t="s">
        <v>178</v>
      </c>
      <c r="D397" t="s">
        <v>13</v>
      </c>
      <c r="E397" t="s">
        <v>33</v>
      </c>
      <c r="F397" t="s">
        <v>29</v>
      </c>
      <c r="G397" t="s">
        <v>71</v>
      </c>
      <c r="H397" t="s">
        <v>173</v>
      </c>
      <c r="I397">
        <f>+COUNTIF($B$3:$B$722,B397)</f>
        <v>1</v>
      </c>
      <c r="J397" t="b">
        <f t="shared" si="6"/>
        <v>0</v>
      </c>
    </row>
    <row r="398" spans="1:10" x14ac:dyDescent="0.25">
      <c r="A398" t="s">
        <v>141</v>
      </c>
      <c r="B398" t="s">
        <v>498</v>
      </c>
      <c r="C398" t="s">
        <v>166</v>
      </c>
      <c r="D398" t="s">
        <v>14</v>
      </c>
      <c r="E398" t="s">
        <v>14</v>
      </c>
      <c r="F398" t="s">
        <v>34</v>
      </c>
      <c r="G398" t="s">
        <v>173</v>
      </c>
      <c r="H398" t="s">
        <v>26</v>
      </c>
      <c r="I398">
        <f>+COUNTIF($B$3:$B$722,B398)</f>
        <v>1</v>
      </c>
      <c r="J398" t="b">
        <f t="shared" si="6"/>
        <v>0</v>
      </c>
    </row>
    <row r="399" spans="1:10" x14ac:dyDescent="0.25">
      <c r="A399" t="s">
        <v>141</v>
      </c>
      <c r="B399" t="s">
        <v>1077</v>
      </c>
      <c r="C399" t="s">
        <v>178</v>
      </c>
      <c r="D399" t="s">
        <v>14</v>
      </c>
      <c r="E399" t="s">
        <v>35</v>
      </c>
      <c r="F399" t="s">
        <v>34</v>
      </c>
      <c r="G399" t="s">
        <v>72</v>
      </c>
      <c r="H399" t="s">
        <v>173</v>
      </c>
      <c r="I399">
        <f>+COUNTIF($B$3:$B$722,B399)</f>
        <v>1</v>
      </c>
      <c r="J399" t="b">
        <f t="shared" si="6"/>
        <v>0</v>
      </c>
    </row>
    <row r="400" spans="1:10" x14ac:dyDescent="0.25">
      <c r="A400" t="s">
        <v>141</v>
      </c>
      <c r="B400" t="s">
        <v>500</v>
      </c>
      <c r="C400" t="s">
        <v>166</v>
      </c>
      <c r="D400" t="s">
        <v>15</v>
      </c>
      <c r="E400" t="s">
        <v>15</v>
      </c>
      <c r="F400" t="s">
        <v>36</v>
      </c>
      <c r="G400" t="s">
        <v>173</v>
      </c>
      <c r="H400" t="s">
        <v>26</v>
      </c>
      <c r="I400">
        <f>+COUNTIF($B$3:$B$722,B400)</f>
        <v>1</v>
      </c>
      <c r="J400" t="b">
        <f t="shared" si="6"/>
        <v>0</v>
      </c>
    </row>
    <row r="401" spans="1:10" x14ac:dyDescent="0.25">
      <c r="A401" t="s">
        <v>141</v>
      </c>
      <c r="B401" t="s">
        <v>502</v>
      </c>
      <c r="C401" t="s">
        <v>166</v>
      </c>
      <c r="D401" t="s">
        <v>16</v>
      </c>
      <c r="E401" t="s">
        <v>16</v>
      </c>
      <c r="F401" t="s">
        <v>37</v>
      </c>
      <c r="G401" t="s">
        <v>173</v>
      </c>
      <c r="H401" t="s">
        <v>173</v>
      </c>
      <c r="I401">
        <f>+COUNTIF($B$3:$B$722,B401)</f>
        <v>1</v>
      </c>
      <c r="J401" t="b">
        <f t="shared" si="6"/>
        <v>0</v>
      </c>
    </row>
    <row r="402" spans="1:10" x14ac:dyDescent="0.25">
      <c r="A402" t="s">
        <v>141</v>
      </c>
      <c r="B402" t="s">
        <v>503</v>
      </c>
      <c r="C402" t="s">
        <v>166</v>
      </c>
      <c r="D402" t="s">
        <v>17</v>
      </c>
      <c r="E402" t="s">
        <v>17</v>
      </c>
      <c r="F402" t="s">
        <v>38</v>
      </c>
      <c r="G402" t="s">
        <v>173</v>
      </c>
      <c r="H402" t="s">
        <v>26</v>
      </c>
      <c r="I402">
        <f>+COUNTIF($B$3:$B$722,B402)</f>
        <v>1</v>
      </c>
      <c r="J402" t="b">
        <f t="shared" si="6"/>
        <v>0</v>
      </c>
    </row>
    <row r="403" spans="1:10" x14ac:dyDescent="0.25">
      <c r="A403" t="s">
        <v>141</v>
      </c>
      <c r="B403" t="s">
        <v>505</v>
      </c>
      <c r="C403" t="s">
        <v>166</v>
      </c>
      <c r="D403" t="s">
        <v>18</v>
      </c>
      <c r="E403" t="s">
        <v>18</v>
      </c>
      <c r="F403" t="s">
        <v>39</v>
      </c>
      <c r="G403" t="s">
        <v>173</v>
      </c>
      <c r="H403" t="s">
        <v>173</v>
      </c>
      <c r="I403">
        <f>+COUNTIF($B$3:$B$722,B403)</f>
        <v>1</v>
      </c>
      <c r="J403" t="b">
        <f t="shared" si="6"/>
        <v>0</v>
      </c>
    </row>
    <row r="404" spans="1:10" x14ac:dyDescent="0.25">
      <c r="A404" t="s">
        <v>141</v>
      </c>
      <c r="B404" t="s">
        <v>506</v>
      </c>
      <c r="C404" t="s">
        <v>168</v>
      </c>
      <c r="D404" t="s">
        <v>18</v>
      </c>
      <c r="E404" t="s">
        <v>18</v>
      </c>
      <c r="F404" t="s">
        <v>39</v>
      </c>
      <c r="G404" t="s">
        <v>173</v>
      </c>
      <c r="H404" t="s">
        <v>173</v>
      </c>
      <c r="I404">
        <f>+COUNTIF($B$3:$B$722,B404)</f>
        <v>1</v>
      </c>
      <c r="J404" t="b">
        <f t="shared" si="6"/>
        <v>0</v>
      </c>
    </row>
    <row r="405" spans="1:10" x14ac:dyDescent="0.25">
      <c r="A405" t="s">
        <v>142</v>
      </c>
      <c r="B405" t="s">
        <v>507</v>
      </c>
      <c r="C405" t="s">
        <v>166</v>
      </c>
      <c r="D405" t="s">
        <v>8</v>
      </c>
      <c r="E405" t="s">
        <v>8</v>
      </c>
      <c r="F405" t="s">
        <v>21</v>
      </c>
      <c r="G405" t="s">
        <v>173</v>
      </c>
      <c r="H405" t="s">
        <v>173</v>
      </c>
      <c r="I405">
        <f>+COUNTIF($B$3:$B$722,B405)</f>
        <v>1</v>
      </c>
      <c r="J405" t="b">
        <f t="shared" si="6"/>
        <v>0</v>
      </c>
    </row>
    <row r="406" spans="1:10" x14ac:dyDescent="0.25">
      <c r="A406" t="s">
        <v>142</v>
      </c>
      <c r="B406" t="s">
        <v>508</v>
      </c>
      <c r="C406" t="s">
        <v>166</v>
      </c>
      <c r="D406" t="s">
        <v>9</v>
      </c>
      <c r="E406" t="s">
        <v>9</v>
      </c>
      <c r="F406" t="s">
        <v>758</v>
      </c>
      <c r="G406" t="s">
        <v>173</v>
      </c>
      <c r="H406" t="s">
        <v>173</v>
      </c>
      <c r="I406">
        <f>+COUNTIF($B$3:$B$722,B406)</f>
        <v>1</v>
      </c>
      <c r="J406" t="b">
        <f t="shared" si="6"/>
        <v>0</v>
      </c>
    </row>
    <row r="407" spans="1:10" x14ac:dyDescent="0.25">
      <c r="A407" t="s">
        <v>142</v>
      </c>
      <c r="B407" t="s">
        <v>509</v>
      </c>
      <c r="C407" t="s">
        <v>166</v>
      </c>
      <c r="D407" t="s">
        <v>10</v>
      </c>
      <c r="E407" t="s">
        <v>10</v>
      </c>
      <c r="F407" t="s">
        <v>24</v>
      </c>
      <c r="G407" t="s">
        <v>173</v>
      </c>
      <c r="H407" t="s">
        <v>173</v>
      </c>
      <c r="I407">
        <f>+COUNTIF($B$3:$B$722,B407)</f>
        <v>1</v>
      </c>
      <c r="J407" t="e">
        <f>AND(I407=2,#REF!=2)</f>
        <v>#REF!</v>
      </c>
    </row>
    <row r="408" spans="1:10" x14ac:dyDescent="0.25">
      <c r="A408" t="s">
        <v>142</v>
      </c>
      <c r="B408" t="s">
        <v>510</v>
      </c>
      <c r="C408" t="s">
        <v>166</v>
      </c>
      <c r="D408" t="s">
        <v>11</v>
      </c>
      <c r="E408" t="s">
        <v>11</v>
      </c>
      <c r="F408" t="s">
        <v>46</v>
      </c>
      <c r="G408" t="s">
        <v>173</v>
      </c>
      <c r="H408" t="s">
        <v>26</v>
      </c>
      <c r="I408">
        <f>+COUNTIF($B$3:$B$722,B408)</f>
        <v>1</v>
      </c>
      <c r="J408" t="b">
        <f t="shared" si="6"/>
        <v>0</v>
      </c>
    </row>
    <row r="409" spans="1:10" x14ac:dyDescent="0.25">
      <c r="A409" t="s">
        <v>142</v>
      </c>
      <c r="B409" t="s">
        <v>512</v>
      </c>
      <c r="C409" t="s">
        <v>166</v>
      </c>
      <c r="D409" t="s">
        <v>12</v>
      </c>
      <c r="E409" t="s">
        <v>12</v>
      </c>
      <c r="F409" t="s">
        <v>27</v>
      </c>
      <c r="G409" t="s">
        <v>173</v>
      </c>
      <c r="H409" t="s">
        <v>26</v>
      </c>
      <c r="I409">
        <f>+COUNTIF($B$3:$B$722,B409)</f>
        <v>1</v>
      </c>
      <c r="J409" t="b">
        <f t="shared" si="6"/>
        <v>0</v>
      </c>
    </row>
    <row r="410" spans="1:10" x14ac:dyDescent="0.25">
      <c r="A410" t="s">
        <v>142</v>
      </c>
      <c r="B410" t="s">
        <v>1078</v>
      </c>
      <c r="C410" t="s">
        <v>178</v>
      </c>
      <c r="D410" t="s">
        <v>12</v>
      </c>
      <c r="E410" t="s">
        <v>28</v>
      </c>
      <c r="F410" t="s">
        <v>27</v>
      </c>
      <c r="G410" t="s">
        <v>62</v>
      </c>
      <c r="H410" t="s">
        <v>173</v>
      </c>
      <c r="I410">
        <f>+COUNTIF($B$3:$B$722,B410)</f>
        <v>1</v>
      </c>
      <c r="J410" t="b">
        <f t="shared" si="6"/>
        <v>0</v>
      </c>
    </row>
    <row r="411" spans="1:10" x14ac:dyDescent="0.25">
      <c r="A411" t="s">
        <v>142</v>
      </c>
      <c r="B411" t="s">
        <v>514</v>
      </c>
      <c r="C411" t="s">
        <v>166</v>
      </c>
      <c r="D411" t="s">
        <v>13</v>
      </c>
      <c r="E411" t="s">
        <v>13</v>
      </c>
      <c r="F411" t="s">
        <v>47</v>
      </c>
      <c r="G411" t="s">
        <v>173</v>
      </c>
      <c r="H411" t="s">
        <v>26</v>
      </c>
      <c r="I411">
        <f>+COUNTIF($B$3:$B$722,B411)</f>
        <v>1</v>
      </c>
      <c r="J411" t="b">
        <f t="shared" si="6"/>
        <v>0</v>
      </c>
    </row>
    <row r="412" spans="1:10" x14ac:dyDescent="0.25">
      <c r="A412" t="s">
        <v>142</v>
      </c>
      <c r="B412" t="s">
        <v>1079</v>
      </c>
      <c r="C412" t="s">
        <v>178</v>
      </c>
      <c r="D412" t="s">
        <v>13</v>
      </c>
      <c r="E412" t="s">
        <v>30</v>
      </c>
      <c r="F412" t="s">
        <v>47</v>
      </c>
      <c r="G412" t="s">
        <v>63</v>
      </c>
      <c r="H412" t="s">
        <v>173</v>
      </c>
      <c r="I412">
        <f>+COUNTIF($B$3:$B$722,B412)</f>
        <v>1</v>
      </c>
      <c r="J412" t="b">
        <f t="shared" si="6"/>
        <v>0</v>
      </c>
    </row>
    <row r="413" spans="1:10" x14ac:dyDescent="0.25">
      <c r="A413" t="s">
        <v>142</v>
      </c>
      <c r="B413" t="s">
        <v>1080</v>
      </c>
      <c r="C413" t="s">
        <v>178</v>
      </c>
      <c r="D413" t="s">
        <v>13</v>
      </c>
      <c r="E413" t="s">
        <v>31</v>
      </c>
      <c r="F413" t="s">
        <v>47</v>
      </c>
      <c r="G413" t="s">
        <v>64</v>
      </c>
      <c r="H413" t="s">
        <v>65</v>
      </c>
      <c r="I413">
        <f>+COUNTIF($B$3:$B$722,B413)</f>
        <v>1</v>
      </c>
      <c r="J413" t="b">
        <f t="shared" si="6"/>
        <v>0</v>
      </c>
    </row>
    <row r="414" spans="1:10" x14ac:dyDescent="0.25">
      <c r="A414" t="s">
        <v>142</v>
      </c>
      <c r="B414" t="s">
        <v>1082</v>
      </c>
      <c r="C414" t="s">
        <v>179</v>
      </c>
      <c r="D414" t="s">
        <v>13</v>
      </c>
      <c r="E414" t="s">
        <v>66</v>
      </c>
      <c r="F414" t="s">
        <v>47</v>
      </c>
      <c r="G414" t="s">
        <v>82</v>
      </c>
      <c r="H414" t="s">
        <v>65</v>
      </c>
      <c r="I414">
        <f>+COUNTIF($B$3:$B$722,B414)</f>
        <v>1</v>
      </c>
      <c r="J414" t="b">
        <f t="shared" si="6"/>
        <v>0</v>
      </c>
    </row>
    <row r="415" spans="1:10" x14ac:dyDescent="0.25">
      <c r="A415" t="s">
        <v>142</v>
      </c>
      <c r="B415" t="s">
        <v>1084</v>
      </c>
      <c r="C415" t="s">
        <v>167</v>
      </c>
      <c r="D415" t="s">
        <v>13</v>
      </c>
      <c r="E415" t="s">
        <v>756</v>
      </c>
      <c r="F415" t="s">
        <v>47</v>
      </c>
      <c r="G415" t="s">
        <v>760</v>
      </c>
      <c r="H415" t="s">
        <v>89</v>
      </c>
      <c r="I415">
        <f>+COUNTIF($B$3:$B$722,B415)</f>
        <v>1</v>
      </c>
      <c r="J415" t="b">
        <f t="shared" si="6"/>
        <v>0</v>
      </c>
    </row>
    <row r="416" spans="1:10" x14ac:dyDescent="0.25">
      <c r="A416" t="s">
        <v>142</v>
      </c>
      <c r="B416" t="s">
        <v>1086</v>
      </c>
      <c r="C416" t="s">
        <v>179</v>
      </c>
      <c r="D416" t="s">
        <v>13</v>
      </c>
      <c r="E416" t="s">
        <v>67</v>
      </c>
      <c r="F416" t="s">
        <v>47</v>
      </c>
      <c r="G416" t="s">
        <v>84</v>
      </c>
      <c r="H416" t="s">
        <v>65</v>
      </c>
      <c r="I416">
        <f>+COUNTIF($B$3:$B$722,B416)</f>
        <v>1</v>
      </c>
      <c r="J416" t="b">
        <f t="shared" si="6"/>
        <v>0</v>
      </c>
    </row>
    <row r="417" spans="1:10" x14ac:dyDescent="0.25">
      <c r="A417" t="s">
        <v>142</v>
      </c>
      <c r="B417" t="s">
        <v>1088</v>
      </c>
      <c r="C417" t="s">
        <v>178</v>
      </c>
      <c r="D417" t="s">
        <v>13</v>
      </c>
      <c r="E417" t="s">
        <v>32</v>
      </c>
      <c r="F417" t="s">
        <v>47</v>
      </c>
      <c r="G417" t="s">
        <v>68</v>
      </c>
      <c r="H417" t="s">
        <v>69</v>
      </c>
      <c r="I417">
        <f>+COUNTIF($B$3:$B$722,B417)</f>
        <v>1</v>
      </c>
      <c r="J417" t="b">
        <f t="shared" si="6"/>
        <v>0</v>
      </c>
    </row>
    <row r="418" spans="1:10" x14ac:dyDescent="0.25">
      <c r="A418" t="s">
        <v>142</v>
      </c>
      <c r="B418" t="s">
        <v>1090</v>
      </c>
      <c r="C418" t="s">
        <v>179</v>
      </c>
      <c r="D418" t="s">
        <v>13</v>
      </c>
      <c r="E418" t="s">
        <v>70</v>
      </c>
      <c r="F418" t="s">
        <v>47</v>
      </c>
      <c r="G418" t="s">
        <v>85</v>
      </c>
      <c r="H418" t="s">
        <v>69</v>
      </c>
      <c r="I418">
        <f>+COUNTIF($B$3:$B$722,B418)</f>
        <v>1</v>
      </c>
      <c r="J418" t="b">
        <f t="shared" si="6"/>
        <v>0</v>
      </c>
    </row>
    <row r="419" spans="1:10" x14ac:dyDescent="0.25">
      <c r="A419" t="s">
        <v>142</v>
      </c>
      <c r="B419" t="s">
        <v>1092</v>
      </c>
      <c r="C419" t="s">
        <v>167</v>
      </c>
      <c r="D419" t="s">
        <v>13</v>
      </c>
      <c r="E419" t="s">
        <v>757</v>
      </c>
      <c r="F419" t="s">
        <v>47</v>
      </c>
      <c r="G419" t="s">
        <v>761</v>
      </c>
      <c r="H419" t="s">
        <v>69</v>
      </c>
      <c r="I419">
        <f>+COUNTIF($B$3:$B$722,B419)</f>
        <v>1</v>
      </c>
      <c r="J419" t="b">
        <f t="shared" si="6"/>
        <v>0</v>
      </c>
    </row>
    <row r="420" spans="1:10" x14ac:dyDescent="0.25">
      <c r="A420" t="s">
        <v>142</v>
      </c>
      <c r="B420" t="s">
        <v>1094</v>
      </c>
      <c r="C420" t="s">
        <v>178</v>
      </c>
      <c r="D420" t="s">
        <v>13</v>
      </c>
      <c r="E420" t="s">
        <v>33</v>
      </c>
      <c r="F420" t="s">
        <v>47</v>
      </c>
      <c r="G420" t="s">
        <v>71</v>
      </c>
      <c r="H420" t="s">
        <v>173</v>
      </c>
      <c r="I420">
        <f>+COUNTIF($B$3:$B$722,B420)</f>
        <v>1</v>
      </c>
      <c r="J420" t="b">
        <f t="shared" si="6"/>
        <v>0</v>
      </c>
    </row>
    <row r="421" spans="1:10" x14ac:dyDescent="0.25">
      <c r="A421" t="s">
        <v>142</v>
      </c>
      <c r="B421" t="s">
        <v>516</v>
      </c>
      <c r="C421" t="s">
        <v>166</v>
      </c>
      <c r="D421" t="s">
        <v>14</v>
      </c>
      <c r="E421" t="s">
        <v>14</v>
      </c>
      <c r="F421" t="s">
        <v>34</v>
      </c>
      <c r="G421" t="s">
        <v>173</v>
      </c>
      <c r="H421" t="s">
        <v>26</v>
      </c>
      <c r="I421">
        <f>+COUNTIF($B$3:$B$722,B421)</f>
        <v>1</v>
      </c>
      <c r="J421" t="b">
        <f t="shared" si="6"/>
        <v>0</v>
      </c>
    </row>
    <row r="422" spans="1:10" x14ac:dyDescent="0.25">
      <c r="A422" t="s">
        <v>142</v>
      </c>
      <c r="B422" t="s">
        <v>1095</v>
      </c>
      <c r="C422" t="s">
        <v>178</v>
      </c>
      <c r="D422" t="s">
        <v>14</v>
      </c>
      <c r="E422" t="s">
        <v>35</v>
      </c>
      <c r="F422" t="s">
        <v>34</v>
      </c>
      <c r="G422" t="s">
        <v>72</v>
      </c>
      <c r="H422" t="s">
        <v>173</v>
      </c>
      <c r="I422">
        <f>+COUNTIF($B$3:$B$722,B422)</f>
        <v>1</v>
      </c>
      <c r="J422" t="b">
        <f t="shared" si="6"/>
        <v>0</v>
      </c>
    </row>
    <row r="423" spans="1:10" x14ac:dyDescent="0.25">
      <c r="A423" t="s">
        <v>142</v>
      </c>
      <c r="B423" t="s">
        <v>518</v>
      </c>
      <c r="C423" t="s">
        <v>166</v>
      </c>
      <c r="D423" t="s">
        <v>15</v>
      </c>
      <c r="E423" t="s">
        <v>15</v>
      </c>
      <c r="F423" t="s">
        <v>36</v>
      </c>
      <c r="G423" t="s">
        <v>173</v>
      </c>
      <c r="H423" t="s">
        <v>26</v>
      </c>
      <c r="I423">
        <f>+COUNTIF($B$3:$B$722,B423)</f>
        <v>1</v>
      </c>
      <c r="J423" t="b">
        <f t="shared" si="6"/>
        <v>0</v>
      </c>
    </row>
    <row r="424" spans="1:10" x14ac:dyDescent="0.25">
      <c r="A424" t="s">
        <v>142</v>
      </c>
      <c r="B424" t="s">
        <v>520</v>
      </c>
      <c r="C424" t="s">
        <v>166</v>
      </c>
      <c r="D424" t="s">
        <v>16</v>
      </c>
      <c r="E424" t="s">
        <v>16</v>
      </c>
      <c r="F424" t="s">
        <v>50</v>
      </c>
      <c r="G424" t="s">
        <v>173</v>
      </c>
      <c r="H424" t="s">
        <v>173</v>
      </c>
      <c r="I424">
        <f>+COUNTIF($B$3:$B$722,B424)</f>
        <v>1</v>
      </c>
      <c r="J424" t="b">
        <f t="shared" si="6"/>
        <v>0</v>
      </c>
    </row>
    <row r="425" spans="1:10" x14ac:dyDescent="0.25">
      <c r="A425" t="s">
        <v>142</v>
      </c>
      <c r="B425" t="s">
        <v>1328</v>
      </c>
      <c r="C425" t="s">
        <v>166</v>
      </c>
      <c r="D425" t="s">
        <v>17</v>
      </c>
      <c r="E425" t="s">
        <v>17</v>
      </c>
      <c r="F425" t="s">
        <v>38</v>
      </c>
      <c r="G425" t="s">
        <v>173</v>
      </c>
      <c r="H425" t="s">
        <v>26</v>
      </c>
      <c r="I425">
        <f>+COUNTIF($B$3:$B$722,B425)</f>
        <v>1</v>
      </c>
      <c r="J425" t="b">
        <f t="shared" si="6"/>
        <v>0</v>
      </c>
    </row>
    <row r="426" spans="1:10" x14ac:dyDescent="0.25">
      <c r="A426" t="s">
        <v>142</v>
      </c>
      <c r="B426" t="s">
        <v>521</v>
      </c>
      <c r="C426" t="s">
        <v>166</v>
      </c>
      <c r="D426" t="s">
        <v>18</v>
      </c>
      <c r="E426" t="s">
        <v>18</v>
      </c>
      <c r="F426" t="s">
        <v>39</v>
      </c>
      <c r="G426" t="s">
        <v>173</v>
      </c>
      <c r="H426" t="s">
        <v>173</v>
      </c>
      <c r="I426">
        <f>+COUNTIF($B$3:$B$722,B426)</f>
        <v>1</v>
      </c>
      <c r="J426" t="b">
        <f t="shared" si="6"/>
        <v>0</v>
      </c>
    </row>
    <row r="427" spans="1:10" x14ac:dyDescent="0.25">
      <c r="A427" t="s">
        <v>142</v>
      </c>
      <c r="B427" t="s">
        <v>522</v>
      </c>
      <c r="C427" t="s">
        <v>168</v>
      </c>
      <c r="D427" t="s">
        <v>18</v>
      </c>
      <c r="E427" t="s">
        <v>18</v>
      </c>
      <c r="F427" t="s">
        <v>39</v>
      </c>
      <c r="G427" t="s">
        <v>173</v>
      </c>
      <c r="H427" t="s">
        <v>173</v>
      </c>
      <c r="I427">
        <f>+COUNTIF($B$3:$B$722,B427)</f>
        <v>1</v>
      </c>
      <c r="J427" t="b">
        <f t="shared" si="6"/>
        <v>0</v>
      </c>
    </row>
    <row r="428" spans="1:10" x14ac:dyDescent="0.25">
      <c r="A428" t="s">
        <v>143</v>
      </c>
      <c r="B428" t="s">
        <v>523</v>
      </c>
      <c r="C428" t="s">
        <v>166</v>
      </c>
      <c r="D428" t="s">
        <v>8</v>
      </c>
      <c r="E428" t="s">
        <v>8</v>
      </c>
      <c r="F428" t="s">
        <v>21</v>
      </c>
      <c r="G428" t="s">
        <v>173</v>
      </c>
      <c r="H428" t="s">
        <v>173</v>
      </c>
      <c r="I428">
        <f>+COUNTIF($B$3:$B$722,B428)</f>
        <v>1</v>
      </c>
      <c r="J428" t="b">
        <f t="shared" si="6"/>
        <v>0</v>
      </c>
    </row>
    <row r="429" spans="1:10" x14ac:dyDescent="0.25">
      <c r="A429" t="s">
        <v>143</v>
      </c>
      <c r="B429" t="s">
        <v>524</v>
      </c>
      <c r="C429" t="s">
        <v>166</v>
      </c>
      <c r="D429" t="s">
        <v>9</v>
      </c>
      <c r="E429" t="s">
        <v>9</v>
      </c>
      <c r="F429" t="s">
        <v>758</v>
      </c>
      <c r="G429" t="s">
        <v>173</v>
      </c>
      <c r="H429" t="s">
        <v>173</v>
      </c>
      <c r="I429">
        <f>+COUNTIF($B$3:$B$722,B429)</f>
        <v>1</v>
      </c>
      <c r="J429" t="b">
        <f t="shared" si="6"/>
        <v>0</v>
      </c>
    </row>
    <row r="430" spans="1:10" x14ac:dyDescent="0.25">
      <c r="A430" t="s">
        <v>143</v>
      </c>
      <c r="B430" t="s">
        <v>525</v>
      </c>
      <c r="C430" t="s">
        <v>166</v>
      </c>
      <c r="D430" t="s">
        <v>10</v>
      </c>
      <c r="E430" t="s">
        <v>10</v>
      </c>
      <c r="F430" t="s">
        <v>24</v>
      </c>
      <c r="G430" t="s">
        <v>173</v>
      </c>
      <c r="H430" t="s">
        <v>173</v>
      </c>
      <c r="I430">
        <f>+COUNTIF($B$3:$B$722,B430)</f>
        <v>1</v>
      </c>
      <c r="J430" t="e">
        <f>AND(I430=2,#REF!=2)</f>
        <v>#REF!</v>
      </c>
    </row>
    <row r="431" spans="1:10" x14ac:dyDescent="0.25">
      <c r="A431" t="s">
        <v>143</v>
      </c>
      <c r="B431" t="s">
        <v>526</v>
      </c>
      <c r="C431" t="s">
        <v>166</v>
      </c>
      <c r="D431" t="s">
        <v>11</v>
      </c>
      <c r="E431" t="s">
        <v>11</v>
      </c>
      <c r="F431" t="s">
        <v>25</v>
      </c>
      <c r="G431" t="s">
        <v>173</v>
      </c>
      <c r="H431" t="s">
        <v>26</v>
      </c>
      <c r="I431">
        <f>+COUNTIF($B$3:$B$722,B431)</f>
        <v>1</v>
      </c>
      <c r="J431" t="b">
        <f t="shared" si="6"/>
        <v>0</v>
      </c>
    </row>
    <row r="432" spans="1:10" x14ac:dyDescent="0.25">
      <c r="A432" t="s">
        <v>143</v>
      </c>
      <c r="B432" t="s">
        <v>528</v>
      </c>
      <c r="C432" t="s">
        <v>166</v>
      </c>
      <c r="D432" t="s">
        <v>12</v>
      </c>
      <c r="E432" t="s">
        <v>12</v>
      </c>
      <c r="F432" t="s">
        <v>27</v>
      </c>
      <c r="G432" t="s">
        <v>173</v>
      </c>
      <c r="H432" t="s">
        <v>26</v>
      </c>
      <c r="I432">
        <f>+COUNTIF($B$3:$B$722,B432)</f>
        <v>1</v>
      </c>
      <c r="J432" t="b">
        <f t="shared" ref="J432:J493" si="7">AND(I432=2,I431=2)</f>
        <v>0</v>
      </c>
    </row>
    <row r="433" spans="1:10" x14ac:dyDescent="0.25">
      <c r="A433" t="s">
        <v>143</v>
      </c>
      <c r="B433" t="s">
        <v>1096</v>
      </c>
      <c r="C433" t="s">
        <v>178</v>
      </c>
      <c r="D433" t="s">
        <v>12</v>
      </c>
      <c r="E433" t="s">
        <v>28</v>
      </c>
      <c r="F433" t="s">
        <v>27</v>
      </c>
      <c r="G433" t="s">
        <v>62</v>
      </c>
      <c r="H433" t="s">
        <v>173</v>
      </c>
      <c r="I433">
        <f>+COUNTIF($B$3:$B$722,B433)</f>
        <v>1</v>
      </c>
      <c r="J433" t="b">
        <f t="shared" si="7"/>
        <v>0</v>
      </c>
    </row>
    <row r="434" spans="1:10" x14ac:dyDescent="0.25">
      <c r="A434" t="s">
        <v>143</v>
      </c>
      <c r="B434" t="s">
        <v>530</v>
      </c>
      <c r="C434" t="s">
        <v>166</v>
      </c>
      <c r="D434" t="s">
        <v>13</v>
      </c>
      <c r="E434" t="s">
        <v>13</v>
      </c>
      <c r="F434" t="s">
        <v>29</v>
      </c>
      <c r="G434" t="s">
        <v>173</v>
      </c>
      <c r="H434" t="s">
        <v>26</v>
      </c>
      <c r="I434">
        <f>+COUNTIF($B$3:$B$722,B434)</f>
        <v>1</v>
      </c>
      <c r="J434" t="b">
        <f t="shared" si="7"/>
        <v>0</v>
      </c>
    </row>
    <row r="435" spans="1:10" x14ac:dyDescent="0.25">
      <c r="A435" t="s">
        <v>143</v>
      </c>
      <c r="B435" t="s">
        <v>1097</v>
      </c>
      <c r="C435" t="s">
        <v>178</v>
      </c>
      <c r="D435" t="s">
        <v>13</v>
      </c>
      <c r="E435" t="s">
        <v>30</v>
      </c>
      <c r="F435" t="s">
        <v>29</v>
      </c>
      <c r="G435" t="s">
        <v>63</v>
      </c>
      <c r="H435" t="s">
        <v>173</v>
      </c>
      <c r="I435">
        <f>+COUNTIF($B$3:$B$722,B435)</f>
        <v>1</v>
      </c>
      <c r="J435" t="b">
        <f t="shared" si="7"/>
        <v>0</v>
      </c>
    </row>
    <row r="436" spans="1:10" x14ac:dyDescent="0.25">
      <c r="A436" t="s">
        <v>143</v>
      </c>
      <c r="B436" t="s">
        <v>1098</v>
      </c>
      <c r="C436" t="s">
        <v>178</v>
      </c>
      <c r="D436" t="s">
        <v>13</v>
      </c>
      <c r="E436" t="s">
        <v>31</v>
      </c>
      <c r="F436" t="s">
        <v>29</v>
      </c>
      <c r="G436" t="s">
        <v>64</v>
      </c>
      <c r="H436" t="s">
        <v>65</v>
      </c>
      <c r="I436">
        <f>+COUNTIF($B$3:$B$722,B436)</f>
        <v>1</v>
      </c>
      <c r="J436" t="b">
        <f t="shared" si="7"/>
        <v>0</v>
      </c>
    </row>
    <row r="437" spans="1:10" x14ac:dyDescent="0.25">
      <c r="A437" t="s">
        <v>143</v>
      </c>
      <c r="B437" t="s">
        <v>1100</v>
      </c>
      <c r="C437" t="s">
        <v>179</v>
      </c>
      <c r="D437" t="s">
        <v>13</v>
      </c>
      <c r="E437" t="s">
        <v>66</v>
      </c>
      <c r="F437" t="s">
        <v>29</v>
      </c>
      <c r="G437" t="s">
        <v>82</v>
      </c>
      <c r="H437" t="s">
        <v>65</v>
      </c>
      <c r="I437">
        <f>+COUNTIF($B$3:$B$722,B437)</f>
        <v>1</v>
      </c>
      <c r="J437" t="b">
        <f t="shared" si="7"/>
        <v>0</v>
      </c>
    </row>
    <row r="438" spans="1:10" x14ac:dyDescent="0.25">
      <c r="A438" t="s">
        <v>143</v>
      </c>
      <c r="B438" t="s">
        <v>1102</v>
      </c>
      <c r="C438" t="s">
        <v>167</v>
      </c>
      <c r="D438" t="s">
        <v>13</v>
      </c>
      <c r="E438" t="s">
        <v>756</v>
      </c>
      <c r="F438" t="s">
        <v>29</v>
      </c>
      <c r="G438" t="s">
        <v>760</v>
      </c>
      <c r="H438" t="s">
        <v>89</v>
      </c>
      <c r="I438">
        <f>+COUNTIF($B$3:$B$722,B438)</f>
        <v>1</v>
      </c>
      <c r="J438" t="b">
        <f t="shared" si="7"/>
        <v>0</v>
      </c>
    </row>
    <row r="439" spans="1:10" x14ac:dyDescent="0.25">
      <c r="A439" t="s">
        <v>143</v>
      </c>
      <c r="B439" t="s">
        <v>1104</v>
      </c>
      <c r="C439" t="s">
        <v>179</v>
      </c>
      <c r="D439" t="s">
        <v>13</v>
      </c>
      <c r="E439" t="s">
        <v>67</v>
      </c>
      <c r="F439" t="s">
        <v>29</v>
      </c>
      <c r="G439" t="s">
        <v>84</v>
      </c>
      <c r="H439" t="s">
        <v>65</v>
      </c>
      <c r="I439">
        <f>+COUNTIF($B$3:$B$722,B439)</f>
        <v>1</v>
      </c>
      <c r="J439" t="b">
        <f t="shared" si="7"/>
        <v>0</v>
      </c>
    </row>
    <row r="440" spans="1:10" x14ac:dyDescent="0.25">
      <c r="A440" t="s">
        <v>143</v>
      </c>
      <c r="B440" t="s">
        <v>1106</v>
      </c>
      <c r="C440" t="s">
        <v>178</v>
      </c>
      <c r="D440" t="s">
        <v>13</v>
      </c>
      <c r="E440" t="s">
        <v>32</v>
      </c>
      <c r="F440" t="s">
        <v>29</v>
      </c>
      <c r="G440" t="s">
        <v>68</v>
      </c>
      <c r="H440" t="s">
        <v>69</v>
      </c>
      <c r="I440">
        <f>+COUNTIF($B$3:$B$722,B440)</f>
        <v>1</v>
      </c>
      <c r="J440" t="b">
        <f t="shared" si="7"/>
        <v>0</v>
      </c>
    </row>
    <row r="441" spans="1:10" x14ac:dyDescent="0.25">
      <c r="A441" t="s">
        <v>143</v>
      </c>
      <c r="B441" t="s">
        <v>1108</v>
      </c>
      <c r="C441" t="s">
        <v>179</v>
      </c>
      <c r="D441" t="s">
        <v>13</v>
      </c>
      <c r="E441" t="s">
        <v>70</v>
      </c>
      <c r="F441" t="s">
        <v>29</v>
      </c>
      <c r="G441" t="s">
        <v>85</v>
      </c>
      <c r="H441" t="s">
        <v>69</v>
      </c>
      <c r="I441">
        <f>+COUNTIF($B$3:$B$722,B441)</f>
        <v>1</v>
      </c>
      <c r="J441" t="b">
        <f t="shared" si="7"/>
        <v>0</v>
      </c>
    </row>
    <row r="442" spans="1:10" x14ac:dyDescent="0.25">
      <c r="A442" t="s">
        <v>143</v>
      </c>
      <c r="B442" t="s">
        <v>1110</v>
      </c>
      <c r="C442" t="s">
        <v>167</v>
      </c>
      <c r="D442" t="s">
        <v>13</v>
      </c>
      <c r="E442" t="s">
        <v>757</v>
      </c>
      <c r="F442" t="s">
        <v>29</v>
      </c>
      <c r="G442" t="s">
        <v>761</v>
      </c>
      <c r="H442" t="s">
        <v>69</v>
      </c>
      <c r="I442">
        <f>+COUNTIF($B$3:$B$722,B442)</f>
        <v>1</v>
      </c>
      <c r="J442" t="b">
        <f t="shared" si="7"/>
        <v>0</v>
      </c>
    </row>
    <row r="443" spans="1:10" x14ac:dyDescent="0.25">
      <c r="A443" t="s">
        <v>143</v>
      </c>
      <c r="B443" t="s">
        <v>532</v>
      </c>
      <c r="C443" t="s">
        <v>166</v>
      </c>
      <c r="D443" t="s">
        <v>14</v>
      </c>
      <c r="E443" t="s">
        <v>14</v>
      </c>
      <c r="F443" t="s">
        <v>34</v>
      </c>
      <c r="G443" t="s">
        <v>173</v>
      </c>
      <c r="H443" t="s">
        <v>26</v>
      </c>
      <c r="I443">
        <f>+COUNTIF($B$3:$B$722,B443)</f>
        <v>1</v>
      </c>
      <c r="J443" t="b">
        <f t="shared" si="7"/>
        <v>0</v>
      </c>
    </row>
    <row r="444" spans="1:10" x14ac:dyDescent="0.25">
      <c r="A444" t="s">
        <v>143</v>
      </c>
      <c r="B444" t="s">
        <v>1112</v>
      </c>
      <c r="C444" t="s">
        <v>178</v>
      </c>
      <c r="D444" t="s">
        <v>14</v>
      </c>
      <c r="E444" t="s">
        <v>35</v>
      </c>
      <c r="F444" t="s">
        <v>34</v>
      </c>
      <c r="G444" t="s">
        <v>72</v>
      </c>
      <c r="H444" t="s">
        <v>173</v>
      </c>
      <c r="I444">
        <f>+COUNTIF($B$3:$B$722,B444)</f>
        <v>1</v>
      </c>
      <c r="J444" t="b">
        <f t="shared" si="7"/>
        <v>0</v>
      </c>
    </row>
    <row r="445" spans="1:10" x14ac:dyDescent="0.25">
      <c r="A445" t="s">
        <v>143</v>
      </c>
      <c r="B445" t="s">
        <v>534</v>
      </c>
      <c r="C445" t="s">
        <v>166</v>
      </c>
      <c r="D445" t="s">
        <v>15</v>
      </c>
      <c r="E445" t="s">
        <v>15</v>
      </c>
      <c r="F445" t="s">
        <v>36</v>
      </c>
      <c r="G445" t="s">
        <v>173</v>
      </c>
      <c r="H445" t="s">
        <v>26</v>
      </c>
      <c r="I445">
        <f>+COUNTIF($B$3:$B$722,B445)</f>
        <v>1</v>
      </c>
      <c r="J445" t="b">
        <f t="shared" si="7"/>
        <v>0</v>
      </c>
    </row>
    <row r="446" spans="1:10" x14ac:dyDescent="0.25">
      <c r="A446" t="s">
        <v>143</v>
      </c>
      <c r="B446" t="s">
        <v>536</v>
      </c>
      <c r="C446" t="s">
        <v>166</v>
      </c>
      <c r="D446" t="s">
        <v>16</v>
      </c>
      <c r="E446" t="s">
        <v>16</v>
      </c>
      <c r="F446" t="s">
        <v>37</v>
      </c>
      <c r="G446" t="s">
        <v>173</v>
      </c>
      <c r="H446" t="s">
        <v>173</v>
      </c>
      <c r="I446">
        <f>+COUNTIF($B$3:$B$722,B446)</f>
        <v>1</v>
      </c>
      <c r="J446" t="b">
        <f t="shared" si="7"/>
        <v>0</v>
      </c>
    </row>
    <row r="447" spans="1:10" x14ac:dyDescent="0.25">
      <c r="A447" t="s">
        <v>143</v>
      </c>
      <c r="B447" t="s">
        <v>537</v>
      </c>
      <c r="C447" t="s">
        <v>166</v>
      </c>
      <c r="D447" t="s">
        <v>17</v>
      </c>
      <c r="E447" t="s">
        <v>17</v>
      </c>
      <c r="F447" t="s">
        <v>38</v>
      </c>
      <c r="G447" t="s">
        <v>173</v>
      </c>
      <c r="H447" t="s">
        <v>26</v>
      </c>
      <c r="I447">
        <f>+COUNTIF($B$3:$B$722,B447)</f>
        <v>1</v>
      </c>
      <c r="J447" t="b">
        <f t="shared" si="7"/>
        <v>0</v>
      </c>
    </row>
    <row r="448" spans="1:10" x14ac:dyDescent="0.25">
      <c r="A448" t="s">
        <v>143</v>
      </c>
      <c r="B448" t="s">
        <v>539</v>
      </c>
      <c r="C448" t="s">
        <v>166</v>
      </c>
      <c r="D448" t="s">
        <v>18</v>
      </c>
      <c r="E448" t="s">
        <v>18</v>
      </c>
      <c r="F448" t="s">
        <v>39</v>
      </c>
      <c r="G448" t="s">
        <v>173</v>
      </c>
      <c r="H448" t="s">
        <v>173</v>
      </c>
      <c r="I448">
        <f>+COUNTIF($B$3:$B$722,B448)</f>
        <v>1</v>
      </c>
      <c r="J448" t="b">
        <f t="shared" si="7"/>
        <v>0</v>
      </c>
    </row>
    <row r="449" spans="1:10" x14ac:dyDescent="0.25">
      <c r="A449" t="s">
        <v>143</v>
      </c>
      <c r="B449" t="s">
        <v>540</v>
      </c>
      <c r="C449" t="s">
        <v>168</v>
      </c>
      <c r="D449" t="s">
        <v>18</v>
      </c>
      <c r="E449" t="s">
        <v>18</v>
      </c>
      <c r="F449" t="s">
        <v>39</v>
      </c>
      <c r="G449" t="s">
        <v>173</v>
      </c>
      <c r="H449" t="s">
        <v>173</v>
      </c>
      <c r="I449">
        <f>+COUNTIF($B$3:$B$722,B449)</f>
        <v>1</v>
      </c>
      <c r="J449" t="b">
        <f t="shared" si="7"/>
        <v>0</v>
      </c>
    </row>
    <row r="450" spans="1:10" x14ac:dyDescent="0.25">
      <c r="A450" t="s">
        <v>144</v>
      </c>
      <c r="B450" t="s">
        <v>541</v>
      </c>
      <c r="C450" t="s">
        <v>166</v>
      </c>
      <c r="D450" t="s">
        <v>8</v>
      </c>
      <c r="E450" t="s">
        <v>8</v>
      </c>
      <c r="F450" t="s">
        <v>21</v>
      </c>
      <c r="G450" t="s">
        <v>173</v>
      </c>
      <c r="H450" t="s">
        <v>173</v>
      </c>
      <c r="I450">
        <f>+COUNTIF($B$3:$B$722,B450)</f>
        <v>1</v>
      </c>
      <c r="J450" t="b">
        <f t="shared" si="7"/>
        <v>0</v>
      </c>
    </row>
    <row r="451" spans="1:10" x14ac:dyDescent="0.25">
      <c r="A451" t="s">
        <v>144</v>
      </c>
      <c r="B451" t="s">
        <v>542</v>
      </c>
      <c r="C451" t="s">
        <v>166</v>
      </c>
      <c r="D451" t="s">
        <v>9</v>
      </c>
      <c r="E451" t="s">
        <v>9</v>
      </c>
      <c r="F451" t="s">
        <v>758</v>
      </c>
      <c r="G451" t="s">
        <v>173</v>
      </c>
      <c r="H451" t="s">
        <v>173</v>
      </c>
      <c r="I451">
        <f>+COUNTIF($B$3:$B$722,B451)</f>
        <v>1</v>
      </c>
      <c r="J451" t="b">
        <f t="shared" si="7"/>
        <v>0</v>
      </c>
    </row>
    <row r="452" spans="1:10" x14ac:dyDescent="0.25">
      <c r="A452" t="s">
        <v>144</v>
      </c>
      <c r="B452" t="s">
        <v>543</v>
      </c>
      <c r="C452" t="s">
        <v>166</v>
      </c>
      <c r="D452" t="s">
        <v>10</v>
      </c>
      <c r="E452" t="s">
        <v>10</v>
      </c>
      <c r="F452" t="s">
        <v>24</v>
      </c>
      <c r="G452" t="s">
        <v>173</v>
      </c>
      <c r="H452" t="s">
        <v>173</v>
      </c>
      <c r="I452">
        <f>+COUNTIF($B$3:$B$722,B452)</f>
        <v>1</v>
      </c>
      <c r="J452" t="e">
        <f>AND(I452=2,#REF!=2)</f>
        <v>#REF!</v>
      </c>
    </row>
    <row r="453" spans="1:10" x14ac:dyDescent="0.25">
      <c r="A453" t="s">
        <v>144</v>
      </c>
      <c r="B453" t="s">
        <v>544</v>
      </c>
      <c r="C453" t="s">
        <v>166</v>
      </c>
      <c r="D453" t="s">
        <v>11</v>
      </c>
      <c r="E453" t="s">
        <v>11</v>
      </c>
      <c r="F453" t="s">
        <v>25</v>
      </c>
      <c r="G453" t="s">
        <v>173</v>
      </c>
      <c r="H453" t="s">
        <v>26</v>
      </c>
      <c r="I453">
        <f>+COUNTIF($B$3:$B$722,B453)</f>
        <v>1</v>
      </c>
      <c r="J453" t="b">
        <f t="shared" si="7"/>
        <v>0</v>
      </c>
    </row>
    <row r="454" spans="1:10" x14ac:dyDescent="0.25">
      <c r="A454" t="s">
        <v>144</v>
      </c>
      <c r="B454" t="s">
        <v>546</v>
      </c>
      <c r="C454" t="s">
        <v>166</v>
      </c>
      <c r="D454" t="s">
        <v>12</v>
      </c>
      <c r="E454" t="s">
        <v>12</v>
      </c>
      <c r="F454" t="s">
        <v>27</v>
      </c>
      <c r="G454" t="s">
        <v>173</v>
      </c>
      <c r="H454" t="s">
        <v>26</v>
      </c>
      <c r="I454">
        <f>+COUNTIF($B$3:$B$722,B454)</f>
        <v>1</v>
      </c>
      <c r="J454" t="b">
        <f t="shared" si="7"/>
        <v>0</v>
      </c>
    </row>
    <row r="455" spans="1:10" x14ac:dyDescent="0.25">
      <c r="A455" t="s">
        <v>144</v>
      </c>
      <c r="B455" t="s">
        <v>1113</v>
      </c>
      <c r="C455" t="s">
        <v>178</v>
      </c>
      <c r="D455" t="s">
        <v>12</v>
      </c>
      <c r="E455" t="s">
        <v>28</v>
      </c>
      <c r="F455" t="s">
        <v>27</v>
      </c>
      <c r="G455" t="s">
        <v>62</v>
      </c>
      <c r="H455" t="s">
        <v>173</v>
      </c>
      <c r="I455">
        <f>+COUNTIF($B$3:$B$722,B455)</f>
        <v>1</v>
      </c>
      <c r="J455" t="b">
        <f t="shared" si="7"/>
        <v>0</v>
      </c>
    </row>
    <row r="456" spans="1:10" x14ac:dyDescent="0.25">
      <c r="A456" t="s">
        <v>144</v>
      </c>
      <c r="B456" t="s">
        <v>548</v>
      </c>
      <c r="C456" t="s">
        <v>166</v>
      </c>
      <c r="D456" t="s">
        <v>13</v>
      </c>
      <c r="E456" t="s">
        <v>13</v>
      </c>
      <c r="F456" t="s">
        <v>29</v>
      </c>
      <c r="G456" t="s">
        <v>173</v>
      </c>
      <c r="H456" t="s">
        <v>26</v>
      </c>
      <c r="I456">
        <f>+COUNTIF($B$3:$B$722,B456)</f>
        <v>1</v>
      </c>
      <c r="J456" t="b">
        <f t="shared" si="7"/>
        <v>0</v>
      </c>
    </row>
    <row r="457" spans="1:10" x14ac:dyDescent="0.25">
      <c r="A457" t="s">
        <v>144</v>
      </c>
      <c r="B457" t="s">
        <v>1114</v>
      </c>
      <c r="C457" t="s">
        <v>178</v>
      </c>
      <c r="D457" t="s">
        <v>13</v>
      </c>
      <c r="E457" t="s">
        <v>30</v>
      </c>
      <c r="F457" t="s">
        <v>29</v>
      </c>
      <c r="G457" t="s">
        <v>63</v>
      </c>
      <c r="H457" t="s">
        <v>173</v>
      </c>
      <c r="I457">
        <f>+COUNTIF($B$3:$B$722,B457)</f>
        <v>1</v>
      </c>
      <c r="J457" t="b">
        <f t="shared" si="7"/>
        <v>0</v>
      </c>
    </row>
    <row r="458" spans="1:10" x14ac:dyDescent="0.25">
      <c r="A458" t="s">
        <v>144</v>
      </c>
      <c r="B458" t="s">
        <v>1115</v>
      </c>
      <c r="C458" t="s">
        <v>178</v>
      </c>
      <c r="D458" t="s">
        <v>13</v>
      </c>
      <c r="E458" t="s">
        <v>31</v>
      </c>
      <c r="F458" t="s">
        <v>29</v>
      </c>
      <c r="G458" t="s">
        <v>64</v>
      </c>
      <c r="H458" t="s">
        <v>65</v>
      </c>
      <c r="I458">
        <f>+COUNTIF($B$3:$B$722,B458)</f>
        <v>1</v>
      </c>
      <c r="J458" t="b">
        <f t="shared" si="7"/>
        <v>0</v>
      </c>
    </row>
    <row r="459" spans="1:10" x14ac:dyDescent="0.25">
      <c r="A459" t="s">
        <v>144</v>
      </c>
      <c r="B459" t="s">
        <v>1117</v>
      </c>
      <c r="C459" t="s">
        <v>179</v>
      </c>
      <c r="D459" t="s">
        <v>13</v>
      </c>
      <c r="E459" t="s">
        <v>66</v>
      </c>
      <c r="F459" t="s">
        <v>29</v>
      </c>
      <c r="G459" t="s">
        <v>82</v>
      </c>
      <c r="H459" t="s">
        <v>65</v>
      </c>
      <c r="I459">
        <f>+COUNTIF($B$3:$B$722,B459)</f>
        <v>1</v>
      </c>
      <c r="J459" t="b">
        <f t="shared" si="7"/>
        <v>0</v>
      </c>
    </row>
    <row r="460" spans="1:10" x14ac:dyDescent="0.25">
      <c r="A460" t="s">
        <v>144</v>
      </c>
      <c r="B460" t="s">
        <v>1119</v>
      </c>
      <c r="C460" t="s">
        <v>167</v>
      </c>
      <c r="D460" t="s">
        <v>13</v>
      </c>
      <c r="E460" t="s">
        <v>756</v>
      </c>
      <c r="F460" t="s">
        <v>29</v>
      </c>
      <c r="G460" t="s">
        <v>760</v>
      </c>
      <c r="H460" t="s">
        <v>89</v>
      </c>
      <c r="I460">
        <f>+COUNTIF($B$3:$B$722,B460)</f>
        <v>1</v>
      </c>
      <c r="J460" t="b">
        <f t="shared" si="7"/>
        <v>0</v>
      </c>
    </row>
    <row r="461" spans="1:10" x14ac:dyDescent="0.25">
      <c r="A461" t="s">
        <v>144</v>
      </c>
      <c r="B461" t="s">
        <v>1121</v>
      </c>
      <c r="C461" t="s">
        <v>179</v>
      </c>
      <c r="D461" t="s">
        <v>13</v>
      </c>
      <c r="E461" t="s">
        <v>67</v>
      </c>
      <c r="F461" t="s">
        <v>29</v>
      </c>
      <c r="G461" t="s">
        <v>84</v>
      </c>
      <c r="H461" t="s">
        <v>65</v>
      </c>
      <c r="I461">
        <f>+COUNTIF($B$3:$B$722,B461)</f>
        <v>1</v>
      </c>
      <c r="J461" t="b">
        <f t="shared" si="7"/>
        <v>0</v>
      </c>
    </row>
    <row r="462" spans="1:10" x14ac:dyDescent="0.25">
      <c r="A462" t="s">
        <v>144</v>
      </c>
      <c r="B462" t="s">
        <v>1123</v>
      </c>
      <c r="C462" t="s">
        <v>178</v>
      </c>
      <c r="D462" t="s">
        <v>13</v>
      </c>
      <c r="E462" t="s">
        <v>32</v>
      </c>
      <c r="F462" t="s">
        <v>29</v>
      </c>
      <c r="G462" t="s">
        <v>68</v>
      </c>
      <c r="H462" t="s">
        <v>69</v>
      </c>
      <c r="I462">
        <f>+COUNTIF($B$3:$B$722,B462)</f>
        <v>1</v>
      </c>
      <c r="J462" t="b">
        <f t="shared" si="7"/>
        <v>0</v>
      </c>
    </row>
    <row r="463" spans="1:10" x14ac:dyDescent="0.25">
      <c r="A463" t="s">
        <v>144</v>
      </c>
      <c r="B463" t="s">
        <v>1125</v>
      </c>
      <c r="C463" t="s">
        <v>179</v>
      </c>
      <c r="D463" t="s">
        <v>13</v>
      </c>
      <c r="E463" t="s">
        <v>70</v>
      </c>
      <c r="F463" t="s">
        <v>29</v>
      </c>
      <c r="G463" t="s">
        <v>85</v>
      </c>
      <c r="H463" t="s">
        <v>69</v>
      </c>
      <c r="I463">
        <f>+COUNTIF($B$3:$B$722,B463)</f>
        <v>1</v>
      </c>
      <c r="J463" t="b">
        <f t="shared" si="7"/>
        <v>0</v>
      </c>
    </row>
    <row r="464" spans="1:10" x14ac:dyDescent="0.25">
      <c r="A464" t="s">
        <v>144</v>
      </c>
      <c r="B464" t="s">
        <v>1127</v>
      </c>
      <c r="C464" t="s">
        <v>167</v>
      </c>
      <c r="D464" t="s">
        <v>13</v>
      </c>
      <c r="E464" t="s">
        <v>757</v>
      </c>
      <c r="F464" t="s">
        <v>29</v>
      </c>
      <c r="G464" t="s">
        <v>761</v>
      </c>
      <c r="H464" t="s">
        <v>69</v>
      </c>
      <c r="I464">
        <f>+COUNTIF($B$3:$B$722,B464)</f>
        <v>1</v>
      </c>
      <c r="J464" t="b">
        <f t="shared" si="7"/>
        <v>0</v>
      </c>
    </row>
    <row r="465" spans="1:10" x14ac:dyDescent="0.25">
      <c r="A465" t="s">
        <v>144</v>
      </c>
      <c r="B465" t="s">
        <v>1129</v>
      </c>
      <c r="C465" t="s">
        <v>178</v>
      </c>
      <c r="D465" t="s">
        <v>13</v>
      </c>
      <c r="E465" t="s">
        <v>33</v>
      </c>
      <c r="F465" t="s">
        <v>29</v>
      </c>
      <c r="G465" t="s">
        <v>71</v>
      </c>
      <c r="H465" t="s">
        <v>173</v>
      </c>
      <c r="I465">
        <f>+COUNTIF($B$3:$B$722,B465)</f>
        <v>1</v>
      </c>
      <c r="J465" t="b">
        <f t="shared" si="7"/>
        <v>0</v>
      </c>
    </row>
    <row r="466" spans="1:10" x14ac:dyDescent="0.25">
      <c r="A466" t="s">
        <v>144</v>
      </c>
      <c r="B466" t="s">
        <v>550</v>
      </c>
      <c r="C466" t="s">
        <v>166</v>
      </c>
      <c r="D466" t="s">
        <v>14</v>
      </c>
      <c r="E466" t="s">
        <v>14</v>
      </c>
      <c r="F466" t="s">
        <v>34</v>
      </c>
      <c r="G466" t="s">
        <v>173</v>
      </c>
      <c r="H466" t="s">
        <v>26</v>
      </c>
      <c r="I466">
        <f>+COUNTIF($B$3:$B$722,B466)</f>
        <v>1</v>
      </c>
      <c r="J466" t="b">
        <f t="shared" si="7"/>
        <v>0</v>
      </c>
    </row>
    <row r="467" spans="1:10" x14ac:dyDescent="0.25">
      <c r="A467" t="s">
        <v>144</v>
      </c>
      <c r="B467" t="s">
        <v>1130</v>
      </c>
      <c r="C467" t="s">
        <v>178</v>
      </c>
      <c r="D467" t="s">
        <v>14</v>
      </c>
      <c r="E467" t="s">
        <v>35</v>
      </c>
      <c r="F467" t="s">
        <v>34</v>
      </c>
      <c r="G467" t="s">
        <v>72</v>
      </c>
      <c r="H467" t="s">
        <v>173</v>
      </c>
      <c r="I467">
        <f>+COUNTIF($B$3:$B$722,B467)</f>
        <v>1</v>
      </c>
      <c r="J467" t="b">
        <f t="shared" si="7"/>
        <v>0</v>
      </c>
    </row>
    <row r="468" spans="1:10" x14ac:dyDescent="0.25">
      <c r="A468" t="s">
        <v>144</v>
      </c>
      <c r="B468" t="s">
        <v>552</v>
      </c>
      <c r="C468" t="s">
        <v>166</v>
      </c>
      <c r="D468" t="s">
        <v>15</v>
      </c>
      <c r="E468" t="s">
        <v>15</v>
      </c>
      <c r="F468" t="s">
        <v>36</v>
      </c>
      <c r="G468" t="s">
        <v>173</v>
      </c>
      <c r="H468" t="s">
        <v>26</v>
      </c>
      <c r="I468">
        <f>+COUNTIF($B$3:$B$722,B468)</f>
        <v>1</v>
      </c>
      <c r="J468" t="b">
        <f t="shared" si="7"/>
        <v>0</v>
      </c>
    </row>
    <row r="469" spans="1:10" x14ac:dyDescent="0.25">
      <c r="A469" t="s">
        <v>144</v>
      </c>
      <c r="B469" t="s">
        <v>554</v>
      </c>
      <c r="C469" t="s">
        <v>166</v>
      </c>
      <c r="D469" t="s">
        <v>16</v>
      </c>
      <c r="E469" t="s">
        <v>16</v>
      </c>
      <c r="F469" t="s">
        <v>37</v>
      </c>
      <c r="G469" t="s">
        <v>173</v>
      </c>
      <c r="H469" t="s">
        <v>173</v>
      </c>
      <c r="I469">
        <f>+COUNTIF($B$3:$B$722,B469)</f>
        <v>1</v>
      </c>
      <c r="J469" t="b">
        <f t="shared" si="7"/>
        <v>0</v>
      </c>
    </row>
    <row r="470" spans="1:10" x14ac:dyDescent="0.25">
      <c r="A470" t="s">
        <v>144</v>
      </c>
      <c r="B470" t="s">
        <v>555</v>
      </c>
      <c r="C470" t="s">
        <v>166</v>
      </c>
      <c r="D470" t="s">
        <v>17</v>
      </c>
      <c r="E470" t="s">
        <v>17</v>
      </c>
      <c r="F470" t="s">
        <v>38</v>
      </c>
      <c r="G470" t="s">
        <v>173</v>
      </c>
      <c r="H470" t="s">
        <v>26</v>
      </c>
      <c r="I470">
        <f>+COUNTIF($B$3:$B$722,B470)</f>
        <v>1</v>
      </c>
      <c r="J470" t="b">
        <f t="shared" si="7"/>
        <v>0</v>
      </c>
    </row>
    <row r="471" spans="1:10" x14ac:dyDescent="0.25">
      <c r="A471" t="s">
        <v>144</v>
      </c>
      <c r="B471" t="s">
        <v>557</v>
      </c>
      <c r="C471" t="s">
        <v>166</v>
      </c>
      <c r="D471" t="s">
        <v>18</v>
      </c>
      <c r="E471" t="s">
        <v>18</v>
      </c>
      <c r="F471" t="s">
        <v>39</v>
      </c>
      <c r="G471" t="s">
        <v>173</v>
      </c>
      <c r="H471" t="s">
        <v>173</v>
      </c>
      <c r="I471">
        <f>+COUNTIF($B$3:$B$722,B471)</f>
        <v>1</v>
      </c>
      <c r="J471" t="b">
        <f t="shared" si="7"/>
        <v>0</v>
      </c>
    </row>
    <row r="472" spans="1:10" x14ac:dyDescent="0.25">
      <c r="A472" t="s">
        <v>144</v>
      </c>
      <c r="B472" t="s">
        <v>558</v>
      </c>
      <c r="C472" t="s">
        <v>168</v>
      </c>
      <c r="D472" t="s">
        <v>18</v>
      </c>
      <c r="E472" t="s">
        <v>18</v>
      </c>
      <c r="F472" t="s">
        <v>39</v>
      </c>
      <c r="G472" t="s">
        <v>173</v>
      </c>
      <c r="H472" t="s">
        <v>173</v>
      </c>
      <c r="I472">
        <f>+COUNTIF($B$3:$B$722,B472)</f>
        <v>1</v>
      </c>
      <c r="J472" t="b">
        <f t="shared" si="7"/>
        <v>0</v>
      </c>
    </row>
    <row r="473" spans="1:10" x14ac:dyDescent="0.25">
      <c r="A473" t="s">
        <v>145</v>
      </c>
      <c r="B473" t="s">
        <v>559</v>
      </c>
      <c r="C473" t="s">
        <v>166</v>
      </c>
      <c r="D473" t="s">
        <v>8</v>
      </c>
      <c r="E473" t="s">
        <v>8</v>
      </c>
      <c r="F473" t="s">
        <v>21</v>
      </c>
      <c r="G473" t="s">
        <v>173</v>
      </c>
      <c r="H473" t="s">
        <v>173</v>
      </c>
      <c r="I473">
        <f>+COUNTIF($B$3:$B$722,B473)</f>
        <v>1</v>
      </c>
      <c r="J473" t="b">
        <f t="shared" si="7"/>
        <v>0</v>
      </c>
    </row>
    <row r="474" spans="1:10" x14ac:dyDescent="0.25">
      <c r="A474" t="s">
        <v>145</v>
      </c>
      <c r="B474" t="s">
        <v>560</v>
      </c>
      <c r="C474" t="s">
        <v>166</v>
      </c>
      <c r="D474" t="s">
        <v>9</v>
      </c>
      <c r="E474" t="s">
        <v>9</v>
      </c>
      <c r="F474" t="s">
        <v>758</v>
      </c>
      <c r="G474" t="s">
        <v>173</v>
      </c>
      <c r="H474" t="s">
        <v>173</v>
      </c>
      <c r="I474">
        <f>+COUNTIF($B$3:$B$722,B474)</f>
        <v>1</v>
      </c>
      <c r="J474" t="b">
        <f t="shared" si="7"/>
        <v>0</v>
      </c>
    </row>
    <row r="475" spans="1:10" x14ac:dyDescent="0.25">
      <c r="A475" t="s">
        <v>145</v>
      </c>
      <c r="B475" t="s">
        <v>561</v>
      </c>
      <c r="C475" t="s">
        <v>166</v>
      </c>
      <c r="D475" t="s">
        <v>10</v>
      </c>
      <c r="E475" t="s">
        <v>10</v>
      </c>
      <c r="F475" t="s">
        <v>24</v>
      </c>
      <c r="G475" t="s">
        <v>173</v>
      </c>
      <c r="H475" t="s">
        <v>173</v>
      </c>
      <c r="I475">
        <f>+COUNTIF($B$3:$B$722,B475)</f>
        <v>1</v>
      </c>
      <c r="J475" t="e">
        <f>AND(I475=2,#REF!=2)</f>
        <v>#REF!</v>
      </c>
    </row>
    <row r="476" spans="1:10" x14ac:dyDescent="0.25">
      <c r="A476" t="s">
        <v>145</v>
      </c>
      <c r="B476" t="s">
        <v>562</v>
      </c>
      <c r="C476" t="s">
        <v>166</v>
      </c>
      <c r="D476" t="s">
        <v>11</v>
      </c>
      <c r="E476" t="s">
        <v>11</v>
      </c>
      <c r="F476" t="s">
        <v>25</v>
      </c>
      <c r="G476" t="s">
        <v>173</v>
      </c>
      <c r="H476" t="s">
        <v>26</v>
      </c>
      <c r="I476">
        <f>+COUNTIF($B$3:$B$722,B476)</f>
        <v>1</v>
      </c>
      <c r="J476" t="b">
        <f t="shared" si="7"/>
        <v>0</v>
      </c>
    </row>
    <row r="477" spans="1:10" x14ac:dyDescent="0.25">
      <c r="A477" t="s">
        <v>145</v>
      </c>
      <c r="B477" t="s">
        <v>564</v>
      </c>
      <c r="C477" t="s">
        <v>166</v>
      </c>
      <c r="D477" t="s">
        <v>12</v>
      </c>
      <c r="E477" t="s">
        <v>12</v>
      </c>
      <c r="F477" t="s">
        <v>27</v>
      </c>
      <c r="G477" t="s">
        <v>173</v>
      </c>
      <c r="H477" t="s">
        <v>26</v>
      </c>
      <c r="I477">
        <f>+COUNTIF($B$3:$B$722,B477)</f>
        <v>1</v>
      </c>
      <c r="J477" t="b">
        <f t="shared" si="7"/>
        <v>0</v>
      </c>
    </row>
    <row r="478" spans="1:10" x14ac:dyDescent="0.25">
      <c r="A478" t="s">
        <v>145</v>
      </c>
      <c r="B478" t="s">
        <v>1131</v>
      </c>
      <c r="C478" t="s">
        <v>178</v>
      </c>
      <c r="D478" t="s">
        <v>12</v>
      </c>
      <c r="E478" t="s">
        <v>28</v>
      </c>
      <c r="F478" t="s">
        <v>27</v>
      </c>
      <c r="G478" t="s">
        <v>62</v>
      </c>
      <c r="H478" t="s">
        <v>173</v>
      </c>
      <c r="I478">
        <f>+COUNTIF($B$3:$B$722,B478)</f>
        <v>1</v>
      </c>
      <c r="J478" t="b">
        <f t="shared" si="7"/>
        <v>0</v>
      </c>
    </row>
    <row r="479" spans="1:10" x14ac:dyDescent="0.25">
      <c r="A479" t="s">
        <v>145</v>
      </c>
      <c r="B479" t="s">
        <v>566</v>
      </c>
      <c r="C479" t="s">
        <v>166</v>
      </c>
      <c r="D479" t="s">
        <v>13</v>
      </c>
      <c r="E479" t="s">
        <v>13</v>
      </c>
      <c r="F479" t="s">
        <v>29</v>
      </c>
      <c r="G479" t="s">
        <v>173</v>
      </c>
      <c r="H479" t="s">
        <v>26</v>
      </c>
      <c r="I479">
        <f>+COUNTIF($B$3:$B$722,B479)</f>
        <v>1</v>
      </c>
      <c r="J479" t="b">
        <f t="shared" si="7"/>
        <v>0</v>
      </c>
    </row>
    <row r="480" spans="1:10" x14ac:dyDescent="0.25">
      <c r="A480" t="s">
        <v>145</v>
      </c>
      <c r="B480" t="s">
        <v>1132</v>
      </c>
      <c r="C480" t="s">
        <v>178</v>
      </c>
      <c r="D480" t="s">
        <v>13</v>
      </c>
      <c r="E480" t="s">
        <v>30</v>
      </c>
      <c r="F480" t="s">
        <v>29</v>
      </c>
      <c r="G480" t="s">
        <v>63</v>
      </c>
      <c r="H480" t="s">
        <v>173</v>
      </c>
      <c r="I480">
        <f>+COUNTIF($B$3:$B$722,B480)</f>
        <v>1</v>
      </c>
      <c r="J480" t="b">
        <f t="shared" si="7"/>
        <v>0</v>
      </c>
    </row>
    <row r="481" spans="1:10" x14ac:dyDescent="0.25">
      <c r="A481" t="s">
        <v>145</v>
      </c>
      <c r="B481" t="s">
        <v>1133</v>
      </c>
      <c r="C481" t="s">
        <v>178</v>
      </c>
      <c r="D481" t="s">
        <v>13</v>
      </c>
      <c r="E481" t="s">
        <v>31</v>
      </c>
      <c r="F481" t="s">
        <v>29</v>
      </c>
      <c r="G481" t="s">
        <v>64</v>
      </c>
      <c r="H481" t="s">
        <v>65</v>
      </c>
      <c r="I481">
        <f>+COUNTIF($B$3:$B$722,B481)</f>
        <v>1</v>
      </c>
      <c r="J481" t="b">
        <f t="shared" si="7"/>
        <v>0</v>
      </c>
    </row>
    <row r="482" spans="1:10" x14ac:dyDescent="0.25">
      <c r="A482" t="s">
        <v>145</v>
      </c>
      <c r="B482" t="s">
        <v>1135</v>
      </c>
      <c r="C482" t="s">
        <v>179</v>
      </c>
      <c r="D482" t="s">
        <v>13</v>
      </c>
      <c r="E482" t="s">
        <v>66</v>
      </c>
      <c r="F482" t="s">
        <v>29</v>
      </c>
      <c r="G482" t="s">
        <v>82</v>
      </c>
      <c r="H482" t="s">
        <v>65</v>
      </c>
      <c r="I482">
        <f>+COUNTIF($B$3:$B$722,B482)</f>
        <v>1</v>
      </c>
      <c r="J482" t="b">
        <f t="shared" si="7"/>
        <v>0</v>
      </c>
    </row>
    <row r="483" spans="1:10" x14ac:dyDescent="0.25">
      <c r="A483" t="s">
        <v>145</v>
      </c>
      <c r="B483" t="s">
        <v>1137</v>
      </c>
      <c r="C483" t="s">
        <v>167</v>
      </c>
      <c r="D483" t="s">
        <v>13</v>
      </c>
      <c r="E483" t="s">
        <v>756</v>
      </c>
      <c r="F483" t="s">
        <v>29</v>
      </c>
      <c r="G483" t="s">
        <v>760</v>
      </c>
      <c r="H483" t="s">
        <v>89</v>
      </c>
      <c r="I483">
        <f>+COUNTIF($B$3:$B$722,B483)</f>
        <v>1</v>
      </c>
      <c r="J483" t="b">
        <f t="shared" si="7"/>
        <v>0</v>
      </c>
    </row>
    <row r="484" spans="1:10" x14ac:dyDescent="0.25">
      <c r="A484" t="s">
        <v>145</v>
      </c>
      <c r="B484" t="s">
        <v>1139</v>
      </c>
      <c r="C484" t="s">
        <v>179</v>
      </c>
      <c r="D484" t="s">
        <v>13</v>
      </c>
      <c r="E484" t="s">
        <v>67</v>
      </c>
      <c r="F484" t="s">
        <v>29</v>
      </c>
      <c r="G484" t="s">
        <v>84</v>
      </c>
      <c r="H484" t="s">
        <v>65</v>
      </c>
      <c r="I484">
        <f>+COUNTIF($B$3:$B$722,B484)</f>
        <v>1</v>
      </c>
      <c r="J484" t="b">
        <f t="shared" si="7"/>
        <v>0</v>
      </c>
    </row>
    <row r="485" spans="1:10" x14ac:dyDescent="0.25">
      <c r="A485" t="s">
        <v>145</v>
      </c>
      <c r="B485" t="s">
        <v>1141</v>
      </c>
      <c r="C485" t="s">
        <v>178</v>
      </c>
      <c r="D485" t="s">
        <v>13</v>
      </c>
      <c r="E485" t="s">
        <v>32</v>
      </c>
      <c r="F485" t="s">
        <v>29</v>
      </c>
      <c r="G485" t="s">
        <v>68</v>
      </c>
      <c r="H485" t="s">
        <v>69</v>
      </c>
      <c r="I485">
        <f>+COUNTIF($B$3:$B$722,B485)</f>
        <v>1</v>
      </c>
      <c r="J485" t="b">
        <f t="shared" si="7"/>
        <v>0</v>
      </c>
    </row>
    <row r="486" spans="1:10" x14ac:dyDescent="0.25">
      <c r="A486" t="s">
        <v>145</v>
      </c>
      <c r="B486" t="s">
        <v>1143</v>
      </c>
      <c r="C486" t="s">
        <v>179</v>
      </c>
      <c r="D486" t="s">
        <v>13</v>
      </c>
      <c r="E486" t="s">
        <v>70</v>
      </c>
      <c r="F486" t="s">
        <v>29</v>
      </c>
      <c r="G486" t="s">
        <v>85</v>
      </c>
      <c r="H486" t="s">
        <v>69</v>
      </c>
      <c r="I486">
        <f>+COUNTIF($B$3:$B$722,B486)</f>
        <v>1</v>
      </c>
      <c r="J486" t="b">
        <f t="shared" si="7"/>
        <v>0</v>
      </c>
    </row>
    <row r="487" spans="1:10" x14ac:dyDescent="0.25">
      <c r="A487" t="s">
        <v>145</v>
      </c>
      <c r="B487" t="s">
        <v>1145</v>
      </c>
      <c r="C487" t="s">
        <v>167</v>
      </c>
      <c r="D487" t="s">
        <v>13</v>
      </c>
      <c r="E487" t="s">
        <v>757</v>
      </c>
      <c r="F487" t="s">
        <v>29</v>
      </c>
      <c r="G487" t="s">
        <v>761</v>
      </c>
      <c r="H487" t="s">
        <v>69</v>
      </c>
      <c r="I487">
        <f>+COUNTIF($B$3:$B$722,B487)</f>
        <v>1</v>
      </c>
      <c r="J487" t="b">
        <f t="shared" si="7"/>
        <v>0</v>
      </c>
    </row>
    <row r="488" spans="1:10" x14ac:dyDescent="0.25">
      <c r="A488" t="s">
        <v>145</v>
      </c>
      <c r="B488" t="s">
        <v>1147</v>
      </c>
      <c r="C488" t="s">
        <v>178</v>
      </c>
      <c r="D488" t="s">
        <v>13</v>
      </c>
      <c r="E488" t="s">
        <v>33</v>
      </c>
      <c r="F488" t="s">
        <v>29</v>
      </c>
      <c r="G488" t="s">
        <v>71</v>
      </c>
      <c r="H488" t="s">
        <v>173</v>
      </c>
      <c r="I488">
        <f>+COUNTIF($B$3:$B$722,B488)</f>
        <v>1</v>
      </c>
      <c r="J488" t="b">
        <f t="shared" si="7"/>
        <v>0</v>
      </c>
    </row>
    <row r="489" spans="1:10" x14ac:dyDescent="0.25">
      <c r="A489" t="s">
        <v>145</v>
      </c>
      <c r="B489" t="s">
        <v>568</v>
      </c>
      <c r="C489" t="s">
        <v>166</v>
      </c>
      <c r="D489" t="s">
        <v>14</v>
      </c>
      <c r="E489" t="s">
        <v>14</v>
      </c>
      <c r="F489" t="s">
        <v>34</v>
      </c>
      <c r="G489" t="s">
        <v>173</v>
      </c>
      <c r="H489" t="s">
        <v>26</v>
      </c>
      <c r="I489">
        <f>+COUNTIF($B$3:$B$722,B489)</f>
        <v>1</v>
      </c>
      <c r="J489" t="b">
        <f t="shared" si="7"/>
        <v>0</v>
      </c>
    </row>
    <row r="490" spans="1:10" x14ac:dyDescent="0.25">
      <c r="A490" t="s">
        <v>145</v>
      </c>
      <c r="B490" t="s">
        <v>1148</v>
      </c>
      <c r="C490" t="s">
        <v>178</v>
      </c>
      <c r="D490" t="s">
        <v>14</v>
      </c>
      <c r="E490" t="s">
        <v>35</v>
      </c>
      <c r="F490" t="s">
        <v>34</v>
      </c>
      <c r="G490" t="s">
        <v>72</v>
      </c>
      <c r="H490" t="s">
        <v>173</v>
      </c>
      <c r="I490">
        <f>+COUNTIF($B$3:$B$722,B490)</f>
        <v>1</v>
      </c>
      <c r="J490" t="b">
        <f t="shared" si="7"/>
        <v>0</v>
      </c>
    </row>
    <row r="491" spans="1:10" x14ac:dyDescent="0.25">
      <c r="A491" t="s">
        <v>145</v>
      </c>
      <c r="B491" t="s">
        <v>570</v>
      </c>
      <c r="C491" t="s">
        <v>166</v>
      </c>
      <c r="D491" t="s">
        <v>15</v>
      </c>
      <c r="E491" t="s">
        <v>15</v>
      </c>
      <c r="F491" t="s">
        <v>36</v>
      </c>
      <c r="G491" t="s">
        <v>173</v>
      </c>
      <c r="H491" t="s">
        <v>26</v>
      </c>
      <c r="I491">
        <f>+COUNTIF($B$3:$B$722,B491)</f>
        <v>1</v>
      </c>
      <c r="J491" t="b">
        <f t="shared" si="7"/>
        <v>0</v>
      </c>
    </row>
    <row r="492" spans="1:10" x14ac:dyDescent="0.25">
      <c r="A492" t="s">
        <v>145</v>
      </c>
      <c r="B492" t="s">
        <v>572</v>
      </c>
      <c r="C492" t="s">
        <v>166</v>
      </c>
      <c r="D492" t="s">
        <v>16</v>
      </c>
      <c r="E492" t="s">
        <v>16</v>
      </c>
      <c r="F492" t="s">
        <v>37</v>
      </c>
      <c r="G492" t="s">
        <v>173</v>
      </c>
      <c r="H492" t="s">
        <v>173</v>
      </c>
      <c r="I492">
        <f>+COUNTIF($B$3:$B$722,B492)</f>
        <v>1</v>
      </c>
      <c r="J492" t="b">
        <f t="shared" si="7"/>
        <v>0</v>
      </c>
    </row>
    <row r="493" spans="1:10" x14ac:dyDescent="0.25">
      <c r="A493" t="s">
        <v>145</v>
      </c>
      <c r="B493" t="s">
        <v>573</v>
      </c>
      <c r="C493" t="s">
        <v>166</v>
      </c>
      <c r="D493" t="s">
        <v>17</v>
      </c>
      <c r="E493" t="s">
        <v>17</v>
      </c>
      <c r="F493" t="s">
        <v>38</v>
      </c>
      <c r="G493" t="s">
        <v>173</v>
      </c>
      <c r="H493" t="s">
        <v>26</v>
      </c>
      <c r="I493">
        <f>+COUNTIF($B$3:$B$722,B493)</f>
        <v>1</v>
      </c>
      <c r="J493" t="b">
        <f t="shared" si="7"/>
        <v>0</v>
      </c>
    </row>
    <row r="494" spans="1:10" x14ac:dyDescent="0.25">
      <c r="A494" t="s">
        <v>145</v>
      </c>
      <c r="B494" t="s">
        <v>575</v>
      </c>
      <c r="C494" t="s">
        <v>166</v>
      </c>
      <c r="D494" t="s">
        <v>18</v>
      </c>
      <c r="E494" t="s">
        <v>18</v>
      </c>
      <c r="F494" t="s">
        <v>39</v>
      </c>
      <c r="G494" t="s">
        <v>173</v>
      </c>
      <c r="H494" t="s">
        <v>173</v>
      </c>
      <c r="I494">
        <f>+COUNTIF($B$3:$B$722,B494)</f>
        <v>1</v>
      </c>
      <c r="J494" t="b">
        <f t="shared" ref="J494:J554" si="8">AND(I494=2,I493=2)</f>
        <v>0</v>
      </c>
    </row>
    <row r="495" spans="1:10" x14ac:dyDescent="0.25">
      <c r="A495" t="s">
        <v>145</v>
      </c>
      <c r="B495" t="s">
        <v>576</v>
      </c>
      <c r="C495" t="s">
        <v>168</v>
      </c>
      <c r="D495" t="s">
        <v>18</v>
      </c>
      <c r="E495" t="s">
        <v>18</v>
      </c>
      <c r="F495" t="s">
        <v>39</v>
      </c>
      <c r="G495" t="s">
        <v>173</v>
      </c>
      <c r="H495" t="s">
        <v>173</v>
      </c>
      <c r="I495">
        <f>+COUNTIF($B$3:$B$722,B495)</f>
        <v>1</v>
      </c>
      <c r="J495" t="b">
        <f t="shared" si="8"/>
        <v>0</v>
      </c>
    </row>
    <row r="496" spans="1:10" x14ac:dyDescent="0.25">
      <c r="A496" t="s">
        <v>146</v>
      </c>
      <c r="B496" t="s">
        <v>577</v>
      </c>
      <c r="C496" t="s">
        <v>166</v>
      </c>
      <c r="D496" t="s">
        <v>8</v>
      </c>
      <c r="E496" t="s">
        <v>8</v>
      </c>
      <c r="F496" t="s">
        <v>758</v>
      </c>
      <c r="G496" t="s">
        <v>173</v>
      </c>
      <c r="H496" t="s">
        <v>173</v>
      </c>
      <c r="I496">
        <f>+COUNTIF($B$3:$B$722,B496)</f>
        <v>1</v>
      </c>
      <c r="J496" t="b">
        <f t="shared" si="8"/>
        <v>0</v>
      </c>
    </row>
    <row r="497" spans="1:10" x14ac:dyDescent="0.25">
      <c r="A497" t="s">
        <v>146</v>
      </c>
      <c r="B497" t="s">
        <v>578</v>
      </c>
      <c r="C497" t="s">
        <v>166</v>
      </c>
      <c r="D497" t="s">
        <v>9</v>
      </c>
      <c r="E497" t="s">
        <v>9</v>
      </c>
      <c r="F497" t="s">
        <v>24</v>
      </c>
      <c r="G497" t="s">
        <v>173</v>
      </c>
      <c r="H497" t="s">
        <v>173</v>
      </c>
      <c r="I497">
        <f>+COUNTIF($B$3:$B$722,B497)</f>
        <v>1</v>
      </c>
      <c r="J497" t="e">
        <f>AND(I497=2,#REF!=2)</f>
        <v>#REF!</v>
      </c>
    </row>
    <row r="498" spans="1:10" x14ac:dyDescent="0.25">
      <c r="A498" t="s">
        <v>146</v>
      </c>
      <c r="B498" t="s">
        <v>579</v>
      </c>
      <c r="C498" t="s">
        <v>166</v>
      </c>
      <c r="D498" t="s">
        <v>10</v>
      </c>
      <c r="E498" t="s">
        <v>10</v>
      </c>
      <c r="F498" t="s">
        <v>25</v>
      </c>
      <c r="G498" t="s">
        <v>173</v>
      </c>
      <c r="H498" t="s">
        <v>26</v>
      </c>
      <c r="I498">
        <f>+COUNTIF($B$3:$B$722,B498)</f>
        <v>1</v>
      </c>
      <c r="J498" t="b">
        <f t="shared" si="8"/>
        <v>0</v>
      </c>
    </row>
    <row r="499" spans="1:10" x14ac:dyDescent="0.25">
      <c r="A499" t="s">
        <v>146</v>
      </c>
      <c r="B499" t="s">
        <v>581</v>
      </c>
      <c r="C499" t="s">
        <v>166</v>
      </c>
      <c r="D499" t="s">
        <v>11</v>
      </c>
      <c r="E499" t="s">
        <v>11</v>
      </c>
      <c r="F499" t="s">
        <v>27</v>
      </c>
      <c r="G499" t="s">
        <v>173</v>
      </c>
      <c r="H499" t="s">
        <v>26</v>
      </c>
      <c r="I499">
        <f>+COUNTIF($B$3:$B$722,B499)</f>
        <v>1</v>
      </c>
      <c r="J499" t="b">
        <f t="shared" si="8"/>
        <v>0</v>
      </c>
    </row>
    <row r="500" spans="1:10" x14ac:dyDescent="0.25">
      <c r="A500" t="s">
        <v>146</v>
      </c>
      <c r="B500" t="s">
        <v>1149</v>
      </c>
      <c r="C500" t="s">
        <v>178</v>
      </c>
      <c r="D500" t="s">
        <v>11</v>
      </c>
      <c r="E500" t="s">
        <v>42</v>
      </c>
      <c r="F500" t="s">
        <v>27</v>
      </c>
      <c r="G500" t="s">
        <v>62</v>
      </c>
      <c r="H500" t="s">
        <v>173</v>
      </c>
      <c r="I500">
        <f>+COUNTIF($B$3:$B$722,B500)</f>
        <v>1</v>
      </c>
      <c r="J500" t="b">
        <f t="shared" si="8"/>
        <v>0</v>
      </c>
    </row>
    <row r="501" spans="1:10" x14ac:dyDescent="0.25">
      <c r="A501" t="s">
        <v>146</v>
      </c>
      <c r="B501" t="s">
        <v>583</v>
      </c>
      <c r="C501" t="s">
        <v>166</v>
      </c>
      <c r="D501" t="s">
        <v>12</v>
      </c>
      <c r="E501" t="s">
        <v>12</v>
      </c>
      <c r="F501" t="s">
        <v>29</v>
      </c>
      <c r="G501" t="s">
        <v>173</v>
      </c>
      <c r="H501" t="s">
        <v>26</v>
      </c>
      <c r="I501">
        <f>+COUNTIF($B$3:$B$722,B501)</f>
        <v>1</v>
      </c>
      <c r="J501" t="b">
        <f t="shared" si="8"/>
        <v>0</v>
      </c>
    </row>
    <row r="502" spans="1:10" x14ac:dyDescent="0.25">
      <c r="A502" t="s">
        <v>146</v>
      </c>
      <c r="B502" t="s">
        <v>1150</v>
      </c>
      <c r="C502" t="s">
        <v>178</v>
      </c>
      <c r="D502" t="s">
        <v>12</v>
      </c>
      <c r="E502" t="s">
        <v>28</v>
      </c>
      <c r="F502" t="s">
        <v>29</v>
      </c>
      <c r="G502" t="s">
        <v>63</v>
      </c>
      <c r="H502" t="s">
        <v>173</v>
      </c>
      <c r="I502">
        <f>+COUNTIF($B$3:$B$722,B502)</f>
        <v>1</v>
      </c>
      <c r="J502" t="b">
        <f t="shared" si="8"/>
        <v>0</v>
      </c>
    </row>
    <row r="503" spans="1:10" x14ac:dyDescent="0.25">
      <c r="A503" t="s">
        <v>146</v>
      </c>
      <c r="B503" t="s">
        <v>1151</v>
      </c>
      <c r="C503" t="s">
        <v>178</v>
      </c>
      <c r="D503" t="s">
        <v>12</v>
      </c>
      <c r="E503" t="s">
        <v>43</v>
      </c>
      <c r="F503" t="s">
        <v>29</v>
      </c>
      <c r="G503" t="s">
        <v>64</v>
      </c>
      <c r="H503" t="s">
        <v>65</v>
      </c>
      <c r="I503">
        <f>+COUNTIF($B$3:$B$722,B503)</f>
        <v>1</v>
      </c>
      <c r="J503" t="b">
        <f t="shared" si="8"/>
        <v>0</v>
      </c>
    </row>
    <row r="504" spans="1:10" x14ac:dyDescent="0.25">
      <c r="A504" t="s">
        <v>146</v>
      </c>
      <c r="B504" t="s">
        <v>1153</v>
      </c>
      <c r="C504" t="s">
        <v>179</v>
      </c>
      <c r="D504" t="s">
        <v>12</v>
      </c>
      <c r="E504" t="s">
        <v>73</v>
      </c>
      <c r="F504" t="s">
        <v>29</v>
      </c>
      <c r="G504" t="s">
        <v>82</v>
      </c>
      <c r="H504" t="s">
        <v>65</v>
      </c>
      <c r="I504">
        <f>+COUNTIF($B$3:$B$722,B504)</f>
        <v>1</v>
      </c>
      <c r="J504" t="b">
        <f t="shared" si="8"/>
        <v>0</v>
      </c>
    </row>
    <row r="505" spans="1:10" x14ac:dyDescent="0.25">
      <c r="A505" t="s">
        <v>146</v>
      </c>
      <c r="B505" t="s">
        <v>1155</v>
      </c>
      <c r="C505" t="s">
        <v>167</v>
      </c>
      <c r="D505" t="s">
        <v>12</v>
      </c>
      <c r="E505" t="s">
        <v>756</v>
      </c>
      <c r="F505" t="s">
        <v>29</v>
      </c>
      <c r="G505" t="s">
        <v>760</v>
      </c>
      <c r="H505" t="s">
        <v>89</v>
      </c>
      <c r="I505">
        <f>+COUNTIF($B$3:$B$722,B505)</f>
        <v>1</v>
      </c>
      <c r="J505" t="b">
        <f t="shared" si="8"/>
        <v>0</v>
      </c>
    </row>
    <row r="506" spans="1:10" x14ac:dyDescent="0.25">
      <c r="A506" t="s">
        <v>146</v>
      </c>
      <c r="B506" t="s">
        <v>1157</v>
      </c>
      <c r="C506" t="s">
        <v>178</v>
      </c>
      <c r="D506" t="s">
        <v>12</v>
      </c>
      <c r="E506" t="s">
        <v>44</v>
      </c>
      <c r="F506" t="s">
        <v>29</v>
      </c>
      <c r="G506" t="s">
        <v>68</v>
      </c>
      <c r="H506" t="s">
        <v>69</v>
      </c>
      <c r="I506">
        <f>+COUNTIF($B$3:$B$722,B506)</f>
        <v>1</v>
      </c>
      <c r="J506" t="b">
        <f t="shared" si="8"/>
        <v>0</v>
      </c>
    </row>
    <row r="507" spans="1:10" x14ac:dyDescent="0.25">
      <c r="A507" t="s">
        <v>146</v>
      </c>
      <c r="B507" t="s">
        <v>1159</v>
      </c>
      <c r="C507" t="s">
        <v>179</v>
      </c>
      <c r="D507" t="s">
        <v>12</v>
      </c>
      <c r="E507" t="s">
        <v>74</v>
      </c>
      <c r="F507" t="s">
        <v>29</v>
      </c>
      <c r="G507" t="s">
        <v>85</v>
      </c>
      <c r="H507" t="s">
        <v>69</v>
      </c>
      <c r="I507">
        <f>+COUNTIF($B$3:$B$722,B507)</f>
        <v>1</v>
      </c>
      <c r="J507" t="b">
        <f t="shared" si="8"/>
        <v>0</v>
      </c>
    </row>
    <row r="508" spans="1:10" x14ac:dyDescent="0.25">
      <c r="A508" t="s">
        <v>146</v>
      </c>
      <c r="B508" t="s">
        <v>1161</v>
      </c>
      <c r="C508" t="s">
        <v>167</v>
      </c>
      <c r="D508" t="s">
        <v>12</v>
      </c>
      <c r="E508" t="s">
        <v>757</v>
      </c>
      <c r="F508" t="s">
        <v>29</v>
      </c>
      <c r="G508" t="s">
        <v>761</v>
      </c>
      <c r="H508" t="s">
        <v>90</v>
      </c>
      <c r="I508">
        <f>+COUNTIF($B$3:$B$722,B508)</f>
        <v>1</v>
      </c>
      <c r="J508" t="b">
        <f t="shared" si="8"/>
        <v>0</v>
      </c>
    </row>
    <row r="509" spans="1:10" x14ac:dyDescent="0.25">
      <c r="A509" t="s">
        <v>146</v>
      </c>
      <c r="B509" t="s">
        <v>585</v>
      </c>
      <c r="C509" t="s">
        <v>166</v>
      </c>
      <c r="D509" t="s">
        <v>13</v>
      </c>
      <c r="E509" t="s">
        <v>13</v>
      </c>
      <c r="F509" t="s">
        <v>34</v>
      </c>
      <c r="G509" t="s">
        <v>173</v>
      </c>
      <c r="H509" t="s">
        <v>26</v>
      </c>
      <c r="I509">
        <f>+COUNTIF($B$3:$B$722,B509)</f>
        <v>1</v>
      </c>
      <c r="J509" t="b">
        <f t="shared" si="8"/>
        <v>0</v>
      </c>
    </row>
    <row r="510" spans="1:10" x14ac:dyDescent="0.25">
      <c r="A510" t="s">
        <v>146</v>
      </c>
      <c r="B510" t="s">
        <v>1163</v>
      </c>
      <c r="C510" t="s">
        <v>178</v>
      </c>
      <c r="D510" t="s">
        <v>13</v>
      </c>
      <c r="E510" t="s">
        <v>30</v>
      </c>
      <c r="F510" t="s">
        <v>34</v>
      </c>
      <c r="G510" t="s">
        <v>75</v>
      </c>
      <c r="H510" t="s">
        <v>173</v>
      </c>
      <c r="I510">
        <f>+COUNTIF($B$3:$B$722,B510)</f>
        <v>1</v>
      </c>
      <c r="J510" t="b">
        <f t="shared" si="8"/>
        <v>0</v>
      </c>
    </row>
    <row r="511" spans="1:10" x14ac:dyDescent="0.25">
      <c r="A511" t="s">
        <v>146</v>
      </c>
      <c r="B511" t="s">
        <v>587</v>
      </c>
      <c r="C511" t="s">
        <v>166</v>
      </c>
      <c r="D511" t="s">
        <v>14</v>
      </c>
      <c r="E511" t="s">
        <v>14</v>
      </c>
      <c r="F511" t="s">
        <v>36</v>
      </c>
      <c r="G511" t="s">
        <v>173</v>
      </c>
      <c r="H511" t="s">
        <v>56</v>
      </c>
      <c r="I511">
        <f>+COUNTIF($B$3:$B$722,B511)</f>
        <v>1</v>
      </c>
      <c r="J511" t="b">
        <f t="shared" si="8"/>
        <v>0</v>
      </c>
    </row>
    <row r="512" spans="1:10" x14ac:dyDescent="0.25">
      <c r="A512" t="s">
        <v>146</v>
      </c>
      <c r="B512" t="s">
        <v>589</v>
      </c>
      <c r="C512" t="s">
        <v>166</v>
      </c>
      <c r="D512" t="s">
        <v>15</v>
      </c>
      <c r="E512" t="s">
        <v>15</v>
      </c>
      <c r="F512" t="s">
        <v>37</v>
      </c>
      <c r="G512" t="s">
        <v>173</v>
      </c>
      <c r="H512" t="s">
        <v>173</v>
      </c>
      <c r="I512">
        <f>+COUNTIF($B$3:$B$722,B512)</f>
        <v>1</v>
      </c>
      <c r="J512" t="b">
        <f t="shared" si="8"/>
        <v>0</v>
      </c>
    </row>
    <row r="513" spans="1:10" x14ac:dyDescent="0.25">
      <c r="A513" t="s">
        <v>146</v>
      </c>
      <c r="B513" t="s">
        <v>590</v>
      </c>
      <c r="C513" t="s">
        <v>166</v>
      </c>
      <c r="D513" t="s">
        <v>16</v>
      </c>
      <c r="E513" t="s">
        <v>16</v>
      </c>
      <c r="F513" t="s">
        <v>38</v>
      </c>
      <c r="G513" t="s">
        <v>173</v>
      </c>
      <c r="H513" t="s">
        <v>56</v>
      </c>
      <c r="I513">
        <f>+COUNTIF($B$3:$B$722,B513)</f>
        <v>1</v>
      </c>
      <c r="J513" t="b">
        <f t="shared" si="8"/>
        <v>0</v>
      </c>
    </row>
    <row r="514" spans="1:10" x14ac:dyDescent="0.25">
      <c r="A514" t="s">
        <v>146</v>
      </c>
      <c r="B514" t="s">
        <v>592</v>
      </c>
      <c r="C514" t="s">
        <v>166</v>
      </c>
      <c r="D514" t="s">
        <v>17</v>
      </c>
      <c r="E514" t="s">
        <v>17</v>
      </c>
      <c r="F514" t="s">
        <v>39</v>
      </c>
      <c r="G514" t="s">
        <v>173</v>
      </c>
      <c r="H514" t="s">
        <v>173</v>
      </c>
      <c r="I514">
        <f>+COUNTIF($B$3:$B$722,B514)</f>
        <v>1</v>
      </c>
      <c r="J514" t="b">
        <f t="shared" si="8"/>
        <v>0</v>
      </c>
    </row>
    <row r="515" spans="1:10" x14ac:dyDescent="0.25">
      <c r="A515" t="s">
        <v>146</v>
      </c>
      <c r="B515" t="s">
        <v>593</v>
      </c>
      <c r="C515" t="s">
        <v>168</v>
      </c>
      <c r="D515" t="s">
        <v>17</v>
      </c>
      <c r="E515" t="s">
        <v>17</v>
      </c>
      <c r="F515" t="s">
        <v>39</v>
      </c>
      <c r="G515" t="s">
        <v>173</v>
      </c>
      <c r="H515" t="s">
        <v>173</v>
      </c>
      <c r="I515">
        <f>+COUNTIF($B$3:$B$722,B515)</f>
        <v>1</v>
      </c>
      <c r="J515" t="b">
        <f t="shared" si="8"/>
        <v>0</v>
      </c>
    </row>
    <row r="516" spans="1:10" x14ac:dyDescent="0.25">
      <c r="A516" t="s">
        <v>147</v>
      </c>
      <c r="B516" t="s">
        <v>594</v>
      </c>
      <c r="C516" t="s">
        <v>166</v>
      </c>
      <c r="D516" t="s">
        <v>8</v>
      </c>
      <c r="E516" t="s">
        <v>8</v>
      </c>
      <c r="F516" t="s">
        <v>21</v>
      </c>
      <c r="G516" t="s">
        <v>173</v>
      </c>
      <c r="H516" t="s">
        <v>173</v>
      </c>
      <c r="I516">
        <f>+COUNTIF($B$3:$B$722,B516)</f>
        <v>1</v>
      </c>
      <c r="J516" t="b">
        <f t="shared" si="8"/>
        <v>0</v>
      </c>
    </row>
    <row r="517" spans="1:10" x14ac:dyDescent="0.25">
      <c r="A517" t="s">
        <v>147</v>
      </c>
      <c r="B517" t="s">
        <v>595</v>
      </c>
      <c r="C517" t="s">
        <v>166</v>
      </c>
      <c r="D517" t="s">
        <v>9</v>
      </c>
      <c r="E517" t="s">
        <v>9</v>
      </c>
      <c r="F517" t="s">
        <v>758</v>
      </c>
      <c r="G517" t="s">
        <v>173</v>
      </c>
      <c r="H517" t="s">
        <v>173</v>
      </c>
      <c r="I517">
        <f>+COUNTIF($B$3:$B$722,B517)</f>
        <v>1</v>
      </c>
      <c r="J517" t="b">
        <f t="shared" si="8"/>
        <v>0</v>
      </c>
    </row>
    <row r="518" spans="1:10" x14ac:dyDescent="0.25">
      <c r="A518" t="s">
        <v>147</v>
      </c>
      <c r="B518" t="s">
        <v>596</v>
      </c>
      <c r="C518" t="s">
        <v>166</v>
      </c>
      <c r="D518" t="s">
        <v>10</v>
      </c>
      <c r="E518" t="s">
        <v>10</v>
      </c>
      <c r="F518" t="s">
        <v>24</v>
      </c>
      <c r="G518" t="s">
        <v>173</v>
      </c>
      <c r="H518" t="s">
        <v>173</v>
      </c>
      <c r="I518">
        <f>+COUNTIF($B$3:$B$722,B518)</f>
        <v>1</v>
      </c>
      <c r="J518" t="e">
        <f>AND(I518=2,#REF!=2)</f>
        <v>#REF!</v>
      </c>
    </row>
    <row r="519" spans="1:10" x14ac:dyDescent="0.25">
      <c r="A519" t="s">
        <v>147</v>
      </c>
      <c r="B519" t="s">
        <v>597</v>
      </c>
      <c r="C519" t="s">
        <v>166</v>
      </c>
      <c r="D519" t="s">
        <v>11</v>
      </c>
      <c r="E519" t="s">
        <v>11</v>
      </c>
      <c r="F519" t="s">
        <v>25</v>
      </c>
      <c r="G519" t="s">
        <v>173</v>
      </c>
      <c r="H519" t="s">
        <v>26</v>
      </c>
      <c r="I519">
        <f>+COUNTIF($B$3:$B$722,B519)</f>
        <v>1</v>
      </c>
      <c r="J519" t="b">
        <f t="shared" si="8"/>
        <v>0</v>
      </c>
    </row>
    <row r="520" spans="1:10" x14ac:dyDescent="0.25">
      <c r="A520" t="s">
        <v>147</v>
      </c>
      <c r="B520" t="s">
        <v>599</v>
      </c>
      <c r="C520" t="s">
        <v>166</v>
      </c>
      <c r="D520" t="s">
        <v>12</v>
      </c>
      <c r="E520" t="s">
        <v>12</v>
      </c>
      <c r="F520" t="s">
        <v>27</v>
      </c>
      <c r="G520" t="s">
        <v>173</v>
      </c>
      <c r="H520" t="s">
        <v>26</v>
      </c>
      <c r="I520">
        <f>+COUNTIF($B$3:$B$722,B520)</f>
        <v>1</v>
      </c>
      <c r="J520" t="b">
        <f t="shared" si="8"/>
        <v>0</v>
      </c>
    </row>
    <row r="521" spans="1:10" x14ac:dyDescent="0.25">
      <c r="A521" t="s">
        <v>147</v>
      </c>
      <c r="B521" t="s">
        <v>1164</v>
      </c>
      <c r="C521" t="s">
        <v>178</v>
      </c>
      <c r="D521" t="s">
        <v>12</v>
      </c>
      <c r="E521" t="s">
        <v>28</v>
      </c>
      <c r="F521" t="s">
        <v>27</v>
      </c>
      <c r="G521" t="s">
        <v>62</v>
      </c>
      <c r="H521" t="s">
        <v>173</v>
      </c>
      <c r="I521">
        <f>+COUNTIF($B$3:$B$722,B521)</f>
        <v>1</v>
      </c>
      <c r="J521" t="b">
        <f t="shared" si="8"/>
        <v>0</v>
      </c>
    </row>
    <row r="522" spans="1:10" x14ac:dyDescent="0.25">
      <c r="A522" t="s">
        <v>147</v>
      </c>
      <c r="B522" t="s">
        <v>601</v>
      </c>
      <c r="C522" t="s">
        <v>166</v>
      </c>
      <c r="D522" t="s">
        <v>13</v>
      </c>
      <c r="E522" t="s">
        <v>13</v>
      </c>
      <c r="F522" t="s">
        <v>29</v>
      </c>
      <c r="G522" t="s">
        <v>173</v>
      </c>
      <c r="H522" t="s">
        <v>26</v>
      </c>
      <c r="I522">
        <f>+COUNTIF($B$3:$B$722,B522)</f>
        <v>1</v>
      </c>
      <c r="J522" t="b">
        <f t="shared" si="8"/>
        <v>0</v>
      </c>
    </row>
    <row r="523" spans="1:10" x14ac:dyDescent="0.25">
      <c r="A523" t="s">
        <v>147</v>
      </c>
      <c r="B523" t="s">
        <v>1165</v>
      </c>
      <c r="C523" t="s">
        <v>178</v>
      </c>
      <c r="D523" t="s">
        <v>13</v>
      </c>
      <c r="E523" t="s">
        <v>30</v>
      </c>
      <c r="F523" t="s">
        <v>29</v>
      </c>
      <c r="G523" t="s">
        <v>63</v>
      </c>
      <c r="H523" t="s">
        <v>173</v>
      </c>
      <c r="I523">
        <f>+COUNTIF($B$3:$B$722,B523)</f>
        <v>1</v>
      </c>
      <c r="J523" t="b">
        <f t="shared" si="8"/>
        <v>0</v>
      </c>
    </row>
    <row r="524" spans="1:10" x14ac:dyDescent="0.25">
      <c r="A524" t="s">
        <v>147</v>
      </c>
      <c r="B524" t="s">
        <v>1166</v>
      </c>
      <c r="C524" t="s">
        <v>178</v>
      </c>
      <c r="D524" t="s">
        <v>13</v>
      </c>
      <c r="E524" t="s">
        <v>31</v>
      </c>
      <c r="F524" t="s">
        <v>29</v>
      </c>
      <c r="G524" t="s">
        <v>64</v>
      </c>
      <c r="H524" t="s">
        <v>65</v>
      </c>
      <c r="I524">
        <f>+COUNTIF($B$3:$B$722,B524)</f>
        <v>1</v>
      </c>
      <c r="J524" t="b">
        <f t="shared" si="8"/>
        <v>0</v>
      </c>
    </row>
    <row r="525" spans="1:10" x14ac:dyDescent="0.25">
      <c r="A525" t="s">
        <v>147</v>
      </c>
      <c r="B525" t="s">
        <v>1168</v>
      </c>
      <c r="C525" t="s">
        <v>179</v>
      </c>
      <c r="D525" t="s">
        <v>13</v>
      </c>
      <c r="E525" t="s">
        <v>66</v>
      </c>
      <c r="F525" t="s">
        <v>29</v>
      </c>
      <c r="G525" t="s">
        <v>82</v>
      </c>
      <c r="H525" t="s">
        <v>65</v>
      </c>
      <c r="I525">
        <f>+COUNTIF($B$3:$B$722,B525)</f>
        <v>1</v>
      </c>
      <c r="J525" t="b">
        <f t="shared" si="8"/>
        <v>0</v>
      </c>
    </row>
    <row r="526" spans="1:10" x14ac:dyDescent="0.25">
      <c r="A526" t="s">
        <v>147</v>
      </c>
      <c r="B526" t="s">
        <v>1170</v>
      </c>
      <c r="C526" t="s">
        <v>167</v>
      </c>
      <c r="D526" t="s">
        <v>13</v>
      </c>
      <c r="E526" t="s">
        <v>756</v>
      </c>
      <c r="F526" t="s">
        <v>29</v>
      </c>
      <c r="G526" t="s">
        <v>760</v>
      </c>
      <c r="H526" t="s">
        <v>65</v>
      </c>
      <c r="I526">
        <f>+COUNTIF($B$3:$B$722,B526)</f>
        <v>1</v>
      </c>
      <c r="J526" t="b">
        <f t="shared" si="8"/>
        <v>0</v>
      </c>
    </row>
    <row r="527" spans="1:10" x14ac:dyDescent="0.25">
      <c r="A527" t="s">
        <v>147</v>
      </c>
      <c r="B527" t="s">
        <v>1172</v>
      </c>
      <c r="C527" t="s">
        <v>179</v>
      </c>
      <c r="D527" t="s">
        <v>13</v>
      </c>
      <c r="E527" t="s">
        <v>67</v>
      </c>
      <c r="F527" t="s">
        <v>29</v>
      </c>
      <c r="G527" t="s">
        <v>84</v>
      </c>
      <c r="H527" t="s">
        <v>65</v>
      </c>
      <c r="I527">
        <f>+COUNTIF($B$3:$B$722,B527)</f>
        <v>1</v>
      </c>
      <c r="J527" t="b">
        <f t="shared" si="8"/>
        <v>0</v>
      </c>
    </row>
    <row r="528" spans="1:10" x14ac:dyDescent="0.25">
      <c r="A528" t="s">
        <v>147</v>
      </c>
      <c r="B528" t="s">
        <v>1174</v>
      </c>
      <c r="C528" t="s">
        <v>178</v>
      </c>
      <c r="D528" t="s">
        <v>13</v>
      </c>
      <c r="E528" t="s">
        <v>32</v>
      </c>
      <c r="F528" t="s">
        <v>29</v>
      </c>
      <c r="G528" t="s">
        <v>68</v>
      </c>
      <c r="H528" t="s">
        <v>69</v>
      </c>
      <c r="I528">
        <f>+COUNTIF($B$3:$B$722,B528)</f>
        <v>1</v>
      </c>
      <c r="J528" t="b">
        <f t="shared" si="8"/>
        <v>0</v>
      </c>
    </row>
    <row r="529" spans="1:10" x14ac:dyDescent="0.25">
      <c r="A529" t="s">
        <v>147</v>
      </c>
      <c r="B529" t="s">
        <v>1176</v>
      </c>
      <c r="C529" t="s">
        <v>179</v>
      </c>
      <c r="D529" t="s">
        <v>13</v>
      </c>
      <c r="E529" t="s">
        <v>70</v>
      </c>
      <c r="F529" t="s">
        <v>29</v>
      </c>
      <c r="G529" t="s">
        <v>85</v>
      </c>
      <c r="H529" t="s">
        <v>69</v>
      </c>
      <c r="I529">
        <f>+COUNTIF($B$3:$B$722,B529)</f>
        <v>1</v>
      </c>
      <c r="J529" t="b">
        <f t="shared" si="8"/>
        <v>0</v>
      </c>
    </row>
    <row r="530" spans="1:10" x14ac:dyDescent="0.25">
      <c r="A530" t="s">
        <v>147</v>
      </c>
      <c r="B530" t="s">
        <v>1178</v>
      </c>
      <c r="C530" t="s">
        <v>167</v>
      </c>
      <c r="D530" t="s">
        <v>13</v>
      </c>
      <c r="E530" t="s">
        <v>757</v>
      </c>
      <c r="F530" t="s">
        <v>29</v>
      </c>
      <c r="G530" t="s">
        <v>761</v>
      </c>
      <c r="H530" t="s">
        <v>69</v>
      </c>
      <c r="I530">
        <f>+COUNTIF($B$3:$B$722,B530)</f>
        <v>1</v>
      </c>
      <c r="J530" t="b">
        <f t="shared" si="8"/>
        <v>0</v>
      </c>
    </row>
    <row r="531" spans="1:10" x14ac:dyDescent="0.25">
      <c r="A531" t="s">
        <v>147</v>
      </c>
      <c r="B531" t="s">
        <v>1180</v>
      </c>
      <c r="C531" t="s">
        <v>178</v>
      </c>
      <c r="D531" t="s">
        <v>13</v>
      </c>
      <c r="E531" t="s">
        <v>33</v>
      </c>
      <c r="F531" t="s">
        <v>29</v>
      </c>
      <c r="G531" t="s">
        <v>71</v>
      </c>
      <c r="H531" t="s">
        <v>173</v>
      </c>
      <c r="I531">
        <f>+COUNTIF($B$3:$B$722,B531)</f>
        <v>1</v>
      </c>
      <c r="J531" t="b">
        <f t="shared" si="8"/>
        <v>0</v>
      </c>
    </row>
    <row r="532" spans="1:10" x14ac:dyDescent="0.25">
      <c r="A532" t="s">
        <v>147</v>
      </c>
      <c r="B532" t="s">
        <v>603</v>
      </c>
      <c r="C532" t="s">
        <v>166</v>
      </c>
      <c r="D532" t="s">
        <v>14</v>
      </c>
      <c r="E532" t="s">
        <v>14</v>
      </c>
      <c r="F532" t="s">
        <v>34</v>
      </c>
      <c r="G532" t="s">
        <v>173</v>
      </c>
      <c r="H532" t="s">
        <v>26</v>
      </c>
      <c r="I532">
        <f>+COUNTIF($B$3:$B$722,B532)</f>
        <v>1</v>
      </c>
      <c r="J532" t="b">
        <f t="shared" si="8"/>
        <v>0</v>
      </c>
    </row>
    <row r="533" spans="1:10" x14ac:dyDescent="0.25">
      <c r="A533" t="s">
        <v>147</v>
      </c>
      <c r="B533" t="s">
        <v>1181</v>
      </c>
      <c r="C533" t="s">
        <v>178</v>
      </c>
      <c r="D533" t="s">
        <v>14</v>
      </c>
      <c r="E533" t="s">
        <v>35</v>
      </c>
      <c r="F533" t="s">
        <v>34</v>
      </c>
      <c r="G533" t="s">
        <v>72</v>
      </c>
      <c r="H533" t="s">
        <v>173</v>
      </c>
      <c r="I533">
        <f>+COUNTIF($B$3:$B$722,B533)</f>
        <v>1</v>
      </c>
      <c r="J533" t="b">
        <f t="shared" si="8"/>
        <v>0</v>
      </c>
    </row>
    <row r="534" spans="1:10" x14ac:dyDescent="0.25">
      <c r="A534" t="s">
        <v>147</v>
      </c>
      <c r="B534" t="s">
        <v>605</v>
      </c>
      <c r="C534" t="s">
        <v>166</v>
      </c>
      <c r="D534" t="s">
        <v>15</v>
      </c>
      <c r="E534" t="s">
        <v>15</v>
      </c>
      <c r="F534" t="s">
        <v>36</v>
      </c>
      <c r="G534" t="s">
        <v>173</v>
      </c>
      <c r="H534" t="s">
        <v>26</v>
      </c>
      <c r="I534">
        <f>+COUNTIF($B$3:$B$722,B534)</f>
        <v>1</v>
      </c>
      <c r="J534" t="b">
        <f t="shared" si="8"/>
        <v>0</v>
      </c>
    </row>
    <row r="535" spans="1:10" x14ac:dyDescent="0.25">
      <c r="A535" t="s">
        <v>147</v>
      </c>
      <c r="B535" t="s">
        <v>607</v>
      </c>
      <c r="C535" t="s">
        <v>166</v>
      </c>
      <c r="D535" t="s">
        <v>16</v>
      </c>
      <c r="E535" t="s">
        <v>16</v>
      </c>
      <c r="F535" t="s">
        <v>37</v>
      </c>
      <c r="G535" t="s">
        <v>173</v>
      </c>
      <c r="H535" t="s">
        <v>173</v>
      </c>
      <c r="I535">
        <f>+COUNTIF($B$3:$B$722,B535)</f>
        <v>1</v>
      </c>
      <c r="J535" t="b">
        <f t="shared" si="8"/>
        <v>0</v>
      </c>
    </row>
    <row r="536" spans="1:10" x14ac:dyDescent="0.25">
      <c r="A536" t="s">
        <v>147</v>
      </c>
      <c r="B536" t="s">
        <v>608</v>
      </c>
      <c r="C536" t="s">
        <v>166</v>
      </c>
      <c r="D536" t="s">
        <v>17</v>
      </c>
      <c r="E536" t="s">
        <v>17</v>
      </c>
      <c r="F536" t="s">
        <v>38</v>
      </c>
      <c r="G536" t="s">
        <v>173</v>
      </c>
      <c r="H536" t="s">
        <v>26</v>
      </c>
      <c r="I536">
        <f>+COUNTIF($B$3:$B$722,B536)</f>
        <v>1</v>
      </c>
      <c r="J536" t="b">
        <f t="shared" si="8"/>
        <v>0</v>
      </c>
    </row>
    <row r="537" spans="1:10" x14ac:dyDescent="0.25">
      <c r="A537" t="s">
        <v>147</v>
      </c>
      <c r="B537" t="s">
        <v>610</v>
      </c>
      <c r="C537" t="s">
        <v>166</v>
      </c>
      <c r="D537" t="s">
        <v>18</v>
      </c>
      <c r="E537" t="s">
        <v>18</v>
      </c>
      <c r="F537" t="s">
        <v>39</v>
      </c>
      <c r="G537" t="s">
        <v>173</v>
      </c>
      <c r="H537" t="s">
        <v>173</v>
      </c>
      <c r="I537">
        <f>+COUNTIF($B$3:$B$722,B537)</f>
        <v>1</v>
      </c>
      <c r="J537" t="b">
        <f t="shared" si="8"/>
        <v>0</v>
      </c>
    </row>
    <row r="538" spans="1:10" x14ac:dyDescent="0.25">
      <c r="A538" t="s">
        <v>147</v>
      </c>
      <c r="B538" t="s">
        <v>611</v>
      </c>
      <c r="C538" t="s">
        <v>168</v>
      </c>
      <c r="D538" t="s">
        <v>18</v>
      </c>
      <c r="E538" t="s">
        <v>18</v>
      </c>
      <c r="F538" t="s">
        <v>39</v>
      </c>
      <c r="G538" t="s">
        <v>173</v>
      </c>
      <c r="H538" t="s">
        <v>173</v>
      </c>
      <c r="I538">
        <f>+COUNTIF($B$3:$B$722,B538)</f>
        <v>1</v>
      </c>
      <c r="J538" t="b">
        <f t="shared" si="8"/>
        <v>0</v>
      </c>
    </row>
    <row r="539" spans="1:10" x14ac:dyDescent="0.25">
      <c r="A539" t="s">
        <v>148</v>
      </c>
      <c r="B539" t="s">
        <v>612</v>
      </c>
      <c r="C539" t="s">
        <v>166</v>
      </c>
      <c r="D539" t="s">
        <v>8</v>
      </c>
      <c r="E539" t="s">
        <v>8</v>
      </c>
      <c r="F539" t="s">
        <v>21</v>
      </c>
      <c r="G539" t="s">
        <v>173</v>
      </c>
      <c r="H539" t="s">
        <v>173</v>
      </c>
      <c r="I539">
        <f>+COUNTIF($B$3:$B$722,B539)</f>
        <v>1</v>
      </c>
      <c r="J539" t="b">
        <f t="shared" si="8"/>
        <v>0</v>
      </c>
    </row>
    <row r="540" spans="1:10" x14ac:dyDescent="0.25">
      <c r="A540" t="s">
        <v>148</v>
      </c>
      <c r="B540" t="s">
        <v>613</v>
      </c>
      <c r="C540" t="s">
        <v>166</v>
      </c>
      <c r="D540" t="s">
        <v>9</v>
      </c>
      <c r="E540" t="s">
        <v>9</v>
      </c>
      <c r="F540" t="s">
        <v>758</v>
      </c>
      <c r="G540" t="s">
        <v>173</v>
      </c>
      <c r="H540" t="s">
        <v>173</v>
      </c>
      <c r="I540">
        <f>+COUNTIF($B$3:$B$722,B540)</f>
        <v>1</v>
      </c>
      <c r="J540" t="b">
        <f t="shared" si="8"/>
        <v>0</v>
      </c>
    </row>
    <row r="541" spans="1:10" x14ac:dyDescent="0.25">
      <c r="A541" t="s">
        <v>148</v>
      </c>
      <c r="B541" t="s">
        <v>614</v>
      </c>
      <c r="C541" t="s">
        <v>166</v>
      </c>
      <c r="D541" t="s">
        <v>10</v>
      </c>
      <c r="E541" t="s">
        <v>10</v>
      </c>
      <c r="F541" t="s">
        <v>41</v>
      </c>
      <c r="G541" t="s">
        <v>173</v>
      </c>
      <c r="H541" t="s">
        <v>173</v>
      </c>
      <c r="I541">
        <f>+COUNTIF($B$3:$B$722,B541)</f>
        <v>1</v>
      </c>
      <c r="J541" t="e">
        <f>AND(I541=2,#REF!=2)</f>
        <v>#REF!</v>
      </c>
    </row>
    <row r="542" spans="1:10" x14ac:dyDescent="0.25">
      <c r="A542" t="s">
        <v>148</v>
      </c>
      <c r="B542" t="s">
        <v>615</v>
      </c>
      <c r="C542" t="s">
        <v>166</v>
      </c>
      <c r="D542" t="s">
        <v>11</v>
      </c>
      <c r="E542" t="s">
        <v>11</v>
      </c>
      <c r="F542" t="s">
        <v>25</v>
      </c>
      <c r="G542" t="s">
        <v>173</v>
      </c>
      <c r="H542" t="s">
        <v>26</v>
      </c>
      <c r="I542">
        <f>+COUNTIF($B$3:$B$722,B542)</f>
        <v>1</v>
      </c>
      <c r="J542" t="b">
        <f t="shared" si="8"/>
        <v>0</v>
      </c>
    </row>
    <row r="543" spans="1:10" x14ac:dyDescent="0.25">
      <c r="A543" t="s">
        <v>148</v>
      </c>
      <c r="B543" t="s">
        <v>617</v>
      </c>
      <c r="C543" t="s">
        <v>166</v>
      </c>
      <c r="D543" t="s">
        <v>12</v>
      </c>
      <c r="E543" t="s">
        <v>12</v>
      </c>
      <c r="F543" t="s">
        <v>27</v>
      </c>
      <c r="G543" t="s">
        <v>173</v>
      </c>
      <c r="H543" t="s">
        <v>26</v>
      </c>
      <c r="I543">
        <f>+COUNTIF($B$3:$B$722,B543)</f>
        <v>1</v>
      </c>
      <c r="J543" t="b">
        <f t="shared" si="8"/>
        <v>0</v>
      </c>
    </row>
    <row r="544" spans="1:10" x14ac:dyDescent="0.25">
      <c r="A544" t="s">
        <v>148</v>
      </c>
      <c r="B544" t="s">
        <v>1182</v>
      </c>
      <c r="C544" t="s">
        <v>178</v>
      </c>
      <c r="D544" t="s">
        <v>12</v>
      </c>
      <c r="E544" t="s">
        <v>28</v>
      </c>
      <c r="F544" t="s">
        <v>27</v>
      </c>
      <c r="G544" t="s">
        <v>62</v>
      </c>
      <c r="H544" t="s">
        <v>173</v>
      </c>
      <c r="I544">
        <f>+COUNTIF($B$3:$B$722,B544)</f>
        <v>1</v>
      </c>
      <c r="J544" t="b">
        <f t="shared" si="8"/>
        <v>0</v>
      </c>
    </row>
    <row r="545" spans="1:10" x14ac:dyDescent="0.25">
      <c r="A545" t="s">
        <v>148</v>
      </c>
      <c r="B545" t="s">
        <v>619</v>
      </c>
      <c r="C545" t="s">
        <v>166</v>
      </c>
      <c r="D545" t="s">
        <v>13</v>
      </c>
      <c r="E545" t="s">
        <v>13</v>
      </c>
      <c r="F545" t="s">
        <v>29</v>
      </c>
      <c r="G545" t="s">
        <v>173</v>
      </c>
      <c r="H545" t="s">
        <v>26</v>
      </c>
      <c r="I545">
        <f>+COUNTIF($B$3:$B$722,B545)</f>
        <v>1</v>
      </c>
      <c r="J545" t="b">
        <f t="shared" si="8"/>
        <v>0</v>
      </c>
    </row>
    <row r="546" spans="1:10" x14ac:dyDescent="0.25">
      <c r="A546" t="s">
        <v>148</v>
      </c>
      <c r="B546" t="s">
        <v>1183</v>
      </c>
      <c r="C546" t="s">
        <v>178</v>
      </c>
      <c r="D546" t="s">
        <v>13</v>
      </c>
      <c r="E546" t="s">
        <v>30</v>
      </c>
      <c r="F546" t="s">
        <v>29</v>
      </c>
      <c r="G546" t="s">
        <v>63</v>
      </c>
      <c r="H546" t="s">
        <v>173</v>
      </c>
      <c r="I546">
        <f>+COUNTIF($B$3:$B$722,B546)</f>
        <v>1</v>
      </c>
      <c r="J546" t="b">
        <f t="shared" si="8"/>
        <v>0</v>
      </c>
    </row>
    <row r="547" spans="1:10" x14ac:dyDescent="0.25">
      <c r="A547" t="s">
        <v>148</v>
      </c>
      <c r="B547" t="s">
        <v>1184</v>
      </c>
      <c r="C547" t="s">
        <v>178</v>
      </c>
      <c r="D547" t="s">
        <v>13</v>
      </c>
      <c r="E547" t="s">
        <v>31</v>
      </c>
      <c r="F547" t="s">
        <v>29</v>
      </c>
      <c r="G547" t="s">
        <v>64</v>
      </c>
      <c r="H547" t="s">
        <v>65</v>
      </c>
      <c r="I547">
        <f>+COUNTIF($B$3:$B$722,B547)</f>
        <v>1</v>
      </c>
      <c r="J547" t="b">
        <f t="shared" si="8"/>
        <v>0</v>
      </c>
    </row>
    <row r="548" spans="1:10" x14ac:dyDescent="0.25">
      <c r="A548" t="s">
        <v>148</v>
      </c>
      <c r="B548" t="s">
        <v>1186</v>
      </c>
      <c r="C548" t="s">
        <v>179</v>
      </c>
      <c r="D548" t="s">
        <v>13</v>
      </c>
      <c r="E548" t="s">
        <v>66</v>
      </c>
      <c r="F548" t="s">
        <v>29</v>
      </c>
      <c r="G548" t="s">
        <v>82</v>
      </c>
      <c r="H548" t="s">
        <v>65</v>
      </c>
      <c r="I548">
        <f>+COUNTIF($B$3:$B$722,B548)</f>
        <v>1</v>
      </c>
      <c r="J548" t="b">
        <f t="shared" si="8"/>
        <v>0</v>
      </c>
    </row>
    <row r="549" spans="1:10" x14ac:dyDescent="0.25">
      <c r="A549" t="s">
        <v>148</v>
      </c>
      <c r="B549" t="s">
        <v>1188</v>
      </c>
      <c r="C549" t="s">
        <v>167</v>
      </c>
      <c r="D549" t="s">
        <v>13</v>
      </c>
      <c r="E549" t="s">
        <v>756</v>
      </c>
      <c r="F549" t="s">
        <v>29</v>
      </c>
      <c r="G549" t="s">
        <v>760</v>
      </c>
      <c r="H549" t="s">
        <v>89</v>
      </c>
      <c r="I549">
        <f>+COUNTIF($B$3:$B$722,B549)</f>
        <v>1</v>
      </c>
      <c r="J549" t="b">
        <f t="shared" si="8"/>
        <v>0</v>
      </c>
    </row>
    <row r="550" spans="1:10" x14ac:dyDescent="0.25">
      <c r="A550" t="s">
        <v>148</v>
      </c>
      <c r="B550" t="s">
        <v>1190</v>
      </c>
      <c r="C550" t="s">
        <v>179</v>
      </c>
      <c r="D550" t="s">
        <v>13</v>
      </c>
      <c r="E550" t="s">
        <v>67</v>
      </c>
      <c r="F550" t="s">
        <v>29</v>
      </c>
      <c r="G550" t="s">
        <v>84</v>
      </c>
      <c r="H550" t="s">
        <v>65</v>
      </c>
      <c r="I550">
        <f>+COUNTIF($B$3:$B$722,B550)</f>
        <v>1</v>
      </c>
      <c r="J550" t="b">
        <f t="shared" si="8"/>
        <v>0</v>
      </c>
    </row>
    <row r="551" spans="1:10" x14ac:dyDescent="0.25">
      <c r="A551" t="s">
        <v>148</v>
      </c>
      <c r="B551" t="s">
        <v>1192</v>
      </c>
      <c r="C551" t="s">
        <v>178</v>
      </c>
      <c r="D551" t="s">
        <v>13</v>
      </c>
      <c r="E551" t="s">
        <v>32</v>
      </c>
      <c r="F551" t="s">
        <v>29</v>
      </c>
      <c r="G551" t="s">
        <v>68</v>
      </c>
      <c r="H551" t="s">
        <v>69</v>
      </c>
      <c r="I551">
        <f>+COUNTIF($B$3:$B$722,B551)</f>
        <v>1</v>
      </c>
      <c r="J551" t="b">
        <f t="shared" si="8"/>
        <v>0</v>
      </c>
    </row>
    <row r="552" spans="1:10" x14ac:dyDescent="0.25">
      <c r="A552" t="s">
        <v>148</v>
      </c>
      <c r="B552" t="s">
        <v>1194</v>
      </c>
      <c r="C552" t="s">
        <v>179</v>
      </c>
      <c r="D552" t="s">
        <v>13</v>
      </c>
      <c r="E552" t="s">
        <v>70</v>
      </c>
      <c r="F552" t="s">
        <v>29</v>
      </c>
      <c r="G552" t="s">
        <v>85</v>
      </c>
      <c r="H552" t="s">
        <v>69</v>
      </c>
      <c r="I552">
        <f>+COUNTIF($B$3:$B$722,B552)</f>
        <v>1</v>
      </c>
      <c r="J552" t="b">
        <f t="shared" si="8"/>
        <v>0</v>
      </c>
    </row>
    <row r="553" spans="1:10" x14ac:dyDescent="0.25">
      <c r="A553" t="s">
        <v>148</v>
      </c>
      <c r="B553" t="s">
        <v>1196</v>
      </c>
      <c r="C553" t="s">
        <v>167</v>
      </c>
      <c r="D553" t="s">
        <v>13</v>
      </c>
      <c r="E553" t="s">
        <v>757</v>
      </c>
      <c r="F553" t="s">
        <v>29</v>
      </c>
      <c r="G553" t="s">
        <v>761</v>
      </c>
      <c r="H553" t="s">
        <v>69</v>
      </c>
      <c r="I553">
        <f>+COUNTIF($B$3:$B$722,B553)</f>
        <v>1</v>
      </c>
      <c r="J553" t="b">
        <f t="shared" si="8"/>
        <v>0</v>
      </c>
    </row>
    <row r="554" spans="1:10" x14ac:dyDescent="0.25">
      <c r="A554" t="s">
        <v>148</v>
      </c>
      <c r="B554" t="s">
        <v>1198</v>
      </c>
      <c r="C554" t="s">
        <v>178</v>
      </c>
      <c r="D554" t="s">
        <v>13</v>
      </c>
      <c r="E554" t="s">
        <v>33</v>
      </c>
      <c r="F554" t="s">
        <v>29</v>
      </c>
      <c r="G554" t="s">
        <v>71</v>
      </c>
      <c r="H554" t="s">
        <v>173</v>
      </c>
      <c r="I554">
        <f>+COUNTIF($B$3:$B$722,B554)</f>
        <v>1</v>
      </c>
      <c r="J554" t="b">
        <f t="shared" si="8"/>
        <v>0</v>
      </c>
    </row>
    <row r="555" spans="1:10" x14ac:dyDescent="0.25">
      <c r="A555" t="s">
        <v>148</v>
      </c>
      <c r="B555" t="s">
        <v>621</v>
      </c>
      <c r="C555" t="s">
        <v>166</v>
      </c>
      <c r="D555" t="s">
        <v>14</v>
      </c>
      <c r="E555" t="s">
        <v>14</v>
      </c>
      <c r="F555" t="s">
        <v>34</v>
      </c>
      <c r="G555" t="s">
        <v>173</v>
      </c>
      <c r="H555" t="s">
        <v>26</v>
      </c>
      <c r="I555">
        <f>+COUNTIF($B$3:$B$722,B555)</f>
        <v>1</v>
      </c>
      <c r="J555" t="b">
        <f t="shared" ref="J555:J615" si="9">AND(I555=2,I554=2)</f>
        <v>0</v>
      </c>
    </row>
    <row r="556" spans="1:10" x14ac:dyDescent="0.25">
      <c r="A556" t="s">
        <v>148</v>
      </c>
      <c r="B556" t="s">
        <v>1199</v>
      </c>
      <c r="C556" t="s">
        <v>178</v>
      </c>
      <c r="D556" t="s">
        <v>14</v>
      </c>
      <c r="E556" t="s">
        <v>35</v>
      </c>
      <c r="F556" t="s">
        <v>34</v>
      </c>
      <c r="G556" t="s">
        <v>72</v>
      </c>
      <c r="H556" t="s">
        <v>173</v>
      </c>
      <c r="I556">
        <f>+COUNTIF($B$3:$B$722,B556)</f>
        <v>1</v>
      </c>
      <c r="J556" t="b">
        <f t="shared" si="9"/>
        <v>0</v>
      </c>
    </row>
    <row r="557" spans="1:10" x14ac:dyDescent="0.25">
      <c r="A557" t="s">
        <v>148</v>
      </c>
      <c r="B557" t="s">
        <v>623</v>
      </c>
      <c r="C557" t="s">
        <v>166</v>
      </c>
      <c r="D557" t="s">
        <v>15</v>
      </c>
      <c r="E557" t="s">
        <v>15</v>
      </c>
      <c r="F557" t="s">
        <v>36</v>
      </c>
      <c r="G557" t="s">
        <v>173</v>
      </c>
      <c r="H557" t="s">
        <v>26</v>
      </c>
      <c r="I557">
        <f>+COUNTIF($B$3:$B$722,B557)</f>
        <v>1</v>
      </c>
      <c r="J557" t="b">
        <f t="shared" si="9"/>
        <v>0</v>
      </c>
    </row>
    <row r="558" spans="1:10" x14ac:dyDescent="0.25">
      <c r="A558" t="s">
        <v>148</v>
      </c>
      <c r="B558" t="s">
        <v>625</v>
      </c>
      <c r="C558" t="s">
        <v>166</v>
      </c>
      <c r="D558" t="s">
        <v>16</v>
      </c>
      <c r="E558" t="s">
        <v>16</v>
      </c>
      <c r="F558" t="s">
        <v>37</v>
      </c>
      <c r="G558" t="s">
        <v>173</v>
      </c>
      <c r="H558" t="s">
        <v>173</v>
      </c>
      <c r="I558">
        <f>+COUNTIF($B$3:$B$722,B558)</f>
        <v>1</v>
      </c>
      <c r="J558" t="b">
        <f t="shared" si="9"/>
        <v>0</v>
      </c>
    </row>
    <row r="559" spans="1:10" x14ac:dyDescent="0.25">
      <c r="A559" t="s">
        <v>148</v>
      </c>
      <c r="B559" t="s">
        <v>626</v>
      </c>
      <c r="C559" t="s">
        <v>166</v>
      </c>
      <c r="D559" t="s">
        <v>17</v>
      </c>
      <c r="E559" t="s">
        <v>17</v>
      </c>
      <c r="F559" t="s">
        <v>38</v>
      </c>
      <c r="G559" t="s">
        <v>173</v>
      </c>
      <c r="H559" t="s">
        <v>26</v>
      </c>
      <c r="I559">
        <f>+COUNTIF($B$3:$B$722,B559)</f>
        <v>1</v>
      </c>
      <c r="J559" t="b">
        <f t="shared" si="9"/>
        <v>0</v>
      </c>
    </row>
    <row r="560" spans="1:10" x14ac:dyDescent="0.25">
      <c r="A560" t="s">
        <v>148</v>
      </c>
      <c r="B560" t="s">
        <v>628</v>
      </c>
      <c r="C560" t="s">
        <v>166</v>
      </c>
      <c r="D560" t="s">
        <v>18</v>
      </c>
      <c r="E560" t="s">
        <v>18</v>
      </c>
      <c r="F560" t="s">
        <v>39</v>
      </c>
      <c r="G560" t="s">
        <v>173</v>
      </c>
      <c r="H560" t="s">
        <v>173</v>
      </c>
      <c r="I560">
        <f>+COUNTIF($B$3:$B$722,B560)</f>
        <v>1</v>
      </c>
      <c r="J560" t="b">
        <f t="shared" si="9"/>
        <v>0</v>
      </c>
    </row>
    <row r="561" spans="1:10" x14ac:dyDescent="0.25">
      <c r="A561" t="s">
        <v>148</v>
      </c>
      <c r="B561" t="s">
        <v>629</v>
      </c>
      <c r="C561" t="s">
        <v>168</v>
      </c>
      <c r="D561" t="s">
        <v>18</v>
      </c>
      <c r="E561" t="s">
        <v>18</v>
      </c>
      <c r="F561" t="s">
        <v>39</v>
      </c>
      <c r="G561" t="s">
        <v>173</v>
      </c>
      <c r="H561" t="s">
        <v>173</v>
      </c>
      <c r="I561">
        <f>+COUNTIF($B$3:$B$722,B561)</f>
        <v>1</v>
      </c>
      <c r="J561" t="b">
        <f t="shared" si="9"/>
        <v>0</v>
      </c>
    </row>
    <row r="562" spans="1:10" x14ac:dyDescent="0.25">
      <c r="A562" t="s">
        <v>149</v>
      </c>
      <c r="B562" t="s">
        <v>630</v>
      </c>
      <c r="C562" t="s">
        <v>166</v>
      </c>
      <c r="D562" t="s">
        <v>8</v>
      </c>
      <c r="E562" t="s">
        <v>8</v>
      </c>
      <c r="F562" t="s">
        <v>21</v>
      </c>
      <c r="G562" t="s">
        <v>173</v>
      </c>
      <c r="H562" t="s">
        <v>173</v>
      </c>
      <c r="I562">
        <f>+COUNTIF($B$3:$B$722,B562)</f>
        <v>1</v>
      </c>
      <c r="J562" t="b">
        <f t="shared" si="9"/>
        <v>0</v>
      </c>
    </row>
    <row r="563" spans="1:10" x14ac:dyDescent="0.25">
      <c r="A563" t="s">
        <v>149</v>
      </c>
      <c r="B563" t="s">
        <v>631</v>
      </c>
      <c r="C563" t="s">
        <v>166</v>
      </c>
      <c r="D563" t="s">
        <v>9</v>
      </c>
      <c r="E563" t="s">
        <v>9</v>
      </c>
      <c r="F563" t="s">
        <v>758</v>
      </c>
      <c r="G563" t="s">
        <v>173</v>
      </c>
      <c r="H563" t="s">
        <v>173</v>
      </c>
      <c r="I563">
        <f>+COUNTIF($B$3:$B$722,B563)</f>
        <v>1</v>
      </c>
      <c r="J563" t="b">
        <f t="shared" si="9"/>
        <v>0</v>
      </c>
    </row>
    <row r="564" spans="1:10" x14ac:dyDescent="0.25">
      <c r="A564" t="s">
        <v>149</v>
      </c>
      <c r="B564" t="s">
        <v>632</v>
      </c>
      <c r="C564" t="s">
        <v>166</v>
      </c>
      <c r="D564" t="s">
        <v>10</v>
      </c>
      <c r="E564" t="s">
        <v>10</v>
      </c>
      <c r="F564" t="s">
        <v>41</v>
      </c>
      <c r="G564" t="s">
        <v>173</v>
      </c>
      <c r="H564" t="s">
        <v>173</v>
      </c>
      <c r="I564">
        <f>+COUNTIF($B$3:$B$722,B564)</f>
        <v>1</v>
      </c>
      <c r="J564" t="e">
        <f>AND(I564=2,#REF!=2)</f>
        <v>#REF!</v>
      </c>
    </row>
    <row r="565" spans="1:10" x14ac:dyDescent="0.25">
      <c r="A565" t="s">
        <v>149</v>
      </c>
      <c r="B565" t="s">
        <v>633</v>
      </c>
      <c r="C565" t="s">
        <v>166</v>
      </c>
      <c r="D565" t="s">
        <v>11</v>
      </c>
      <c r="E565" t="s">
        <v>11</v>
      </c>
      <c r="F565" t="s">
        <v>25</v>
      </c>
      <c r="G565" t="s">
        <v>173</v>
      </c>
      <c r="H565" t="s">
        <v>26</v>
      </c>
      <c r="I565">
        <f>+COUNTIF($B$3:$B$722,B565)</f>
        <v>1</v>
      </c>
      <c r="J565" t="b">
        <f t="shared" si="9"/>
        <v>0</v>
      </c>
    </row>
    <row r="566" spans="1:10" x14ac:dyDescent="0.25">
      <c r="A566" t="s">
        <v>149</v>
      </c>
      <c r="B566" t="s">
        <v>635</v>
      </c>
      <c r="C566" t="s">
        <v>166</v>
      </c>
      <c r="D566" t="s">
        <v>12</v>
      </c>
      <c r="E566" t="s">
        <v>12</v>
      </c>
      <c r="F566" t="s">
        <v>27</v>
      </c>
      <c r="G566" t="s">
        <v>173</v>
      </c>
      <c r="H566" t="s">
        <v>26</v>
      </c>
      <c r="I566">
        <f>+COUNTIF($B$3:$B$722,B566)</f>
        <v>1</v>
      </c>
      <c r="J566" t="b">
        <f t="shared" si="9"/>
        <v>0</v>
      </c>
    </row>
    <row r="567" spans="1:10" x14ac:dyDescent="0.25">
      <c r="A567" t="s">
        <v>149</v>
      </c>
      <c r="B567" t="s">
        <v>1200</v>
      </c>
      <c r="C567" t="s">
        <v>178</v>
      </c>
      <c r="D567" t="s">
        <v>12</v>
      </c>
      <c r="E567" t="s">
        <v>28</v>
      </c>
      <c r="F567" t="s">
        <v>27</v>
      </c>
      <c r="G567" t="s">
        <v>62</v>
      </c>
      <c r="H567" t="s">
        <v>173</v>
      </c>
      <c r="I567">
        <f>+COUNTIF($B$3:$B$722,B567)</f>
        <v>1</v>
      </c>
      <c r="J567" t="b">
        <f t="shared" si="9"/>
        <v>0</v>
      </c>
    </row>
    <row r="568" spans="1:10" x14ac:dyDescent="0.25">
      <c r="A568" t="s">
        <v>149</v>
      </c>
      <c r="B568" t="s">
        <v>637</v>
      </c>
      <c r="C568" t="s">
        <v>166</v>
      </c>
      <c r="D568" t="s">
        <v>13</v>
      </c>
      <c r="E568" t="s">
        <v>13</v>
      </c>
      <c r="F568" t="s">
        <v>29</v>
      </c>
      <c r="G568" t="s">
        <v>173</v>
      </c>
      <c r="H568" t="s">
        <v>26</v>
      </c>
      <c r="I568">
        <f>+COUNTIF($B$3:$B$722,B568)</f>
        <v>1</v>
      </c>
      <c r="J568" t="b">
        <f t="shared" si="9"/>
        <v>0</v>
      </c>
    </row>
    <row r="569" spans="1:10" x14ac:dyDescent="0.25">
      <c r="A569" t="s">
        <v>149</v>
      </c>
      <c r="B569" t="s">
        <v>1201</v>
      </c>
      <c r="C569" t="s">
        <v>178</v>
      </c>
      <c r="D569" t="s">
        <v>13</v>
      </c>
      <c r="E569" t="s">
        <v>30</v>
      </c>
      <c r="F569" t="s">
        <v>29</v>
      </c>
      <c r="G569" t="s">
        <v>63</v>
      </c>
      <c r="H569" t="s">
        <v>173</v>
      </c>
      <c r="I569">
        <f>+COUNTIF($B$3:$B$722,B569)</f>
        <v>1</v>
      </c>
      <c r="J569" t="b">
        <f t="shared" si="9"/>
        <v>0</v>
      </c>
    </row>
    <row r="570" spans="1:10" x14ac:dyDescent="0.25">
      <c r="A570" t="s">
        <v>149</v>
      </c>
      <c r="B570" t="s">
        <v>1202</v>
      </c>
      <c r="C570" t="s">
        <v>178</v>
      </c>
      <c r="D570" t="s">
        <v>13</v>
      </c>
      <c r="E570" t="s">
        <v>31</v>
      </c>
      <c r="F570" t="s">
        <v>29</v>
      </c>
      <c r="G570" t="s">
        <v>64</v>
      </c>
      <c r="H570" t="s">
        <v>65</v>
      </c>
      <c r="I570">
        <f>+COUNTIF($B$3:$B$722,B570)</f>
        <v>1</v>
      </c>
      <c r="J570" t="b">
        <f t="shared" si="9"/>
        <v>0</v>
      </c>
    </row>
    <row r="571" spans="1:10" x14ac:dyDescent="0.25">
      <c r="A571" t="s">
        <v>149</v>
      </c>
      <c r="B571" t="s">
        <v>1204</v>
      </c>
      <c r="C571" t="s">
        <v>179</v>
      </c>
      <c r="D571" t="s">
        <v>13</v>
      </c>
      <c r="E571" t="s">
        <v>66</v>
      </c>
      <c r="F571" t="s">
        <v>29</v>
      </c>
      <c r="G571" t="s">
        <v>82</v>
      </c>
      <c r="H571" t="s">
        <v>65</v>
      </c>
      <c r="I571">
        <f>+COUNTIF($B$3:$B$722,B571)</f>
        <v>1</v>
      </c>
      <c r="J571" t="b">
        <f t="shared" si="9"/>
        <v>0</v>
      </c>
    </row>
    <row r="572" spans="1:10" x14ac:dyDescent="0.25">
      <c r="A572" t="s">
        <v>149</v>
      </c>
      <c r="B572" t="s">
        <v>1206</v>
      </c>
      <c r="C572" t="s">
        <v>167</v>
      </c>
      <c r="D572" t="s">
        <v>13</v>
      </c>
      <c r="E572" t="s">
        <v>756</v>
      </c>
      <c r="F572" t="s">
        <v>29</v>
      </c>
      <c r="G572" t="s">
        <v>760</v>
      </c>
      <c r="H572" t="s">
        <v>89</v>
      </c>
      <c r="I572">
        <f>+COUNTIF($B$3:$B$722,B572)</f>
        <v>1</v>
      </c>
      <c r="J572" t="b">
        <f t="shared" si="9"/>
        <v>0</v>
      </c>
    </row>
    <row r="573" spans="1:10" x14ac:dyDescent="0.25">
      <c r="A573" t="s">
        <v>149</v>
      </c>
      <c r="B573" t="s">
        <v>1208</v>
      </c>
      <c r="C573" t="s">
        <v>179</v>
      </c>
      <c r="D573" t="s">
        <v>13</v>
      </c>
      <c r="E573" t="s">
        <v>67</v>
      </c>
      <c r="F573" t="s">
        <v>29</v>
      </c>
      <c r="G573" t="s">
        <v>84</v>
      </c>
      <c r="H573" t="s">
        <v>65</v>
      </c>
      <c r="I573">
        <f>+COUNTIF($B$3:$B$722,B573)</f>
        <v>1</v>
      </c>
      <c r="J573" t="b">
        <f t="shared" si="9"/>
        <v>0</v>
      </c>
    </row>
    <row r="574" spans="1:10" x14ac:dyDescent="0.25">
      <c r="A574" t="s">
        <v>149</v>
      </c>
      <c r="B574" t="s">
        <v>1210</v>
      </c>
      <c r="C574" t="s">
        <v>178</v>
      </c>
      <c r="D574" t="s">
        <v>13</v>
      </c>
      <c r="E574" t="s">
        <v>32</v>
      </c>
      <c r="F574" t="s">
        <v>29</v>
      </c>
      <c r="G574" t="s">
        <v>68</v>
      </c>
      <c r="H574" t="s">
        <v>69</v>
      </c>
      <c r="I574">
        <f>+COUNTIF($B$3:$B$722,B574)</f>
        <v>1</v>
      </c>
      <c r="J574" t="b">
        <f t="shared" si="9"/>
        <v>0</v>
      </c>
    </row>
    <row r="575" spans="1:10" x14ac:dyDescent="0.25">
      <c r="A575" t="s">
        <v>149</v>
      </c>
      <c r="B575" t="s">
        <v>1212</v>
      </c>
      <c r="C575" t="s">
        <v>179</v>
      </c>
      <c r="D575" t="s">
        <v>13</v>
      </c>
      <c r="E575" t="s">
        <v>70</v>
      </c>
      <c r="F575" t="s">
        <v>29</v>
      </c>
      <c r="G575" t="s">
        <v>85</v>
      </c>
      <c r="H575" t="s">
        <v>69</v>
      </c>
      <c r="I575">
        <f>+COUNTIF($B$3:$B$722,B575)</f>
        <v>1</v>
      </c>
      <c r="J575" t="b">
        <f t="shared" si="9"/>
        <v>0</v>
      </c>
    </row>
    <row r="576" spans="1:10" x14ac:dyDescent="0.25">
      <c r="A576" t="s">
        <v>149</v>
      </c>
      <c r="B576" t="s">
        <v>1214</v>
      </c>
      <c r="C576" t="s">
        <v>167</v>
      </c>
      <c r="D576" t="s">
        <v>13</v>
      </c>
      <c r="E576" t="s">
        <v>757</v>
      </c>
      <c r="F576" t="s">
        <v>29</v>
      </c>
      <c r="G576" t="s">
        <v>761</v>
      </c>
      <c r="H576" t="s">
        <v>69</v>
      </c>
      <c r="I576">
        <f>+COUNTIF($B$3:$B$722,B576)</f>
        <v>1</v>
      </c>
      <c r="J576" t="b">
        <f t="shared" si="9"/>
        <v>0</v>
      </c>
    </row>
    <row r="577" spans="1:10" x14ac:dyDescent="0.25">
      <c r="A577" t="s">
        <v>149</v>
      </c>
      <c r="B577" t="s">
        <v>1216</v>
      </c>
      <c r="C577" t="s">
        <v>178</v>
      </c>
      <c r="D577" t="s">
        <v>13</v>
      </c>
      <c r="E577" t="s">
        <v>33</v>
      </c>
      <c r="F577" t="s">
        <v>29</v>
      </c>
      <c r="G577" t="s">
        <v>71</v>
      </c>
      <c r="H577" t="s">
        <v>173</v>
      </c>
      <c r="I577">
        <f>+COUNTIF($B$3:$B$722,B577)</f>
        <v>1</v>
      </c>
      <c r="J577" t="b">
        <f t="shared" si="9"/>
        <v>0</v>
      </c>
    </row>
    <row r="578" spans="1:10" x14ac:dyDescent="0.25">
      <c r="A578" t="s">
        <v>149</v>
      </c>
      <c r="B578" t="s">
        <v>639</v>
      </c>
      <c r="C578" t="s">
        <v>166</v>
      </c>
      <c r="D578" t="s">
        <v>14</v>
      </c>
      <c r="E578" t="s">
        <v>14</v>
      </c>
      <c r="F578" t="s">
        <v>34</v>
      </c>
      <c r="G578" t="s">
        <v>173</v>
      </c>
      <c r="H578" t="s">
        <v>26</v>
      </c>
      <c r="I578">
        <f>+COUNTIF($B$3:$B$722,B578)</f>
        <v>1</v>
      </c>
      <c r="J578" t="b">
        <f t="shared" si="9"/>
        <v>0</v>
      </c>
    </row>
    <row r="579" spans="1:10" x14ac:dyDescent="0.25">
      <c r="A579" t="s">
        <v>149</v>
      </c>
      <c r="B579" t="s">
        <v>1217</v>
      </c>
      <c r="C579" t="s">
        <v>178</v>
      </c>
      <c r="D579" t="s">
        <v>14</v>
      </c>
      <c r="E579" t="s">
        <v>35</v>
      </c>
      <c r="F579" t="s">
        <v>34</v>
      </c>
      <c r="G579" t="s">
        <v>75</v>
      </c>
      <c r="H579" t="s">
        <v>173</v>
      </c>
      <c r="I579">
        <f>+COUNTIF($B$3:$B$722,B579)</f>
        <v>1</v>
      </c>
      <c r="J579" t="b">
        <f t="shared" si="9"/>
        <v>0</v>
      </c>
    </row>
    <row r="580" spans="1:10" x14ac:dyDescent="0.25">
      <c r="A580" t="s">
        <v>149</v>
      </c>
      <c r="B580" t="s">
        <v>641</v>
      </c>
      <c r="C580" t="s">
        <v>166</v>
      </c>
      <c r="D580" t="s">
        <v>15</v>
      </c>
      <c r="E580" t="s">
        <v>15</v>
      </c>
      <c r="F580" t="s">
        <v>36</v>
      </c>
      <c r="G580" t="s">
        <v>173</v>
      </c>
      <c r="H580" t="s">
        <v>26</v>
      </c>
      <c r="I580">
        <f>+COUNTIF($B$3:$B$722,B580)</f>
        <v>1</v>
      </c>
      <c r="J580" t="b">
        <f t="shared" si="9"/>
        <v>0</v>
      </c>
    </row>
    <row r="581" spans="1:10" x14ac:dyDescent="0.25">
      <c r="A581" t="s">
        <v>149</v>
      </c>
      <c r="B581" t="s">
        <v>643</v>
      </c>
      <c r="C581" t="s">
        <v>166</v>
      </c>
      <c r="D581" t="s">
        <v>16</v>
      </c>
      <c r="E581" t="s">
        <v>16</v>
      </c>
      <c r="F581" t="s">
        <v>37</v>
      </c>
      <c r="G581" t="s">
        <v>173</v>
      </c>
      <c r="H581" t="s">
        <v>173</v>
      </c>
      <c r="I581">
        <f>+COUNTIF($B$3:$B$722,B581)</f>
        <v>1</v>
      </c>
      <c r="J581" t="b">
        <f t="shared" si="9"/>
        <v>0</v>
      </c>
    </row>
    <row r="582" spans="1:10" x14ac:dyDescent="0.25">
      <c r="A582" t="s">
        <v>149</v>
      </c>
      <c r="B582" t="s">
        <v>644</v>
      </c>
      <c r="C582" t="s">
        <v>166</v>
      </c>
      <c r="D582" t="s">
        <v>17</v>
      </c>
      <c r="E582" t="s">
        <v>17</v>
      </c>
      <c r="F582" t="s">
        <v>38</v>
      </c>
      <c r="G582" t="s">
        <v>173</v>
      </c>
      <c r="H582" t="s">
        <v>26</v>
      </c>
      <c r="I582">
        <f>+COUNTIF($B$3:$B$722,B582)</f>
        <v>1</v>
      </c>
      <c r="J582" t="b">
        <f t="shared" si="9"/>
        <v>0</v>
      </c>
    </row>
    <row r="583" spans="1:10" x14ac:dyDescent="0.25">
      <c r="A583" t="s">
        <v>149</v>
      </c>
      <c r="B583" t="s">
        <v>646</v>
      </c>
      <c r="C583" t="s">
        <v>166</v>
      </c>
      <c r="D583" t="s">
        <v>18</v>
      </c>
      <c r="E583" t="s">
        <v>18</v>
      </c>
      <c r="F583" t="s">
        <v>39</v>
      </c>
      <c r="G583" t="s">
        <v>173</v>
      </c>
      <c r="H583" t="s">
        <v>173</v>
      </c>
      <c r="I583">
        <f>+COUNTIF($B$3:$B$722,B583)</f>
        <v>1</v>
      </c>
      <c r="J583" t="b">
        <f t="shared" si="9"/>
        <v>0</v>
      </c>
    </row>
    <row r="584" spans="1:10" x14ac:dyDescent="0.25">
      <c r="A584" t="s">
        <v>149</v>
      </c>
      <c r="B584" t="s">
        <v>647</v>
      </c>
      <c r="C584" t="s">
        <v>168</v>
      </c>
      <c r="D584" t="s">
        <v>18</v>
      </c>
      <c r="E584" t="s">
        <v>18</v>
      </c>
      <c r="F584" t="s">
        <v>39</v>
      </c>
      <c r="G584" t="s">
        <v>173</v>
      </c>
      <c r="H584" t="s">
        <v>173</v>
      </c>
      <c r="I584">
        <f>+COUNTIF($B$3:$B$722,B584)</f>
        <v>1</v>
      </c>
      <c r="J584" t="b">
        <f t="shared" si="9"/>
        <v>0</v>
      </c>
    </row>
    <row r="585" spans="1:10" x14ac:dyDescent="0.25">
      <c r="A585" t="s">
        <v>150</v>
      </c>
      <c r="B585" t="s">
        <v>648</v>
      </c>
      <c r="C585" t="s">
        <v>166</v>
      </c>
      <c r="D585" t="s">
        <v>8</v>
      </c>
      <c r="E585" t="s">
        <v>8</v>
      </c>
      <c r="F585" t="s">
        <v>21</v>
      </c>
      <c r="G585" t="s">
        <v>173</v>
      </c>
      <c r="H585" t="s">
        <v>173</v>
      </c>
      <c r="I585">
        <f>+COUNTIF($B$3:$B$722,B585)</f>
        <v>1</v>
      </c>
      <c r="J585" t="b">
        <f t="shared" si="9"/>
        <v>0</v>
      </c>
    </row>
    <row r="586" spans="1:10" x14ac:dyDescent="0.25">
      <c r="A586" t="s">
        <v>150</v>
      </c>
      <c r="B586" t="s">
        <v>649</v>
      </c>
      <c r="C586" t="s">
        <v>166</v>
      </c>
      <c r="D586" t="s">
        <v>9</v>
      </c>
      <c r="E586" t="s">
        <v>9</v>
      </c>
      <c r="F586" t="s">
        <v>758</v>
      </c>
      <c r="G586" t="s">
        <v>173</v>
      </c>
      <c r="H586" t="s">
        <v>173</v>
      </c>
      <c r="I586">
        <f>+COUNTIF($B$3:$B$722,B586)</f>
        <v>1</v>
      </c>
      <c r="J586" t="b">
        <f t="shared" si="9"/>
        <v>0</v>
      </c>
    </row>
    <row r="587" spans="1:10" x14ac:dyDescent="0.25">
      <c r="A587" t="s">
        <v>150</v>
      </c>
      <c r="B587" t="s">
        <v>650</v>
      </c>
      <c r="C587" t="s">
        <v>166</v>
      </c>
      <c r="D587" t="s">
        <v>10</v>
      </c>
      <c r="E587" t="s">
        <v>10</v>
      </c>
      <c r="F587" t="s">
        <v>24</v>
      </c>
      <c r="G587" t="s">
        <v>173</v>
      </c>
      <c r="H587" t="s">
        <v>173</v>
      </c>
      <c r="I587">
        <f>+COUNTIF($B$3:$B$722,B587)</f>
        <v>1</v>
      </c>
      <c r="J587" t="e">
        <f>AND(I587=2,#REF!=2)</f>
        <v>#REF!</v>
      </c>
    </row>
    <row r="588" spans="1:10" x14ac:dyDescent="0.25">
      <c r="A588" t="s">
        <v>150</v>
      </c>
      <c r="B588" t="s">
        <v>651</v>
      </c>
      <c r="C588" t="s">
        <v>166</v>
      </c>
      <c r="D588" t="s">
        <v>11</v>
      </c>
      <c r="E588" t="s">
        <v>11</v>
      </c>
      <c r="F588" t="s">
        <v>25</v>
      </c>
      <c r="G588" t="s">
        <v>173</v>
      </c>
      <c r="H588" t="s">
        <v>26</v>
      </c>
      <c r="I588">
        <f>+COUNTIF($B$3:$B$722,B588)</f>
        <v>1</v>
      </c>
      <c r="J588" t="b">
        <f t="shared" si="9"/>
        <v>0</v>
      </c>
    </row>
    <row r="589" spans="1:10" x14ac:dyDescent="0.25">
      <c r="A589" t="s">
        <v>150</v>
      </c>
      <c r="B589" t="s">
        <v>653</v>
      </c>
      <c r="C589" t="s">
        <v>166</v>
      </c>
      <c r="D589" t="s">
        <v>12</v>
      </c>
      <c r="E589" t="s">
        <v>12</v>
      </c>
      <c r="F589" t="s">
        <v>27</v>
      </c>
      <c r="G589" t="s">
        <v>173</v>
      </c>
      <c r="H589" t="s">
        <v>26</v>
      </c>
      <c r="I589">
        <f>+COUNTIF($B$3:$B$722,B589)</f>
        <v>1</v>
      </c>
      <c r="J589" t="b">
        <f t="shared" si="9"/>
        <v>0</v>
      </c>
    </row>
    <row r="590" spans="1:10" x14ac:dyDescent="0.25">
      <c r="A590" t="s">
        <v>150</v>
      </c>
      <c r="B590" t="s">
        <v>1218</v>
      </c>
      <c r="C590" t="s">
        <v>178</v>
      </c>
      <c r="D590" t="s">
        <v>12</v>
      </c>
      <c r="E590" t="s">
        <v>28</v>
      </c>
      <c r="F590" t="s">
        <v>27</v>
      </c>
      <c r="G590" t="s">
        <v>62</v>
      </c>
      <c r="H590" t="s">
        <v>173</v>
      </c>
      <c r="I590">
        <f>+COUNTIF($B$3:$B$722,B590)</f>
        <v>1</v>
      </c>
      <c r="J590" t="b">
        <f t="shared" si="9"/>
        <v>0</v>
      </c>
    </row>
    <row r="591" spans="1:10" x14ac:dyDescent="0.25">
      <c r="A591" t="s">
        <v>150</v>
      </c>
      <c r="B591" t="s">
        <v>655</v>
      </c>
      <c r="C591" t="s">
        <v>166</v>
      </c>
      <c r="D591" t="s">
        <v>13</v>
      </c>
      <c r="E591" t="s">
        <v>13</v>
      </c>
      <c r="F591" t="s">
        <v>29</v>
      </c>
      <c r="G591" t="s">
        <v>173</v>
      </c>
      <c r="H591" t="s">
        <v>26</v>
      </c>
      <c r="I591">
        <f>+COUNTIF($B$3:$B$722,B591)</f>
        <v>1</v>
      </c>
      <c r="J591" t="b">
        <f t="shared" si="9"/>
        <v>0</v>
      </c>
    </row>
    <row r="592" spans="1:10" x14ac:dyDescent="0.25">
      <c r="A592" t="s">
        <v>150</v>
      </c>
      <c r="B592" t="s">
        <v>1219</v>
      </c>
      <c r="C592" t="s">
        <v>178</v>
      </c>
      <c r="D592" t="s">
        <v>13</v>
      </c>
      <c r="E592" t="s">
        <v>30</v>
      </c>
      <c r="F592" t="s">
        <v>29</v>
      </c>
      <c r="G592" t="s">
        <v>63</v>
      </c>
      <c r="H592" t="s">
        <v>173</v>
      </c>
      <c r="I592">
        <f>+COUNTIF($B$3:$B$722,B592)</f>
        <v>1</v>
      </c>
      <c r="J592" t="b">
        <f t="shared" si="9"/>
        <v>0</v>
      </c>
    </row>
    <row r="593" spans="1:10" x14ac:dyDescent="0.25">
      <c r="A593" t="s">
        <v>150</v>
      </c>
      <c r="B593" t="s">
        <v>1220</v>
      </c>
      <c r="C593" t="s">
        <v>178</v>
      </c>
      <c r="D593" t="s">
        <v>13</v>
      </c>
      <c r="E593" t="s">
        <v>31</v>
      </c>
      <c r="F593" t="s">
        <v>29</v>
      </c>
      <c r="G593" t="s">
        <v>64</v>
      </c>
      <c r="H593" t="s">
        <v>65</v>
      </c>
      <c r="I593">
        <f>+COUNTIF($B$3:$B$722,B593)</f>
        <v>1</v>
      </c>
      <c r="J593" t="b">
        <f t="shared" si="9"/>
        <v>0</v>
      </c>
    </row>
    <row r="594" spans="1:10" x14ac:dyDescent="0.25">
      <c r="A594" t="s">
        <v>150</v>
      </c>
      <c r="B594" t="s">
        <v>1222</v>
      </c>
      <c r="C594" t="s">
        <v>179</v>
      </c>
      <c r="D594" t="s">
        <v>13</v>
      </c>
      <c r="E594" t="s">
        <v>66</v>
      </c>
      <c r="F594" t="s">
        <v>29</v>
      </c>
      <c r="G594" t="s">
        <v>82</v>
      </c>
      <c r="H594" t="s">
        <v>65</v>
      </c>
      <c r="I594">
        <f>+COUNTIF($B$3:$B$722,B594)</f>
        <v>1</v>
      </c>
      <c r="J594" t="b">
        <f t="shared" si="9"/>
        <v>0</v>
      </c>
    </row>
    <row r="595" spans="1:10" x14ac:dyDescent="0.25">
      <c r="A595" t="s">
        <v>150</v>
      </c>
      <c r="B595" t="s">
        <v>1224</v>
      </c>
      <c r="C595" t="s">
        <v>167</v>
      </c>
      <c r="D595" t="s">
        <v>13</v>
      </c>
      <c r="E595" t="s">
        <v>756</v>
      </c>
      <c r="F595" t="s">
        <v>29</v>
      </c>
      <c r="G595" t="s">
        <v>760</v>
      </c>
      <c r="H595" t="s">
        <v>89</v>
      </c>
      <c r="I595">
        <f>+COUNTIF($B$3:$B$722,B595)</f>
        <v>1</v>
      </c>
      <c r="J595" t="b">
        <f t="shared" si="9"/>
        <v>0</v>
      </c>
    </row>
    <row r="596" spans="1:10" x14ac:dyDescent="0.25">
      <c r="A596" t="s">
        <v>150</v>
      </c>
      <c r="B596" t="s">
        <v>1226</v>
      </c>
      <c r="C596" t="s">
        <v>179</v>
      </c>
      <c r="D596" t="s">
        <v>13</v>
      </c>
      <c r="E596" t="s">
        <v>67</v>
      </c>
      <c r="F596" t="s">
        <v>29</v>
      </c>
      <c r="G596" t="s">
        <v>84</v>
      </c>
      <c r="H596" t="s">
        <v>65</v>
      </c>
      <c r="I596">
        <f>+COUNTIF($B$3:$B$722,B596)</f>
        <v>1</v>
      </c>
      <c r="J596" t="b">
        <f t="shared" si="9"/>
        <v>0</v>
      </c>
    </row>
    <row r="597" spans="1:10" x14ac:dyDescent="0.25">
      <c r="A597" t="s">
        <v>150</v>
      </c>
      <c r="B597" t="s">
        <v>1228</v>
      </c>
      <c r="C597" t="s">
        <v>178</v>
      </c>
      <c r="D597" t="s">
        <v>13</v>
      </c>
      <c r="E597" t="s">
        <v>32</v>
      </c>
      <c r="F597" t="s">
        <v>29</v>
      </c>
      <c r="G597" t="s">
        <v>68</v>
      </c>
      <c r="H597" t="s">
        <v>69</v>
      </c>
      <c r="I597">
        <f>+COUNTIF($B$3:$B$722,B597)</f>
        <v>1</v>
      </c>
      <c r="J597" t="b">
        <f t="shared" si="9"/>
        <v>0</v>
      </c>
    </row>
    <row r="598" spans="1:10" x14ac:dyDescent="0.25">
      <c r="A598" t="s">
        <v>150</v>
      </c>
      <c r="B598" t="s">
        <v>1230</v>
      </c>
      <c r="C598" t="s">
        <v>179</v>
      </c>
      <c r="D598" t="s">
        <v>13</v>
      </c>
      <c r="E598" t="s">
        <v>70</v>
      </c>
      <c r="F598" t="s">
        <v>29</v>
      </c>
      <c r="G598" t="s">
        <v>85</v>
      </c>
      <c r="H598" t="s">
        <v>69</v>
      </c>
      <c r="I598">
        <f>+COUNTIF($B$3:$B$722,B598)</f>
        <v>1</v>
      </c>
      <c r="J598" t="b">
        <f t="shared" si="9"/>
        <v>0</v>
      </c>
    </row>
    <row r="599" spans="1:10" x14ac:dyDescent="0.25">
      <c r="A599" t="s">
        <v>150</v>
      </c>
      <c r="B599" t="s">
        <v>1232</v>
      </c>
      <c r="C599" t="s">
        <v>167</v>
      </c>
      <c r="D599" t="s">
        <v>13</v>
      </c>
      <c r="E599" t="s">
        <v>757</v>
      </c>
      <c r="F599" t="s">
        <v>29</v>
      </c>
      <c r="G599" t="s">
        <v>761</v>
      </c>
      <c r="H599" t="s">
        <v>69</v>
      </c>
      <c r="I599">
        <f>+COUNTIF($B$3:$B$722,B599)</f>
        <v>1</v>
      </c>
      <c r="J599" t="b">
        <f t="shared" si="9"/>
        <v>0</v>
      </c>
    </row>
    <row r="600" spans="1:10" x14ac:dyDescent="0.25">
      <c r="A600" t="s">
        <v>150</v>
      </c>
      <c r="B600" t="s">
        <v>657</v>
      </c>
      <c r="C600" t="s">
        <v>166</v>
      </c>
      <c r="D600" t="s">
        <v>14</v>
      </c>
      <c r="E600" t="s">
        <v>14</v>
      </c>
      <c r="F600" t="s">
        <v>34</v>
      </c>
      <c r="G600" t="s">
        <v>173</v>
      </c>
      <c r="H600" t="s">
        <v>26</v>
      </c>
      <c r="I600">
        <f>+COUNTIF($B$3:$B$722,B600)</f>
        <v>1</v>
      </c>
      <c r="J600" t="b">
        <f t="shared" si="9"/>
        <v>0</v>
      </c>
    </row>
    <row r="601" spans="1:10" x14ac:dyDescent="0.25">
      <c r="A601" t="s">
        <v>150</v>
      </c>
      <c r="B601" t="s">
        <v>1234</v>
      </c>
      <c r="C601" t="s">
        <v>178</v>
      </c>
      <c r="D601" t="s">
        <v>14</v>
      </c>
      <c r="E601" t="s">
        <v>35</v>
      </c>
      <c r="F601" t="s">
        <v>34</v>
      </c>
      <c r="G601" t="s">
        <v>72</v>
      </c>
      <c r="H601" t="s">
        <v>173</v>
      </c>
      <c r="I601">
        <f>+COUNTIF($B$3:$B$722,B601)</f>
        <v>1</v>
      </c>
      <c r="J601" t="b">
        <f t="shared" si="9"/>
        <v>0</v>
      </c>
    </row>
    <row r="602" spans="1:10" x14ac:dyDescent="0.25">
      <c r="A602" t="s">
        <v>150</v>
      </c>
      <c r="B602" t="s">
        <v>659</v>
      </c>
      <c r="C602" t="s">
        <v>166</v>
      </c>
      <c r="D602" t="s">
        <v>15</v>
      </c>
      <c r="E602" t="s">
        <v>15</v>
      </c>
      <c r="F602" t="s">
        <v>36</v>
      </c>
      <c r="G602" t="s">
        <v>173</v>
      </c>
      <c r="H602" t="s">
        <v>26</v>
      </c>
      <c r="I602">
        <f>+COUNTIF($B$3:$B$722,B602)</f>
        <v>1</v>
      </c>
      <c r="J602" t="b">
        <f t="shared" si="9"/>
        <v>0</v>
      </c>
    </row>
    <row r="603" spans="1:10" x14ac:dyDescent="0.25">
      <c r="A603" t="s">
        <v>150</v>
      </c>
      <c r="B603" t="s">
        <v>661</v>
      </c>
      <c r="C603" t="s">
        <v>166</v>
      </c>
      <c r="D603" t="s">
        <v>16</v>
      </c>
      <c r="E603" t="s">
        <v>16</v>
      </c>
      <c r="F603" t="s">
        <v>37</v>
      </c>
      <c r="G603" t="s">
        <v>173</v>
      </c>
      <c r="H603" t="s">
        <v>173</v>
      </c>
      <c r="I603">
        <f>+COUNTIF($B$3:$B$722,B603)</f>
        <v>1</v>
      </c>
      <c r="J603" t="b">
        <f t="shared" si="9"/>
        <v>0</v>
      </c>
    </row>
    <row r="604" spans="1:10" x14ac:dyDescent="0.25">
      <c r="A604" t="s">
        <v>150</v>
      </c>
      <c r="B604" t="s">
        <v>662</v>
      </c>
      <c r="C604" t="s">
        <v>166</v>
      </c>
      <c r="D604" t="s">
        <v>17</v>
      </c>
      <c r="E604" t="s">
        <v>17</v>
      </c>
      <c r="F604" t="s">
        <v>38</v>
      </c>
      <c r="G604" t="s">
        <v>173</v>
      </c>
      <c r="H604" t="s">
        <v>26</v>
      </c>
      <c r="I604">
        <f>+COUNTIF($B$3:$B$722,B604)</f>
        <v>1</v>
      </c>
      <c r="J604" t="b">
        <f t="shared" si="9"/>
        <v>0</v>
      </c>
    </row>
    <row r="605" spans="1:10" x14ac:dyDescent="0.25">
      <c r="A605" t="s">
        <v>150</v>
      </c>
      <c r="B605" t="s">
        <v>664</v>
      </c>
      <c r="C605" t="s">
        <v>166</v>
      </c>
      <c r="D605" t="s">
        <v>18</v>
      </c>
      <c r="E605" t="s">
        <v>18</v>
      </c>
      <c r="F605" t="s">
        <v>39</v>
      </c>
      <c r="G605" t="s">
        <v>173</v>
      </c>
      <c r="H605" t="s">
        <v>173</v>
      </c>
      <c r="I605">
        <f>+COUNTIF($B$3:$B$722,B605)</f>
        <v>1</v>
      </c>
      <c r="J605" t="b">
        <f t="shared" si="9"/>
        <v>0</v>
      </c>
    </row>
    <row r="606" spans="1:10" x14ac:dyDescent="0.25">
      <c r="A606" t="s">
        <v>150</v>
      </c>
      <c r="B606" t="s">
        <v>665</v>
      </c>
      <c r="C606" t="s">
        <v>168</v>
      </c>
      <c r="D606" t="s">
        <v>18</v>
      </c>
      <c r="E606" t="s">
        <v>18</v>
      </c>
      <c r="F606" t="s">
        <v>39</v>
      </c>
      <c r="G606" t="s">
        <v>173</v>
      </c>
      <c r="H606" t="s">
        <v>173</v>
      </c>
      <c r="I606">
        <f>+COUNTIF($B$3:$B$722,B606)</f>
        <v>1</v>
      </c>
      <c r="J606" t="b">
        <f t="shared" si="9"/>
        <v>0</v>
      </c>
    </row>
    <row r="607" spans="1:10" x14ac:dyDescent="0.25">
      <c r="A607" t="s">
        <v>151</v>
      </c>
      <c r="B607" t="s">
        <v>666</v>
      </c>
      <c r="C607" t="s">
        <v>166</v>
      </c>
      <c r="D607" t="s">
        <v>8</v>
      </c>
      <c r="E607" t="s">
        <v>8</v>
      </c>
      <c r="F607" t="s">
        <v>21</v>
      </c>
      <c r="G607" t="s">
        <v>173</v>
      </c>
      <c r="H607" t="s">
        <v>173</v>
      </c>
      <c r="I607">
        <f>+COUNTIF($B$3:$B$722,B607)</f>
        <v>1</v>
      </c>
      <c r="J607" t="b">
        <f t="shared" si="9"/>
        <v>0</v>
      </c>
    </row>
    <row r="608" spans="1:10" x14ac:dyDescent="0.25">
      <c r="A608" t="s">
        <v>151</v>
      </c>
      <c r="B608" t="s">
        <v>667</v>
      </c>
      <c r="C608" t="s">
        <v>166</v>
      </c>
      <c r="D608" t="s">
        <v>9</v>
      </c>
      <c r="E608" t="s">
        <v>9</v>
      </c>
      <c r="F608" t="s">
        <v>758</v>
      </c>
      <c r="G608" t="s">
        <v>173</v>
      </c>
      <c r="H608" t="s">
        <v>173</v>
      </c>
      <c r="I608">
        <f>+COUNTIF($B$3:$B$722,B608)</f>
        <v>1</v>
      </c>
      <c r="J608" t="b">
        <f t="shared" si="9"/>
        <v>0</v>
      </c>
    </row>
    <row r="609" spans="1:10" x14ac:dyDescent="0.25">
      <c r="A609" t="s">
        <v>151</v>
      </c>
      <c r="B609" t="s">
        <v>668</v>
      </c>
      <c r="C609" t="s">
        <v>166</v>
      </c>
      <c r="D609" t="s">
        <v>10</v>
      </c>
      <c r="E609" t="s">
        <v>10</v>
      </c>
      <c r="F609" t="s">
        <v>24</v>
      </c>
      <c r="G609" t="s">
        <v>173</v>
      </c>
      <c r="H609" t="s">
        <v>173</v>
      </c>
      <c r="I609">
        <f>+COUNTIF($B$3:$B$722,B609)</f>
        <v>1</v>
      </c>
      <c r="J609" t="e">
        <f>AND(I609=2,#REF!=2)</f>
        <v>#REF!</v>
      </c>
    </row>
    <row r="610" spans="1:10" x14ac:dyDescent="0.25">
      <c r="A610" t="s">
        <v>151</v>
      </c>
      <c r="B610" t="s">
        <v>669</v>
      </c>
      <c r="C610" t="s">
        <v>166</v>
      </c>
      <c r="D610" t="s">
        <v>11</v>
      </c>
      <c r="E610" t="s">
        <v>11</v>
      </c>
      <c r="F610" t="s">
        <v>46</v>
      </c>
      <c r="G610" t="s">
        <v>173</v>
      </c>
      <c r="H610" t="s">
        <v>26</v>
      </c>
      <c r="I610">
        <f>+COUNTIF($B$3:$B$722,B610)</f>
        <v>1</v>
      </c>
      <c r="J610" t="b">
        <f t="shared" si="9"/>
        <v>0</v>
      </c>
    </row>
    <row r="611" spans="1:10" x14ac:dyDescent="0.25">
      <c r="A611" t="s">
        <v>151</v>
      </c>
      <c r="B611" t="s">
        <v>671</v>
      </c>
      <c r="C611" t="s">
        <v>166</v>
      </c>
      <c r="D611" t="s">
        <v>12</v>
      </c>
      <c r="E611" t="s">
        <v>12</v>
      </c>
      <c r="F611" t="s">
        <v>27</v>
      </c>
      <c r="G611" t="s">
        <v>173</v>
      </c>
      <c r="H611" t="s">
        <v>26</v>
      </c>
      <c r="I611">
        <f>+COUNTIF($B$3:$B$722,B611)</f>
        <v>1</v>
      </c>
      <c r="J611" t="b">
        <f t="shared" si="9"/>
        <v>0</v>
      </c>
    </row>
    <row r="612" spans="1:10" x14ac:dyDescent="0.25">
      <c r="A612" t="s">
        <v>151</v>
      </c>
      <c r="B612" t="s">
        <v>1235</v>
      </c>
      <c r="C612" t="s">
        <v>178</v>
      </c>
      <c r="D612" t="s">
        <v>12</v>
      </c>
      <c r="E612" t="s">
        <v>28</v>
      </c>
      <c r="F612" t="s">
        <v>27</v>
      </c>
      <c r="G612" t="s">
        <v>62</v>
      </c>
      <c r="H612" t="s">
        <v>173</v>
      </c>
      <c r="I612">
        <f>+COUNTIF($B$3:$B$722,B612)</f>
        <v>1</v>
      </c>
      <c r="J612" t="b">
        <f t="shared" si="9"/>
        <v>0</v>
      </c>
    </row>
    <row r="613" spans="1:10" x14ac:dyDescent="0.25">
      <c r="A613" t="s">
        <v>151</v>
      </c>
      <c r="B613" t="s">
        <v>673</v>
      </c>
      <c r="C613" t="s">
        <v>166</v>
      </c>
      <c r="D613" t="s">
        <v>13</v>
      </c>
      <c r="E613" t="s">
        <v>13</v>
      </c>
      <c r="F613" t="s">
        <v>47</v>
      </c>
      <c r="G613" t="s">
        <v>173</v>
      </c>
      <c r="H613" t="s">
        <v>26</v>
      </c>
      <c r="I613">
        <f>+COUNTIF($B$3:$B$722,B613)</f>
        <v>1</v>
      </c>
      <c r="J613" t="b">
        <f t="shared" si="9"/>
        <v>0</v>
      </c>
    </row>
    <row r="614" spans="1:10" x14ac:dyDescent="0.25">
      <c r="A614" t="s">
        <v>151</v>
      </c>
      <c r="B614" t="s">
        <v>1236</v>
      </c>
      <c r="C614" t="s">
        <v>178</v>
      </c>
      <c r="D614" t="s">
        <v>13</v>
      </c>
      <c r="E614" t="s">
        <v>30</v>
      </c>
      <c r="F614" t="s">
        <v>47</v>
      </c>
      <c r="G614" t="s">
        <v>63</v>
      </c>
      <c r="H614" t="s">
        <v>173</v>
      </c>
      <c r="I614">
        <f>+COUNTIF($B$3:$B$722,B614)</f>
        <v>1</v>
      </c>
      <c r="J614" t="b">
        <f t="shared" si="9"/>
        <v>0</v>
      </c>
    </row>
    <row r="615" spans="1:10" x14ac:dyDescent="0.25">
      <c r="A615" t="s">
        <v>151</v>
      </c>
      <c r="B615" t="s">
        <v>1237</v>
      </c>
      <c r="C615" t="s">
        <v>178</v>
      </c>
      <c r="D615" t="s">
        <v>13</v>
      </c>
      <c r="E615" t="s">
        <v>31</v>
      </c>
      <c r="F615" t="s">
        <v>47</v>
      </c>
      <c r="G615" t="s">
        <v>64</v>
      </c>
      <c r="H615" t="s">
        <v>65</v>
      </c>
      <c r="I615">
        <f>+COUNTIF($B$3:$B$722,B615)</f>
        <v>1</v>
      </c>
      <c r="J615" t="b">
        <f t="shared" si="9"/>
        <v>0</v>
      </c>
    </row>
    <row r="616" spans="1:10" x14ac:dyDescent="0.25">
      <c r="A616" t="s">
        <v>151</v>
      </c>
      <c r="B616" t="s">
        <v>1239</v>
      </c>
      <c r="C616" t="s">
        <v>179</v>
      </c>
      <c r="D616" t="s">
        <v>13</v>
      </c>
      <c r="E616" t="s">
        <v>66</v>
      </c>
      <c r="F616" t="s">
        <v>47</v>
      </c>
      <c r="G616" t="s">
        <v>82</v>
      </c>
      <c r="H616" t="s">
        <v>65</v>
      </c>
      <c r="I616">
        <f>+COUNTIF($B$3:$B$722,B616)</f>
        <v>1</v>
      </c>
      <c r="J616" t="b">
        <f t="shared" ref="J616:J676" si="10">AND(I616=2,I615=2)</f>
        <v>0</v>
      </c>
    </row>
    <row r="617" spans="1:10" x14ac:dyDescent="0.25">
      <c r="A617" t="s">
        <v>151</v>
      </c>
      <c r="B617" t="s">
        <v>1241</v>
      </c>
      <c r="C617" t="s">
        <v>167</v>
      </c>
      <c r="D617" t="s">
        <v>13</v>
      </c>
      <c r="E617" t="s">
        <v>756</v>
      </c>
      <c r="F617" t="s">
        <v>47</v>
      </c>
      <c r="G617" t="s">
        <v>760</v>
      </c>
      <c r="H617" t="s">
        <v>89</v>
      </c>
      <c r="I617">
        <f>+COUNTIF($B$3:$B$722,B617)</f>
        <v>1</v>
      </c>
      <c r="J617" t="b">
        <f t="shared" si="10"/>
        <v>0</v>
      </c>
    </row>
    <row r="618" spans="1:10" x14ac:dyDescent="0.25">
      <c r="A618" t="s">
        <v>151</v>
      </c>
      <c r="B618" t="s">
        <v>1243</v>
      </c>
      <c r="C618" t="s">
        <v>179</v>
      </c>
      <c r="D618" t="s">
        <v>13</v>
      </c>
      <c r="E618" t="s">
        <v>67</v>
      </c>
      <c r="F618" t="s">
        <v>47</v>
      </c>
      <c r="G618" t="s">
        <v>84</v>
      </c>
      <c r="H618" t="s">
        <v>65</v>
      </c>
      <c r="I618">
        <f>+COUNTIF($B$3:$B$722,B618)</f>
        <v>1</v>
      </c>
      <c r="J618" t="b">
        <f t="shared" si="10"/>
        <v>0</v>
      </c>
    </row>
    <row r="619" spans="1:10" x14ac:dyDescent="0.25">
      <c r="A619" t="s">
        <v>151</v>
      </c>
      <c r="B619" t="s">
        <v>1245</v>
      </c>
      <c r="C619" t="s">
        <v>178</v>
      </c>
      <c r="D619" t="s">
        <v>13</v>
      </c>
      <c r="E619" t="s">
        <v>32</v>
      </c>
      <c r="F619" t="s">
        <v>47</v>
      </c>
      <c r="G619" t="s">
        <v>68</v>
      </c>
      <c r="H619" t="s">
        <v>69</v>
      </c>
      <c r="I619">
        <f>+COUNTIF($B$3:$B$722,B619)</f>
        <v>1</v>
      </c>
      <c r="J619" t="b">
        <f t="shared" si="10"/>
        <v>0</v>
      </c>
    </row>
    <row r="620" spans="1:10" x14ac:dyDescent="0.25">
      <c r="A620" t="s">
        <v>151</v>
      </c>
      <c r="B620" t="s">
        <v>1247</v>
      </c>
      <c r="C620" t="s">
        <v>179</v>
      </c>
      <c r="D620" t="s">
        <v>13</v>
      </c>
      <c r="E620" t="s">
        <v>70</v>
      </c>
      <c r="F620" t="s">
        <v>47</v>
      </c>
      <c r="G620" t="s">
        <v>85</v>
      </c>
      <c r="H620" t="s">
        <v>69</v>
      </c>
      <c r="I620">
        <f>+COUNTIF($B$3:$B$722,B620)</f>
        <v>1</v>
      </c>
      <c r="J620" t="b">
        <f t="shared" si="10"/>
        <v>0</v>
      </c>
    </row>
    <row r="621" spans="1:10" x14ac:dyDescent="0.25">
      <c r="A621" t="s">
        <v>151</v>
      </c>
      <c r="B621" t="s">
        <v>1249</v>
      </c>
      <c r="C621" t="s">
        <v>167</v>
      </c>
      <c r="D621" t="s">
        <v>13</v>
      </c>
      <c r="E621" t="s">
        <v>757</v>
      </c>
      <c r="F621" t="s">
        <v>47</v>
      </c>
      <c r="G621" t="s">
        <v>761</v>
      </c>
      <c r="H621" t="s">
        <v>69</v>
      </c>
      <c r="I621">
        <f>+COUNTIF($B$3:$B$722,B621)</f>
        <v>1</v>
      </c>
      <c r="J621" t="b">
        <f t="shared" si="10"/>
        <v>0</v>
      </c>
    </row>
    <row r="622" spans="1:10" x14ac:dyDescent="0.25">
      <c r="A622" t="s">
        <v>151</v>
      </c>
      <c r="B622" t="s">
        <v>1251</v>
      </c>
      <c r="C622" t="s">
        <v>178</v>
      </c>
      <c r="D622" t="s">
        <v>13</v>
      </c>
      <c r="E622" t="s">
        <v>33</v>
      </c>
      <c r="F622" t="s">
        <v>47</v>
      </c>
      <c r="G622" t="s">
        <v>71</v>
      </c>
      <c r="H622" t="s">
        <v>173</v>
      </c>
      <c r="I622">
        <f>+COUNTIF($B$3:$B$722,B622)</f>
        <v>1</v>
      </c>
      <c r="J622" t="b">
        <f t="shared" si="10"/>
        <v>0</v>
      </c>
    </row>
    <row r="623" spans="1:10" x14ac:dyDescent="0.25">
      <c r="A623" t="s">
        <v>151</v>
      </c>
      <c r="B623" t="s">
        <v>675</v>
      </c>
      <c r="C623" t="s">
        <v>166</v>
      </c>
      <c r="D623" t="s">
        <v>14</v>
      </c>
      <c r="E623" t="s">
        <v>14</v>
      </c>
      <c r="F623" t="s">
        <v>48</v>
      </c>
      <c r="G623" t="s">
        <v>173</v>
      </c>
      <c r="H623" t="s">
        <v>26</v>
      </c>
      <c r="I623">
        <f>+COUNTIF($B$3:$B$722,B623)</f>
        <v>1</v>
      </c>
      <c r="J623" t="b">
        <f t="shared" si="10"/>
        <v>0</v>
      </c>
    </row>
    <row r="624" spans="1:10" x14ac:dyDescent="0.25">
      <c r="A624" t="s">
        <v>151</v>
      </c>
      <c r="B624" t="s">
        <v>1252</v>
      </c>
      <c r="C624" t="s">
        <v>178</v>
      </c>
      <c r="D624" t="s">
        <v>14</v>
      </c>
      <c r="E624" t="s">
        <v>35</v>
      </c>
      <c r="F624" t="s">
        <v>48</v>
      </c>
      <c r="G624" t="s">
        <v>72</v>
      </c>
      <c r="H624" t="s">
        <v>173</v>
      </c>
      <c r="I624">
        <f>+COUNTIF($B$3:$B$722,B624)</f>
        <v>1</v>
      </c>
      <c r="J624" t="b">
        <f t="shared" si="10"/>
        <v>0</v>
      </c>
    </row>
    <row r="625" spans="1:10" x14ac:dyDescent="0.25">
      <c r="A625" t="s">
        <v>151</v>
      </c>
      <c r="B625" t="s">
        <v>677</v>
      </c>
      <c r="C625" t="s">
        <v>166</v>
      </c>
      <c r="D625" t="s">
        <v>15</v>
      </c>
      <c r="E625" t="s">
        <v>15</v>
      </c>
      <c r="F625" t="s">
        <v>36</v>
      </c>
      <c r="G625" t="s">
        <v>173</v>
      </c>
      <c r="H625" t="s">
        <v>26</v>
      </c>
      <c r="I625">
        <f>+COUNTIF($B$3:$B$722,B625)</f>
        <v>1</v>
      </c>
      <c r="J625" t="b">
        <f t="shared" si="10"/>
        <v>0</v>
      </c>
    </row>
    <row r="626" spans="1:10" x14ac:dyDescent="0.25">
      <c r="A626" t="s">
        <v>151</v>
      </c>
      <c r="B626" t="s">
        <v>679</v>
      </c>
      <c r="C626" t="s">
        <v>166</v>
      </c>
      <c r="D626" t="s">
        <v>16</v>
      </c>
      <c r="E626" t="s">
        <v>16</v>
      </c>
      <c r="F626" t="s">
        <v>50</v>
      </c>
      <c r="G626" t="s">
        <v>173</v>
      </c>
      <c r="H626" t="s">
        <v>173</v>
      </c>
      <c r="I626">
        <f>+COUNTIF($B$3:$B$722,B626)</f>
        <v>1</v>
      </c>
      <c r="J626" t="b">
        <f t="shared" si="10"/>
        <v>0</v>
      </c>
    </row>
    <row r="627" spans="1:10" x14ac:dyDescent="0.25">
      <c r="A627" t="s">
        <v>151</v>
      </c>
      <c r="B627" t="s">
        <v>1323</v>
      </c>
      <c r="C627" t="s">
        <v>166</v>
      </c>
      <c r="D627" t="s">
        <v>17</v>
      </c>
      <c r="E627" t="s">
        <v>17</v>
      </c>
      <c r="F627" t="s">
        <v>38</v>
      </c>
      <c r="G627" t="s">
        <v>173</v>
      </c>
      <c r="H627" t="s">
        <v>26</v>
      </c>
      <c r="I627">
        <f>+COUNTIF($B$3:$B$722,B627)</f>
        <v>1</v>
      </c>
      <c r="J627" t="b">
        <f t="shared" si="10"/>
        <v>0</v>
      </c>
    </row>
    <row r="628" spans="1:10" x14ac:dyDescent="0.25">
      <c r="A628" t="s">
        <v>151</v>
      </c>
      <c r="B628" t="s">
        <v>680</v>
      </c>
      <c r="C628" t="s">
        <v>166</v>
      </c>
      <c r="D628" t="s">
        <v>18</v>
      </c>
      <c r="E628" t="s">
        <v>18</v>
      </c>
      <c r="F628" t="s">
        <v>39</v>
      </c>
      <c r="G628" t="s">
        <v>173</v>
      </c>
      <c r="H628" t="s">
        <v>173</v>
      </c>
      <c r="I628">
        <f>+COUNTIF($B$3:$B$722,B628)</f>
        <v>1</v>
      </c>
      <c r="J628" t="b">
        <f t="shared" si="10"/>
        <v>0</v>
      </c>
    </row>
    <row r="629" spans="1:10" x14ac:dyDescent="0.25">
      <c r="A629" t="s">
        <v>151</v>
      </c>
      <c r="B629" t="s">
        <v>681</v>
      </c>
      <c r="C629" t="s">
        <v>168</v>
      </c>
      <c r="D629" t="s">
        <v>18</v>
      </c>
      <c r="E629" t="s">
        <v>18</v>
      </c>
      <c r="F629" t="s">
        <v>39</v>
      </c>
      <c r="G629" t="s">
        <v>173</v>
      </c>
      <c r="H629" t="s">
        <v>173</v>
      </c>
      <c r="I629">
        <f>+COUNTIF($B$3:$B$722,B629)</f>
        <v>1</v>
      </c>
      <c r="J629" t="b">
        <f t="shared" si="10"/>
        <v>0</v>
      </c>
    </row>
    <row r="630" spans="1:10" x14ac:dyDescent="0.25">
      <c r="A630" t="s">
        <v>152</v>
      </c>
      <c r="B630" t="s">
        <v>682</v>
      </c>
      <c r="C630" t="s">
        <v>166</v>
      </c>
      <c r="D630" t="s">
        <v>8</v>
      </c>
      <c r="E630" t="s">
        <v>8</v>
      </c>
      <c r="F630" t="s">
        <v>21</v>
      </c>
      <c r="G630" t="s">
        <v>173</v>
      </c>
      <c r="H630" t="s">
        <v>173</v>
      </c>
      <c r="I630">
        <f>+COUNTIF($B$3:$B$722,B630)</f>
        <v>1</v>
      </c>
      <c r="J630" t="b">
        <f t="shared" si="10"/>
        <v>0</v>
      </c>
    </row>
    <row r="631" spans="1:10" x14ac:dyDescent="0.25">
      <c r="A631" t="s">
        <v>152</v>
      </c>
      <c r="B631" t="s">
        <v>683</v>
      </c>
      <c r="C631" t="s">
        <v>166</v>
      </c>
      <c r="D631" t="s">
        <v>9</v>
      </c>
      <c r="E631" t="s">
        <v>9</v>
      </c>
      <c r="F631" t="s">
        <v>758</v>
      </c>
      <c r="G631" t="s">
        <v>173</v>
      </c>
      <c r="H631" t="s">
        <v>173</v>
      </c>
      <c r="I631">
        <f>+COUNTIF($B$3:$B$722,B631)</f>
        <v>1</v>
      </c>
      <c r="J631" t="b">
        <f t="shared" si="10"/>
        <v>0</v>
      </c>
    </row>
    <row r="632" spans="1:10" x14ac:dyDescent="0.25">
      <c r="A632" t="s">
        <v>152</v>
      </c>
      <c r="B632" t="s">
        <v>684</v>
      </c>
      <c r="C632" t="s">
        <v>166</v>
      </c>
      <c r="D632" t="s">
        <v>10</v>
      </c>
      <c r="E632" t="s">
        <v>10</v>
      </c>
      <c r="F632" t="s">
        <v>24</v>
      </c>
      <c r="G632" t="s">
        <v>173</v>
      </c>
      <c r="H632" t="s">
        <v>173</v>
      </c>
      <c r="I632">
        <f>+COUNTIF($B$3:$B$722,B632)</f>
        <v>1</v>
      </c>
      <c r="J632" t="e">
        <f>AND(I632=2,#REF!=2)</f>
        <v>#REF!</v>
      </c>
    </row>
    <row r="633" spans="1:10" x14ac:dyDescent="0.25">
      <c r="A633" t="s">
        <v>152</v>
      </c>
      <c r="B633" t="s">
        <v>685</v>
      </c>
      <c r="C633" t="s">
        <v>166</v>
      </c>
      <c r="D633" t="s">
        <v>11</v>
      </c>
      <c r="E633" t="s">
        <v>11</v>
      </c>
      <c r="F633" t="s">
        <v>25</v>
      </c>
      <c r="G633" t="s">
        <v>173</v>
      </c>
      <c r="H633" t="s">
        <v>26</v>
      </c>
      <c r="I633">
        <f>+COUNTIF($B$3:$B$722,B633)</f>
        <v>1</v>
      </c>
      <c r="J633" t="b">
        <f t="shared" si="10"/>
        <v>0</v>
      </c>
    </row>
    <row r="634" spans="1:10" x14ac:dyDescent="0.25">
      <c r="A634" t="s">
        <v>152</v>
      </c>
      <c r="B634" t="s">
        <v>687</v>
      </c>
      <c r="C634" t="s">
        <v>166</v>
      </c>
      <c r="D634" t="s">
        <v>12</v>
      </c>
      <c r="E634" t="s">
        <v>12</v>
      </c>
      <c r="F634" t="s">
        <v>27</v>
      </c>
      <c r="G634" t="s">
        <v>173</v>
      </c>
      <c r="H634" t="s">
        <v>26</v>
      </c>
      <c r="I634">
        <f>+COUNTIF($B$3:$B$722,B634)</f>
        <v>1</v>
      </c>
      <c r="J634" t="b">
        <f t="shared" si="10"/>
        <v>0</v>
      </c>
    </row>
    <row r="635" spans="1:10" x14ac:dyDescent="0.25">
      <c r="A635" t="s">
        <v>152</v>
      </c>
      <c r="B635" t="s">
        <v>1253</v>
      </c>
      <c r="C635" t="s">
        <v>178</v>
      </c>
      <c r="D635" t="s">
        <v>12</v>
      </c>
      <c r="E635" t="s">
        <v>28</v>
      </c>
      <c r="F635" t="s">
        <v>27</v>
      </c>
      <c r="G635" t="s">
        <v>62</v>
      </c>
      <c r="H635" t="s">
        <v>173</v>
      </c>
      <c r="I635">
        <f>+COUNTIF($B$3:$B$722,B635)</f>
        <v>1</v>
      </c>
      <c r="J635" t="b">
        <f t="shared" si="10"/>
        <v>0</v>
      </c>
    </row>
    <row r="636" spans="1:10" x14ac:dyDescent="0.25">
      <c r="A636" t="s">
        <v>152</v>
      </c>
      <c r="B636" t="s">
        <v>689</v>
      </c>
      <c r="C636" t="s">
        <v>166</v>
      </c>
      <c r="D636" t="s">
        <v>13</v>
      </c>
      <c r="E636" t="s">
        <v>13</v>
      </c>
      <c r="F636" t="s">
        <v>29</v>
      </c>
      <c r="G636" t="s">
        <v>173</v>
      </c>
      <c r="H636" t="s">
        <v>26</v>
      </c>
      <c r="I636">
        <f>+COUNTIF($B$3:$B$722,B636)</f>
        <v>1</v>
      </c>
      <c r="J636" t="b">
        <f t="shared" si="10"/>
        <v>0</v>
      </c>
    </row>
    <row r="637" spans="1:10" x14ac:dyDescent="0.25">
      <c r="A637" t="s">
        <v>152</v>
      </c>
      <c r="B637" t="s">
        <v>1254</v>
      </c>
      <c r="C637" t="s">
        <v>178</v>
      </c>
      <c r="D637" t="s">
        <v>13</v>
      </c>
      <c r="E637" t="s">
        <v>30</v>
      </c>
      <c r="F637" t="s">
        <v>29</v>
      </c>
      <c r="G637" t="s">
        <v>63</v>
      </c>
      <c r="H637" t="s">
        <v>173</v>
      </c>
      <c r="I637">
        <f>+COUNTIF($B$3:$B$722,B637)</f>
        <v>1</v>
      </c>
      <c r="J637" t="b">
        <f t="shared" si="10"/>
        <v>0</v>
      </c>
    </row>
    <row r="638" spans="1:10" x14ac:dyDescent="0.25">
      <c r="A638" t="s">
        <v>152</v>
      </c>
      <c r="B638" t="s">
        <v>1255</v>
      </c>
      <c r="C638" t="s">
        <v>178</v>
      </c>
      <c r="D638" t="s">
        <v>13</v>
      </c>
      <c r="E638" t="s">
        <v>31</v>
      </c>
      <c r="F638" t="s">
        <v>29</v>
      </c>
      <c r="G638" t="s">
        <v>64</v>
      </c>
      <c r="H638" t="s">
        <v>65</v>
      </c>
      <c r="I638">
        <f>+COUNTIF($B$3:$B$722,B638)</f>
        <v>1</v>
      </c>
      <c r="J638" t="b">
        <f t="shared" si="10"/>
        <v>0</v>
      </c>
    </row>
    <row r="639" spans="1:10" x14ac:dyDescent="0.25">
      <c r="A639" t="s">
        <v>152</v>
      </c>
      <c r="B639" t="s">
        <v>1257</v>
      </c>
      <c r="C639" t="s">
        <v>179</v>
      </c>
      <c r="D639" t="s">
        <v>13</v>
      </c>
      <c r="E639" t="s">
        <v>66</v>
      </c>
      <c r="F639" t="s">
        <v>29</v>
      </c>
      <c r="G639" t="s">
        <v>82</v>
      </c>
      <c r="H639" t="s">
        <v>65</v>
      </c>
      <c r="I639">
        <f>+COUNTIF($B$3:$B$722,B639)</f>
        <v>1</v>
      </c>
      <c r="J639" t="b">
        <f t="shared" si="10"/>
        <v>0</v>
      </c>
    </row>
    <row r="640" spans="1:10" x14ac:dyDescent="0.25">
      <c r="A640" t="s">
        <v>152</v>
      </c>
      <c r="B640" t="s">
        <v>1259</v>
      </c>
      <c r="C640" t="s">
        <v>167</v>
      </c>
      <c r="D640" t="s">
        <v>13</v>
      </c>
      <c r="E640" t="s">
        <v>756</v>
      </c>
      <c r="F640" t="s">
        <v>29</v>
      </c>
      <c r="G640" t="s">
        <v>760</v>
      </c>
      <c r="H640" t="s">
        <v>89</v>
      </c>
      <c r="I640">
        <f>+COUNTIF($B$3:$B$722,B640)</f>
        <v>1</v>
      </c>
      <c r="J640" t="b">
        <f t="shared" si="10"/>
        <v>0</v>
      </c>
    </row>
    <row r="641" spans="1:10" x14ac:dyDescent="0.25">
      <c r="A641" t="s">
        <v>152</v>
      </c>
      <c r="B641" t="s">
        <v>1261</v>
      </c>
      <c r="C641" t="s">
        <v>179</v>
      </c>
      <c r="D641" t="s">
        <v>13</v>
      </c>
      <c r="E641" t="s">
        <v>67</v>
      </c>
      <c r="F641" t="s">
        <v>29</v>
      </c>
      <c r="G641" t="s">
        <v>84</v>
      </c>
      <c r="H641" t="s">
        <v>65</v>
      </c>
      <c r="I641">
        <f>+COUNTIF($B$3:$B$722,B641)</f>
        <v>1</v>
      </c>
      <c r="J641" t="b">
        <f t="shared" si="10"/>
        <v>0</v>
      </c>
    </row>
    <row r="642" spans="1:10" x14ac:dyDescent="0.25">
      <c r="A642" t="s">
        <v>152</v>
      </c>
      <c r="B642" t="s">
        <v>1263</v>
      </c>
      <c r="C642" t="s">
        <v>178</v>
      </c>
      <c r="D642" t="s">
        <v>13</v>
      </c>
      <c r="E642" t="s">
        <v>32</v>
      </c>
      <c r="F642" t="s">
        <v>29</v>
      </c>
      <c r="G642" t="s">
        <v>68</v>
      </c>
      <c r="H642" t="s">
        <v>69</v>
      </c>
      <c r="I642">
        <f>+COUNTIF($B$3:$B$722,B642)</f>
        <v>1</v>
      </c>
      <c r="J642" t="b">
        <f t="shared" si="10"/>
        <v>0</v>
      </c>
    </row>
    <row r="643" spans="1:10" x14ac:dyDescent="0.25">
      <c r="A643" t="s">
        <v>152</v>
      </c>
      <c r="B643" t="s">
        <v>1265</v>
      </c>
      <c r="C643" t="s">
        <v>179</v>
      </c>
      <c r="D643" t="s">
        <v>13</v>
      </c>
      <c r="E643" t="s">
        <v>70</v>
      </c>
      <c r="F643" t="s">
        <v>29</v>
      </c>
      <c r="G643" t="s">
        <v>85</v>
      </c>
      <c r="H643" t="s">
        <v>69</v>
      </c>
      <c r="I643">
        <f>+COUNTIF($B$3:$B$722,B643)</f>
        <v>1</v>
      </c>
      <c r="J643" t="b">
        <f t="shared" si="10"/>
        <v>0</v>
      </c>
    </row>
    <row r="644" spans="1:10" x14ac:dyDescent="0.25">
      <c r="A644" t="s">
        <v>152</v>
      </c>
      <c r="B644" t="s">
        <v>1267</v>
      </c>
      <c r="C644" t="s">
        <v>167</v>
      </c>
      <c r="D644" t="s">
        <v>13</v>
      </c>
      <c r="E644" t="s">
        <v>757</v>
      </c>
      <c r="F644" t="s">
        <v>29</v>
      </c>
      <c r="G644" t="s">
        <v>761</v>
      </c>
      <c r="H644" t="s">
        <v>69</v>
      </c>
      <c r="I644">
        <f>+COUNTIF($B$3:$B$722,B644)</f>
        <v>1</v>
      </c>
      <c r="J644" t="b">
        <f t="shared" si="10"/>
        <v>0</v>
      </c>
    </row>
    <row r="645" spans="1:10" x14ac:dyDescent="0.25">
      <c r="A645" t="s">
        <v>152</v>
      </c>
      <c r="B645" t="s">
        <v>1269</v>
      </c>
      <c r="C645" t="s">
        <v>178</v>
      </c>
      <c r="D645" t="s">
        <v>13</v>
      </c>
      <c r="E645" t="s">
        <v>33</v>
      </c>
      <c r="F645" t="s">
        <v>29</v>
      </c>
      <c r="G645" t="s">
        <v>71</v>
      </c>
      <c r="H645" t="s">
        <v>173</v>
      </c>
      <c r="I645">
        <f>+COUNTIF($B$3:$B$722,B645)</f>
        <v>1</v>
      </c>
      <c r="J645" t="b">
        <f t="shared" si="10"/>
        <v>0</v>
      </c>
    </row>
    <row r="646" spans="1:10" x14ac:dyDescent="0.25">
      <c r="A646" t="s">
        <v>152</v>
      </c>
      <c r="B646" t="s">
        <v>691</v>
      </c>
      <c r="C646" t="s">
        <v>166</v>
      </c>
      <c r="D646" t="s">
        <v>14</v>
      </c>
      <c r="E646" t="s">
        <v>14</v>
      </c>
      <c r="F646" t="s">
        <v>34</v>
      </c>
      <c r="G646" t="s">
        <v>173</v>
      </c>
      <c r="H646" t="s">
        <v>26</v>
      </c>
      <c r="I646">
        <f>+COUNTIF($B$3:$B$722,B646)</f>
        <v>1</v>
      </c>
      <c r="J646" t="b">
        <f t="shared" si="10"/>
        <v>0</v>
      </c>
    </row>
    <row r="647" spans="1:10" x14ac:dyDescent="0.25">
      <c r="A647" t="s">
        <v>152</v>
      </c>
      <c r="B647" t="s">
        <v>1270</v>
      </c>
      <c r="C647" t="s">
        <v>178</v>
      </c>
      <c r="D647" t="s">
        <v>14</v>
      </c>
      <c r="E647" t="s">
        <v>35</v>
      </c>
      <c r="F647" t="s">
        <v>34</v>
      </c>
      <c r="G647" t="s">
        <v>72</v>
      </c>
      <c r="H647" t="s">
        <v>173</v>
      </c>
      <c r="I647">
        <f>+COUNTIF($B$3:$B$722,B647)</f>
        <v>1</v>
      </c>
      <c r="J647" t="b">
        <f t="shared" si="10"/>
        <v>0</v>
      </c>
    </row>
    <row r="648" spans="1:10" x14ac:dyDescent="0.25">
      <c r="A648" t="s">
        <v>152</v>
      </c>
      <c r="B648" t="s">
        <v>693</v>
      </c>
      <c r="C648" t="s">
        <v>166</v>
      </c>
      <c r="D648" t="s">
        <v>15</v>
      </c>
      <c r="E648" t="s">
        <v>15</v>
      </c>
      <c r="F648" t="s">
        <v>36</v>
      </c>
      <c r="G648" t="s">
        <v>173</v>
      </c>
      <c r="H648" t="s">
        <v>26</v>
      </c>
      <c r="I648">
        <f>+COUNTIF($B$3:$B$722,B648)</f>
        <v>1</v>
      </c>
      <c r="J648" t="b">
        <f t="shared" si="10"/>
        <v>0</v>
      </c>
    </row>
    <row r="649" spans="1:10" x14ac:dyDescent="0.25">
      <c r="A649" t="s">
        <v>152</v>
      </c>
      <c r="B649" t="s">
        <v>695</v>
      </c>
      <c r="C649" t="s">
        <v>166</v>
      </c>
      <c r="D649" t="s">
        <v>16</v>
      </c>
      <c r="E649" t="s">
        <v>16</v>
      </c>
      <c r="F649" t="s">
        <v>37</v>
      </c>
      <c r="G649" t="s">
        <v>173</v>
      </c>
      <c r="H649" t="s">
        <v>173</v>
      </c>
      <c r="I649">
        <f>+COUNTIF($B$3:$B$722,B649)</f>
        <v>1</v>
      </c>
      <c r="J649" t="b">
        <f t="shared" si="10"/>
        <v>0</v>
      </c>
    </row>
    <row r="650" spans="1:10" x14ac:dyDescent="0.25">
      <c r="A650" t="s">
        <v>152</v>
      </c>
      <c r="B650" t="s">
        <v>696</v>
      </c>
      <c r="C650" t="s">
        <v>166</v>
      </c>
      <c r="D650" t="s">
        <v>17</v>
      </c>
      <c r="E650" t="s">
        <v>17</v>
      </c>
      <c r="F650" t="s">
        <v>38</v>
      </c>
      <c r="G650" t="s">
        <v>173</v>
      </c>
      <c r="H650" t="s">
        <v>26</v>
      </c>
      <c r="I650">
        <f>+COUNTIF($B$3:$B$722,B650)</f>
        <v>1</v>
      </c>
      <c r="J650" t="b">
        <f t="shared" si="10"/>
        <v>0</v>
      </c>
    </row>
    <row r="651" spans="1:10" x14ac:dyDescent="0.25">
      <c r="A651" t="s">
        <v>152</v>
      </c>
      <c r="B651" t="s">
        <v>698</v>
      </c>
      <c r="C651" t="s">
        <v>166</v>
      </c>
      <c r="D651" t="s">
        <v>18</v>
      </c>
      <c r="E651" t="s">
        <v>18</v>
      </c>
      <c r="F651" t="s">
        <v>39</v>
      </c>
      <c r="G651" t="s">
        <v>173</v>
      </c>
      <c r="H651" t="s">
        <v>173</v>
      </c>
      <c r="I651">
        <f>+COUNTIF($B$3:$B$722,B651)</f>
        <v>1</v>
      </c>
      <c r="J651" t="b">
        <f t="shared" si="10"/>
        <v>0</v>
      </c>
    </row>
    <row r="652" spans="1:10" x14ac:dyDescent="0.25">
      <c r="A652" t="s">
        <v>152</v>
      </c>
      <c r="B652" t="s">
        <v>699</v>
      </c>
      <c r="C652" t="s">
        <v>168</v>
      </c>
      <c r="D652" t="s">
        <v>18</v>
      </c>
      <c r="E652" t="s">
        <v>18</v>
      </c>
      <c r="F652" t="s">
        <v>39</v>
      </c>
      <c r="G652" t="s">
        <v>173</v>
      </c>
      <c r="H652" t="s">
        <v>173</v>
      </c>
      <c r="I652">
        <f>+COUNTIF($B$3:$B$722,B652)</f>
        <v>1</v>
      </c>
      <c r="J652" t="b">
        <f t="shared" si="10"/>
        <v>0</v>
      </c>
    </row>
    <row r="653" spans="1:10" x14ac:dyDescent="0.25">
      <c r="A653" t="s">
        <v>153</v>
      </c>
      <c r="B653" t="s">
        <v>700</v>
      </c>
      <c r="C653" t="s">
        <v>166</v>
      </c>
      <c r="D653" t="s">
        <v>8</v>
      </c>
      <c r="E653" t="s">
        <v>8</v>
      </c>
      <c r="F653" t="s">
        <v>21</v>
      </c>
      <c r="G653" t="s">
        <v>173</v>
      </c>
      <c r="H653" t="s">
        <v>173</v>
      </c>
      <c r="I653">
        <f>+COUNTIF($B$3:$B$722,B653)</f>
        <v>1</v>
      </c>
      <c r="J653" t="b">
        <f t="shared" si="10"/>
        <v>0</v>
      </c>
    </row>
    <row r="654" spans="1:10" x14ac:dyDescent="0.25">
      <c r="A654" t="s">
        <v>153</v>
      </c>
      <c r="B654" t="s">
        <v>701</v>
      </c>
      <c r="C654" t="s">
        <v>166</v>
      </c>
      <c r="D654" t="s">
        <v>9</v>
      </c>
      <c r="E654" t="s">
        <v>9</v>
      </c>
      <c r="F654" t="s">
        <v>758</v>
      </c>
      <c r="G654" t="s">
        <v>173</v>
      </c>
      <c r="H654" t="s">
        <v>173</v>
      </c>
      <c r="I654">
        <f>+COUNTIF($B$3:$B$722,B654)</f>
        <v>1</v>
      </c>
      <c r="J654" t="b">
        <f t="shared" si="10"/>
        <v>0</v>
      </c>
    </row>
    <row r="655" spans="1:10" x14ac:dyDescent="0.25">
      <c r="A655" t="s">
        <v>153</v>
      </c>
      <c r="B655" t="s">
        <v>702</v>
      </c>
      <c r="C655" t="s">
        <v>166</v>
      </c>
      <c r="D655" t="s">
        <v>10</v>
      </c>
      <c r="E655" t="s">
        <v>10</v>
      </c>
      <c r="F655" t="s">
        <v>24</v>
      </c>
      <c r="G655" t="s">
        <v>173</v>
      </c>
      <c r="H655" t="s">
        <v>173</v>
      </c>
      <c r="I655">
        <f>+COUNTIF($B$3:$B$722,B655)</f>
        <v>1</v>
      </c>
      <c r="J655" t="e">
        <f>AND(I655=2,#REF!=2)</f>
        <v>#REF!</v>
      </c>
    </row>
    <row r="656" spans="1:10" x14ac:dyDescent="0.25">
      <c r="A656" t="s">
        <v>153</v>
      </c>
      <c r="B656" t="s">
        <v>703</v>
      </c>
      <c r="C656" t="s">
        <v>166</v>
      </c>
      <c r="D656" t="s">
        <v>11</v>
      </c>
      <c r="E656" t="s">
        <v>11</v>
      </c>
      <c r="F656" t="s">
        <v>25</v>
      </c>
      <c r="G656" t="s">
        <v>173</v>
      </c>
      <c r="H656" t="s">
        <v>26</v>
      </c>
      <c r="I656">
        <f>+COUNTIF($B$3:$B$722,B656)</f>
        <v>1</v>
      </c>
      <c r="J656" t="b">
        <f t="shared" si="10"/>
        <v>0</v>
      </c>
    </row>
    <row r="657" spans="1:10" x14ac:dyDescent="0.25">
      <c r="A657" t="s">
        <v>153</v>
      </c>
      <c r="B657" t="s">
        <v>705</v>
      </c>
      <c r="C657" t="s">
        <v>166</v>
      </c>
      <c r="D657" t="s">
        <v>12</v>
      </c>
      <c r="E657" t="s">
        <v>12</v>
      </c>
      <c r="F657" t="s">
        <v>27</v>
      </c>
      <c r="G657" t="s">
        <v>173</v>
      </c>
      <c r="H657" t="s">
        <v>26</v>
      </c>
      <c r="I657">
        <f>+COUNTIF($B$3:$B$722,B657)</f>
        <v>1</v>
      </c>
      <c r="J657" t="b">
        <f t="shared" si="10"/>
        <v>0</v>
      </c>
    </row>
    <row r="658" spans="1:10" x14ac:dyDescent="0.25">
      <c r="A658" t="s">
        <v>153</v>
      </c>
      <c r="B658" t="s">
        <v>1271</v>
      </c>
      <c r="C658" t="s">
        <v>178</v>
      </c>
      <c r="D658" t="s">
        <v>12</v>
      </c>
      <c r="E658" t="s">
        <v>28</v>
      </c>
      <c r="F658" t="s">
        <v>27</v>
      </c>
      <c r="G658" t="s">
        <v>62</v>
      </c>
      <c r="H658" t="s">
        <v>173</v>
      </c>
      <c r="I658">
        <f>+COUNTIF($B$3:$B$722,B658)</f>
        <v>1</v>
      </c>
      <c r="J658" t="b">
        <f t="shared" si="10"/>
        <v>0</v>
      </c>
    </row>
    <row r="659" spans="1:10" x14ac:dyDescent="0.25">
      <c r="A659" t="s">
        <v>153</v>
      </c>
      <c r="B659" t="s">
        <v>707</v>
      </c>
      <c r="C659" t="s">
        <v>166</v>
      </c>
      <c r="D659" t="s">
        <v>13</v>
      </c>
      <c r="E659" t="s">
        <v>13</v>
      </c>
      <c r="F659" t="s">
        <v>29</v>
      </c>
      <c r="G659" t="s">
        <v>173</v>
      </c>
      <c r="H659" t="s">
        <v>26</v>
      </c>
      <c r="I659">
        <f>+COUNTIF($B$3:$B$722,B659)</f>
        <v>1</v>
      </c>
      <c r="J659" t="b">
        <f t="shared" si="10"/>
        <v>0</v>
      </c>
    </row>
    <row r="660" spans="1:10" x14ac:dyDescent="0.25">
      <c r="A660" t="s">
        <v>153</v>
      </c>
      <c r="B660" t="s">
        <v>1272</v>
      </c>
      <c r="C660" t="s">
        <v>178</v>
      </c>
      <c r="D660" t="s">
        <v>13</v>
      </c>
      <c r="E660" t="s">
        <v>30</v>
      </c>
      <c r="F660" t="s">
        <v>29</v>
      </c>
      <c r="G660" t="s">
        <v>63</v>
      </c>
      <c r="H660" t="s">
        <v>173</v>
      </c>
      <c r="I660">
        <f>+COUNTIF($B$3:$B$722,B660)</f>
        <v>1</v>
      </c>
      <c r="J660" t="b">
        <f t="shared" si="10"/>
        <v>0</v>
      </c>
    </row>
    <row r="661" spans="1:10" x14ac:dyDescent="0.25">
      <c r="A661" t="s">
        <v>153</v>
      </c>
      <c r="B661" t="s">
        <v>1273</v>
      </c>
      <c r="C661" t="s">
        <v>178</v>
      </c>
      <c r="D661" t="s">
        <v>13</v>
      </c>
      <c r="E661" t="s">
        <v>31</v>
      </c>
      <c r="F661" t="s">
        <v>29</v>
      </c>
      <c r="G661" t="s">
        <v>64</v>
      </c>
      <c r="H661" t="s">
        <v>65</v>
      </c>
      <c r="I661">
        <f>+COUNTIF($B$3:$B$722,B661)</f>
        <v>1</v>
      </c>
      <c r="J661" t="b">
        <f t="shared" si="10"/>
        <v>0</v>
      </c>
    </row>
    <row r="662" spans="1:10" x14ac:dyDescent="0.25">
      <c r="A662" t="s">
        <v>153</v>
      </c>
      <c r="B662" t="s">
        <v>1275</v>
      </c>
      <c r="C662" t="s">
        <v>179</v>
      </c>
      <c r="D662" t="s">
        <v>13</v>
      </c>
      <c r="E662" t="s">
        <v>66</v>
      </c>
      <c r="F662" t="s">
        <v>29</v>
      </c>
      <c r="G662" t="s">
        <v>82</v>
      </c>
      <c r="H662" t="s">
        <v>65</v>
      </c>
      <c r="I662">
        <f>+COUNTIF($B$3:$B$722,B662)</f>
        <v>1</v>
      </c>
      <c r="J662" t="b">
        <f t="shared" si="10"/>
        <v>0</v>
      </c>
    </row>
    <row r="663" spans="1:10" x14ac:dyDescent="0.25">
      <c r="A663" t="s">
        <v>153</v>
      </c>
      <c r="B663" t="s">
        <v>1277</v>
      </c>
      <c r="C663" t="s">
        <v>167</v>
      </c>
      <c r="D663" t="s">
        <v>13</v>
      </c>
      <c r="E663" t="s">
        <v>756</v>
      </c>
      <c r="F663" t="s">
        <v>29</v>
      </c>
      <c r="G663" t="s">
        <v>760</v>
      </c>
      <c r="H663" t="s">
        <v>89</v>
      </c>
      <c r="I663">
        <f>+COUNTIF($B$3:$B$722,B663)</f>
        <v>1</v>
      </c>
      <c r="J663" t="b">
        <f t="shared" si="10"/>
        <v>0</v>
      </c>
    </row>
    <row r="664" spans="1:10" x14ac:dyDescent="0.25">
      <c r="A664" t="s">
        <v>153</v>
      </c>
      <c r="B664" t="s">
        <v>1279</v>
      </c>
      <c r="C664" t="s">
        <v>178</v>
      </c>
      <c r="D664" t="s">
        <v>13</v>
      </c>
      <c r="E664" t="s">
        <v>32</v>
      </c>
      <c r="F664" t="s">
        <v>29</v>
      </c>
      <c r="G664" t="s">
        <v>68</v>
      </c>
      <c r="H664" t="s">
        <v>69</v>
      </c>
      <c r="I664">
        <f>+COUNTIF($B$3:$B$722,B664)</f>
        <v>1</v>
      </c>
      <c r="J664" t="b">
        <f t="shared" si="10"/>
        <v>0</v>
      </c>
    </row>
    <row r="665" spans="1:10" x14ac:dyDescent="0.25">
      <c r="A665" t="s">
        <v>153</v>
      </c>
      <c r="B665" t="s">
        <v>1281</v>
      </c>
      <c r="C665" t="s">
        <v>179</v>
      </c>
      <c r="D665" t="s">
        <v>13</v>
      </c>
      <c r="E665" t="s">
        <v>70</v>
      </c>
      <c r="F665" t="s">
        <v>29</v>
      </c>
      <c r="G665" t="s">
        <v>85</v>
      </c>
      <c r="H665" t="s">
        <v>69</v>
      </c>
      <c r="I665">
        <f>+COUNTIF($B$3:$B$722,B665)</f>
        <v>1</v>
      </c>
      <c r="J665" t="b">
        <f t="shared" si="10"/>
        <v>0</v>
      </c>
    </row>
    <row r="666" spans="1:10" x14ac:dyDescent="0.25">
      <c r="A666" t="s">
        <v>153</v>
      </c>
      <c r="B666" t="s">
        <v>1283</v>
      </c>
      <c r="C666" t="s">
        <v>167</v>
      </c>
      <c r="D666" t="s">
        <v>13</v>
      </c>
      <c r="E666" t="s">
        <v>757</v>
      </c>
      <c r="F666" t="s">
        <v>29</v>
      </c>
      <c r="G666" t="s">
        <v>761</v>
      </c>
      <c r="H666" t="s">
        <v>69</v>
      </c>
      <c r="I666">
        <f>+COUNTIF($B$3:$B$722,B666)</f>
        <v>1</v>
      </c>
      <c r="J666" t="b">
        <f t="shared" si="10"/>
        <v>0</v>
      </c>
    </row>
    <row r="667" spans="1:10" x14ac:dyDescent="0.25">
      <c r="A667" t="s">
        <v>153</v>
      </c>
      <c r="B667" t="s">
        <v>709</v>
      </c>
      <c r="C667" t="s">
        <v>166</v>
      </c>
      <c r="D667" t="s">
        <v>14</v>
      </c>
      <c r="E667" t="s">
        <v>14</v>
      </c>
      <c r="F667" t="s">
        <v>34</v>
      </c>
      <c r="G667" t="s">
        <v>173</v>
      </c>
      <c r="H667" t="s">
        <v>26</v>
      </c>
      <c r="I667">
        <f>+COUNTIF($B$3:$B$722,B667)</f>
        <v>1</v>
      </c>
      <c r="J667" t="b">
        <f t="shared" si="10"/>
        <v>0</v>
      </c>
    </row>
    <row r="668" spans="1:10" x14ac:dyDescent="0.25">
      <c r="A668" t="s">
        <v>153</v>
      </c>
      <c r="B668" t="s">
        <v>1285</v>
      </c>
      <c r="C668" t="s">
        <v>178</v>
      </c>
      <c r="D668" t="s">
        <v>14</v>
      </c>
      <c r="E668" t="s">
        <v>35</v>
      </c>
      <c r="F668" t="s">
        <v>34</v>
      </c>
      <c r="G668" t="s">
        <v>72</v>
      </c>
      <c r="H668" t="s">
        <v>173</v>
      </c>
      <c r="I668">
        <f>+COUNTIF($B$3:$B$722,B668)</f>
        <v>1</v>
      </c>
      <c r="J668" t="b">
        <f t="shared" si="10"/>
        <v>0</v>
      </c>
    </row>
    <row r="669" spans="1:10" x14ac:dyDescent="0.25">
      <c r="A669" t="s">
        <v>153</v>
      </c>
      <c r="B669" t="s">
        <v>711</v>
      </c>
      <c r="C669" t="s">
        <v>166</v>
      </c>
      <c r="D669" t="s">
        <v>15</v>
      </c>
      <c r="E669" t="s">
        <v>15</v>
      </c>
      <c r="F669" t="s">
        <v>36</v>
      </c>
      <c r="G669" t="s">
        <v>173</v>
      </c>
      <c r="H669" t="s">
        <v>26</v>
      </c>
      <c r="I669">
        <f>+COUNTIF($B$3:$B$722,B669)</f>
        <v>1</v>
      </c>
      <c r="J669" t="b">
        <f t="shared" si="10"/>
        <v>0</v>
      </c>
    </row>
    <row r="670" spans="1:10" x14ac:dyDescent="0.25">
      <c r="A670" t="s">
        <v>153</v>
      </c>
      <c r="B670" t="s">
        <v>713</v>
      </c>
      <c r="C670" t="s">
        <v>166</v>
      </c>
      <c r="D670" t="s">
        <v>16</v>
      </c>
      <c r="E670" t="s">
        <v>16</v>
      </c>
      <c r="F670" t="s">
        <v>37</v>
      </c>
      <c r="G670" t="s">
        <v>173</v>
      </c>
      <c r="H670" t="s">
        <v>173</v>
      </c>
      <c r="I670">
        <f>+COUNTIF($B$3:$B$722,B670)</f>
        <v>1</v>
      </c>
      <c r="J670" t="b">
        <f t="shared" si="10"/>
        <v>0</v>
      </c>
    </row>
    <row r="671" spans="1:10" x14ac:dyDescent="0.25">
      <c r="A671" t="s">
        <v>153</v>
      </c>
      <c r="B671" t="s">
        <v>714</v>
      </c>
      <c r="C671" t="s">
        <v>166</v>
      </c>
      <c r="D671" t="s">
        <v>17</v>
      </c>
      <c r="E671" t="s">
        <v>17</v>
      </c>
      <c r="F671" t="s">
        <v>38</v>
      </c>
      <c r="G671" t="s">
        <v>173</v>
      </c>
      <c r="H671" t="s">
        <v>26</v>
      </c>
      <c r="I671">
        <f>+COUNTIF($B$3:$B$722,B671)</f>
        <v>1</v>
      </c>
      <c r="J671" t="b">
        <f t="shared" si="10"/>
        <v>0</v>
      </c>
    </row>
    <row r="672" spans="1:10" x14ac:dyDescent="0.25">
      <c r="A672" t="s">
        <v>153</v>
      </c>
      <c r="B672" t="s">
        <v>716</v>
      </c>
      <c r="C672" t="s">
        <v>166</v>
      </c>
      <c r="D672" t="s">
        <v>18</v>
      </c>
      <c r="E672" t="s">
        <v>18</v>
      </c>
      <c r="F672" t="s">
        <v>39</v>
      </c>
      <c r="G672" t="s">
        <v>173</v>
      </c>
      <c r="H672" t="s">
        <v>173</v>
      </c>
      <c r="I672">
        <f>+COUNTIF($B$3:$B$722,B672)</f>
        <v>1</v>
      </c>
      <c r="J672" t="b">
        <f t="shared" si="10"/>
        <v>0</v>
      </c>
    </row>
    <row r="673" spans="1:10" x14ac:dyDescent="0.25">
      <c r="A673" t="s">
        <v>153</v>
      </c>
      <c r="B673" t="s">
        <v>717</v>
      </c>
      <c r="C673" t="s">
        <v>168</v>
      </c>
      <c r="D673" t="s">
        <v>18</v>
      </c>
      <c r="E673" t="s">
        <v>18</v>
      </c>
      <c r="F673" t="s">
        <v>39</v>
      </c>
      <c r="G673" t="s">
        <v>173</v>
      </c>
      <c r="H673" t="s">
        <v>173</v>
      </c>
      <c r="I673">
        <f>+COUNTIF($B$3:$B$722,B673)</f>
        <v>1</v>
      </c>
      <c r="J673" t="b">
        <f t="shared" si="10"/>
        <v>0</v>
      </c>
    </row>
    <row r="674" spans="1:10" x14ac:dyDescent="0.25">
      <c r="A674" t="s">
        <v>154</v>
      </c>
      <c r="B674" t="s">
        <v>718</v>
      </c>
      <c r="C674" t="s">
        <v>166</v>
      </c>
      <c r="D674" t="s">
        <v>8</v>
      </c>
      <c r="E674" t="s">
        <v>8</v>
      </c>
      <c r="F674" t="s">
        <v>758</v>
      </c>
      <c r="G674" t="s">
        <v>173</v>
      </c>
      <c r="H674" t="s">
        <v>173</v>
      </c>
      <c r="I674">
        <f>+COUNTIF($B$3:$B$722,B674)</f>
        <v>1</v>
      </c>
      <c r="J674" t="b">
        <f t="shared" si="10"/>
        <v>0</v>
      </c>
    </row>
    <row r="675" spans="1:10" x14ac:dyDescent="0.25">
      <c r="A675" t="s">
        <v>154</v>
      </c>
      <c r="B675" t="s">
        <v>719</v>
      </c>
      <c r="C675" t="s">
        <v>166</v>
      </c>
      <c r="D675" t="s">
        <v>9</v>
      </c>
      <c r="E675" t="s">
        <v>9</v>
      </c>
      <c r="F675" t="s">
        <v>24</v>
      </c>
      <c r="G675" t="s">
        <v>173</v>
      </c>
      <c r="H675" t="s">
        <v>173</v>
      </c>
      <c r="I675">
        <f>+COUNTIF($B$3:$B$722,B675)</f>
        <v>1</v>
      </c>
      <c r="J675" t="e">
        <f>AND(I675=2,#REF!=2)</f>
        <v>#REF!</v>
      </c>
    </row>
    <row r="676" spans="1:10" x14ac:dyDescent="0.25">
      <c r="A676" t="s">
        <v>154</v>
      </c>
      <c r="B676" t="s">
        <v>720</v>
      </c>
      <c r="C676" t="s">
        <v>166</v>
      </c>
      <c r="D676" t="s">
        <v>10</v>
      </c>
      <c r="E676" t="s">
        <v>10</v>
      </c>
      <c r="F676" t="s">
        <v>25</v>
      </c>
      <c r="G676" t="s">
        <v>173</v>
      </c>
      <c r="H676" t="s">
        <v>26</v>
      </c>
      <c r="I676">
        <f>+COUNTIF($B$3:$B$722,B676)</f>
        <v>1</v>
      </c>
      <c r="J676" t="b">
        <f t="shared" si="10"/>
        <v>0</v>
      </c>
    </row>
    <row r="677" spans="1:10" x14ac:dyDescent="0.25">
      <c r="A677" t="s">
        <v>154</v>
      </c>
      <c r="B677" t="s">
        <v>722</v>
      </c>
      <c r="C677" t="s">
        <v>166</v>
      </c>
      <c r="D677" t="s">
        <v>11</v>
      </c>
      <c r="E677" t="s">
        <v>11</v>
      </c>
      <c r="F677" t="s">
        <v>27</v>
      </c>
      <c r="G677" t="s">
        <v>173</v>
      </c>
      <c r="H677" t="s">
        <v>26</v>
      </c>
      <c r="I677">
        <f>+COUNTIF($B$3:$B$722,B677)</f>
        <v>1</v>
      </c>
      <c r="J677" t="b">
        <f t="shared" ref="J677:J722" si="11">AND(I677=2,I676=2)</f>
        <v>0</v>
      </c>
    </row>
    <row r="678" spans="1:10" x14ac:dyDescent="0.25">
      <c r="A678" t="s">
        <v>154</v>
      </c>
      <c r="B678" t="s">
        <v>1286</v>
      </c>
      <c r="C678" t="s">
        <v>178</v>
      </c>
      <c r="D678" t="s">
        <v>11</v>
      </c>
      <c r="E678" t="s">
        <v>42</v>
      </c>
      <c r="F678" t="s">
        <v>27</v>
      </c>
      <c r="G678" t="s">
        <v>62</v>
      </c>
      <c r="H678" t="s">
        <v>173</v>
      </c>
      <c r="I678">
        <f>+COUNTIF($B$3:$B$722,B678)</f>
        <v>1</v>
      </c>
      <c r="J678" t="b">
        <f t="shared" si="11"/>
        <v>0</v>
      </c>
    </row>
    <row r="679" spans="1:10" x14ac:dyDescent="0.25">
      <c r="A679" t="s">
        <v>154</v>
      </c>
      <c r="B679" t="s">
        <v>724</v>
      </c>
      <c r="C679" t="s">
        <v>166</v>
      </c>
      <c r="D679" t="s">
        <v>12</v>
      </c>
      <c r="E679" t="s">
        <v>12</v>
      </c>
      <c r="F679" t="s">
        <v>29</v>
      </c>
      <c r="G679" t="s">
        <v>173</v>
      </c>
      <c r="H679" t="s">
        <v>26</v>
      </c>
      <c r="I679">
        <f>+COUNTIF($B$3:$B$722,B679)</f>
        <v>1</v>
      </c>
      <c r="J679" t="b">
        <f t="shared" si="11"/>
        <v>0</v>
      </c>
    </row>
    <row r="680" spans="1:10" x14ac:dyDescent="0.25">
      <c r="A680" t="s">
        <v>154</v>
      </c>
      <c r="B680" t="s">
        <v>1287</v>
      </c>
      <c r="C680" t="s">
        <v>178</v>
      </c>
      <c r="D680" t="s">
        <v>12</v>
      </c>
      <c r="E680" t="s">
        <v>28</v>
      </c>
      <c r="F680" t="s">
        <v>29</v>
      </c>
      <c r="G680" t="s">
        <v>63</v>
      </c>
      <c r="H680" t="s">
        <v>173</v>
      </c>
      <c r="I680">
        <f>+COUNTIF($B$3:$B$722,B680)</f>
        <v>1</v>
      </c>
      <c r="J680" t="b">
        <f t="shared" si="11"/>
        <v>0</v>
      </c>
    </row>
    <row r="681" spans="1:10" x14ac:dyDescent="0.25">
      <c r="A681" t="s">
        <v>154</v>
      </c>
      <c r="B681" t="s">
        <v>1288</v>
      </c>
      <c r="C681" t="s">
        <v>178</v>
      </c>
      <c r="D681" t="s">
        <v>12</v>
      </c>
      <c r="E681" t="s">
        <v>43</v>
      </c>
      <c r="F681" t="s">
        <v>29</v>
      </c>
      <c r="G681" t="s">
        <v>64</v>
      </c>
      <c r="H681" t="s">
        <v>65</v>
      </c>
      <c r="I681">
        <f>+COUNTIF($B$3:$B$722,B681)</f>
        <v>1</v>
      </c>
      <c r="J681" t="b">
        <f t="shared" si="11"/>
        <v>0</v>
      </c>
    </row>
    <row r="682" spans="1:10" x14ac:dyDescent="0.25">
      <c r="A682" t="s">
        <v>154</v>
      </c>
      <c r="B682" t="s">
        <v>1290</v>
      </c>
      <c r="C682" t="s">
        <v>179</v>
      </c>
      <c r="D682" t="s">
        <v>12</v>
      </c>
      <c r="E682" t="s">
        <v>73</v>
      </c>
      <c r="F682" t="s">
        <v>29</v>
      </c>
      <c r="G682" t="s">
        <v>82</v>
      </c>
      <c r="H682" t="s">
        <v>65</v>
      </c>
      <c r="I682">
        <f>+COUNTIF($B$3:$B$722,B682)</f>
        <v>1</v>
      </c>
      <c r="J682" t="b">
        <f t="shared" si="11"/>
        <v>0</v>
      </c>
    </row>
    <row r="683" spans="1:10" x14ac:dyDescent="0.25">
      <c r="A683" t="s">
        <v>154</v>
      </c>
      <c r="B683" t="s">
        <v>1292</v>
      </c>
      <c r="C683" t="s">
        <v>167</v>
      </c>
      <c r="D683" t="s">
        <v>12</v>
      </c>
      <c r="E683" t="s">
        <v>756</v>
      </c>
      <c r="F683" t="s">
        <v>29</v>
      </c>
      <c r="G683" t="s">
        <v>760</v>
      </c>
      <c r="H683" t="s">
        <v>89</v>
      </c>
      <c r="I683">
        <f>+COUNTIF($B$3:$B$722,B683)</f>
        <v>1</v>
      </c>
      <c r="J683" t="b">
        <f t="shared" si="11"/>
        <v>0</v>
      </c>
    </row>
    <row r="684" spans="1:10" x14ac:dyDescent="0.25">
      <c r="A684" t="s">
        <v>154</v>
      </c>
      <c r="B684" t="s">
        <v>1294</v>
      </c>
      <c r="C684" t="s">
        <v>178</v>
      </c>
      <c r="D684" t="s">
        <v>12</v>
      </c>
      <c r="E684" t="s">
        <v>44</v>
      </c>
      <c r="F684" t="s">
        <v>29</v>
      </c>
      <c r="G684" t="s">
        <v>68</v>
      </c>
      <c r="H684" t="s">
        <v>69</v>
      </c>
      <c r="I684">
        <f>+COUNTIF($B$3:$B$722,B684)</f>
        <v>1</v>
      </c>
      <c r="J684" t="b">
        <f t="shared" si="11"/>
        <v>0</v>
      </c>
    </row>
    <row r="685" spans="1:10" x14ac:dyDescent="0.25">
      <c r="A685" t="s">
        <v>154</v>
      </c>
      <c r="B685" t="s">
        <v>1296</v>
      </c>
      <c r="C685" t="s">
        <v>179</v>
      </c>
      <c r="D685" t="s">
        <v>12</v>
      </c>
      <c r="E685" t="s">
        <v>74</v>
      </c>
      <c r="F685" t="s">
        <v>29</v>
      </c>
      <c r="G685" t="s">
        <v>85</v>
      </c>
      <c r="H685" t="s">
        <v>69</v>
      </c>
      <c r="I685">
        <f>+COUNTIF($B$3:$B$722,B685)</f>
        <v>1</v>
      </c>
      <c r="J685" t="b">
        <f t="shared" si="11"/>
        <v>0</v>
      </c>
    </row>
    <row r="686" spans="1:10" x14ac:dyDescent="0.25">
      <c r="A686" t="s">
        <v>154</v>
      </c>
      <c r="B686" t="s">
        <v>1298</v>
      </c>
      <c r="C686" t="s">
        <v>167</v>
      </c>
      <c r="D686" t="s">
        <v>12</v>
      </c>
      <c r="E686" t="s">
        <v>757</v>
      </c>
      <c r="F686" t="s">
        <v>29</v>
      </c>
      <c r="G686" t="s">
        <v>761</v>
      </c>
      <c r="H686" t="s">
        <v>69</v>
      </c>
      <c r="I686">
        <f>+COUNTIF($B$3:$B$722,B686)</f>
        <v>1</v>
      </c>
      <c r="J686" t="b">
        <f t="shared" si="11"/>
        <v>0</v>
      </c>
    </row>
    <row r="687" spans="1:10" x14ac:dyDescent="0.25">
      <c r="A687" t="s">
        <v>154</v>
      </c>
      <c r="B687" t="s">
        <v>1300</v>
      </c>
      <c r="C687" t="s">
        <v>178</v>
      </c>
      <c r="D687" t="s">
        <v>12</v>
      </c>
      <c r="E687" t="s">
        <v>57</v>
      </c>
      <c r="F687" t="s">
        <v>29</v>
      </c>
      <c r="G687" t="s">
        <v>78</v>
      </c>
      <c r="H687" t="s">
        <v>173</v>
      </c>
      <c r="I687">
        <f>+COUNTIF($B$3:$B$722,B687)</f>
        <v>1</v>
      </c>
      <c r="J687" t="b">
        <f t="shared" si="11"/>
        <v>0</v>
      </c>
    </row>
    <row r="688" spans="1:10" x14ac:dyDescent="0.25">
      <c r="A688" t="s">
        <v>154</v>
      </c>
      <c r="B688" t="s">
        <v>1301</v>
      </c>
      <c r="C688" t="s">
        <v>178</v>
      </c>
      <c r="D688" t="s">
        <v>12</v>
      </c>
      <c r="E688" t="s">
        <v>58</v>
      </c>
      <c r="F688" t="s">
        <v>29</v>
      </c>
      <c r="G688" t="s">
        <v>79</v>
      </c>
      <c r="H688" t="s">
        <v>26</v>
      </c>
      <c r="I688">
        <f>+COUNTIF($B$3:$B$722,B688)</f>
        <v>1</v>
      </c>
      <c r="J688" t="b">
        <f t="shared" si="11"/>
        <v>0</v>
      </c>
    </row>
    <row r="689" spans="1:10" x14ac:dyDescent="0.25">
      <c r="A689" t="s">
        <v>154</v>
      </c>
      <c r="B689" t="s">
        <v>726</v>
      </c>
      <c r="C689" t="s">
        <v>166</v>
      </c>
      <c r="D689" t="s">
        <v>13</v>
      </c>
      <c r="E689" t="s">
        <v>13</v>
      </c>
      <c r="F689" t="s">
        <v>34</v>
      </c>
      <c r="G689" t="s">
        <v>173</v>
      </c>
      <c r="H689" t="s">
        <v>26</v>
      </c>
      <c r="I689">
        <f>+COUNTIF($B$3:$B$722,B689)</f>
        <v>1</v>
      </c>
      <c r="J689" t="b">
        <f t="shared" si="11"/>
        <v>0</v>
      </c>
    </row>
    <row r="690" spans="1:10" x14ac:dyDescent="0.25">
      <c r="A690" t="s">
        <v>154</v>
      </c>
      <c r="B690" t="s">
        <v>1303</v>
      </c>
      <c r="C690" t="s">
        <v>178</v>
      </c>
      <c r="D690" t="s">
        <v>13</v>
      </c>
      <c r="E690" t="s">
        <v>30</v>
      </c>
      <c r="F690" t="s">
        <v>34</v>
      </c>
      <c r="G690" t="s">
        <v>80</v>
      </c>
      <c r="H690" t="s">
        <v>173</v>
      </c>
      <c r="I690">
        <f>+COUNTIF($B$3:$B$722,B690)</f>
        <v>1</v>
      </c>
      <c r="J690" t="b">
        <f t="shared" si="11"/>
        <v>0</v>
      </c>
    </row>
    <row r="691" spans="1:10" x14ac:dyDescent="0.25">
      <c r="A691" t="s">
        <v>154</v>
      </c>
      <c r="B691" t="s">
        <v>1304</v>
      </c>
      <c r="C691" t="s">
        <v>178</v>
      </c>
      <c r="D691" t="s">
        <v>13</v>
      </c>
      <c r="E691" t="s">
        <v>31</v>
      </c>
      <c r="F691" t="s">
        <v>34</v>
      </c>
      <c r="G691" t="s">
        <v>81</v>
      </c>
      <c r="H691" t="s">
        <v>173</v>
      </c>
      <c r="I691">
        <f>+COUNTIF($B$3:$B$722,B691)</f>
        <v>1</v>
      </c>
      <c r="J691" t="b">
        <f t="shared" si="11"/>
        <v>0</v>
      </c>
    </row>
    <row r="692" spans="1:10" x14ac:dyDescent="0.25">
      <c r="A692" t="s">
        <v>154</v>
      </c>
      <c r="B692" t="s">
        <v>728</v>
      </c>
      <c r="C692" t="s">
        <v>166</v>
      </c>
      <c r="D692" t="s">
        <v>14</v>
      </c>
      <c r="E692" t="s">
        <v>14</v>
      </c>
      <c r="F692" t="s">
        <v>36</v>
      </c>
      <c r="G692" t="s">
        <v>173</v>
      </c>
      <c r="H692" t="s">
        <v>26</v>
      </c>
      <c r="I692">
        <f>+COUNTIF($B$3:$B$722,B692)</f>
        <v>1</v>
      </c>
      <c r="J692" t="b">
        <f t="shared" si="11"/>
        <v>0</v>
      </c>
    </row>
    <row r="693" spans="1:10" x14ac:dyDescent="0.25">
      <c r="A693" t="s">
        <v>154</v>
      </c>
      <c r="B693" t="s">
        <v>730</v>
      </c>
      <c r="C693" t="s">
        <v>166</v>
      </c>
      <c r="D693" t="s">
        <v>15</v>
      </c>
      <c r="E693" t="s">
        <v>15</v>
      </c>
      <c r="F693" t="s">
        <v>37</v>
      </c>
      <c r="G693" t="s">
        <v>173</v>
      </c>
      <c r="H693" t="s">
        <v>173</v>
      </c>
      <c r="I693">
        <f>+COUNTIF($B$3:$B$722,B693)</f>
        <v>1</v>
      </c>
      <c r="J693" t="b">
        <f t="shared" si="11"/>
        <v>0</v>
      </c>
    </row>
    <row r="694" spans="1:10" x14ac:dyDescent="0.25">
      <c r="A694" t="s">
        <v>154</v>
      </c>
      <c r="B694" t="s">
        <v>731</v>
      </c>
      <c r="C694" t="s">
        <v>166</v>
      </c>
      <c r="D694" t="s">
        <v>16</v>
      </c>
      <c r="E694" t="s">
        <v>16</v>
      </c>
      <c r="F694" t="s">
        <v>38</v>
      </c>
      <c r="G694" t="s">
        <v>173</v>
      </c>
      <c r="H694" t="s">
        <v>26</v>
      </c>
      <c r="I694">
        <f>+COUNTIF($B$3:$B$722,B694)</f>
        <v>1</v>
      </c>
      <c r="J694" t="b">
        <f t="shared" si="11"/>
        <v>0</v>
      </c>
    </row>
    <row r="695" spans="1:10" x14ac:dyDescent="0.25">
      <c r="A695" t="s">
        <v>154</v>
      </c>
      <c r="B695" t="s">
        <v>733</v>
      </c>
      <c r="C695" t="s">
        <v>166</v>
      </c>
      <c r="D695" t="s">
        <v>17</v>
      </c>
      <c r="E695" t="s">
        <v>17</v>
      </c>
      <c r="F695" t="s">
        <v>59</v>
      </c>
      <c r="G695" t="s">
        <v>173</v>
      </c>
      <c r="H695" t="s">
        <v>173</v>
      </c>
      <c r="I695">
        <f>+COUNTIF($B$3:$B$722,B695)</f>
        <v>1</v>
      </c>
      <c r="J695" t="b">
        <f t="shared" si="11"/>
        <v>0</v>
      </c>
    </row>
    <row r="696" spans="1:10" x14ac:dyDescent="0.25">
      <c r="A696" t="s">
        <v>154</v>
      </c>
      <c r="B696" t="s">
        <v>734</v>
      </c>
      <c r="C696" t="s">
        <v>166</v>
      </c>
      <c r="D696" t="s">
        <v>18</v>
      </c>
      <c r="E696" t="s">
        <v>18</v>
      </c>
      <c r="F696" t="s">
        <v>60</v>
      </c>
      <c r="G696" t="s">
        <v>173</v>
      </c>
      <c r="H696" t="s">
        <v>173</v>
      </c>
      <c r="I696">
        <f>+COUNTIF($B$3:$B$722,B696)</f>
        <v>1</v>
      </c>
      <c r="J696" t="b">
        <f t="shared" si="11"/>
        <v>0</v>
      </c>
    </row>
    <row r="697" spans="1:10" x14ac:dyDescent="0.25">
      <c r="A697" t="s">
        <v>154</v>
      </c>
      <c r="B697" t="s">
        <v>735</v>
      </c>
      <c r="C697" t="s">
        <v>166</v>
      </c>
      <c r="D697" t="s">
        <v>19</v>
      </c>
      <c r="E697" t="s">
        <v>19</v>
      </c>
      <c r="F697" t="s">
        <v>61</v>
      </c>
      <c r="G697" t="s">
        <v>173</v>
      </c>
      <c r="H697" t="s">
        <v>173</v>
      </c>
      <c r="I697">
        <f>+COUNTIF($B$3:$B$722,B697)</f>
        <v>1</v>
      </c>
      <c r="J697" t="b">
        <f t="shared" si="11"/>
        <v>0</v>
      </c>
    </row>
    <row r="698" spans="1:10" x14ac:dyDescent="0.25">
      <c r="A698" t="s">
        <v>154</v>
      </c>
      <c r="B698" t="s">
        <v>736</v>
      </c>
      <c r="C698" t="s">
        <v>166</v>
      </c>
      <c r="D698" t="s">
        <v>20</v>
      </c>
      <c r="E698" t="s">
        <v>20</v>
      </c>
      <c r="F698" t="s">
        <v>39</v>
      </c>
      <c r="G698" t="s">
        <v>173</v>
      </c>
      <c r="H698" t="s">
        <v>173</v>
      </c>
      <c r="I698">
        <f>+COUNTIF($B$3:$B$722,B698)</f>
        <v>1</v>
      </c>
      <c r="J698" t="b">
        <f t="shared" si="11"/>
        <v>0</v>
      </c>
    </row>
    <row r="699" spans="1:10" x14ac:dyDescent="0.25">
      <c r="A699" t="s">
        <v>154</v>
      </c>
      <c r="B699" t="s">
        <v>737</v>
      </c>
      <c r="C699" t="s">
        <v>168</v>
      </c>
      <c r="D699" t="s">
        <v>20</v>
      </c>
      <c r="E699" t="s">
        <v>20</v>
      </c>
      <c r="F699" t="s">
        <v>39</v>
      </c>
      <c r="G699" t="s">
        <v>173</v>
      </c>
      <c r="H699" t="s">
        <v>173</v>
      </c>
      <c r="I699">
        <f>+COUNTIF($B$3:$B$722,B699)</f>
        <v>1</v>
      </c>
      <c r="J699" t="b">
        <f t="shared" si="11"/>
        <v>0</v>
      </c>
    </row>
    <row r="700" spans="1:10" x14ac:dyDescent="0.25">
      <c r="A700" t="s">
        <v>155</v>
      </c>
      <c r="B700" t="s">
        <v>738</v>
      </c>
      <c r="C700" t="s">
        <v>166</v>
      </c>
      <c r="D700" t="s">
        <v>8</v>
      </c>
      <c r="E700" t="s">
        <v>8</v>
      </c>
      <c r="F700" t="s">
        <v>21</v>
      </c>
      <c r="G700" t="s">
        <v>173</v>
      </c>
      <c r="H700" t="s">
        <v>173</v>
      </c>
      <c r="I700">
        <f>+COUNTIF($B$3:$B$722,B700)</f>
        <v>1</v>
      </c>
      <c r="J700" t="b">
        <f t="shared" si="11"/>
        <v>0</v>
      </c>
    </row>
    <row r="701" spans="1:10" x14ac:dyDescent="0.25">
      <c r="A701" t="s">
        <v>155</v>
      </c>
      <c r="B701" t="s">
        <v>739</v>
      </c>
      <c r="C701" t="s">
        <v>166</v>
      </c>
      <c r="D701" t="s">
        <v>9</v>
      </c>
      <c r="E701" t="s">
        <v>9</v>
      </c>
      <c r="F701" t="s">
        <v>758</v>
      </c>
      <c r="G701" t="s">
        <v>173</v>
      </c>
      <c r="H701" t="s">
        <v>173</v>
      </c>
      <c r="I701">
        <f>+COUNTIF($B$3:$B$722,B701)</f>
        <v>1</v>
      </c>
      <c r="J701" t="b">
        <f t="shared" si="11"/>
        <v>0</v>
      </c>
    </row>
    <row r="702" spans="1:10" x14ac:dyDescent="0.25">
      <c r="A702" t="s">
        <v>155</v>
      </c>
      <c r="B702" t="s">
        <v>740</v>
      </c>
      <c r="C702" t="s">
        <v>166</v>
      </c>
      <c r="D702" t="s">
        <v>10</v>
      </c>
      <c r="E702" t="s">
        <v>10</v>
      </c>
      <c r="F702" t="s">
        <v>24</v>
      </c>
      <c r="G702" t="s">
        <v>173</v>
      </c>
      <c r="H702" t="s">
        <v>173</v>
      </c>
      <c r="I702">
        <f>+COUNTIF($B$3:$B$722,B702)</f>
        <v>1</v>
      </c>
      <c r="J702" t="e">
        <f>AND(I702=2,#REF!=2)</f>
        <v>#REF!</v>
      </c>
    </row>
    <row r="703" spans="1:10" x14ac:dyDescent="0.25">
      <c r="A703" t="s">
        <v>155</v>
      </c>
      <c r="B703" t="s">
        <v>741</v>
      </c>
      <c r="C703" t="s">
        <v>166</v>
      </c>
      <c r="D703" t="s">
        <v>11</v>
      </c>
      <c r="E703" t="s">
        <v>11</v>
      </c>
      <c r="F703" t="s">
        <v>25</v>
      </c>
      <c r="G703" t="s">
        <v>173</v>
      </c>
      <c r="H703" t="s">
        <v>26</v>
      </c>
      <c r="I703">
        <f>+COUNTIF($B$3:$B$722,B703)</f>
        <v>1</v>
      </c>
      <c r="J703" t="b">
        <f t="shared" si="11"/>
        <v>0</v>
      </c>
    </row>
    <row r="704" spans="1:10" x14ac:dyDescent="0.25">
      <c r="A704" t="s">
        <v>155</v>
      </c>
      <c r="B704" t="s">
        <v>743</v>
      </c>
      <c r="C704" t="s">
        <v>166</v>
      </c>
      <c r="D704" t="s">
        <v>12</v>
      </c>
      <c r="E704" t="s">
        <v>12</v>
      </c>
      <c r="F704" t="s">
        <v>27</v>
      </c>
      <c r="G704" t="s">
        <v>173</v>
      </c>
      <c r="H704" t="s">
        <v>26</v>
      </c>
      <c r="I704">
        <f>+COUNTIF($B$3:$B$722,B704)</f>
        <v>1</v>
      </c>
      <c r="J704" t="b">
        <f t="shared" si="11"/>
        <v>0</v>
      </c>
    </row>
    <row r="705" spans="1:10" x14ac:dyDescent="0.25">
      <c r="A705" t="s">
        <v>155</v>
      </c>
      <c r="B705" t="s">
        <v>1305</v>
      </c>
      <c r="C705" t="s">
        <v>178</v>
      </c>
      <c r="D705" t="s">
        <v>12</v>
      </c>
      <c r="E705" t="s">
        <v>28</v>
      </c>
      <c r="F705" t="s">
        <v>27</v>
      </c>
      <c r="G705" t="s">
        <v>62</v>
      </c>
      <c r="H705" t="s">
        <v>173</v>
      </c>
      <c r="I705">
        <f>+COUNTIF($B$3:$B$722,B705)</f>
        <v>1</v>
      </c>
      <c r="J705" t="b">
        <f t="shared" si="11"/>
        <v>0</v>
      </c>
    </row>
    <row r="706" spans="1:10" x14ac:dyDescent="0.25">
      <c r="A706" t="s">
        <v>155</v>
      </c>
      <c r="B706" t="s">
        <v>745</v>
      </c>
      <c r="C706" t="s">
        <v>166</v>
      </c>
      <c r="D706" t="s">
        <v>13</v>
      </c>
      <c r="E706" t="s">
        <v>13</v>
      </c>
      <c r="F706" t="s">
        <v>29</v>
      </c>
      <c r="G706" t="s">
        <v>173</v>
      </c>
      <c r="H706" t="s">
        <v>26</v>
      </c>
      <c r="I706">
        <f>+COUNTIF($B$3:$B$722,B706)</f>
        <v>1</v>
      </c>
      <c r="J706" t="b">
        <f t="shared" si="11"/>
        <v>0</v>
      </c>
    </row>
    <row r="707" spans="1:10" x14ac:dyDescent="0.25">
      <c r="A707" t="s">
        <v>155</v>
      </c>
      <c r="B707" t="s">
        <v>1306</v>
      </c>
      <c r="C707" t="s">
        <v>178</v>
      </c>
      <c r="D707" t="s">
        <v>13</v>
      </c>
      <c r="E707" t="s">
        <v>30</v>
      </c>
      <c r="F707" t="s">
        <v>29</v>
      </c>
      <c r="G707" t="s">
        <v>63</v>
      </c>
      <c r="H707" t="s">
        <v>173</v>
      </c>
      <c r="I707">
        <f>+COUNTIF($B$3:$B$722,B707)</f>
        <v>1</v>
      </c>
      <c r="J707" t="b">
        <f t="shared" si="11"/>
        <v>0</v>
      </c>
    </row>
    <row r="708" spans="1:10" x14ac:dyDescent="0.25">
      <c r="A708" t="s">
        <v>155</v>
      </c>
      <c r="B708" t="s">
        <v>1307</v>
      </c>
      <c r="C708" t="s">
        <v>178</v>
      </c>
      <c r="D708" t="s">
        <v>13</v>
      </c>
      <c r="E708" t="s">
        <v>31</v>
      </c>
      <c r="F708" t="s">
        <v>29</v>
      </c>
      <c r="G708" t="s">
        <v>64</v>
      </c>
      <c r="H708" t="s">
        <v>65</v>
      </c>
      <c r="I708">
        <f>+COUNTIF($B$3:$B$722,B708)</f>
        <v>1</v>
      </c>
      <c r="J708" t="b">
        <f t="shared" si="11"/>
        <v>0</v>
      </c>
    </row>
    <row r="709" spans="1:10" x14ac:dyDescent="0.25">
      <c r="A709" t="s">
        <v>155</v>
      </c>
      <c r="B709" t="s">
        <v>1309</v>
      </c>
      <c r="C709" t="s">
        <v>179</v>
      </c>
      <c r="D709" t="s">
        <v>13</v>
      </c>
      <c r="E709" t="s">
        <v>66</v>
      </c>
      <c r="F709" t="s">
        <v>29</v>
      </c>
      <c r="G709" t="s">
        <v>82</v>
      </c>
      <c r="H709" t="s">
        <v>65</v>
      </c>
      <c r="I709">
        <f>+COUNTIF($B$3:$B$722,B709)</f>
        <v>1</v>
      </c>
      <c r="J709" t="b">
        <f t="shared" si="11"/>
        <v>0</v>
      </c>
    </row>
    <row r="710" spans="1:10" x14ac:dyDescent="0.25">
      <c r="A710" t="s">
        <v>155</v>
      </c>
      <c r="B710" t="s">
        <v>1311</v>
      </c>
      <c r="C710" t="s">
        <v>167</v>
      </c>
      <c r="D710" t="s">
        <v>13</v>
      </c>
      <c r="E710" t="s">
        <v>756</v>
      </c>
      <c r="F710" t="s">
        <v>29</v>
      </c>
      <c r="G710" t="s">
        <v>760</v>
      </c>
      <c r="H710" t="s">
        <v>89</v>
      </c>
      <c r="I710">
        <f>+COUNTIF($B$3:$B$722,B710)</f>
        <v>1</v>
      </c>
      <c r="J710" t="b">
        <f t="shared" si="11"/>
        <v>0</v>
      </c>
    </row>
    <row r="711" spans="1:10" x14ac:dyDescent="0.25">
      <c r="A711" t="s">
        <v>155</v>
      </c>
      <c r="B711" t="s">
        <v>1313</v>
      </c>
      <c r="C711" t="s">
        <v>179</v>
      </c>
      <c r="D711" t="s">
        <v>13</v>
      </c>
      <c r="E711" t="s">
        <v>67</v>
      </c>
      <c r="F711" t="s">
        <v>29</v>
      </c>
      <c r="G711" t="s">
        <v>84</v>
      </c>
      <c r="H711" t="s">
        <v>65</v>
      </c>
      <c r="I711">
        <f>+COUNTIF($B$3:$B$722,B711)</f>
        <v>1</v>
      </c>
      <c r="J711" t="b">
        <f t="shared" si="11"/>
        <v>0</v>
      </c>
    </row>
    <row r="712" spans="1:10" x14ac:dyDescent="0.25">
      <c r="A712" t="s">
        <v>155</v>
      </c>
      <c r="B712" t="s">
        <v>1315</v>
      </c>
      <c r="C712" t="s">
        <v>178</v>
      </c>
      <c r="D712" t="s">
        <v>13</v>
      </c>
      <c r="E712" t="s">
        <v>32</v>
      </c>
      <c r="F712" t="s">
        <v>29</v>
      </c>
      <c r="G712" t="s">
        <v>68</v>
      </c>
      <c r="H712" t="s">
        <v>69</v>
      </c>
      <c r="I712">
        <f>+COUNTIF($B$3:$B$722,B712)</f>
        <v>1</v>
      </c>
      <c r="J712" t="b">
        <f t="shared" si="11"/>
        <v>0</v>
      </c>
    </row>
    <row r="713" spans="1:10" x14ac:dyDescent="0.25">
      <c r="A713" t="s">
        <v>155</v>
      </c>
      <c r="B713" t="s">
        <v>1317</v>
      </c>
      <c r="C713" t="s">
        <v>179</v>
      </c>
      <c r="D713" t="s">
        <v>13</v>
      </c>
      <c r="E713" t="s">
        <v>70</v>
      </c>
      <c r="F713" t="s">
        <v>29</v>
      </c>
      <c r="G713" t="s">
        <v>85</v>
      </c>
      <c r="H713" t="s">
        <v>69</v>
      </c>
      <c r="I713">
        <f>+COUNTIF($B$3:$B$722,B713)</f>
        <v>1</v>
      </c>
      <c r="J713" t="b">
        <f t="shared" si="11"/>
        <v>0</v>
      </c>
    </row>
    <row r="714" spans="1:10" x14ac:dyDescent="0.25">
      <c r="A714" t="s">
        <v>155</v>
      </c>
      <c r="B714" t="s">
        <v>1319</v>
      </c>
      <c r="C714" t="s">
        <v>167</v>
      </c>
      <c r="D714" t="s">
        <v>13</v>
      </c>
      <c r="E714" t="s">
        <v>757</v>
      </c>
      <c r="F714" t="s">
        <v>29</v>
      </c>
      <c r="G714" t="s">
        <v>761</v>
      </c>
      <c r="H714" t="s">
        <v>69</v>
      </c>
      <c r="I714">
        <f>+COUNTIF($B$3:$B$722,B714)</f>
        <v>1</v>
      </c>
      <c r="J714" t="b">
        <f t="shared" si="11"/>
        <v>0</v>
      </c>
    </row>
    <row r="715" spans="1:10" x14ac:dyDescent="0.25">
      <c r="A715" t="s">
        <v>155</v>
      </c>
      <c r="B715" t="s">
        <v>1321</v>
      </c>
      <c r="C715" t="s">
        <v>178</v>
      </c>
      <c r="D715" t="s">
        <v>13</v>
      </c>
      <c r="E715" t="s">
        <v>33</v>
      </c>
      <c r="F715" t="s">
        <v>29</v>
      </c>
      <c r="G715" t="s">
        <v>71</v>
      </c>
      <c r="H715" t="s">
        <v>173</v>
      </c>
      <c r="I715">
        <f>+COUNTIF($B$3:$B$722,B715)</f>
        <v>1</v>
      </c>
      <c r="J715" t="b">
        <f t="shared" si="11"/>
        <v>0</v>
      </c>
    </row>
    <row r="716" spans="1:10" x14ac:dyDescent="0.25">
      <c r="A716" t="s">
        <v>155</v>
      </c>
      <c r="B716" t="s">
        <v>747</v>
      </c>
      <c r="C716" t="s">
        <v>166</v>
      </c>
      <c r="D716" t="s">
        <v>14</v>
      </c>
      <c r="E716" t="s">
        <v>14</v>
      </c>
      <c r="F716" t="s">
        <v>34</v>
      </c>
      <c r="G716" t="s">
        <v>173</v>
      </c>
      <c r="H716" t="s">
        <v>26</v>
      </c>
      <c r="I716">
        <f>+COUNTIF($B$3:$B$722,B716)</f>
        <v>1</v>
      </c>
      <c r="J716" t="b">
        <f t="shared" si="11"/>
        <v>0</v>
      </c>
    </row>
    <row r="717" spans="1:10" x14ac:dyDescent="0.25">
      <c r="A717" t="s">
        <v>155</v>
      </c>
      <c r="B717" t="s">
        <v>1322</v>
      </c>
      <c r="C717" t="s">
        <v>178</v>
      </c>
      <c r="D717" t="s">
        <v>14</v>
      </c>
      <c r="E717" t="s">
        <v>35</v>
      </c>
      <c r="F717" t="s">
        <v>34</v>
      </c>
      <c r="G717" t="s">
        <v>72</v>
      </c>
      <c r="H717" t="s">
        <v>173</v>
      </c>
      <c r="I717">
        <f>+COUNTIF($B$3:$B$722,B717)</f>
        <v>1</v>
      </c>
      <c r="J717" t="b">
        <f t="shared" si="11"/>
        <v>0</v>
      </c>
    </row>
    <row r="718" spans="1:10" x14ac:dyDescent="0.25">
      <c r="A718" t="s">
        <v>155</v>
      </c>
      <c r="B718" t="s">
        <v>749</v>
      </c>
      <c r="C718" t="s">
        <v>166</v>
      </c>
      <c r="D718" t="s">
        <v>15</v>
      </c>
      <c r="E718" t="s">
        <v>15</v>
      </c>
      <c r="F718" t="s">
        <v>36</v>
      </c>
      <c r="G718" t="s">
        <v>173</v>
      </c>
      <c r="H718" t="s">
        <v>26</v>
      </c>
      <c r="I718">
        <f>+COUNTIF($B$3:$B$722,B718)</f>
        <v>1</v>
      </c>
      <c r="J718" t="b">
        <f t="shared" si="11"/>
        <v>0</v>
      </c>
    </row>
    <row r="719" spans="1:10" x14ac:dyDescent="0.25">
      <c r="A719" t="s">
        <v>155</v>
      </c>
      <c r="B719" t="s">
        <v>751</v>
      </c>
      <c r="C719" t="s">
        <v>166</v>
      </c>
      <c r="D719" t="s">
        <v>16</v>
      </c>
      <c r="E719" t="s">
        <v>16</v>
      </c>
      <c r="F719" t="s">
        <v>37</v>
      </c>
      <c r="G719" t="s">
        <v>173</v>
      </c>
      <c r="H719" t="s">
        <v>173</v>
      </c>
      <c r="I719">
        <f>+COUNTIF($B$3:$B$722,B719)</f>
        <v>1</v>
      </c>
      <c r="J719" t="b">
        <f t="shared" si="11"/>
        <v>0</v>
      </c>
    </row>
    <row r="720" spans="1:10" x14ac:dyDescent="0.25">
      <c r="A720" t="s">
        <v>155</v>
      </c>
      <c r="B720" t="s">
        <v>752</v>
      </c>
      <c r="C720" t="s">
        <v>166</v>
      </c>
      <c r="D720" t="s">
        <v>17</v>
      </c>
      <c r="E720" t="s">
        <v>17</v>
      </c>
      <c r="F720" t="s">
        <v>38</v>
      </c>
      <c r="G720" t="s">
        <v>173</v>
      </c>
      <c r="H720" t="s">
        <v>26</v>
      </c>
      <c r="I720">
        <f>+COUNTIF($B$3:$B$722,B720)</f>
        <v>1</v>
      </c>
      <c r="J720" t="b">
        <f t="shared" si="11"/>
        <v>0</v>
      </c>
    </row>
    <row r="721" spans="1:10" x14ac:dyDescent="0.25">
      <c r="A721" t="s">
        <v>155</v>
      </c>
      <c r="B721" t="s">
        <v>754</v>
      </c>
      <c r="C721" t="s">
        <v>166</v>
      </c>
      <c r="D721" t="s">
        <v>18</v>
      </c>
      <c r="E721" t="s">
        <v>18</v>
      </c>
      <c r="F721" t="s">
        <v>39</v>
      </c>
      <c r="G721" t="s">
        <v>173</v>
      </c>
      <c r="H721" t="s">
        <v>173</v>
      </c>
      <c r="I721">
        <f>+COUNTIF($B$3:$B$722,B721)</f>
        <v>1</v>
      </c>
      <c r="J721" t="b">
        <f t="shared" si="11"/>
        <v>0</v>
      </c>
    </row>
    <row r="722" spans="1:10" x14ac:dyDescent="0.25">
      <c r="A722" t="s">
        <v>155</v>
      </c>
      <c r="B722" t="s">
        <v>755</v>
      </c>
      <c r="C722" t="s">
        <v>168</v>
      </c>
      <c r="D722" t="s">
        <v>18</v>
      </c>
      <c r="E722" t="s">
        <v>18</v>
      </c>
      <c r="F722" t="s">
        <v>39</v>
      </c>
      <c r="G722" t="s">
        <v>173</v>
      </c>
      <c r="H722" t="s">
        <v>173</v>
      </c>
      <c r="I722">
        <f>+COUNTIF($B$3:$B$722,B722)</f>
        <v>1</v>
      </c>
      <c r="J722" t="b">
        <f t="shared" si="11"/>
        <v>0</v>
      </c>
    </row>
  </sheetData>
  <autoFilter ref="A2:J7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Indice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2018-03-16T20:00:25Z</dcterms:created>
  <dcterms:modified xsi:type="dcterms:W3CDTF">2018-03-23T17:10:25Z</dcterms:modified>
</cp:coreProperties>
</file>