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18\"/>
    </mc:Choice>
  </mc:AlternateContent>
  <xr:revisionPtr revIDLastSave="0" documentId="10_ncr:100000_{24A13834-A574-454E-BD4E-E44CA30C02E1}" xr6:coauthVersionLast="31" xr6:coauthVersionMax="31" xr10:uidLastSave="{00000000-0000-0000-0000-000000000000}"/>
  <bookViews>
    <workbookView xWindow="0" yWindow="0" windowWidth="28800" windowHeight="12075" xr2:uid="{00000000-000D-0000-FFFF-FFFF00000000}"/>
  </bookViews>
  <sheets>
    <sheet name="Hoja1" sheetId="1" r:id="rId1"/>
  </sheets>
  <calcPr calcId="179017"/>
</workbook>
</file>

<file path=xl/calcChain.xml><?xml version="1.0" encoding="utf-8"?>
<calcChain xmlns="http://schemas.openxmlformats.org/spreadsheetml/2006/main">
  <c r="J142" i="1" l="1"/>
  <c r="P138" i="1" l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L139" i="1"/>
  <c r="M139" i="1"/>
  <c r="N139" i="1"/>
  <c r="O139" i="1"/>
  <c r="K139" i="1"/>
  <c r="D139" i="1"/>
  <c r="E139" i="1"/>
  <c r="F139" i="1"/>
  <c r="G139" i="1"/>
  <c r="H4" i="1"/>
  <c r="H5" i="1"/>
  <c r="P139" i="1" l="1"/>
  <c r="P141" i="1" s="1"/>
  <c r="Q4" i="1"/>
  <c r="Q139" i="1" s="1"/>
  <c r="H6" i="1" l="1"/>
  <c r="H10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3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I139" i="1"/>
  <c r="C139" i="1"/>
  <c r="H75" i="1" l="1"/>
  <c r="J75" i="1" s="1"/>
  <c r="H67" i="1"/>
  <c r="H59" i="1"/>
  <c r="J59" i="1" s="1"/>
  <c r="H51" i="1"/>
  <c r="J51" i="1" s="1"/>
  <c r="H43" i="1"/>
  <c r="J43" i="1" s="1"/>
  <c r="H35" i="1"/>
  <c r="J35" i="1" s="1"/>
  <c r="H27" i="1"/>
  <c r="J27" i="1" s="1"/>
  <c r="H19" i="1"/>
  <c r="J19" i="1" s="1"/>
  <c r="H11" i="1"/>
  <c r="J11" i="1" s="1"/>
  <c r="H135" i="1"/>
  <c r="J135" i="1" s="1"/>
  <c r="H131" i="1"/>
  <c r="J131" i="1" s="1"/>
  <c r="H127" i="1"/>
  <c r="J127" i="1" s="1"/>
  <c r="H123" i="1"/>
  <c r="J123" i="1" s="1"/>
  <c r="H119" i="1"/>
  <c r="J119" i="1" s="1"/>
  <c r="H115" i="1"/>
  <c r="J115" i="1" s="1"/>
  <c r="H111" i="1"/>
  <c r="J111" i="1" s="1"/>
  <c r="H107" i="1"/>
  <c r="J107" i="1" s="1"/>
  <c r="H103" i="1"/>
  <c r="J103" i="1" s="1"/>
  <c r="H99" i="1"/>
  <c r="J99" i="1" s="1"/>
  <c r="H95" i="1"/>
  <c r="J95" i="1" s="1"/>
  <c r="H91" i="1"/>
  <c r="J91" i="1" s="1"/>
  <c r="H87" i="1"/>
  <c r="J87" i="1" s="1"/>
  <c r="H79" i="1"/>
  <c r="J79" i="1" s="1"/>
  <c r="H71" i="1"/>
  <c r="J71" i="1" s="1"/>
  <c r="H63" i="1"/>
  <c r="J63" i="1" s="1"/>
  <c r="H55" i="1"/>
  <c r="J55" i="1" s="1"/>
  <c r="H47" i="1"/>
  <c r="J47" i="1" s="1"/>
  <c r="H39" i="1"/>
  <c r="J39" i="1" s="1"/>
  <c r="H31" i="1"/>
  <c r="J31" i="1" s="1"/>
  <c r="H23" i="1"/>
  <c r="J23" i="1" s="1"/>
  <c r="H15" i="1"/>
  <c r="J15" i="1" s="1"/>
  <c r="H7" i="1"/>
  <c r="J7" i="1" s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67" i="1"/>
  <c r="H14" i="1"/>
  <c r="J14" i="1" s="1"/>
  <c r="J83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H137" i="1"/>
  <c r="J137" i="1" s="1"/>
  <c r="H133" i="1"/>
  <c r="J133" i="1" s="1"/>
  <c r="H129" i="1"/>
  <c r="J129" i="1" s="1"/>
  <c r="H125" i="1"/>
  <c r="J125" i="1" s="1"/>
  <c r="H121" i="1"/>
  <c r="J121" i="1" s="1"/>
  <c r="H117" i="1"/>
  <c r="J117" i="1" s="1"/>
  <c r="H113" i="1"/>
  <c r="J113" i="1" s="1"/>
  <c r="H109" i="1"/>
  <c r="J109" i="1" s="1"/>
  <c r="H105" i="1"/>
  <c r="J105" i="1" s="1"/>
  <c r="H101" i="1"/>
  <c r="J101" i="1" s="1"/>
  <c r="H97" i="1"/>
  <c r="J97" i="1" s="1"/>
  <c r="H93" i="1"/>
  <c r="J93" i="1" s="1"/>
  <c r="H89" i="1"/>
  <c r="J89" i="1" s="1"/>
  <c r="H85" i="1"/>
  <c r="J85" i="1" s="1"/>
  <c r="H81" i="1"/>
  <c r="J81" i="1" s="1"/>
  <c r="H77" i="1"/>
  <c r="J77" i="1" s="1"/>
  <c r="H73" i="1"/>
  <c r="J73" i="1" s="1"/>
  <c r="H69" i="1"/>
  <c r="J69" i="1" s="1"/>
  <c r="H65" i="1"/>
  <c r="J65" i="1" s="1"/>
  <c r="H61" i="1"/>
  <c r="J61" i="1" s="1"/>
  <c r="H57" i="1"/>
  <c r="J57" i="1" s="1"/>
  <c r="H53" i="1"/>
  <c r="J53" i="1" s="1"/>
  <c r="H49" i="1"/>
  <c r="J49" i="1" s="1"/>
  <c r="H45" i="1"/>
  <c r="J45" i="1" s="1"/>
  <c r="H41" i="1"/>
  <c r="J41" i="1" s="1"/>
  <c r="H37" i="1"/>
  <c r="J37" i="1" s="1"/>
  <c r="H33" i="1"/>
  <c r="J33" i="1" s="1"/>
  <c r="H29" i="1"/>
  <c r="J29" i="1" s="1"/>
  <c r="H25" i="1"/>
  <c r="J25" i="1" s="1"/>
  <c r="H21" i="1"/>
  <c r="J21" i="1" s="1"/>
  <c r="H17" i="1"/>
  <c r="J17" i="1" s="1"/>
  <c r="H13" i="1"/>
  <c r="J13" i="1" s="1"/>
  <c r="H9" i="1"/>
  <c r="J9" i="1" s="1"/>
  <c r="J5" i="1"/>
  <c r="J4" i="1"/>
  <c r="J10" i="1"/>
  <c r="J6" i="1"/>
  <c r="H139" i="1" l="1"/>
  <c r="H141" i="1" s="1"/>
  <c r="J139" i="1"/>
</calcChain>
</file>

<file path=xl/sharedStrings.xml><?xml version="1.0" encoding="utf-8"?>
<sst xmlns="http://schemas.openxmlformats.org/spreadsheetml/2006/main" count="292" uniqueCount="291">
  <si>
    <t>Nombre de la ciudad</t>
  </si>
  <si>
    <t>Clave SUN</t>
  </si>
  <si>
    <t>001</t>
  </si>
  <si>
    <t>Aguascalientes</t>
  </si>
  <si>
    <t>002</t>
  </si>
  <si>
    <t>Tijuana</t>
  </si>
  <si>
    <t>003</t>
  </si>
  <si>
    <t>Mexicali</t>
  </si>
  <si>
    <t>004</t>
  </si>
  <si>
    <t>La Laguna</t>
  </si>
  <si>
    <t>005</t>
  </si>
  <si>
    <t>Saltillo</t>
  </si>
  <si>
    <t>006</t>
  </si>
  <si>
    <t>Monclova-Frontera</t>
  </si>
  <si>
    <t>007</t>
  </si>
  <si>
    <t>Piedras Negras</t>
  </si>
  <si>
    <t>008</t>
  </si>
  <si>
    <t>Colima-Villa de Álvarez</t>
  </si>
  <si>
    <t>009</t>
  </si>
  <si>
    <t>Tecomán</t>
  </si>
  <si>
    <t>010</t>
  </si>
  <si>
    <t>Tuxtla Gutiérrez</t>
  </si>
  <si>
    <t>011</t>
  </si>
  <si>
    <t>Juárez</t>
  </si>
  <si>
    <t>012</t>
  </si>
  <si>
    <t>Chihuahua</t>
  </si>
  <si>
    <t>013</t>
  </si>
  <si>
    <t>Valle de México</t>
  </si>
  <si>
    <t>014</t>
  </si>
  <si>
    <t>León</t>
  </si>
  <si>
    <t>015</t>
  </si>
  <si>
    <t>San Francisco del Rincón</t>
  </si>
  <si>
    <t>016</t>
  </si>
  <si>
    <t>Moroleón-Uriangato</t>
  </si>
  <si>
    <t>017</t>
  </si>
  <si>
    <t>Acapulco</t>
  </si>
  <si>
    <t>018</t>
  </si>
  <si>
    <t>Pachuca</t>
  </si>
  <si>
    <t>019</t>
  </si>
  <si>
    <t>Tulancingo</t>
  </si>
  <si>
    <t>020</t>
  </si>
  <si>
    <t>Tula</t>
  </si>
  <si>
    <t>021</t>
  </si>
  <si>
    <t>Guadalajara</t>
  </si>
  <si>
    <t>022</t>
  </si>
  <si>
    <t>Puerto Vallarta</t>
  </si>
  <si>
    <t>023</t>
  </si>
  <si>
    <t>Ocotlán</t>
  </si>
  <si>
    <t>024</t>
  </si>
  <si>
    <t>Toluca</t>
  </si>
  <si>
    <t>025</t>
  </si>
  <si>
    <t>Morelia</t>
  </si>
  <si>
    <t>026</t>
  </si>
  <si>
    <t>Zamora-Jacona</t>
  </si>
  <si>
    <t>027</t>
  </si>
  <si>
    <t>La Piedad-Pénjamo</t>
  </si>
  <si>
    <t>028</t>
  </si>
  <si>
    <t>Cuernavaca</t>
  </si>
  <si>
    <t>029</t>
  </si>
  <si>
    <t>Cuautla</t>
  </si>
  <si>
    <t>030</t>
  </si>
  <si>
    <t>Tepic</t>
  </si>
  <si>
    <t>031</t>
  </si>
  <si>
    <t>Monterrey</t>
  </si>
  <si>
    <t>032</t>
  </si>
  <si>
    <t>Oaxaca</t>
  </si>
  <si>
    <t>033</t>
  </si>
  <si>
    <t>Tehuantepec</t>
  </si>
  <si>
    <t>034</t>
  </si>
  <si>
    <t>Puebla-Tlaxcala</t>
  </si>
  <si>
    <t>035</t>
  </si>
  <si>
    <t>Tehuacán</t>
  </si>
  <si>
    <t>036</t>
  </si>
  <si>
    <t>Querétaro</t>
  </si>
  <si>
    <t>037</t>
  </si>
  <si>
    <t>Cancún</t>
  </si>
  <si>
    <t>038</t>
  </si>
  <si>
    <t>San Luis Potosí-Soledad de Graciano Sánchez</t>
  </si>
  <si>
    <t>039</t>
  </si>
  <si>
    <t>Ríoverde-Ciudad Fernández</t>
  </si>
  <si>
    <t>040</t>
  </si>
  <si>
    <t>Guaymas</t>
  </si>
  <si>
    <t>041</t>
  </si>
  <si>
    <t>Villahermosa</t>
  </si>
  <si>
    <t>042</t>
  </si>
  <si>
    <t>Tampico</t>
  </si>
  <si>
    <t>043</t>
  </si>
  <si>
    <t>Reynosa-Río Bravo</t>
  </si>
  <si>
    <t>044</t>
  </si>
  <si>
    <t>Matamoros</t>
  </si>
  <si>
    <t>045</t>
  </si>
  <si>
    <t>Nuevo Laredo</t>
  </si>
  <si>
    <t>046</t>
  </si>
  <si>
    <t>Tlaxcala-Apizaco</t>
  </si>
  <si>
    <t>047</t>
  </si>
  <si>
    <t>Veracruz</t>
  </si>
  <si>
    <t>048</t>
  </si>
  <si>
    <t>Xalapa</t>
  </si>
  <si>
    <t>049</t>
  </si>
  <si>
    <t>Poza Rica</t>
  </si>
  <si>
    <t>050</t>
  </si>
  <si>
    <t>Orizaba</t>
  </si>
  <si>
    <t>051</t>
  </si>
  <si>
    <t>Minatitlán</t>
  </si>
  <si>
    <t>052</t>
  </si>
  <si>
    <t>Coatzacoalcos</t>
  </si>
  <si>
    <t>053</t>
  </si>
  <si>
    <t>Córdoba</t>
  </si>
  <si>
    <t>054</t>
  </si>
  <si>
    <t>Acayucan</t>
  </si>
  <si>
    <t>055</t>
  </si>
  <si>
    <t>Mérida</t>
  </si>
  <si>
    <t>056</t>
  </si>
  <si>
    <t>Zacatecas-Guadalupe</t>
  </si>
  <si>
    <t>057</t>
  </si>
  <si>
    <t>Celaya</t>
  </si>
  <si>
    <t>058</t>
  </si>
  <si>
    <t>Tianguistenco</t>
  </si>
  <si>
    <t>059</t>
  </si>
  <si>
    <t>Teziutlán</t>
  </si>
  <si>
    <t>060</t>
  </si>
  <si>
    <t>Ensenada</t>
  </si>
  <si>
    <t>061</t>
  </si>
  <si>
    <t>San José del Cabo</t>
  </si>
  <si>
    <t>062</t>
  </si>
  <si>
    <t>Cabo San Lucas</t>
  </si>
  <si>
    <t>063</t>
  </si>
  <si>
    <t>Campeche</t>
  </si>
  <si>
    <t>065</t>
  </si>
  <si>
    <t>Manzanillo</t>
  </si>
  <si>
    <t>066</t>
  </si>
  <si>
    <t>Tapachula de Córdova y Ordóñez</t>
  </si>
  <si>
    <t>068</t>
  </si>
  <si>
    <t>Guanajuato</t>
  </si>
  <si>
    <t>069</t>
  </si>
  <si>
    <t>Irapuato</t>
  </si>
  <si>
    <t>071</t>
  </si>
  <si>
    <t>San Luis de la Paz</t>
  </si>
  <si>
    <t>073</t>
  </si>
  <si>
    <t>Chilpancingo de los Bravo</t>
  </si>
  <si>
    <t>094</t>
  </si>
  <si>
    <t>Ciudad Lázaro Cárdenas</t>
  </si>
  <si>
    <t>095</t>
  </si>
  <si>
    <t>Uruapan</t>
  </si>
  <si>
    <t>098</t>
  </si>
  <si>
    <t>Zitácuaro</t>
  </si>
  <si>
    <t>104</t>
  </si>
  <si>
    <t>San Juan Bautista Tuxtepec</t>
  </si>
  <si>
    <t>106</t>
  </si>
  <si>
    <t>Acatzingo de Hidalgo</t>
  </si>
  <si>
    <t>111</t>
  </si>
  <si>
    <t>Huauchinango</t>
  </si>
  <si>
    <t>119</t>
  </si>
  <si>
    <t>Chetumal</t>
  </si>
  <si>
    <t>121</t>
  </si>
  <si>
    <t>Ciudad Obregón</t>
  </si>
  <si>
    <t>123</t>
  </si>
  <si>
    <t>Cárdenas</t>
  </si>
  <si>
    <t>127</t>
  </si>
  <si>
    <t>Huamantla</t>
  </si>
  <si>
    <t>132</t>
  </si>
  <si>
    <t>Martínez de la Torre</t>
  </si>
  <si>
    <t>134</t>
  </si>
  <si>
    <t>Túxpam de Rodríguez Cano</t>
  </si>
  <si>
    <t>137</t>
  </si>
  <si>
    <t>Fresnillo</t>
  </si>
  <si>
    <t>144</t>
  </si>
  <si>
    <t>La Paz</t>
  </si>
  <si>
    <t>145</t>
  </si>
  <si>
    <t>Ciudad del Carmen</t>
  </si>
  <si>
    <t>148</t>
  </si>
  <si>
    <t>Ciudad Acuña</t>
  </si>
  <si>
    <t>154</t>
  </si>
  <si>
    <t>Sabinas</t>
  </si>
  <si>
    <t>160</t>
  </si>
  <si>
    <t>Comitán de Domínguez</t>
  </si>
  <si>
    <t>172</t>
  </si>
  <si>
    <t>San Cristóbal de las Casas</t>
  </si>
  <si>
    <t>180</t>
  </si>
  <si>
    <t>Cuauhtémoc</t>
  </si>
  <si>
    <t>181</t>
  </si>
  <si>
    <t>Delicias</t>
  </si>
  <si>
    <t>182</t>
  </si>
  <si>
    <t>Hidalgo del Parral</t>
  </si>
  <si>
    <t>186</t>
  </si>
  <si>
    <t>Nuevo Casas Grandes</t>
  </si>
  <si>
    <t>188</t>
  </si>
  <si>
    <t>Victoria de Durango</t>
  </si>
  <si>
    <t>194</t>
  </si>
  <si>
    <t>Acámbaro</t>
  </si>
  <si>
    <t>195</t>
  </si>
  <si>
    <t>San Miguel de Allende</t>
  </si>
  <si>
    <t>197</t>
  </si>
  <si>
    <t>Cortazar</t>
  </si>
  <si>
    <t>198</t>
  </si>
  <si>
    <t>Dolores Hidalgo Cuna de la Independencia Nacional</t>
  </si>
  <si>
    <t>201</t>
  </si>
  <si>
    <t>Salamanca</t>
  </si>
  <si>
    <t>205</t>
  </si>
  <si>
    <t>Valle de Santiago</t>
  </si>
  <si>
    <t>211</t>
  </si>
  <si>
    <t>Iguala de la Independencia</t>
  </si>
  <si>
    <t>212</t>
  </si>
  <si>
    <t>Zihuatanejo</t>
  </si>
  <si>
    <t>215</t>
  </si>
  <si>
    <t>Taxco de Alarcón</t>
  </si>
  <si>
    <t>224</t>
  </si>
  <si>
    <t>Arandas</t>
  </si>
  <si>
    <t>228</t>
  </si>
  <si>
    <t>Ciudad Guzmán</t>
  </si>
  <si>
    <t>234</t>
  </si>
  <si>
    <t>Lagos de Moreno</t>
  </si>
  <si>
    <t>242</t>
  </si>
  <si>
    <t>Tepatitlán de Morelos</t>
  </si>
  <si>
    <t>252</t>
  </si>
  <si>
    <t>Apatzingán de la Constitución</t>
  </si>
  <si>
    <t>254</t>
  </si>
  <si>
    <t>Ciudad Hidalgo</t>
  </si>
  <si>
    <t>260</t>
  </si>
  <si>
    <t>Pátzcuaro</t>
  </si>
  <si>
    <t>264</t>
  </si>
  <si>
    <t>Sahuayo de Morelos</t>
  </si>
  <si>
    <t>268</t>
  </si>
  <si>
    <t>Zacapu</t>
  </si>
  <si>
    <t>281</t>
  </si>
  <si>
    <t>Linares</t>
  </si>
  <si>
    <t>286</t>
  </si>
  <si>
    <t>Heroica Ciudad de Huajuapan de León</t>
  </si>
  <si>
    <t>287</t>
  </si>
  <si>
    <t>Heroica Ciudad de Juchitán de Zaragoza</t>
  </si>
  <si>
    <t>294</t>
  </si>
  <si>
    <t>Atlixco</t>
  </si>
  <si>
    <t>301</t>
  </si>
  <si>
    <t>San Juan del Río</t>
  </si>
  <si>
    <t>303</t>
  </si>
  <si>
    <t>Cozumel</t>
  </si>
  <si>
    <t>305</t>
  </si>
  <si>
    <t>Playa del Carmen</t>
  </si>
  <si>
    <t>308</t>
  </si>
  <si>
    <t>Ciudad Valles</t>
  </si>
  <si>
    <t>310</t>
  </si>
  <si>
    <t>Matehuala</t>
  </si>
  <si>
    <t>314</t>
  </si>
  <si>
    <t>Los Mochis</t>
  </si>
  <si>
    <t>315</t>
  </si>
  <si>
    <t>Culiacán Rosales</t>
  </si>
  <si>
    <t>319</t>
  </si>
  <si>
    <t>Guasave</t>
  </si>
  <si>
    <t>321</t>
  </si>
  <si>
    <t>Mazatlán</t>
  </si>
  <si>
    <t>323</t>
  </si>
  <si>
    <t>Guamúchil</t>
  </si>
  <si>
    <t>326</t>
  </si>
  <si>
    <t>Agua Prieta</t>
  </si>
  <si>
    <t>327</t>
  </si>
  <si>
    <t>Heroica Caborca</t>
  </si>
  <si>
    <t>329</t>
  </si>
  <si>
    <t>Hermosillo</t>
  </si>
  <si>
    <t>333</t>
  </si>
  <si>
    <t>Navojoa</t>
  </si>
  <si>
    <t>334</t>
  </si>
  <si>
    <t>Heroica Nogales</t>
  </si>
  <si>
    <t>335</t>
  </si>
  <si>
    <t>Puerto Peñasco</t>
  </si>
  <si>
    <t>336</t>
  </si>
  <si>
    <t>San Luis Río Colorado</t>
  </si>
  <si>
    <t>344</t>
  </si>
  <si>
    <t>Ciudad Mante</t>
  </si>
  <si>
    <t>348</t>
  </si>
  <si>
    <t>Ciudad Victoria</t>
  </si>
  <si>
    <t>361</t>
  </si>
  <si>
    <t>San Andrés Tuxtla</t>
  </si>
  <si>
    <t>Total vehículos en circulación</t>
  </si>
  <si>
    <t>Tasa de motorización</t>
  </si>
  <si>
    <t>Total</t>
  </si>
  <si>
    <t>Nacional (2014)</t>
  </si>
  <si>
    <t>Población (2015)</t>
  </si>
  <si>
    <t xml:space="preserve"> Flota vehicular en circulación (2014)</t>
  </si>
  <si>
    <t>Total de emisiones</t>
  </si>
  <si>
    <t>Emisiones de GEI (t CO2e) provenientes de la flota vehicular en circulación (2014)</t>
  </si>
  <si>
    <t>Total de emisiones
(Mt CO2e)</t>
  </si>
  <si>
    <t>Motocicletas flota</t>
  </si>
  <si>
    <t>Automóviles flota</t>
  </si>
  <si>
    <t>Camionetas flota</t>
  </si>
  <si>
    <t>Autobuses flota</t>
  </si>
  <si>
    <t>Tractocamiones flota</t>
  </si>
  <si>
    <t>Motocicletas emisiones</t>
  </si>
  <si>
    <t>Automóviles emisiones</t>
  </si>
  <si>
    <t>Camionetas emisiones</t>
  </si>
  <si>
    <t>Autobuses emisiones</t>
  </si>
  <si>
    <t>Tractocamiones emisiones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</si>
</sst>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3" fontId="3" fillId="0" borderId="5" xfId="0" applyNumberFormat="1" applyFont="1" applyBorder="1"/>
    <xf numFmtId="3" fontId="4" fillId="3" borderId="0" xfId="0" applyNumberFormat="1" applyFont="1" applyFill="1"/>
    <xf numFmtId="0" fontId="3" fillId="0" borderId="0" xfId="0" applyFont="1"/>
    <xf numFmtId="0" fontId="3" fillId="2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9" fontId="3" fillId="0" borderId="0" xfId="1" applyFont="1"/>
    <xf numFmtId="3" fontId="5" fillId="7" borderId="6" xfId="0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center" vertical="center"/>
    </xf>
    <xf numFmtId="3" fontId="5" fillId="7" borderId="0" xfId="0" applyNumberFormat="1" applyFont="1" applyFill="1" applyBorder="1" applyAlignment="1">
      <alignment horizontal="right" vertical="center"/>
    </xf>
    <xf numFmtId="4" fontId="4" fillId="3" borderId="0" xfId="0" applyNumberFormat="1" applyFont="1" applyFill="1"/>
    <xf numFmtId="0" fontId="3" fillId="8" borderId="0" xfId="0" applyFont="1" applyFill="1"/>
    <xf numFmtId="0" fontId="2" fillId="8" borderId="0" xfId="0" applyFont="1" applyFill="1"/>
    <xf numFmtId="2" fontId="3" fillId="0" borderId="0" xfId="0" applyNumberFormat="1" applyFont="1"/>
    <xf numFmtId="3" fontId="5" fillId="7" borderId="7" xfId="0" applyNumberFormat="1" applyFont="1" applyFill="1" applyBorder="1" applyAlignment="1">
      <alignment horizontal="right" vertical="center"/>
    </xf>
    <xf numFmtId="3" fontId="3" fillId="0" borderId="0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59999389629810485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  <fill>
        <patternFill patternType="solid">
          <fgColor indexed="64"/>
          <bgColor rgb="FFFF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border diagonalUp="0" diagonalDown="0">
        <left/>
        <right/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Q138" totalsRowShown="0" headerRowDxfId="0" dataDxfId="18">
  <autoFilter ref="A3:Q138" xr:uid="{00000000-0009-0000-0100-000001000000}"/>
  <sortState ref="A4:Q138">
    <sortCondition ref="A3:A138"/>
  </sortState>
  <tableColumns count="17">
    <tableColumn id="1" xr3:uid="{00000000-0010-0000-0000-000001000000}" name="Clave SUN" dataDxfId="17"/>
    <tableColumn id="2" xr3:uid="{00000000-0010-0000-0000-000002000000}" name="Nombre de la ciudad" dataDxfId="16"/>
    <tableColumn id="3" xr3:uid="{00000000-0010-0000-0000-000003000000}" name="Motocicletas flota" dataDxfId="15"/>
    <tableColumn id="4" xr3:uid="{00000000-0010-0000-0000-000004000000}" name="Automóviles flota" dataDxfId="14"/>
    <tableColumn id="5" xr3:uid="{00000000-0010-0000-0000-000005000000}" name="Camionetas flota" dataDxfId="13"/>
    <tableColumn id="6" xr3:uid="{00000000-0010-0000-0000-000006000000}" name="Autobuses flota" dataDxfId="12"/>
    <tableColumn id="7" xr3:uid="{00000000-0010-0000-0000-000007000000}" name="Tractocamiones flota" dataDxfId="11"/>
    <tableColumn id="8" xr3:uid="{00000000-0010-0000-0000-000008000000}" name="Total vehículos en circulación" dataDxfId="10">
      <calculatedColumnFormula>SUM(C4:G4)</calculatedColumnFormula>
    </tableColumn>
    <tableColumn id="9" xr3:uid="{00000000-0010-0000-0000-000009000000}" name="Población (2015)" dataDxfId="9"/>
    <tableColumn id="10" xr3:uid="{00000000-0010-0000-0000-00000A000000}" name="Tasa de motorización" dataDxfId="8">
      <calculatedColumnFormula>H4/(I4/1000)</calculatedColumnFormula>
    </tableColumn>
    <tableColumn id="11" xr3:uid="{00000000-0010-0000-0000-00000B000000}" name="Motocicletas emisiones" dataDxfId="7"/>
    <tableColumn id="12" xr3:uid="{00000000-0010-0000-0000-00000C000000}" name="Automóviles emisiones" dataDxfId="6"/>
    <tableColumn id="13" xr3:uid="{00000000-0010-0000-0000-00000D000000}" name="Camionetas emisiones" dataDxfId="5"/>
    <tableColumn id="14" xr3:uid="{00000000-0010-0000-0000-00000E000000}" name="Autobuses emisiones" dataDxfId="4"/>
    <tableColumn id="15" xr3:uid="{00000000-0010-0000-0000-00000F000000}" name="Tractocamiones emisiones" dataDxfId="3"/>
    <tableColumn id="16" xr3:uid="{00000000-0010-0000-0000-000010000000}" name="Total de emisiones" dataDxfId="2">
      <calculatedColumnFormula>SUM(K4:O4)</calculatedColumnFormula>
    </tableColumn>
    <tableColumn id="17" xr3:uid="{00000000-0010-0000-0000-000011000000}" name="Total de emisiones_x000a_(Mt CO2e)" dataDxfId="1">
      <calculatedColumnFormula>P4/1000000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9"/>
  <sheetViews>
    <sheetView tabSelected="1" zoomScale="85" zoomScaleNormal="85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11.42578125" defaultRowHeight="12.75" x14ac:dyDescent="0.2"/>
  <cols>
    <col min="1" max="1" width="14.42578125" style="4" customWidth="1"/>
    <col min="2" max="2" width="33" style="4" customWidth="1"/>
    <col min="3" max="3" width="13.42578125" style="4" customWidth="1"/>
    <col min="4" max="4" width="16.7109375" style="4" customWidth="1"/>
    <col min="5" max="5" width="15.85546875" style="4" customWidth="1"/>
    <col min="6" max="6" width="14.7109375" style="4" customWidth="1"/>
    <col min="7" max="7" width="17.7109375" style="4" customWidth="1"/>
    <col min="8" max="8" width="17.28515625" style="4" customWidth="1"/>
    <col min="9" max="9" width="14.5703125" style="4" customWidth="1"/>
    <col min="10" max="10" width="18.85546875" style="4" bestFit="1" customWidth="1"/>
    <col min="11" max="11" width="18.5703125" style="4" customWidth="1"/>
    <col min="12" max="12" width="18" style="4" customWidth="1"/>
    <col min="13" max="13" width="17.140625" style="4" customWidth="1"/>
    <col min="14" max="14" width="15.85546875" style="4" customWidth="1"/>
    <col min="15" max="15" width="21.5703125" style="4" customWidth="1"/>
    <col min="16" max="16" width="13.7109375" style="4" customWidth="1"/>
    <col min="17" max="17" width="16.140625" style="4" customWidth="1"/>
    <col min="18" max="16384" width="11.42578125" style="4"/>
  </cols>
  <sheetData>
    <row r="1" spans="1:17" x14ac:dyDescent="0.2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</row>
    <row r="2" spans="1:17" ht="20.25" customHeight="1" x14ac:dyDescent="0.2">
      <c r="A2" s="14"/>
      <c r="B2" s="14"/>
      <c r="C2" s="26" t="s">
        <v>277</v>
      </c>
      <c r="D2" s="26"/>
      <c r="E2" s="26"/>
      <c r="F2" s="26"/>
      <c r="G2" s="26"/>
      <c r="H2" s="26"/>
      <c r="I2" s="15"/>
      <c r="J2" s="14"/>
      <c r="K2" s="26" t="s">
        <v>279</v>
      </c>
      <c r="L2" s="26"/>
      <c r="M2" s="26"/>
      <c r="N2" s="26"/>
      <c r="O2" s="26"/>
      <c r="P2" s="26"/>
      <c r="Q2" s="18"/>
    </row>
    <row r="3" spans="1:17" s="31" customFormat="1" ht="38.25" x14ac:dyDescent="0.25">
      <c r="A3" s="27" t="s">
        <v>1</v>
      </c>
      <c r="B3" s="28" t="s">
        <v>0</v>
      </c>
      <c r="C3" s="29" t="s">
        <v>281</v>
      </c>
      <c r="D3" s="29" t="s">
        <v>282</v>
      </c>
      <c r="E3" s="29" t="s">
        <v>283</v>
      </c>
      <c r="F3" s="29" t="s">
        <v>284</v>
      </c>
      <c r="G3" s="29" t="s">
        <v>285</v>
      </c>
      <c r="H3" s="29" t="s">
        <v>272</v>
      </c>
      <c r="I3" s="30" t="s">
        <v>276</v>
      </c>
      <c r="J3" s="28" t="s">
        <v>273</v>
      </c>
      <c r="K3" s="29" t="s">
        <v>286</v>
      </c>
      <c r="L3" s="29" t="s">
        <v>287</v>
      </c>
      <c r="M3" s="29" t="s">
        <v>288</v>
      </c>
      <c r="N3" s="29" t="s">
        <v>289</v>
      </c>
      <c r="O3" s="29" t="s">
        <v>290</v>
      </c>
      <c r="P3" s="29" t="s">
        <v>278</v>
      </c>
      <c r="Q3" s="29" t="s">
        <v>280</v>
      </c>
    </row>
    <row r="4" spans="1:17" x14ac:dyDescent="0.2">
      <c r="A4" s="5" t="s">
        <v>2</v>
      </c>
      <c r="B4" s="1" t="s">
        <v>3</v>
      </c>
      <c r="C4" s="2">
        <v>24583.845271063685</v>
      </c>
      <c r="D4" s="2">
        <v>129166.99317913766</v>
      </c>
      <c r="E4" s="2">
        <v>81911.807995217081</v>
      </c>
      <c r="F4" s="2">
        <v>757.37669187757535</v>
      </c>
      <c r="G4" s="2">
        <v>796.87213630674205</v>
      </c>
      <c r="H4" s="3">
        <f t="shared" ref="H4:H35" si="0">SUM(C4:G4)</f>
        <v>237216.89527360274</v>
      </c>
      <c r="I4" s="6">
        <v>1016592.2773612801</v>
      </c>
      <c r="J4" s="10">
        <f t="shared" ref="J4:J35" si="1">H4/(I4/1000)</f>
        <v>233.34516753298115</v>
      </c>
      <c r="K4" s="2">
        <v>34469.600454836516</v>
      </c>
      <c r="L4" s="2">
        <v>371792.78201577393</v>
      </c>
      <c r="M4" s="2">
        <v>401683.61456538405</v>
      </c>
      <c r="N4" s="2">
        <v>8809.202558030398</v>
      </c>
      <c r="O4" s="2">
        <v>58378.532822651672</v>
      </c>
      <c r="P4" s="3">
        <f t="shared" ref="P4:P35" si="2">SUM(K4:O4)</f>
        <v>875133.73241667647</v>
      </c>
      <c r="Q4" s="20">
        <f t="shared" ref="Q4:Q35" si="3">P4/1000000</f>
        <v>0.87513373241667647</v>
      </c>
    </row>
    <row r="5" spans="1:17" x14ac:dyDescent="0.2">
      <c r="A5" s="5" t="s">
        <v>4</v>
      </c>
      <c r="B5" s="21" t="s">
        <v>5</v>
      </c>
      <c r="C5" s="2">
        <v>7780.7593199182966</v>
      </c>
      <c r="D5" s="2">
        <v>164916.69910914643</v>
      </c>
      <c r="E5" s="2">
        <v>187862.81017680469</v>
      </c>
      <c r="F5" s="2">
        <v>970.73144797629402</v>
      </c>
      <c r="G5" s="2">
        <v>1396.3448564174032</v>
      </c>
      <c r="H5" s="3">
        <f t="shared" si="0"/>
        <v>362927.34491026308</v>
      </c>
      <c r="I5" s="6">
        <v>1938596.8359934001</v>
      </c>
      <c r="J5" s="10">
        <f t="shared" si="1"/>
        <v>187.21135729301204</v>
      </c>
      <c r="K5" s="2">
        <v>10504.145047488406</v>
      </c>
      <c r="L5" s="2">
        <v>457998.98450358544</v>
      </c>
      <c r="M5" s="2">
        <v>926147.38548590336</v>
      </c>
      <c r="N5" s="2">
        <v>9197.4495398319668</v>
      </c>
      <c r="O5" s="2">
        <v>103564.56826420371</v>
      </c>
      <c r="P5" s="3">
        <f t="shared" si="2"/>
        <v>1507412.5328410128</v>
      </c>
      <c r="Q5" s="20">
        <f t="shared" si="3"/>
        <v>1.5074125328410128</v>
      </c>
    </row>
    <row r="6" spans="1:17" x14ac:dyDescent="0.2">
      <c r="A6" s="5" t="s">
        <v>6</v>
      </c>
      <c r="B6" s="1" t="s">
        <v>7</v>
      </c>
      <c r="C6" s="2">
        <v>3908.4172362532163</v>
      </c>
      <c r="D6" s="2">
        <v>130495.94888987801</v>
      </c>
      <c r="E6" s="2">
        <v>111832.90584582966</v>
      </c>
      <c r="F6" s="2">
        <v>261.15288599557528</v>
      </c>
      <c r="G6" s="2">
        <v>1071.932470328821</v>
      </c>
      <c r="H6" s="3">
        <f t="shared" si="0"/>
        <v>247570.35732828529</v>
      </c>
      <c r="I6" s="6">
        <v>1025740.19323429</v>
      </c>
      <c r="J6" s="10">
        <f t="shared" si="1"/>
        <v>241.35776189842409</v>
      </c>
      <c r="K6" s="2">
        <v>5445.9127303209189</v>
      </c>
      <c r="L6" s="2">
        <v>365600.95360662078</v>
      </c>
      <c r="M6" s="2">
        <v>568310.56642854889</v>
      </c>
      <c r="N6" s="2">
        <v>2720.954214035683</v>
      </c>
      <c r="O6" s="2">
        <v>78989.744479125031</v>
      </c>
      <c r="P6" s="3">
        <f t="shared" si="2"/>
        <v>1021068.1314586513</v>
      </c>
      <c r="Q6" s="20">
        <f t="shared" si="3"/>
        <v>1.0210681314586514</v>
      </c>
    </row>
    <row r="7" spans="1:17" x14ac:dyDescent="0.2">
      <c r="A7" s="5" t="s">
        <v>8</v>
      </c>
      <c r="B7" s="7" t="s">
        <v>9</v>
      </c>
      <c r="C7" s="2">
        <v>2292.90667915534</v>
      </c>
      <c r="D7" s="2">
        <v>109112.9671916489</v>
      </c>
      <c r="E7" s="2">
        <v>78842.741886629461</v>
      </c>
      <c r="F7" s="2">
        <v>786.1249719894837</v>
      </c>
      <c r="G7" s="2">
        <v>1007.870387653892</v>
      </c>
      <c r="H7" s="3">
        <f t="shared" si="0"/>
        <v>192042.61111707706</v>
      </c>
      <c r="I7" s="6">
        <v>1313161.4872353501</v>
      </c>
      <c r="J7" s="10">
        <f t="shared" si="1"/>
        <v>146.24447410606888</v>
      </c>
      <c r="K7" s="2">
        <v>3065.2351653335163</v>
      </c>
      <c r="L7" s="2">
        <v>322021.10373981361</v>
      </c>
      <c r="M7" s="2">
        <v>394977.82672896847</v>
      </c>
      <c r="N7" s="2">
        <v>8905.8022708069802</v>
      </c>
      <c r="O7" s="2">
        <v>74829.997094199687</v>
      </c>
      <c r="P7" s="3">
        <f t="shared" si="2"/>
        <v>803799.9649991222</v>
      </c>
      <c r="Q7" s="20">
        <f t="shared" si="3"/>
        <v>0.80379996499912221</v>
      </c>
    </row>
    <row r="8" spans="1:17" x14ac:dyDescent="0.2">
      <c r="A8" s="5" t="s">
        <v>10</v>
      </c>
      <c r="B8" s="1" t="s">
        <v>11</v>
      </c>
      <c r="C8" s="2">
        <v>1023.6689731528855</v>
      </c>
      <c r="D8" s="2">
        <v>99018.094358113245</v>
      </c>
      <c r="E8" s="2">
        <v>72387.73276473477</v>
      </c>
      <c r="F8" s="2">
        <v>1594.4183708509436</v>
      </c>
      <c r="G8" s="2">
        <v>1078.7185061571863</v>
      </c>
      <c r="H8" s="3">
        <f t="shared" si="0"/>
        <v>175102.63297300902</v>
      </c>
      <c r="I8" s="6">
        <v>900756.28991962399</v>
      </c>
      <c r="J8" s="10">
        <f t="shared" si="1"/>
        <v>194.3951265537471</v>
      </c>
      <c r="K8" s="2">
        <v>1406.1653982856774</v>
      </c>
      <c r="L8" s="2">
        <v>309976.74238007091</v>
      </c>
      <c r="M8" s="2">
        <v>366806.67014542397</v>
      </c>
      <c r="N8" s="2">
        <v>19055.862327065752</v>
      </c>
      <c r="O8" s="2">
        <v>91252.968365048597</v>
      </c>
      <c r="P8" s="3">
        <f t="shared" si="2"/>
        <v>788498.40861589496</v>
      </c>
      <c r="Q8" s="20">
        <f t="shared" si="3"/>
        <v>0.78849840861589493</v>
      </c>
    </row>
    <row r="9" spans="1:17" x14ac:dyDescent="0.2">
      <c r="A9" s="5" t="s">
        <v>12</v>
      </c>
      <c r="B9" s="7" t="s">
        <v>13</v>
      </c>
      <c r="C9" s="2">
        <v>199.12339704197757</v>
      </c>
      <c r="D9" s="2">
        <v>31354.569418936822</v>
      </c>
      <c r="E9" s="2">
        <v>25503.354037510795</v>
      </c>
      <c r="F9" s="2">
        <v>792.0561693715041</v>
      </c>
      <c r="G9" s="2">
        <v>423.79508743926829</v>
      </c>
      <c r="H9" s="3">
        <f t="shared" si="0"/>
        <v>58272.898110300368</v>
      </c>
      <c r="I9" s="6">
        <v>338517.17668309301</v>
      </c>
      <c r="J9" s="10">
        <f t="shared" si="1"/>
        <v>172.14162862067485</v>
      </c>
      <c r="K9" s="2">
        <v>275.01520802393975</v>
      </c>
      <c r="L9" s="2">
        <v>97913.064181084381</v>
      </c>
      <c r="M9" s="2">
        <v>128286.91872709732</v>
      </c>
      <c r="N9" s="2">
        <v>9477.5425968275267</v>
      </c>
      <c r="O9" s="2">
        <v>36004.607863367812</v>
      </c>
      <c r="P9" s="3">
        <f t="shared" si="2"/>
        <v>271957.14857640094</v>
      </c>
      <c r="Q9" s="20">
        <f t="shared" si="3"/>
        <v>0.27195714857640096</v>
      </c>
    </row>
    <row r="10" spans="1:17" x14ac:dyDescent="0.2">
      <c r="A10" s="5" t="s">
        <v>14</v>
      </c>
      <c r="B10" s="7" t="s">
        <v>15</v>
      </c>
      <c r="C10" s="2">
        <v>162.14167719532816</v>
      </c>
      <c r="D10" s="2">
        <v>21694.783674084065</v>
      </c>
      <c r="E10" s="2">
        <v>13803.757653818178</v>
      </c>
      <c r="F10" s="2">
        <v>197.05285629881604</v>
      </c>
      <c r="G10" s="2">
        <v>164.20870771682584</v>
      </c>
      <c r="H10" s="3">
        <f t="shared" si="0"/>
        <v>36021.944569113213</v>
      </c>
      <c r="I10" s="6">
        <v>191073.936492276</v>
      </c>
      <c r="J10" s="10">
        <f t="shared" si="1"/>
        <v>188.5235905555825</v>
      </c>
      <c r="K10" s="2">
        <v>223.99735243391655</v>
      </c>
      <c r="L10" s="2">
        <v>67719.542875054554</v>
      </c>
      <c r="M10" s="2">
        <v>70848.023551337479</v>
      </c>
      <c r="N10" s="2">
        <v>2340.7040957227691</v>
      </c>
      <c r="O10" s="2">
        <v>13931.905246190072</v>
      </c>
      <c r="P10" s="3">
        <f t="shared" si="2"/>
        <v>155064.17312073876</v>
      </c>
      <c r="Q10" s="20">
        <f t="shared" si="3"/>
        <v>0.15506417312073875</v>
      </c>
    </row>
    <row r="11" spans="1:17" x14ac:dyDescent="0.2">
      <c r="A11" s="5" t="s">
        <v>16</v>
      </c>
      <c r="B11" s="1" t="s">
        <v>17</v>
      </c>
      <c r="C11" s="2">
        <v>16124.244422947293</v>
      </c>
      <c r="D11" s="2">
        <v>42226.7749755923</v>
      </c>
      <c r="E11" s="2">
        <v>38338.59436188839</v>
      </c>
      <c r="F11" s="2">
        <v>964.88424106410116</v>
      </c>
      <c r="G11" s="2">
        <v>323.58309685561278</v>
      </c>
      <c r="H11" s="3">
        <f t="shared" si="0"/>
        <v>97978.081098347699</v>
      </c>
      <c r="I11" s="6">
        <v>370644.88238290598</v>
      </c>
      <c r="J11" s="10">
        <f t="shared" si="1"/>
        <v>264.34489117572241</v>
      </c>
      <c r="K11" s="2">
        <v>21546.755361357336</v>
      </c>
      <c r="L11" s="2">
        <v>125257.16572668409</v>
      </c>
      <c r="M11" s="2">
        <v>186551.41478950821</v>
      </c>
      <c r="N11" s="2">
        <v>5751.5055369599622</v>
      </c>
      <c r="O11" s="2">
        <v>17034.516121496923</v>
      </c>
      <c r="P11" s="3">
        <f t="shared" si="2"/>
        <v>356141.35753600649</v>
      </c>
      <c r="Q11" s="20">
        <f t="shared" si="3"/>
        <v>0.35614135753600651</v>
      </c>
    </row>
    <row r="12" spans="1:17" x14ac:dyDescent="0.2">
      <c r="A12" s="5" t="s">
        <v>18</v>
      </c>
      <c r="B12" s="7" t="s">
        <v>19</v>
      </c>
      <c r="C12" s="2">
        <v>7704.8977335250729</v>
      </c>
      <c r="D12" s="2">
        <v>7622.1834176636103</v>
      </c>
      <c r="E12" s="2">
        <v>11754.36945600961</v>
      </c>
      <c r="F12" s="2">
        <v>265.28103812118354</v>
      </c>
      <c r="G12" s="2">
        <v>146.49355247152454</v>
      </c>
      <c r="H12" s="3">
        <f t="shared" si="0"/>
        <v>27493.225197790998</v>
      </c>
      <c r="I12" s="6">
        <v>156696.82837289001</v>
      </c>
      <c r="J12" s="10">
        <f t="shared" si="1"/>
        <v>175.45489263104687</v>
      </c>
      <c r="K12" s="2">
        <v>10799.644684148619</v>
      </c>
      <c r="L12" s="2">
        <v>21509.091190058229</v>
      </c>
      <c r="M12" s="2">
        <v>50024.856253838938</v>
      </c>
      <c r="N12" s="2">
        <v>1272.4396141558334</v>
      </c>
      <c r="O12" s="2">
        <v>6359.9897904844738</v>
      </c>
      <c r="P12" s="3">
        <f t="shared" si="2"/>
        <v>89966.021532686093</v>
      </c>
      <c r="Q12" s="20">
        <f t="shared" si="3"/>
        <v>8.9966021532686097E-2</v>
      </c>
    </row>
    <row r="13" spans="1:17" x14ac:dyDescent="0.2">
      <c r="A13" s="5" t="s">
        <v>20</v>
      </c>
      <c r="B13" s="1" t="s">
        <v>21</v>
      </c>
      <c r="C13" s="2">
        <v>15090.199616162987</v>
      </c>
      <c r="D13" s="2">
        <v>77693.497338593515</v>
      </c>
      <c r="E13" s="2">
        <v>54043.642981002966</v>
      </c>
      <c r="F13" s="2">
        <v>612.22598296606043</v>
      </c>
      <c r="G13" s="2">
        <v>171.01059049635057</v>
      </c>
      <c r="H13" s="3">
        <f t="shared" si="0"/>
        <v>147610.57650922189</v>
      </c>
      <c r="I13" s="6">
        <v>762737.904866533</v>
      </c>
      <c r="J13" s="10">
        <f t="shared" si="1"/>
        <v>193.52725958342322</v>
      </c>
      <c r="K13" s="2">
        <v>20573.609460792413</v>
      </c>
      <c r="L13" s="2">
        <v>246703.20781913269</v>
      </c>
      <c r="M13" s="2">
        <v>303741.73724850168</v>
      </c>
      <c r="N13" s="2">
        <v>3611.8472102059691</v>
      </c>
      <c r="O13" s="2">
        <v>16147.672138275324</v>
      </c>
      <c r="P13" s="3">
        <f t="shared" si="2"/>
        <v>590778.07387690817</v>
      </c>
      <c r="Q13" s="20">
        <f t="shared" si="3"/>
        <v>0.59077807387690817</v>
      </c>
    </row>
    <row r="14" spans="1:17" x14ac:dyDescent="0.2">
      <c r="A14" s="5" t="s">
        <v>22</v>
      </c>
      <c r="B14" s="7" t="s">
        <v>23</v>
      </c>
      <c r="C14" s="2">
        <v>3618.3452998121611</v>
      </c>
      <c r="D14" s="2">
        <v>110453.58615379067</v>
      </c>
      <c r="E14" s="2">
        <v>108452.09426308727</v>
      </c>
      <c r="F14" s="2">
        <v>1214.2310530228769</v>
      </c>
      <c r="G14" s="2">
        <v>2601.2852317091128</v>
      </c>
      <c r="H14" s="3">
        <f t="shared" si="0"/>
        <v>226339.54200142209</v>
      </c>
      <c r="I14" s="6">
        <v>1423165.50394304</v>
      </c>
      <c r="J14" s="10">
        <f t="shared" si="1"/>
        <v>159.03950831742546</v>
      </c>
      <c r="K14" s="2">
        <v>4939.6653458934297</v>
      </c>
      <c r="L14" s="2">
        <v>271504.75598708639</v>
      </c>
      <c r="M14" s="2">
        <v>502891.47516664065</v>
      </c>
      <c r="N14" s="2">
        <v>6661.4818377245101</v>
      </c>
      <c r="O14" s="2">
        <v>203471.44947724245</v>
      </c>
      <c r="P14" s="3">
        <f t="shared" si="2"/>
        <v>989468.82781458751</v>
      </c>
      <c r="Q14" s="20">
        <f t="shared" si="3"/>
        <v>0.98946882781458756</v>
      </c>
    </row>
    <row r="15" spans="1:17" x14ac:dyDescent="0.2">
      <c r="A15" s="5" t="s">
        <v>24</v>
      </c>
      <c r="B15" s="1" t="s">
        <v>25</v>
      </c>
      <c r="C15" s="2">
        <v>5367.6566499556784</v>
      </c>
      <c r="D15" s="2">
        <v>124685.08152849968</v>
      </c>
      <c r="E15" s="2">
        <v>98819.569610996958</v>
      </c>
      <c r="F15" s="2">
        <v>612.42350320704043</v>
      </c>
      <c r="G15" s="2">
        <v>4988.0873578629962</v>
      </c>
      <c r="H15" s="3">
        <f t="shared" si="0"/>
        <v>234472.81865052236</v>
      </c>
      <c r="I15" s="6">
        <v>949606.32744880405</v>
      </c>
      <c r="J15" s="10">
        <f t="shared" si="1"/>
        <v>246.91581329333914</v>
      </c>
      <c r="K15" s="2">
        <v>7152.855855895582</v>
      </c>
      <c r="L15" s="2">
        <v>358963.87548433739</v>
      </c>
      <c r="M15" s="2">
        <v>504654.878478389</v>
      </c>
      <c r="N15" s="2">
        <v>3610.122718694965</v>
      </c>
      <c r="O15" s="2">
        <v>393484.63371364132</v>
      </c>
      <c r="P15" s="3">
        <f t="shared" si="2"/>
        <v>1267866.3662509583</v>
      </c>
      <c r="Q15" s="20">
        <f t="shared" si="3"/>
        <v>1.2678663662509584</v>
      </c>
    </row>
    <row r="16" spans="1:17" x14ac:dyDescent="0.2">
      <c r="A16" s="5" t="s">
        <v>26</v>
      </c>
      <c r="B16" s="8" t="s">
        <v>27</v>
      </c>
      <c r="C16" s="2">
        <v>189909.05021398314</v>
      </c>
      <c r="D16" s="2">
        <v>1622420.56736796</v>
      </c>
      <c r="E16" s="2">
        <v>948611.00517989148</v>
      </c>
      <c r="F16" s="2">
        <v>10017.209948981959</v>
      </c>
      <c r="G16" s="2">
        <v>9525.505499898778</v>
      </c>
      <c r="H16" s="3">
        <f t="shared" si="0"/>
        <v>2780483.3382107154</v>
      </c>
      <c r="I16" s="6">
        <v>21339781.152648199</v>
      </c>
      <c r="J16" s="10">
        <f t="shared" si="1"/>
        <v>130.29577568398193</v>
      </c>
      <c r="K16" s="2">
        <v>260884.97783775374</v>
      </c>
      <c r="L16" s="2">
        <v>5050550.5481678704</v>
      </c>
      <c r="M16" s="2">
        <v>4911581.7179762563</v>
      </c>
      <c r="N16" s="2">
        <v>118845.85266971079</v>
      </c>
      <c r="O16" s="2">
        <v>798259.90846749709</v>
      </c>
      <c r="P16" s="3">
        <f t="shared" si="2"/>
        <v>11140123.005119087</v>
      </c>
      <c r="Q16" s="20">
        <f t="shared" si="3"/>
        <v>11.140123005119086</v>
      </c>
    </row>
    <row r="17" spans="1:17" x14ac:dyDescent="0.2">
      <c r="A17" s="5" t="s">
        <v>28</v>
      </c>
      <c r="B17" s="21" t="s">
        <v>29</v>
      </c>
      <c r="C17" s="2">
        <v>13190.690456303304</v>
      </c>
      <c r="D17" s="2">
        <v>17034.022650439121</v>
      </c>
      <c r="E17" s="2">
        <v>14969.594509996388</v>
      </c>
      <c r="F17" s="2">
        <v>74.025318920803699</v>
      </c>
      <c r="G17" s="2">
        <v>266.4856055668684</v>
      </c>
      <c r="H17" s="3">
        <f t="shared" si="0"/>
        <v>45534.818541226487</v>
      </c>
      <c r="I17" s="6">
        <v>1714464.2787730701</v>
      </c>
      <c r="J17" s="10">
        <f t="shared" si="1"/>
        <v>26.559211005441753</v>
      </c>
      <c r="K17" s="2">
        <v>18121.191967242019</v>
      </c>
      <c r="L17" s="2">
        <v>53149.576770392094</v>
      </c>
      <c r="M17" s="2">
        <v>74901.412104801799</v>
      </c>
      <c r="N17" s="2">
        <v>893.27036502178635</v>
      </c>
      <c r="O17" s="2">
        <v>22498.737256108132</v>
      </c>
      <c r="P17" s="3">
        <f t="shared" si="2"/>
        <v>169564.18846356584</v>
      </c>
      <c r="Q17" s="20">
        <f t="shared" si="3"/>
        <v>0.16956418846356583</v>
      </c>
    </row>
    <row r="18" spans="1:17" x14ac:dyDescent="0.2">
      <c r="A18" s="5" t="s">
        <v>30</v>
      </c>
      <c r="B18" s="7" t="s">
        <v>31</v>
      </c>
      <c r="C18" s="2">
        <v>1260.7060441586668</v>
      </c>
      <c r="D18" s="2">
        <v>8071.0940439726637</v>
      </c>
      <c r="E18" s="2">
        <v>9854.7877360705497</v>
      </c>
      <c r="F18" s="2">
        <v>58.293200943791028</v>
      </c>
      <c r="G18" s="2">
        <v>215.25944521368496</v>
      </c>
      <c r="H18" s="3">
        <f t="shared" si="0"/>
        <v>19460.140470359354</v>
      </c>
      <c r="I18" s="6">
        <v>195126.11613337399</v>
      </c>
      <c r="J18" s="10">
        <f t="shared" si="1"/>
        <v>99.731091132146659</v>
      </c>
      <c r="K18" s="2">
        <v>1731.1255114869782</v>
      </c>
      <c r="L18" s="2">
        <v>25122.227645805666</v>
      </c>
      <c r="M18" s="2">
        <v>48404.94003806603</v>
      </c>
      <c r="N18" s="2">
        <v>719.44050685439788</v>
      </c>
      <c r="O18" s="2">
        <v>18215.110178162686</v>
      </c>
      <c r="P18" s="3">
        <f t="shared" si="2"/>
        <v>94192.84388037576</v>
      </c>
      <c r="Q18" s="20">
        <f t="shared" si="3"/>
        <v>9.4192843880375757E-2</v>
      </c>
    </row>
    <row r="19" spans="1:17" x14ac:dyDescent="0.2">
      <c r="A19" s="5" t="s">
        <v>32</v>
      </c>
      <c r="B19" s="7" t="s">
        <v>33</v>
      </c>
      <c r="C19" s="2">
        <v>8149.2499437644383</v>
      </c>
      <c r="D19" s="2">
        <v>5815.9659246281581</v>
      </c>
      <c r="E19" s="2">
        <v>5899.4443045913604</v>
      </c>
      <c r="F19" s="2">
        <v>63.72214892382631</v>
      </c>
      <c r="G19" s="2">
        <v>117.24904509137318</v>
      </c>
      <c r="H19" s="3">
        <f t="shared" si="0"/>
        <v>20045.631366999154</v>
      </c>
      <c r="I19" s="6">
        <v>113862.443653045</v>
      </c>
      <c r="J19" s="10">
        <f t="shared" si="1"/>
        <v>176.05130123573522</v>
      </c>
      <c r="K19" s="2">
        <v>11196.53667022148</v>
      </c>
      <c r="L19" s="2">
        <v>18115.7507600934</v>
      </c>
      <c r="M19" s="2">
        <v>29256.408501763191</v>
      </c>
      <c r="N19" s="2">
        <v>764.15165690523236</v>
      </c>
      <c r="O19" s="2">
        <v>10020.335971764043</v>
      </c>
      <c r="P19" s="3">
        <f t="shared" si="2"/>
        <v>69353.183560747348</v>
      </c>
      <c r="Q19" s="20">
        <f t="shared" si="3"/>
        <v>6.935318356074735E-2</v>
      </c>
    </row>
    <row r="20" spans="1:17" x14ac:dyDescent="0.2">
      <c r="A20" s="5" t="s">
        <v>34</v>
      </c>
      <c r="B20" s="7" t="s">
        <v>35</v>
      </c>
      <c r="C20" s="2">
        <v>9366.7949379287566</v>
      </c>
      <c r="D20" s="2">
        <v>69067.789616225738</v>
      </c>
      <c r="E20" s="2">
        <v>31279.508190507531</v>
      </c>
      <c r="F20" s="2">
        <v>44.262258425697809</v>
      </c>
      <c r="G20" s="2">
        <v>936.95536344706545</v>
      </c>
      <c r="H20" s="3">
        <f t="shared" si="0"/>
        <v>110695.3103665348</v>
      </c>
      <c r="I20" s="6">
        <v>919883.79738605896</v>
      </c>
      <c r="J20" s="10">
        <f t="shared" si="1"/>
        <v>120.33618885459936</v>
      </c>
      <c r="K20" s="2">
        <v>12754.343250465712</v>
      </c>
      <c r="L20" s="2">
        <v>187410.4528389466</v>
      </c>
      <c r="M20" s="2">
        <v>166573.48146264462</v>
      </c>
      <c r="N20" s="2">
        <v>226.42374509040937</v>
      </c>
      <c r="O20" s="2">
        <v>68291.027849832273</v>
      </c>
      <c r="P20" s="3">
        <f t="shared" si="2"/>
        <v>435255.72914697963</v>
      </c>
      <c r="Q20" s="20">
        <f t="shared" si="3"/>
        <v>0.43525572914697963</v>
      </c>
    </row>
    <row r="21" spans="1:17" x14ac:dyDescent="0.2">
      <c r="A21" s="5" t="s">
        <v>36</v>
      </c>
      <c r="B21" s="1" t="s">
        <v>37</v>
      </c>
      <c r="C21" s="2">
        <v>2170.4563659061914</v>
      </c>
      <c r="D21" s="2">
        <v>32991.122191216557</v>
      </c>
      <c r="E21" s="2">
        <v>33881.106548997792</v>
      </c>
      <c r="F21" s="2">
        <v>486.52258450375348</v>
      </c>
      <c r="G21" s="2">
        <v>1653.6993083823836</v>
      </c>
      <c r="H21" s="3">
        <f t="shared" si="0"/>
        <v>71182.906999006664</v>
      </c>
      <c r="I21" s="6">
        <v>570405.40364949603</v>
      </c>
      <c r="J21" s="10">
        <f t="shared" si="1"/>
        <v>124.79353551627166</v>
      </c>
      <c r="K21" s="2">
        <v>2754.9375103766283</v>
      </c>
      <c r="L21" s="2">
        <v>98726.448362119583</v>
      </c>
      <c r="M21" s="2">
        <v>173371.64667653741</v>
      </c>
      <c r="N21" s="2">
        <v>2801.3048945166679</v>
      </c>
      <c r="O21" s="2">
        <v>117041.20104862473</v>
      </c>
      <c r="P21" s="3">
        <f t="shared" si="2"/>
        <v>394695.53849217505</v>
      </c>
      <c r="Q21" s="20">
        <f t="shared" si="3"/>
        <v>0.39469553849217504</v>
      </c>
    </row>
    <row r="22" spans="1:17" x14ac:dyDescent="0.2">
      <c r="A22" s="5" t="s">
        <v>38</v>
      </c>
      <c r="B22" s="7" t="s">
        <v>39</v>
      </c>
      <c r="C22" s="2">
        <v>772.99381228626532</v>
      </c>
      <c r="D22" s="2">
        <v>11693.425531428722</v>
      </c>
      <c r="E22" s="2">
        <v>16057.991829121036</v>
      </c>
      <c r="F22" s="2">
        <v>202.55259476590356</v>
      </c>
      <c r="G22" s="2">
        <v>970.8962533903109</v>
      </c>
      <c r="H22" s="3">
        <f t="shared" si="0"/>
        <v>29697.860020992237</v>
      </c>
      <c r="I22" s="6">
        <v>261887.64258958801</v>
      </c>
      <c r="J22" s="10">
        <f t="shared" si="1"/>
        <v>113.39924147369049</v>
      </c>
      <c r="K22" s="2">
        <v>974.2264451459813</v>
      </c>
      <c r="L22" s="2">
        <v>32710.631627975839</v>
      </c>
      <c r="M22" s="2">
        <v>76402.096663675373</v>
      </c>
      <c r="N22" s="2">
        <v>974.23636421747301</v>
      </c>
      <c r="O22" s="2">
        <v>65549.631264495358</v>
      </c>
      <c r="P22" s="3">
        <f t="shared" si="2"/>
        <v>176610.82236551004</v>
      </c>
      <c r="Q22" s="20">
        <f t="shared" si="3"/>
        <v>0.17661082236551004</v>
      </c>
    </row>
    <row r="23" spans="1:17" x14ac:dyDescent="0.2">
      <c r="A23" s="5" t="s">
        <v>40</v>
      </c>
      <c r="B23" s="7" t="s">
        <v>41</v>
      </c>
      <c r="C23" s="2">
        <v>362.26432760982226</v>
      </c>
      <c r="D23" s="2">
        <v>10940.509396722422</v>
      </c>
      <c r="E23" s="2">
        <v>10703.655718811757</v>
      </c>
      <c r="F23" s="2">
        <v>217.24646632766218</v>
      </c>
      <c r="G23" s="2">
        <v>743.23579642614266</v>
      </c>
      <c r="H23" s="3">
        <f t="shared" si="0"/>
        <v>22966.911705897804</v>
      </c>
      <c r="I23" s="6">
        <v>220086.575507125</v>
      </c>
      <c r="J23" s="10">
        <f t="shared" si="1"/>
        <v>104.35398730239356</v>
      </c>
      <c r="K23" s="2">
        <v>476.35464547632438</v>
      </c>
      <c r="L23" s="2">
        <v>31191.421413117674</v>
      </c>
      <c r="M23" s="2">
        <v>54122.837100010336</v>
      </c>
      <c r="N23" s="2">
        <v>1527.6668280627775</v>
      </c>
      <c r="O23" s="2">
        <v>52627.697155985719</v>
      </c>
      <c r="P23" s="3">
        <f t="shared" si="2"/>
        <v>139945.97714265285</v>
      </c>
      <c r="Q23" s="20">
        <f t="shared" si="3"/>
        <v>0.13994597714265283</v>
      </c>
    </row>
    <row r="24" spans="1:17" x14ac:dyDescent="0.2">
      <c r="A24" s="5" t="s">
        <v>42</v>
      </c>
      <c r="B24" s="1" t="s">
        <v>43</v>
      </c>
      <c r="C24" s="2">
        <v>113173.42868376132</v>
      </c>
      <c r="D24" s="2">
        <v>671350.30992944993</v>
      </c>
      <c r="E24" s="2">
        <v>396193.13917567488</v>
      </c>
      <c r="F24" s="2">
        <v>1018.8419243586969</v>
      </c>
      <c r="G24" s="2">
        <v>1363.3582941545837</v>
      </c>
      <c r="H24" s="3">
        <f t="shared" si="0"/>
        <v>1183099.0780073991</v>
      </c>
      <c r="I24" s="6">
        <v>4796049.9329790603</v>
      </c>
      <c r="J24" s="10">
        <f t="shared" si="1"/>
        <v>246.68197673924521</v>
      </c>
      <c r="K24" s="2">
        <v>151880.03492908913</v>
      </c>
      <c r="L24" s="2">
        <v>1859791.6600555901</v>
      </c>
      <c r="M24" s="2">
        <v>2090665.7511221855</v>
      </c>
      <c r="N24" s="2">
        <v>11956.55762248061</v>
      </c>
      <c r="O24" s="2">
        <v>97660.778209166674</v>
      </c>
      <c r="P24" s="3">
        <f t="shared" si="2"/>
        <v>4211954.7819385119</v>
      </c>
      <c r="Q24" s="20">
        <f t="shared" si="3"/>
        <v>4.2119547819385117</v>
      </c>
    </row>
    <row r="25" spans="1:17" x14ac:dyDescent="0.2">
      <c r="A25" s="5" t="s">
        <v>44</v>
      </c>
      <c r="B25" s="7" t="s">
        <v>45</v>
      </c>
      <c r="C25" s="2">
        <v>13562.177402277455</v>
      </c>
      <c r="D25" s="2">
        <v>39730.598205324393</v>
      </c>
      <c r="E25" s="2">
        <v>39723.324741777651</v>
      </c>
      <c r="F25" s="2">
        <v>175.26197553328907</v>
      </c>
      <c r="G25" s="2">
        <v>223.72480359369638</v>
      </c>
      <c r="H25" s="3">
        <f t="shared" si="0"/>
        <v>93415.087128506479</v>
      </c>
      <c r="I25" s="6">
        <v>443837.02878258302</v>
      </c>
      <c r="J25" s="10">
        <f t="shared" si="1"/>
        <v>210.47159446055724</v>
      </c>
      <c r="K25" s="2">
        <v>18480.770166545284</v>
      </c>
      <c r="L25" s="2">
        <v>117772.57146721981</v>
      </c>
      <c r="M25" s="2">
        <v>199990.95210549858</v>
      </c>
      <c r="N25" s="2">
        <v>2118.7295936937503</v>
      </c>
      <c r="O25" s="2">
        <v>18245.765135015714</v>
      </c>
      <c r="P25" s="3">
        <f t="shared" si="2"/>
        <v>356608.78846797312</v>
      </c>
      <c r="Q25" s="20">
        <f t="shared" si="3"/>
        <v>0.35660878846797311</v>
      </c>
    </row>
    <row r="26" spans="1:17" x14ac:dyDescent="0.2">
      <c r="A26" s="5" t="s">
        <v>46</v>
      </c>
      <c r="B26" s="7" t="s">
        <v>47</v>
      </c>
      <c r="C26" s="2">
        <v>10903.468938364662</v>
      </c>
      <c r="D26" s="2">
        <v>13142.633748559118</v>
      </c>
      <c r="E26" s="2">
        <v>14135.123064589254</v>
      </c>
      <c r="F26" s="2">
        <v>11.789687762287905</v>
      </c>
      <c r="G26" s="2">
        <v>103.48051515131267</v>
      </c>
      <c r="H26" s="3">
        <f t="shared" si="0"/>
        <v>38296.495954426631</v>
      </c>
      <c r="I26" s="6">
        <v>149565.30620366801</v>
      </c>
      <c r="J26" s="10">
        <f t="shared" si="1"/>
        <v>256.05200113906784</v>
      </c>
      <c r="K26" s="2">
        <v>14541.098106006064</v>
      </c>
      <c r="L26" s="2">
        <v>33201.559636969272</v>
      </c>
      <c r="M26" s="2">
        <v>65606.964751118387</v>
      </c>
      <c r="N26" s="2">
        <v>56.455897168621775</v>
      </c>
      <c r="O26" s="2">
        <v>7752.3043753174788</v>
      </c>
      <c r="P26" s="3">
        <f t="shared" si="2"/>
        <v>121158.38276657983</v>
      </c>
      <c r="Q26" s="20">
        <f t="shared" si="3"/>
        <v>0.12115838276657984</v>
      </c>
    </row>
    <row r="27" spans="1:17" x14ac:dyDescent="0.2">
      <c r="A27" s="5" t="s">
        <v>48</v>
      </c>
      <c r="B27" s="1" t="s">
        <v>49</v>
      </c>
      <c r="C27" s="2">
        <v>22334.854190292379</v>
      </c>
      <c r="D27" s="2">
        <v>255734.25165146292</v>
      </c>
      <c r="E27" s="2">
        <v>156101.77494256361</v>
      </c>
      <c r="F27" s="2">
        <v>439.49875615065122</v>
      </c>
      <c r="G27" s="2">
        <v>1790.2147575934737</v>
      </c>
      <c r="H27" s="3">
        <f t="shared" si="0"/>
        <v>436400.59429806302</v>
      </c>
      <c r="I27" s="6">
        <v>2189481.4371174299</v>
      </c>
      <c r="J27" s="10">
        <f t="shared" si="1"/>
        <v>199.31687334723782</v>
      </c>
      <c r="K27" s="2">
        <v>30686.356482607986</v>
      </c>
      <c r="L27" s="2">
        <v>802997.42751461186</v>
      </c>
      <c r="M27" s="2">
        <v>802534.79355873284</v>
      </c>
      <c r="N27" s="2">
        <v>5270.7203693358524</v>
      </c>
      <c r="O27" s="2">
        <v>151831.55980158283</v>
      </c>
      <c r="P27" s="3">
        <f t="shared" si="2"/>
        <v>1793320.8577268715</v>
      </c>
      <c r="Q27" s="20">
        <f t="shared" si="3"/>
        <v>1.7933208577268716</v>
      </c>
    </row>
    <row r="28" spans="1:17" x14ac:dyDescent="0.2">
      <c r="A28" s="5" t="s">
        <v>50</v>
      </c>
      <c r="B28" s="22" t="s">
        <v>51</v>
      </c>
      <c r="C28" s="2">
        <v>31676.736273563984</v>
      </c>
      <c r="D28" s="2">
        <v>173622.20355941696</v>
      </c>
      <c r="E28" s="2">
        <v>137069.76653147623</v>
      </c>
      <c r="F28" s="2">
        <v>2030.2932292831265</v>
      </c>
      <c r="G28" s="2">
        <v>2256.9114399280138</v>
      </c>
      <c r="H28" s="3">
        <f t="shared" si="0"/>
        <v>346655.91103366826</v>
      </c>
      <c r="I28" s="6">
        <v>887593.01090087695</v>
      </c>
      <c r="J28" s="10">
        <f t="shared" si="1"/>
        <v>390.55727881613694</v>
      </c>
      <c r="K28" s="2">
        <v>43515.921670403157</v>
      </c>
      <c r="L28" s="2">
        <v>545422.17087889393</v>
      </c>
      <c r="M28" s="2">
        <v>689731.18751790863</v>
      </c>
      <c r="N28" s="2">
        <v>24270.080140339658</v>
      </c>
      <c r="O28" s="2">
        <v>191320.52945857949</v>
      </c>
      <c r="P28" s="3">
        <f t="shared" si="2"/>
        <v>1494259.8896661247</v>
      </c>
      <c r="Q28" s="20">
        <f t="shared" si="3"/>
        <v>1.4942598896661248</v>
      </c>
    </row>
    <row r="29" spans="1:17" x14ac:dyDescent="0.2">
      <c r="A29" s="5" t="s">
        <v>52</v>
      </c>
      <c r="B29" s="21" t="s">
        <v>53</v>
      </c>
      <c r="C29" s="2">
        <v>16116.398736425253</v>
      </c>
      <c r="D29" s="2">
        <v>28763.627656640903</v>
      </c>
      <c r="E29" s="2">
        <v>28905.456460527155</v>
      </c>
      <c r="F29" s="2">
        <v>250.08812548399027</v>
      </c>
      <c r="G29" s="2">
        <v>571.65994834105106</v>
      </c>
      <c r="H29" s="3">
        <f t="shared" si="0"/>
        <v>74607.230927418364</v>
      </c>
      <c r="I29" s="6">
        <v>262047.27191717899</v>
      </c>
      <c r="J29" s="10">
        <f t="shared" si="1"/>
        <v>284.70905413966017</v>
      </c>
      <c r="K29" s="2">
        <v>22138.823982404836</v>
      </c>
      <c r="L29" s="2">
        <v>89936.869046056177</v>
      </c>
      <c r="M29" s="2">
        <v>143323.8825414388</v>
      </c>
      <c r="N29" s="2">
        <v>3005.2684948351466</v>
      </c>
      <c r="O29" s="2">
        <v>48438.584207260465</v>
      </c>
      <c r="P29" s="3">
        <f t="shared" si="2"/>
        <v>306843.42827199545</v>
      </c>
      <c r="Q29" s="20">
        <f t="shared" si="3"/>
        <v>0.30684342827199546</v>
      </c>
    </row>
    <row r="30" spans="1:17" x14ac:dyDescent="0.2">
      <c r="A30" s="5" t="s">
        <v>54</v>
      </c>
      <c r="B30" s="7" t="s">
        <v>55</v>
      </c>
      <c r="C30" s="2">
        <v>3486.4821124833238</v>
      </c>
      <c r="D30" s="2">
        <v>14236.17548778225</v>
      </c>
      <c r="E30" s="2">
        <v>14558.161284598154</v>
      </c>
      <c r="F30" s="2">
        <v>156.16115312864125</v>
      </c>
      <c r="G30" s="2">
        <v>291.69111705543355</v>
      </c>
      <c r="H30" s="3">
        <f t="shared" si="0"/>
        <v>32728.671155047803</v>
      </c>
      <c r="I30" s="6">
        <v>261697.17509934399</v>
      </c>
      <c r="J30" s="10">
        <f t="shared" si="1"/>
        <v>125.06314270539424</v>
      </c>
      <c r="K30" s="2">
        <v>4789.7936076786591</v>
      </c>
      <c r="L30" s="2">
        <v>44539.458602593986</v>
      </c>
      <c r="M30" s="2">
        <v>72097.941868067821</v>
      </c>
      <c r="N30" s="2">
        <v>1864.2080291982252</v>
      </c>
      <c r="O30" s="2">
        <v>24721.936649259958</v>
      </c>
      <c r="P30" s="3">
        <f t="shared" si="2"/>
        <v>148013.33875679865</v>
      </c>
      <c r="Q30" s="20">
        <f t="shared" si="3"/>
        <v>0.14801333875679865</v>
      </c>
    </row>
    <row r="31" spans="1:17" x14ac:dyDescent="0.2">
      <c r="A31" s="5" t="s">
        <v>56</v>
      </c>
      <c r="B31" s="1" t="s">
        <v>57</v>
      </c>
      <c r="C31" s="2">
        <v>13415.217771554419</v>
      </c>
      <c r="D31" s="2">
        <v>130455.56662002063</v>
      </c>
      <c r="E31" s="2">
        <v>62626.994026366396</v>
      </c>
      <c r="F31" s="2">
        <v>242.06966794994426</v>
      </c>
      <c r="G31" s="2">
        <v>360.60311715319733</v>
      </c>
      <c r="H31" s="3">
        <f t="shared" si="0"/>
        <v>207100.45120304459</v>
      </c>
      <c r="I31" s="6">
        <v>997803.10163797496</v>
      </c>
      <c r="J31" s="10">
        <f t="shared" si="1"/>
        <v>207.55643158762723</v>
      </c>
      <c r="K31" s="2">
        <v>20169.886874461619</v>
      </c>
      <c r="L31" s="2">
        <v>423969.73947605974</v>
      </c>
      <c r="M31" s="2">
        <v>349944.21509888693</v>
      </c>
      <c r="N31" s="2">
        <v>2957.9818913237473</v>
      </c>
      <c r="O31" s="2">
        <v>30734.113529592938</v>
      </c>
      <c r="P31" s="3">
        <f t="shared" si="2"/>
        <v>827775.93687032501</v>
      </c>
      <c r="Q31" s="20">
        <f t="shared" si="3"/>
        <v>0.82777593687032502</v>
      </c>
    </row>
    <row r="32" spans="1:17" x14ac:dyDescent="0.2">
      <c r="A32" s="5" t="s">
        <v>58</v>
      </c>
      <c r="B32" s="7" t="s">
        <v>59</v>
      </c>
      <c r="C32" s="2">
        <v>4308.6275583017177</v>
      </c>
      <c r="D32" s="2">
        <v>37655.528546459951</v>
      </c>
      <c r="E32" s="2">
        <v>27935.849640340122</v>
      </c>
      <c r="F32" s="2">
        <v>43.553074550062178</v>
      </c>
      <c r="G32" s="2">
        <v>122.54472293141582</v>
      </c>
      <c r="H32" s="3">
        <f t="shared" si="0"/>
        <v>70066.103542583267</v>
      </c>
      <c r="I32" s="6">
        <v>474092.46409129899</v>
      </c>
      <c r="J32" s="10">
        <f t="shared" si="1"/>
        <v>147.78995417461473</v>
      </c>
      <c r="K32" s="2">
        <v>6464.4789492407253</v>
      </c>
      <c r="L32" s="2">
        <v>113655.15447638242</v>
      </c>
      <c r="M32" s="2">
        <v>137398.19695507712</v>
      </c>
      <c r="N32" s="2">
        <v>385.45947334123071</v>
      </c>
      <c r="O32" s="2">
        <v>9278.1354409244796</v>
      </c>
      <c r="P32" s="3">
        <f t="shared" si="2"/>
        <v>267181.42529496597</v>
      </c>
      <c r="Q32" s="20">
        <f t="shared" si="3"/>
        <v>0.26718142529496597</v>
      </c>
    </row>
    <row r="33" spans="1:17" x14ac:dyDescent="0.2">
      <c r="A33" s="5" t="s">
        <v>60</v>
      </c>
      <c r="B33" s="1" t="s">
        <v>61</v>
      </c>
      <c r="C33" s="2">
        <v>9727.107546590325</v>
      </c>
      <c r="D33" s="2">
        <v>56987.066720534029</v>
      </c>
      <c r="E33" s="2">
        <v>48551.821993777485</v>
      </c>
      <c r="F33" s="2">
        <v>420.64611861947583</v>
      </c>
      <c r="G33" s="2">
        <v>882.60584704356143</v>
      </c>
      <c r="H33" s="3">
        <f t="shared" si="0"/>
        <v>116569.24822656489</v>
      </c>
      <c r="I33" s="6">
        <v>484993.74315222999</v>
      </c>
      <c r="J33" s="10">
        <f t="shared" si="1"/>
        <v>240.35206612959561</v>
      </c>
      <c r="K33" s="2">
        <v>13362.187558125866</v>
      </c>
      <c r="L33" s="2">
        <v>180402.95173628422</v>
      </c>
      <c r="M33" s="2">
        <v>242470.26513359544</v>
      </c>
      <c r="N33" s="2">
        <v>5040.3774730244086</v>
      </c>
      <c r="O33" s="2">
        <v>74703.642334032309</v>
      </c>
      <c r="P33" s="3">
        <f t="shared" si="2"/>
        <v>515979.42423506232</v>
      </c>
      <c r="Q33" s="20">
        <f t="shared" si="3"/>
        <v>0.51597942423506238</v>
      </c>
    </row>
    <row r="34" spans="1:17" x14ac:dyDescent="0.2">
      <c r="A34" s="5" t="s">
        <v>62</v>
      </c>
      <c r="B34" s="1" t="s">
        <v>63</v>
      </c>
      <c r="C34" s="2">
        <v>37637.172286240282</v>
      </c>
      <c r="D34" s="2">
        <v>617986.73635148827</v>
      </c>
      <c r="E34" s="2">
        <v>401651.81002147269</v>
      </c>
      <c r="F34" s="2">
        <v>4607.9503838718592</v>
      </c>
      <c r="G34" s="2">
        <v>5158.886338348786</v>
      </c>
      <c r="H34" s="3">
        <f t="shared" si="0"/>
        <v>1067042.5553814217</v>
      </c>
      <c r="I34" s="6">
        <v>4477613.6536239497</v>
      </c>
      <c r="J34" s="10">
        <f t="shared" si="1"/>
        <v>238.3060795157734</v>
      </c>
      <c r="K34" s="2">
        <v>51706.2310641718</v>
      </c>
      <c r="L34" s="2">
        <v>1940009.8170336126</v>
      </c>
      <c r="M34" s="2">
        <v>2053376.3400024648</v>
      </c>
      <c r="N34" s="2">
        <v>55109.840463464672</v>
      </c>
      <c r="O34" s="2">
        <v>437083.87816400343</v>
      </c>
      <c r="P34" s="3">
        <f t="shared" si="2"/>
        <v>4537286.1067277174</v>
      </c>
      <c r="Q34" s="20">
        <f t="shared" si="3"/>
        <v>4.5372861067277173</v>
      </c>
    </row>
    <row r="35" spans="1:17" x14ac:dyDescent="0.2">
      <c r="A35" s="5" t="s">
        <v>64</v>
      </c>
      <c r="B35" s="1" t="s">
        <v>65</v>
      </c>
      <c r="C35" s="2">
        <v>22501.945568957737</v>
      </c>
      <c r="D35" s="2">
        <v>54257.365712166786</v>
      </c>
      <c r="E35" s="2">
        <v>47982.280010686591</v>
      </c>
      <c r="F35" s="2">
        <v>1277.5070700787305</v>
      </c>
      <c r="G35" s="2">
        <v>863.96621170998083</v>
      </c>
      <c r="H35" s="3">
        <f t="shared" si="0"/>
        <v>126883.06457359983</v>
      </c>
      <c r="I35" s="6">
        <v>654869.82297126495</v>
      </c>
      <c r="J35" s="10">
        <f t="shared" si="1"/>
        <v>193.75310958429569</v>
      </c>
      <c r="K35" s="2">
        <v>30915.698487118749</v>
      </c>
      <c r="L35" s="2">
        <v>171582.0680800275</v>
      </c>
      <c r="M35" s="2">
        <v>239132.11825354237</v>
      </c>
      <c r="N35" s="2">
        <v>15314.934730891893</v>
      </c>
      <c r="O35" s="2">
        <v>73561.291294848721</v>
      </c>
      <c r="P35" s="3">
        <f t="shared" si="2"/>
        <v>530506.11084642925</v>
      </c>
      <c r="Q35" s="20">
        <f t="shared" si="3"/>
        <v>0.53050611084642929</v>
      </c>
    </row>
    <row r="36" spans="1:17" x14ac:dyDescent="0.2">
      <c r="A36" s="5" t="s">
        <v>66</v>
      </c>
      <c r="B36" s="7" t="s">
        <v>67</v>
      </c>
      <c r="C36" s="2">
        <v>2800.4170614321106</v>
      </c>
      <c r="D36" s="2">
        <v>8886.7341305184382</v>
      </c>
      <c r="E36" s="2">
        <v>7151.2447704338392</v>
      </c>
      <c r="F36" s="2">
        <v>105.70430181297087</v>
      </c>
      <c r="G36" s="2">
        <v>122.19320224879147</v>
      </c>
      <c r="H36" s="3">
        <f t="shared" ref="H36:H67" si="4">SUM(C36:G36)</f>
        <v>19066.29346644615</v>
      </c>
      <c r="I36" s="6">
        <v>169862.42543248399</v>
      </c>
      <c r="J36" s="10">
        <f t="shared" ref="J36:J67" si="5">H36/(I36/1000)</f>
        <v>112.24550348849529</v>
      </c>
      <c r="K36" s="2">
        <v>3847.4038271751037</v>
      </c>
      <c r="L36" s="2">
        <v>28257.163681558559</v>
      </c>
      <c r="M36" s="2">
        <v>35800.551760015835</v>
      </c>
      <c r="N36" s="2">
        <v>1260.7819957437491</v>
      </c>
      <c r="O36" s="2">
        <v>10413.834277731217</v>
      </c>
      <c r="P36" s="3">
        <f t="shared" ref="P36:P67" si="6">SUM(K36:O36)</f>
        <v>79579.735542224458</v>
      </c>
      <c r="Q36" s="20">
        <f t="shared" ref="Q36:Q67" si="7">P36/1000000</f>
        <v>7.9579735542224458E-2</v>
      </c>
    </row>
    <row r="37" spans="1:17" x14ac:dyDescent="0.2">
      <c r="A37" s="5" t="s">
        <v>68</v>
      </c>
      <c r="B37" s="1" t="s">
        <v>69</v>
      </c>
      <c r="C37" s="2">
        <v>24660.298899548383</v>
      </c>
      <c r="D37" s="2">
        <v>164881.97678819139</v>
      </c>
      <c r="E37" s="2">
        <v>141053.75407316349</v>
      </c>
      <c r="F37" s="2">
        <v>3406.8278497865103</v>
      </c>
      <c r="G37" s="2">
        <v>2950.5502966295248</v>
      </c>
      <c r="H37" s="3">
        <f t="shared" si="4"/>
        <v>336953.40790731931</v>
      </c>
      <c r="I37" s="6">
        <v>2954767.4551390898</v>
      </c>
      <c r="J37" s="10">
        <f t="shared" si="5"/>
        <v>114.03720022747372</v>
      </c>
      <c r="K37" s="2">
        <v>33019.639902929179</v>
      </c>
      <c r="L37" s="2">
        <v>497215.07489688904</v>
      </c>
      <c r="M37" s="2">
        <v>722993.42158945848</v>
      </c>
      <c r="N37" s="2">
        <v>32483.458782084879</v>
      </c>
      <c r="O37" s="2">
        <v>231381.85925137179</v>
      </c>
      <c r="P37" s="3">
        <f t="shared" si="6"/>
        <v>1517093.4544227335</v>
      </c>
      <c r="Q37" s="20">
        <f t="shared" si="7"/>
        <v>1.5170934544227335</v>
      </c>
    </row>
    <row r="38" spans="1:17" x14ac:dyDescent="0.2">
      <c r="A38" s="5" t="s">
        <v>70</v>
      </c>
      <c r="B38" s="21" t="s">
        <v>71</v>
      </c>
      <c r="C38" s="2">
        <v>1939.4426629679524</v>
      </c>
      <c r="D38" s="2">
        <v>11841.461878885637</v>
      </c>
      <c r="E38" s="2">
        <v>12888.358444330757</v>
      </c>
      <c r="F38" s="2">
        <v>333.2622256325202</v>
      </c>
      <c r="G38" s="2">
        <v>383.81701593641287</v>
      </c>
      <c r="H38" s="3">
        <f t="shared" si="4"/>
        <v>27386.342227753277</v>
      </c>
      <c r="I38" s="6">
        <v>318797.21586561698</v>
      </c>
      <c r="J38" s="10">
        <f t="shared" si="5"/>
        <v>85.905211415953772</v>
      </c>
      <c r="K38" s="2">
        <v>2597.370157248316</v>
      </c>
      <c r="L38" s="2">
        <v>34357.672067115673</v>
      </c>
      <c r="M38" s="2">
        <v>63914.220358674778</v>
      </c>
      <c r="N38" s="2">
        <v>2556.6272249964086</v>
      </c>
      <c r="O38" s="2">
        <v>31137.841547055901</v>
      </c>
      <c r="P38" s="3">
        <f t="shared" si="6"/>
        <v>134563.73135509109</v>
      </c>
      <c r="Q38" s="20">
        <f t="shared" si="7"/>
        <v>0.13456373135509109</v>
      </c>
    </row>
    <row r="39" spans="1:17" x14ac:dyDescent="0.2">
      <c r="A39" s="5" t="s">
        <v>72</v>
      </c>
      <c r="B39" s="1" t="s">
        <v>73</v>
      </c>
      <c r="C39" s="2">
        <v>17018.864690531682</v>
      </c>
      <c r="D39" s="2">
        <v>201966.39067250048</v>
      </c>
      <c r="E39" s="2">
        <v>116134.08637301385</v>
      </c>
      <c r="F39" s="2">
        <v>2136.2220263981981</v>
      </c>
      <c r="G39" s="2">
        <v>4468.3081742386712</v>
      </c>
      <c r="H39" s="3">
        <f t="shared" si="4"/>
        <v>341723.87193668284</v>
      </c>
      <c r="I39" s="6">
        <v>1213537.4487704099</v>
      </c>
      <c r="J39" s="10">
        <f t="shared" si="5"/>
        <v>281.59318221528889</v>
      </c>
      <c r="K39" s="2">
        <v>23572.212642166043</v>
      </c>
      <c r="L39" s="2">
        <v>646558.18273048406</v>
      </c>
      <c r="M39" s="2">
        <v>623615.91983087512</v>
      </c>
      <c r="N39" s="2">
        <v>29021.180761387055</v>
      </c>
      <c r="O39" s="2">
        <v>416702.79609811347</v>
      </c>
      <c r="P39" s="3">
        <f t="shared" si="6"/>
        <v>1739470.2920630258</v>
      </c>
      <c r="Q39" s="20">
        <f t="shared" si="7"/>
        <v>1.7394702920630258</v>
      </c>
    </row>
    <row r="40" spans="1:17" x14ac:dyDescent="0.2">
      <c r="A40" s="5" t="s">
        <v>74</v>
      </c>
      <c r="B40" s="7" t="s">
        <v>75</v>
      </c>
      <c r="C40" s="2">
        <v>47207.210400587479</v>
      </c>
      <c r="D40" s="2">
        <v>103142.85893973293</v>
      </c>
      <c r="E40" s="2">
        <v>54647.597985656961</v>
      </c>
      <c r="F40" s="2">
        <v>958.91323548088064</v>
      </c>
      <c r="G40" s="2">
        <v>608.26557510921441</v>
      </c>
      <c r="H40" s="3">
        <f t="shared" si="4"/>
        <v>206564.84613656747</v>
      </c>
      <c r="I40" s="6">
        <v>801924.48720080301</v>
      </c>
      <c r="J40" s="10">
        <f t="shared" si="5"/>
        <v>257.58640549511409</v>
      </c>
      <c r="K40" s="2">
        <v>64848.415303811205</v>
      </c>
      <c r="L40" s="2">
        <v>333145.32986125653</v>
      </c>
      <c r="M40" s="2">
        <v>281351.96163473494</v>
      </c>
      <c r="N40" s="2">
        <v>11449.740320764151</v>
      </c>
      <c r="O40" s="2">
        <v>51597.063603562237</v>
      </c>
      <c r="P40" s="3">
        <f t="shared" si="6"/>
        <v>742392.51072412892</v>
      </c>
      <c r="Q40" s="20">
        <f t="shared" si="7"/>
        <v>0.74239251072412893</v>
      </c>
    </row>
    <row r="41" spans="1:17" x14ac:dyDescent="0.2">
      <c r="A41" s="5" t="s">
        <v>76</v>
      </c>
      <c r="B41" s="1" t="s">
        <v>77</v>
      </c>
      <c r="C41" s="2">
        <v>51839.14171088655</v>
      </c>
      <c r="D41" s="2">
        <v>174189.94469551274</v>
      </c>
      <c r="E41" s="2">
        <v>124411.21303987727</v>
      </c>
      <c r="F41" s="2">
        <v>1581.1460818073756</v>
      </c>
      <c r="G41" s="2">
        <v>1765.7388640022718</v>
      </c>
      <c r="H41" s="3">
        <f t="shared" si="4"/>
        <v>353787.18439208623</v>
      </c>
      <c r="I41" s="6">
        <v>1125855.0740106399</v>
      </c>
      <c r="J41" s="10">
        <f t="shared" si="5"/>
        <v>314.23865518657573</v>
      </c>
      <c r="K41" s="2">
        <v>71212.016062038558</v>
      </c>
      <c r="L41" s="2">
        <v>543379.17331943032</v>
      </c>
      <c r="M41" s="2">
        <v>632325.04482014803</v>
      </c>
      <c r="N41" s="2">
        <v>18888.31078583825</v>
      </c>
      <c r="O41" s="2">
        <v>149564.91334356336</v>
      </c>
      <c r="P41" s="3">
        <f t="shared" si="6"/>
        <v>1415369.4583310187</v>
      </c>
      <c r="Q41" s="20">
        <f t="shared" si="7"/>
        <v>1.4153694583310188</v>
      </c>
    </row>
    <row r="42" spans="1:17" x14ac:dyDescent="0.2">
      <c r="A42" s="5" t="s">
        <v>78</v>
      </c>
      <c r="B42" s="7" t="s">
        <v>79</v>
      </c>
      <c r="C42" s="2">
        <v>9315.7288136470124</v>
      </c>
      <c r="D42" s="2">
        <v>9657.318789481631</v>
      </c>
      <c r="E42" s="2">
        <v>14063.5546396756</v>
      </c>
      <c r="F42" s="2">
        <v>101.51906436241616</v>
      </c>
      <c r="G42" s="2">
        <v>341.18796597639556</v>
      </c>
      <c r="H42" s="3">
        <f t="shared" si="4"/>
        <v>33479.309273143059</v>
      </c>
      <c r="I42" s="6">
        <v>143575.360680418</v>
      </c>
      <c r="J42" s="10">
        <f t="shared" si="5"/>
        <v>233.18283244758194</v>
      </c>
      <c r="K42" s="2">
        <v>12797.231925083179</v>
      </c>
      <c r="L42" s="2">
        <v>30391.575878041254</v>
      </c>
      <c r="M42" s="2">
        <v>68372.129340420113</v>
      </c>
      <c r="N42" s="2">
        <v>1229.8957816595462</v>
      </c>
      <c r="O42" s="2">
        <v>28910.607722333527</v>
      </c>
      <c r="P42" s="3">
        <f t="shared" si="6"/>
        <v>141701.44064753762</v>
      </c>
      <c r="Q42" s="20">
        <f t="shared" si="7"/>
        <v>0.14170144064753762</v>
      </c>
    </row>
    <row r="43" spans="1:17" x14ac:dyDescent="0.2">
      <c r="A43" s="5" t="s">
        <v>80</v>
      </c>
      <c r="B43" s="7" t="s">
        <v>81</v>
      </c>
      <c r="C43" s="2">
        <v>195.94856986157833</v>
      </c>
      <c r="D43" s="2">
        <v>17222.588009817049</v>
      </c>
      <c r="E43" s="2">
        <v>13235.0878212568</v>
      </c>
      <c r="F43" s="2">
        <v>93.363977909146541</v>
      </c>
      <c r="G43" s="2">
        <v>202.77215172060704</v>
      </c>
      <c r="H43" s="3">
        <f t="shared" si="4"/>
        <v>30949.760530565181</v>
      </c>
      <c r="I43" s="6">
        <v>222839.19464836401</v>
      </c>
      <c r="J43" s="10">
        <f t="shared" si="5"/>
        <v>138.8883162111733</v>
      </c>
      <c r="K43" s="2">
        <v>270.5704535483107</v>
      </c>
      <c r="L43" s="2">
        <v>53633.546390251802</v>
      </c>
      <c r="M43" s="2">
        <v>66911.551584061162</v>
      </c>
      <c r="N43" s="2">
        <v>1130.8252855620485</v>
      </c>
      <c r="O43" s="2">
        <v>17129.830450837893</v>
      </c>
      <c r="P43" s="3">
        <f t="shared" si="6"/>
        <v>139076.32416426123</v>
      </c>
      <c r="Q43" s="20">
        <f t="shared" si="7"/>
        <v>0.13907632416426122</v>
      </c>
    </row>
    <row r="44" spans="1:17" x14ac:dyDescent="0.2">
      <c r="A44" s="5" t="s">
        <v>82</v>
      </c>
      <c r="B44" s="21" t="s">
        <v>83</v>
      </c>
      <c r="C44" s="2">
        <v>3404.5071761976915</v>
      </c>
      <c r="D44" s="2">
        <v>10097.317262265509</v>
      </c>
      <c r="E44" s="2">
        <v>2880.7515164298025</v>
      </c>
      <c r="F44" s="2">
        <v>80.737697239796603</v>
      </c>
      <c r="G44" s="2">
        <v>204.62356237439914</v>
      </c>
      <c r="H44" s="3">
        <f t="shared" si="4"/>
        <v>16667.937214507201</v>
      </c>
      <c r="I44" s="6">
        <v>824598.53187863401</v>
      </c>
      <c r="J44" s="10">
        <f t="shared" si="5"/>
        <v>20.213396665324673</v>
      </c>
      <c r="K44" s="2">
        <v>4839.3762484069994</v>
      </c>
      <c r="L44" s="2">
        <v>41530.474033479455</v>
      </c>
      <c r="M44" s="2">
        <v>19450.065072628528</v>
      </c>
      <c r="N44" s="2">
        <v>1778.9256657410729</v>
      </c>
      <c r="O44" s="2">
        <v>26279.023529694296</v>
      </c>
      <c r="P44" s="3">
        <f t="shared" si="6"/>
        <v>93877.864549950347</v>
      </c>
      <c r="Q44" s="20">
        <f t="shared" si="7"/>
        <v>9.3877864549950341E-2</v>
      </c>
    </row>
    <row r="45" spans="1:17" x14ac:dyDescent="0.2">
      <c r="A45" s="5" t="s">
        <v>84</v>
      </c>
      <c r="B45" s="7" t="s">
        <v>85</v>
      </c>
      <c r="C45" s="2">
        <v>6714.5307209138518</v>
      </c>
      <c r="D45" s="2">
        <v>78401.352785110794</v>
      </c>
      <c r="E45" s="2">
        <v>55018.197295320118</v>
      </c>
      <c r="F45" s="2">
        <v>569.04376731520495</v>
      </c>
      <c r="G45" s="2">
        <v>812.13482531884347</v>
      </c>
      <c r="H45" s="3">
        <f t="shared" si="4"/>
        <v>141515.25939397883</v>
      </c>
      <c r="I45" s="6">
        <v>928252.59064178297</v>
      </c>
      <c r="J45" s="10">
        <f t="shared" si="5"/>
        <v>152.45339557429821</v>
      </c>
      <c r="K45" s="2">
        <v>9208.6757759635548</v>
      </c>
      <c r="L45" s="2">
        <v>246932.4725609851</v>
      </c>
      <c r="M45" s="2">
        <v>278663.35100010294</v>
      </c>
      <c r="N45" s="2">
        <v>6746.401075089374</v>
      </c>
      <c r="O45" s="2">
        <v>68089.712872827935</v>
      </c>
      <c r="P45" s="3">
        <f t="shared" si="6"/>
        <v>609640.61328496877</v>
      </c>
      <c r="Q45" s="20">
        <f t="shared" si="7"/>
        <v>0.60964061328496877</v>
      </c>
    </row>
    <row r="46" spans="1:17" x14ac:dyDescent="0.2">
      <c r="A46" s="5" t="s">
        <v>86</v>
      </c>
      <c r="B46" s="7" t="s">
        <v>87</v>
      </c>
      <c r="C46" s="2">
        <v>2341.3496845990026</v>
      </c>
      <c r="D46" s="2">
        <v>123978.31318491134</v>
      </c>
      <c r="E46" s="2">
        <v>89322.223217198247</v>
      </c>
      <c r="F46" s="2">
        <v>893.4931920918807</v>
      </c>
      <c r="G46" s="2">
        <v>1267.8128960984272</v>
      </c>
      <c r="H46" s="3">
        <f t="shared" si="4"/>
        <v>217803.19217489887</v>
      </c>
      <c r="I46" s="6">
        <v>809688.31149583904</v>
      </c>
      <c r="J46" s="10">
        <f t="shared" si="5"/>
        <v>268.9963398045399</v>
      </c>
      <c r="K46" s="2">
        <v>3216.55134958396</v>
      </c>
      <c r="L46" s="2">
        <v>386123.19218777103</v>
      </c>
      <c r="M46" s="2">
        <v>453898.38164504868</v>
      </c>
      <c r="N46" s="2">
        <v>10680.891676101461</v>
      </c>
      <c r="O46" s="2">
        <v>107364.24206666775</v>
      </c>
      <c r="P46" s="3">
        <f t="shared" si="6"/>
        <v>961283.25892517297</v>
      </c>
      <c r="Q46" s="20">
        <f t="shared" si="7"/>
        <v>0.96128325892517297</v>
      </c>
    </row>
    <row r="47" spans="1:17" x14ac:dyDescent="0.2">
      <c r="A47" s="5" t="s">
        <v>88</v>
      </c>
      <c r="B47" s="7" t="s">
        <v>89</v>
      </c>
      <c r="C47" s="2">
        <v>1104.5895232182027</v>
      </c>
      <c r="D47" s="2">
        <v>50931.629632389377</v>
      </c>
      <c r="E47" s="2">
        <v>36151.911258543798</v>
      </c>
      <c r="F47" s="2">
        <v>541.57002783234645</v>
      </c>
      <c r="G47" s="2">
        <v>500.87874660231228</v>
      </c>
      <c r="H47" s="3">
        <f t="shared" si="4"/>
        <v>89230.579188586038</v>
      </c>
      <c r="I47" s="6">
        <v>524951.35638775199</v>
      </c>
      <c r="J47" s="10">
        <f t="shared" si="5"/>
        <v>169.97875727494346</v>
      </c>
      <c r="K47" s="2">
        <v>1517.8835687637313</v>
      </c>
      <c r="L47" s="2">
        <v>158437.46786166285</v>
      </c>
      <c r="M47" s="2">
        <v>184011.4384867817</v>
      </c>
      <c r="N47" s="2">
        <v>6464.5604887563086</v>
      </c>
      <c r="O47" s="2">
        <v>42380.999798508557</v>
      </c>
      <c r="P47" s="3">
        <f t="shared" si="6"/>
        <v>392812.35020447307</v>
      </c>
      <c r="Q47" s="20">
        <f t="shared" si="7"/>
        <v>0.39281235020447308</v>
      </c>
    </row>
    <row r="48" spans="1:17" x14ac:dyDescent="0.2">
      <c r="A48" s="5" t="s">
        <v>90</v>
      </c>
      <c r="B48" s="7" t="s">
        <v>91</v>
      </c>
      <c r="C48" s="2">
        <v>1456.6114729351198</v>
      </c>
      <c r="D48" s="2">
        <v>36877.840966806514</v>
      </c>
      <c r="E48" s="2">
        <v>29834.680853832557</v>
      </c>
      <c r="F48" s="2">
        <v>259.36413217284786</v>
      </c>
      <c r="G48" s="2">
        <v>485.62226878495835</v>
      </c>
      <c r="H48" s="3">
        <f t="shared" si="4"/>
        <v>68914.119694531983</v>
      </c>
      <c r="I48" s="6">
        <v>414461.31179092801</v>
      </c>
      <c r="J48" s="10">
        <f t="shared" si="5"/>
        <v>166.2739506294262</v>
      </c>
      <c r="K48" s="2">
        <v>2000.6477316307064</v>
      </c>
      <c r="L48" s="2">
        <v>114752.53429913902</v>
      </c>
      <c r="M48" s="2">
        <v>150288.49214710199</v>
      </c>
      <c r="N48" s="2">
        <v>3097.5280853074109</v>
      </c>
      <c r="O48" s="2">
        <v>41205.52259048909</v>
      </c>
      <c r="P48" s="3">
        <f t="shared" si="6"/>
        <v>311344.72485366819</v>
      </c>
      <c r="Q48" s="20">
        <f t="shared" si="7"/>
        <v>0.31134472485366821</v>
      </c>
    </row>
    <row r="49" spans="1:17" x14ac:dyDescent="0.2">
      <c r="A49" s="5" t="s">
        <v>92</v>
      </c>
      <c r="B49" s="7" t="s">
        <v>93</v>
      </c>
      <c r="C49" s="2">
        <v>8652.8825528952966</v>
      </c>
      <c r="D49" s="2">
        <v>67842.162962309943</v>
      </c>
      <c r="E49" s="2">
        <v>41595.068951941335</v>
      </c>
      <c r="F49" s="2">
        <v>105.89511291256511</v>
      </c>
      <c r="G49" s="2">
        <v>1259.7512104752477</v>
      </c>
      <c r="H49" s="3">
        <f t="shared" si="4"/>
        <v>119455.76079053439</v>
      </c>
      <c r="I49" s="6">
        <v>546347.58187831298</v>
      </c>
      <c r="J49" s="10">
        <f t="shared" si="5"/>
        <v>218.64425642711191</v>
      </c>
      <c r="K49" s="2">
        <v>11965.311069414758</v>
      </c>
      <c r="L49" s="2">
        <v>196903.4162612017</v>
      </c>
      <c r="M49" s="2">
        <v>198328.07479415703</v>
      </c>
      <c r="N49" s="2">
        <v>935.81312199334548</v>
      </c>
      <c r="O49" s="2">
        <v>101333.34458745744</v>
      </c>
      <c r="P49" s="3">
        <f t="shared" si="6"/>
        <v>509465.95983422425</v>
      </c>
      <c r="Q49" s="20">
        <f t="shared" si="7"/>
        <v>0.50946595983422427</v>
      </c>
    </row>
    <row r="50" spans="1:17" x14ac:dyDescent="0.2">
      <c r="A50" s="5" t="s">
        <v>94</v>
      </c>
      <c r="B50" s="7" t="s">
        <v>95</v>
      </c>
      <c r="C50" s="2">
        <v>29889.076628200011</v>
      </c>
      <c r="D50" s="2">
        <v>110014.9630061386</v>
      </c>
      <c r="E50" s="2">
        <v>62423.010770790497</v>
      </c>
      <c r="F50" s="2">
        <v>556.23732243797065</v>
      </c>
      <c r="G50" s="2">
        <v>781.51849686962908</v>
      </c>
      <c r="H50" s="3">
        <f t="shared" si="4"/>
        <v>203664.8062244367</v>
      </c>
      <c r="I50" s="6">
        <v>863709.147613668</v>
      </c>
      <c r="J50" s="10">
        <f t="shared" si="5"/>
        <v>235.80253466938473</v>
      </c>
      <c r="K50" s="2">
        <v>40908.979883019158</v>
      </c>
      <c r="L50" s="2">
        <v>370851.47189360525</v>
      </c>
      <c r="M50" s="2">
        <v>345187.68021288223</v>
      </c>
      <c r="N50" s="2">
        <v>6985.0159580530844</v>
      </c>
      <c r="O50" s="2">
        <v>64394.168404282529</v>
      </c>
      <c r="P50" s="3">
        <f t="shared" si="6"/>
        <v>828327.31635184225</v>
      </c>
      <c r="Q50" s="20">
        <f t="shared" si="7"/>
        <v>0.8283273163518422</v>
      </c>
    </row>
    <row r="51" spans="1:17" x14ac:dyDescent="0.2">
      <c r="A51" s="5" t="s">
        <v>96</v>
      </c>
      <c r="B51" s="1" t="s">
        <v>97</v>
      </c>
      <c r="C51" s="2">
        <v>11334.329638659912</v>
      </c>
      <c r="D51" s="2">
        <v>88197.11713047931</v>
      </c>
      <c r="E51" s="2">
        <v>46374.709619238121</v>
      </c>
      <c r="F51" s="2">
        <v>342.4581787937592</v>
      </c>
      <c r="G51" s="2">
        <v>409.88153101798821</v>
      </c>
      <c r="H51" s="3">
        <f t="shared" si="4"/>
        <v>146658.49609818906</v>
      </c>
      <c r="I51" s="6">
        <v>719475.87516081298</v>
      </c>
      <c r="J51" s="10">
        <f t="shared" si="5"/>
        <v>203.84074179750479</v>
      </c>
      <c r="K51" s="2">
        <v>15531.118682268838</v>
      </c>
      <c r="L51" s="2">
        <v>288245.70281280571</v>
      </c>
      <c r="M51" s="2">
        <v>250504.22443459128</v>
      </c>
      <c r="N51" s="2">
        <v>4349.8349285506929</v>
      </c>
      <c r="O51" s="2">
        <v>30722.139658707674</v>
      </c>
      <c r="P51" s="3">
        <f t="shared" si="6"/>
        <v>589353.02051692409</v>
      </c>
      <c r="Q51" s="20">
        <f t="shared" si="7"/>
        <v>0.58935302051692406</v>
      </c>
    </row>
    <row r="52" spans="1:17" x14ac:dyDescent="0.2">
      <c r="A52" s="5" t="s">
        <v>98</v>
      </c>
      <c r="B52" s="7" t="s">
        <v>99</v>
      </c>
      <c r="C52" s="2">
        <v>4328.3430895511492</v>
      </c>
      <c r="D52" s="2">
        <v>45967.951868421718</v>
      </c>
      <c r="E52" s="2">
        <v>37621.705034420622</v>
      </c>
      <c r="F52" s="2">
        <v>246.91877133372006</v>
      </c>
      <c r="G52" s="2">
        <v>584.23845219006637</v>
      </c>
      <c r="H52" s="3">
        <f t="shared" si="4"/>
        <v>88749.157215917265</v>
      </c>
      <c r="I52" s="6">
        <v>538412.423270353</v>
      </c>
      <c r="J52" s="10">
        <f t="shared" si="5"/>
        <v>164.83489863931624</v>
      </c>
      <c r="K52" s="2">
        <v>5835.4207376677423</v>
      </c>
      <c r="L52" s="2">
        <v>145239.64437983395</v>
      </c>
      <c r="M52" s="2">
        <v>200696.77710098898</v>
      </c>
      <c r="N52" s="2">
        <v>2898.3707495337371</v>
      </c>
      <c r="O52" s="2">
        <v>44567.524333110334</v>
      </c>
      <c r="P52" s="3">
        <f t="shared" si="6"/>
        <v>399237.73730113474</v>
      </c>
      <c r="Q52" s="20">
        <f t="shared" si="7"/>
        <v>0.39923773730113471</v>
      </c>
    </row>
    <row r="53" spans="1:17" x14ac:dyDescent="0.2">
      <c r="A53" s="5" t="s">
        <v>100</v>
      </c>
      <c r="B53" s="7" t="s">
        <v>101</v>
      </c>
      <c r="C53" s="2">
        <v>9574.8606473483887</v>
      </c>
      <c r="D53" s="2">
        <v>32812.143051811916</v>
      </c>
      <c r="E53" s="2">
        <v>17929.920236337748</v>
      </c>
      <c r="F53" s="2">
        <v>155.94347112067695</v>
      </c>
      <c r="G53" s="2">
        <v>337.39185351663053</v>
      </c>
      <c r="H53" s="3">
        <f t="shared" si="4"/>
        <v>60810.259260135361</v>
      </c>
      <c r="I53" s="6">
        <v>450785.48845659499</v>
      </c>
      <c r="J53" s="10">
        <f t="shared" si="5"/>
        <v>134.89844020564701</v>
      </c>
      <c r="K53" s="2">
        <v>13198.593678412264</v>
      </c>
      <c r="L53" s="2">
        <v>102071.08378016097</v>
      </c>
      <c r="M53" s="2">
        <v>90966.223472875368</v>
      </c>
      <c r="N53" s="2">
        <v>2216.7407980211642</v>
      </c>
      <c r="O53" s="2">
        <v>26532.510433128304</v>
      </c>
      <c r="P53" s="3">
        <f t="shared" si="6"/>
        <v>234985.1521625981</v>
      </c>
      <c r="Q53" s="20">
        <f t="shared" si="7"/>
        <v>0.2349851521625981</v>
      </c>
    </row>
    <row r="54" spans="1:17" x14ac:dyDescent="0.2">
      <c r="A54" s="5" t="s">
        <v>102</v>
      </c>
      <c r="B54" s="7" t="s">
        <v>103</v>
      </c>
      <c r="C54" s="2">
        <v>4823.0494145827706</v>
      </c>
      <c r="D54" s="2">
        <v>35022.310634183821</v>
      </c>
      <c r="E54" s="2">
        <v>18266.902577739434</v>
      </c>
      <c r="F54" s="2">
        <v>150.80873728672998</v>
      </c>
      <c r="G54" s="2">
        <v>303.30493959758087</v>
      </c>
      <c r="H54" s="3">
        <f t="shared" si="4"/>
        <v>58566.376303390338</v>
      </c>
      <c r="I54" s="6">
        <v>378002.98471048701</v>
      </c>
      <c r="J54" s="10">
        <f t="shared" si="5"/>
        <v>154.93628006203815</v>
      </c>
      <c r="K54" s="2">
        <v>6763.9553572073155</v>
      </c>
      <c r="L54" s="2">
        <v>114795.31425449015</v>
      </c>
      <c r="M54" s="2">
        <v>99488.154692298631</v>
      </c>
      <c r="N54" s="2">
        <v>1677.694059491788</v>
      </c>
      <c r="O54" s="2">
        <v>25344.606149825995</v>
      </c>
      <c r="P54" s="3">
        <f t="shared" si="6"/>
        <v>248069.72451331388</v>
      </c>
      <c r="Q54" s="20">
        <f t="shared" si="7"/>
        <v>0.24806972451331388</v>
      </c>
    </row>
    <row r="55" spans="1:17" x14ac:dyDescent="0.2">
      <c r="A55" s="5" t="s">
        <v>104</v>
      </c>
      <c r="B55" s="21" t="s">
        <v>105</v>
      </c>
      <c r="C55" s="2">
        <v>5578.4504778686805</v>
      </c>
      <c r="D55" s="2">
        <v>52482.733978882039</v>
      </c>
      <c r="E55" s="2">
        <v>28450.9454205701</v>
      </c>
      <c r="F55" s="2">
        <v>271.7171457102782</v>
      </c>
      <c r="G55" s="2">
        <v>453.96526536477779</v>
      </c>
      <c r="H55" s="3">
        <f t="shared" si="4"/>
        <v>87237.812288395886</v>
      </c>
      <c r="I55" s="6">
        <v>370556.29949311097</v>
      </c>
      <c r="J55" s="10">
        <f t="shared" si="5"/>
        <v>235.42390834464203</v>
      </c>
      <c r="K55" s="2">
        <v>7727.4023539566651</v>
      </c>
      <c r="L55" s="2">
        <v>177454.74095687436</v>
      </c>
      <c r="M55" s="2">
        <v>162659.12459809793</v>
      </c>
      <c r="N55" s="2">
        <v>3544.5381657420699</v>
      </c>
      <c r="O55" s="2">
        <v>38743.842771696567</v>
      </c>
      <c r="P55" s="3">
        <f t="shared" si="6"/>
        <v>390129.64884636755</v>
      </c>
      <c r="Q55" s="20">
        <f t="shared" si="7"/>
        <v>0.39012964884636753</v>
      </c>
    </row>
    <row r="56" spans="1:17" x14ac:dyDescent="0.2">
      <c r="A56" s="5" t="s">
        <v>106</v>
      </c>
      <c r="B56" s="7" t="s">
        <v>107</v>
      </c>
      <c r="C56" s="2">
        <v>6042.8005334219879</v>
      </c>
      <c r="D56" s="2">
        <v>28831.181523698</v>
      </c>
      <c r="E56" s="2">
        <v>19316.291011458641</v>
      </c>
      <c r="F56" s="2">
        <v>279.22348581691318</v>
      </c>
      <c r="G56" s="2">
        <v>429.75264797453264</v>
      </c>
      <c r="H56" s="3">
        <f t="shared" si="4"/>
        <v>54899.249202370076</v>
      </c>
      <c r="I56" s="6">
        <v>333733.877464991</v>
      </c>
      <c r="J56" s="10">
        <f t="shared" si="5"/>
        <v>164.50007898322838</v>
      </c>
      <c r="K56" s="2">
        <v>8276.2785971486646</v>
      </c>
      <c r="L56" s="2">
        <v>89376.879956346063</v>
      </c>
      <c r="M56" s="2">
        <v>97350.704278899415</v>
      </c>
      <c r="N56" s="2">
        <v>3551.3994930004051</v>
      </c>
      <c r="O56" s="2">
        <v>30537.439486711202</v>
      </c>
      <c r="P56" s="3">
        <f t="shared" si="6"/>
        <v>229092.70181210575</v>
      </c>
      <c r="Q56" s="20">
        <f t="shared" si="7"/>
        <v>0.22909270181210575</v>
      </c>
    </row>
    <row r="57" spans="1:17" x14ac:dyDescent="0.2">
      <c r="A57" s="5" t="s">
        <v>108</v>
      </c>
      <c r="B57" s="7" t="s">
        <v>109</v>
      </c>
      <c r="C57" s="2">
        <v>1974.1444374339014</v>
      </c>
      <c r="D57" s="2">
        <v>8008.9169944954247</v>
      </c>
      <c r="E57" s="2">
        <v>6503.3406609760905</v>
      </c>
      <c r="F57" s="2">
        <v>22.795238953699162</v>
      </c>
      <c r="G57" s="2">
        <v>117.24214580927217</v>
      </c>
      <c r="H57" s="3">
        <f t="shared" si="4"/>
        <v>16626.439477668388</v>
      </c>
      <c r="I57" s="6">
        <v>119367.200253377</v>
      </c>
      <c r="J57" s="10">
        <f t="shared" si="5"/>
        <v>139.28817499594501</v>
      </c>
      <c r="K57" s="2">
        <v>2858.4158994918976</v>
      </c>
      <c r="L57" s="2">
        <v>27204.440137812864</v>
      </c>
      <c r="M57" s="2">
        <v>32864.293380646006</v>
      </c>
      <c r="N57" s="2">
        <v>155.79823463693222</v>
      </c>
      <c r="O57" s="2">
        <v>6924.0347498757292</v>
      </c>
      <c r="P57" s="3">
        <f t="shared" si="6"/>
        <v>70006.982402463429</v>
      </c>
      <c r="Q57" s="20">
        <f t="shared" si="7"/>
        <v>7.0006982402463433E-2</v>
      </c>
    </row>
    <row r="58" spans="1:17" x14ac:dyDescent="0.2">
      <c r="A58" s="5" t="s">
        <v>110</v>
      </c>
      <c r="B58" s="22" t="s">
        <v>111</v>
      </c>
      <c r="C58" s="2">
        <v>83118.264565207297</v>
      </c>
      <c r="D58" s="2">
        <v>162066.31920803175</v>
      </c>
      <c r="E58" s="2">
        <v>101376.50193093067</v>
      </c>
      <c r="F58" s="2">
        <v>1225.1304958861979</v>
      </c>
      <c r="G58" s="2">
        <v>1145.7958142569244</v>
      </c>
      <c r="H58" s="3">
        <f t="shared" si="4"/>
        <v>348932.01201431284</v>
      </c>
      <c r="I58" s="6">
        <v>1064113.6522311401</v>
      </c>
      <c r="J58" s="10">
        <f t="shared" si="5"/>
        <v>327.90859442758097</v>
      </c>
      <c r="K58" s="2">
        <v>114181.26765325402</v>
      </c>
      <c r="L58" s="2">
        <v>505038.52913040813</v>
      </c>
      <c r="M58" s="2">
        <v>521484.21430938609</v>
      </c>
      <c r="N58" s="2">
        <v>14646.737839884654</v>
      </c>
      <c r="O58" s="2">
        <v>97082.372904513031</v>
      </c>
      <c r="P58" s="3">
        <f t="shared" si="6"/>
        <v>1252433.121837446</v>
      </c>
      <c r="Q58" s="20">
        <f t="shared" si="7"/>
        <v>1.252433121837446</v>
      </c>
    </row>
    <row r="59" spans="1:17" x14ac:dyDescent="0.2">
      <c r="A59" s="5" t="s">
        <v>112</v>
      </c>
      <c r="B59" s="1" t="s">
        <v>113</v>
      </c>
      <c r="C59" s="2">
        <v>3712.4094592161505</v>
      </c>
      <c r="D59" s="2">
        <v>44841.594415964915</v>
      </c>
      <c r="E59" s="2">
        <v>35437.749572944143</v>
      </c>
      <c r="F59" s="2">
        <v>552.03896289678983</v>
      </c>
      <c r="G59" s="2">
        <v>1654.4336246034263</v>
      </c>
      <c r="H59" s="3">
        <f t="shared" si="4"/>
        <v>86198.226035625426</v>
      </c>
      <c r="I59" s="6">
        <v>338166.81963942002</v>
      </c>
      <c r="J59" s="10">
        <f t="shared" si="5"/>
        <v>254.89853240934974</v>
      </c>
      <c r="K59" s="2">
        <v>5113.9429700406235</v>
      </c>
      <c r="L59" s="2">
        <v>137257.72775944797</v>
      </c>
      <c r="M59" s="2">
        <v>179115.0462363585</v>
      </c>
      <c r="N59" s="2">
        <v>5748.2007233145041</v>
      </c>
      <c r="O59" s="2">
        <v>116070.36146468055</v>
      </c>
      <c r="P59" s="3">
        <f t="shared" si="6"/>
        <v>443305.27915384213</v>
      </c>
      <c r="Q59" s="20">
        <f t="shared" si="7"/>
        <v>0.4433052791538421</v>
      </c>
    </row>
    <row r="60" spans="1:17" x14ac:dyDescent="0.2">
      <c r="A60" s="5" t="s">
        <v>114</v>
      </c>
      <c r="B60" s="21" t="s">
        <v>115</v>
      </c>
      <c r="C60" s="2">
        <v>4743.9255358439259</v>
      </c>
      <c r="D60" s="2">
        <v>12531.557125600271</v>
      </c>
      <c r="E60" s="2">
        <v>13280.073157434148</v>
      </c>
      <c r="F60" s="2">
        <v>97.506645228767894</v>
      </c>
      <c r="G60" s="2">
        <v>269.94544575863267</v>
      </c>
      <c r="H60" s="3">
        <f t="shared" si="4"/>
        <v>30923.007909865748</v>
      </c>
      <c r="I60" s="6">
        <v>640481.09464807005</v>
      </c>
      <c r="J60" s="10">
        <f t="shared" si="5"/>
        <v>48.280906600150693</v>
      </c>
      <c r="K60" s="2">
        <v>6515.3411302555596</v>
      </c>
      <c r="L60" s="2">
        <v>39046.382915727583</v>
      </c>
      <c r="M60" s="2">
        <v>65702.857274163922</v>
      </c>
      <c r="N60" s="2">
        <v>1178.5159788333078</v>
      </c>
      <c r="O60" s="2">
        <v>22858.656765098509</v>
      </c>
      <c r="P60" s="3">
        <f t="shared" si="6"/>
        <v>135301.75406407888</v>
      </c>
      <c r="Q60" s="20">
        <f t="shared" si="7"/>
        <v>0.13530175406407888</v>
      </c>
    </row>
    <row r="61" spans="1:17" x14ac:dyDescent="0.2">
      <c r="A61" s="5" t="s">
        <v>116</v>
      </c>
      <c r="B61" s="7" t="s">
        <v>117</v>
      </c>
      <c r="C61" s="2">
        <v>1503.3791089831216</v>
      </c>
      <c r="D61" s="2">
        <v>18923.77242907256</v>
      </c>
      <c r="E61" s="2">
        <v>12884.165404006089</v>
      </c>
      <c r="F61" s="2">
        <v>85.793905900901279</v>
      </c>
      <c r="G61" s="2">
        <v>180.87326257107753</v>
      </c>
      <c r="H61" s="3">
        <f t="shared" si="4"/>
        <v>33577.984110533747</v>
      </c>
      <c r="I61" s="6">
        <v>179517.343451553</v>
      </c>
      <c r="J61" s="10">
        <f t="shared" si="5"/>
        <v>187.04590578790268</v>
      </c>
      <c r="K61" s="2">
        <v>2068.0810716223218</v>
      </c>
      <c r="L61" s="2">
        <v>60189.664863829275</v>
      </c>
      <c r="M61" s="2">
        <v>65311.249601962882</v>
      </c>
      <c r="N61" s="2">
        <v>1031.0791039023356</v>
      </c>
      <c r="O61" s="2">
        <v>15342.972190604782</v>
      </c>
      <c r="P61" s="3">
        <f t="shared" si="6"/>
        <v>143943.04683192159</v>
      </c>
      <c r="Q61" s="20">
        <f t="shared" si="7"/>
        <v>0.14394304683192158</v>
      </c>
    </row>
    <row r="62" spans="1:17" x14ac:dyDescent="0.2">
      <c r="A62" s="5" t="s">
        <v>118</v>
      </c>
      <c r="B62" s="7" t="s">
        <v>119</v>
      </c>
      <c r="C62" s="2">
        <v>541.23445797082752</v>
      </c>
      <c r="D62" s="2">
        <v>4334.471410105325</v>
      </c>
      <c r="E62" s="2">
        <v>3916.1106872726659</v>
      </c>
      <c r="F62" s="2">
        <v>86.553041998013029</v>
      </c>
      <c r="G62" s="2">
        <v>83.390584045118942</v>
      </c>
      <c r="H62" s="3">
        <f t="shared" si="4"/>
        <v>8961.76018139195</v>
      </c>
      <c r="I62" s="6">
        <v>131122.08499899399</v>
      </c>
      <c r="J62" s="10">
        <f t="shared" si="5"/>
        <v>68.346687603851848</v>
      </c>
      <c r="K62" s="2">
        <v>720.0740131782045</v>
      </c>
      <c r="L62" s="2">
        <v>12900.527980185299</v>
      </c>
      <c r="M62" s="2">
        <v>20663.627906032132</v>
      </c>
      <c r="N62" s="2">
        <v>711.54826194760119</v>
      </c>
      <c r="O62" s="2">
        <v>6393.0992666641005</v>
      </c>
      <c r="P62" s="3">
        <f t="shared" si="6"/>
        <v>41388.877428007341</v>
      </c>
      <c r="Q62" s="20">
        <f t="shared" si="7"/>
        <v>4.1388877428007342E-2</v>
      </c>
    </row>
    <row r="63" spans="1:17" x14ac:dyDescent="0.2">
      <c r="A63" s="5" t="s">
        <v>120</v>
      </c>
      <c r="B63" s="21" t="s">
        <v>121</v>
      </c>
      <c r="C63" s="2">
        <v>1740.3781268112143</v>
      </c>
      <c r="D63" s="2">
        <v>78332.355072485108</v>
      </c>
      <c r="E63" s="2">
        <v>104383.90171812281</v>
      </c>
      <c r="F63" s="2">
        <v>639.47464395446207</v>
      </c>
      <c r="G63" s="2">
        <v>846.79259082181511</v>
      </c>
      <c r="H63" s="3">
        <f t="shared" si="4"/>
        <v>185942.90215219537</v>
      </c>
      <c r="I63" s="6">
        <v>306440.72475058399</v>
      </c>
      <c r="J63" s="10">
        <f t="shared" si="5"/>
        <v>606.7826079694097</v>
      </c>
      <c r="K63" s="2">
        <v>2330.5913667277769</v>
      </c>
      <c r="L63" s="2">
        <v>214247.04416488559</v>
      </c>
      <c r="M63" s="2">
        <v>523543.88558321429</v>
      </c>
      <c r="N63" s="2">
        <v>3517.4159796512477</v>
      </c>
      <c r="O63" s="2">
        <v>59052.383061953864</v>
      </c>
      <c r="P63" s="3">
        <f t="shared" si="6"/>
        <v>802691.32015643269</v>
      </c>
      <c r="Q63" s="20">
        <f t="shared" si="7"/>
        <v>0.80269132015643274</v>
      </c>
    </row>
    <row r="64" spans="1:17" x14ac:dyDescent="0.2">
      <c r="A64" s="5" t="s">
        <v>122</v>
      </c>
      <c r="B64" s="21" t="s">
        <v>123</v>
      </c>
      <c r="C64" s="2">
        <v>12061.367128914886</v>
      </c>
      <c r="D64" s="2">
        <v>111258.69948897028</v>
      </c>
      <c r="E64" s="2">
        <v>122766.90784189802</v>
      </c>
      <c r="F64" s="2">
        <v>1783.1195923499397</v>
      </c>
      <c r="G64" s="2">
        <v>358.41670900019705</v>
      </c>
      <c r="H64" s="3">
        <f t="shared" si="4"/>
        <v>248228.51076113331</v>
      </c>
      <c r="I64" s="6">
        <v>116673.79731906801</v>
      </c>
      <c r="J64" s="10">
        <f t="shared" si="5"/>
        <v>2127.5429142183693</v>
      </c>
      <c r="K64" s="2">
        <v>15503.442827704293</v>
      </c>
      <c r="L64" s="2">
        <v>278980.63671415136</v>
      </c>
      <c r="M64" s="2">
        <v>583315.45633011742</v>
      </c>
      <c r="N64" s="2">
        <v>13084.621794936635</v>
      </c>
      <c r="O64" s="2">
        <v>15055.829611209643</v>
      </c>
      <c r="P64" s="3">
        <f t="shared" si="6"/>
        <v>905939.98727811931</v>
      </c>
      <c r="Q64" s="20">
        <f t="shared" si="7"/>
        <v>0.90593998727811931</v>
      </c>
    </row>
    <row r="65" spans="1:17" x14ac:dyDescent="0.2">
      <c r="A65" s="5" t="s">
        <v>124</v>
      </c>
      <c r="B65" s="21" t="s">
        <v>125</v>
      </c>
      <c r="C65" s="2">
        <v>12061.367128914886</v>
      </c>
      <c r="D65" s="2">
        <v>111258.69948897028</v>
      </c>
      <c r="E65" s="2">
        <v>122766.90784189802</v>
      </c>
      <c r="F65" s="2">
        <v>1783.1195923499397</v>
      </c>
      <c r="G65" s="2">
        <v>358.41670900019705</v>
      </c>
      <c r="H65" s="3">
        <f t="shared" si="4"/>
        <v>248228.51076113331</v>
      </c>
      <c r="I65" s="6">
        <v>160585.205872494</v>
      </c>
      <c r="J65" s="10">
        <f t="shared" si="5"/>
        <v>1545.774465415132</v>
      </c>
      <c r="K65" s="2">
        <v>15503.442827704293</v>
      </c>
      <c r="L65" s="2">
        <v>278980.63671415136</v>
      </c>
      <c r="M65" s="2">
        <v>583315.45633011742</v>
      </c>
      <c r="N65" s="2">
        <v>13084.621794936635</v>
      </c>
      <c r="O65" s="2">
        <v>15055.829611209643</v>
      </c>
      <c r="P65" s="3">
        <f t="shared" si="6"/>
        <v>905939.98727811931</v>
      </c>
      <c r="Q65" s="20">
        <f t="shared" si="7"/>
        <v>0.90593998727811931</v>
      </c>
    </row>
    <row r="66" spans="1:17" x14ac:dyDescent="0.2">
      <c r="A66" s="5" t="s">
        <v>126</v>
      </c>
      <c r="B66" s="22" t="s">
        <v>127</v>
      </c>
      <c r="C66" s="2">
        <v>47518.7987972794</v>
      </c>
      <c r="D66" s="2">
        <v>62951.807952477269</v>
      </c>
      <c r="E66" s="2">
        <v>37187.48717264607</v>
      </c>
      <c r="F66" s="2">
        <v>4684.2511077869249</v>
      </c>
      <c r="G66" s="2">
        <v>1245.1787832665639</v>
      </c>
      <c r="H66" s="3">
        <f t="shared" si="4"/>
        <v>153587.52381345624</v>
      </c>
      <c r="I66" s="6">
        <v>250650.839887432</v>
      </c>
      <c r="J66" s="10">
        <f t="shared" si="5"/>
        <v>612.75487400095221</v>
      </c>
      <c r="K66" s="2">
        <v>66011.061510289088</v>
      </c>
      <c r="L66" s="2">
        <v>214475.72792904548</v>
      </c>
      <c r="M66" s="2">
        <v>215810.43886346306</v>
      </c>
      <c r="N66" s="2">
        <v>61031.302703320267</v>
      </c>
      <c r="O66" s="2">
        <v>86405.253718465043</v>
      </c>
      <c r="P66" s="3">
        <f t="shared" si="6"/>
        <v>643733.78472458292</v>
      </c>
      <c r="Q66" s="20">
        <f t="shared" si="7"/>
        <v>0.64373378472458287</v>
      </c>
    </row>
    <row r="67" spans="1:17" x14ac:dyDescent="0.2">
      <c r="A67" s="5" t="s">
        <v>128</v>
      </c>
      <c r="B67" s="21" t="s">
        <v>129</v>
      </c>
      <c r="C67" s="2">
        <v>17281.494757082452</v>
      </c>
      <c r="D67" s="2">
        <v>30924.968040354117</v>
      </c>
      <c r="E67" s="2">
        <v>33464.857506132568</v>
      </c>
      <c r="F67" s="2">
        <v>1068.5902034667636</v>
      </c>
      <c r="G67" s="2">
        <v>308.49559132748323</v>
      </c>
      <c r="H67" s="3">
        <f t="shared" si="4"/>
        <v>83048.406098363397</v>
      </c>
      <c r="I67" s="6">
        <v>157500.96367636599</v>
      </c>
      <c r="J67" s="10">
        <f t="shared" si="5"/>
        <v>527.2882410358568</v>
      </c>
      <c r="K67" s="2">
        <v>23254.469346860355</v>
      </c>
      <c r="L67" s="2">
        <v>93435.727207698626</v>
      </c>
      <c r="M67" s="2">
        <v>160293.22719478849</v>
      </c>
      <c r="N67" s="2">
        <v>11015.413533798666</v>
      </c>
      <c r="O67" s="2">
        <v>14645.812659411371</v>
      </c>
      <c r="P67" s="3">
        <f t="shared" si="6"/>
        <v>302644.64994255744</v>
      </c>
      <c r="Q67" s="20">
        <f t="shared" si="7"/>
        <v>0.30264464994255746</v>
      </c>
    </row>
    <row r="68" spans="1:17" x14ac:dyDescent="0.2">
      <c r="A68" s="5" t="s">
        <v>130</v>
      </c>
      <c r="B68" s="21" t="s">
        <v>131</v>
      </c>
      <c r="C68" s="2">
        <v>33362.025775161957</v>
      </c>
      <c r="D68" s="2">
        <v>91998.737534117885</v>
      </c>
      <c r="E68" s="2">
        <v>76674.841790740349</v>
      </c>
      <c r="F68" s="2">
        <v>967.67268261459401</v>
      </c>
      <c r="G68" s="2">
        <v>332.35558059631387</v>
      </c>
      <c r="H68" s="3">
        <f t="shared" ref="H68:H99" si="8">SUM(C68:G68)</f>
        <v>203335.63336323109</v>
      </c>
      <c r="I68" s="6">
        <v>232360.13055250101</v>
      </c>
      <c r="J68" s="10">
        <f t="shared" ref="J68:J99" si="9">H68/(I68/1000)</f>
        <v>875.08830744647935</v>
      </c>
      <c r="K68" s="2">
        <v>46327.688615201012</v>
      </c>
      <c r="L68" s="2">
        <v>292016.5875646788</v>
      </c>
      <c r="M68" s="2">
        <v>404775.87001288892</v>
      </c>
      <c r="N68" s="2">
        <v>5405.1787881208948</v>
      </c>
      <c r="O68" s="2">
        <v>35249.335426968762</v>
      </c>
      <c r="P68" s="3">
        <f t="shared" ref="P68:P99" si="10">SUM(K68:O68)</f>
        <v>783774.66040785832</v>
      </c>
      <c r="Q68" s="20">
        <f t="shared" ref="Q68:Q99" si="11">P68/1000000</f>
        <v>0.78377466040785837</v>
      </c>
    </row>
    <row r="69" spans="1:17" x14ac:dyDescent="0.2">
      <c r="A69" s="5" t="s">
        <v>132</v>
      </c>
      <c r="B69" s="22" t="s">
        <v>133</v>
      </c>
      <c r="C69" s="2">
        <v>61676.248211569524</v>
      </c>
      <c r="D69" s="2">
        <v>139992.53044116701</v>
      </c>
      <c r="E69" s="2">
        <v>108617.49245677437</v>
      </c>
      <c r="F69" s="2">
        <v>1093.3181906966054</v>
      </c>
      <c r="G69" s="2">
        <v>1729.8405797259911</v>
      </c>
      <c r="H69" s="3">
        <f t="shared" si="8"/>
        <v>313109.42987993348</v>
      </c>
      <c r="I69" s="6">
        <v>114284.807680389</v>
      </c>
      <c r="J69" s="10">
        <f t="shared" si="9"/>
        <v>2739.7292451642488</v>
      </c>
      <c r="K69" s="2">
        <v>84725.655415139554</v>
      </c>
      <c r="L69" s="2">
        <v>438268.39087216993</v>
      </c>
      <c r="M69" s="2">
        <v>547825.03119431715</v>
      </c>
      <c r="N69" s="2">
        <v>13062.728891285034</v>
      </c>
      <c r="O69" s="2">
        <v>146599.39402023575</v>
      </c>
      <c r="P69" s="3">
        <f t="shared" si="10"/>
        <v>1230481.2003931473</v>
      </c>
      <c r="Q69" s="20">
        <f t="shared" si="11"/>
        <v>1.2304812003931473</v>
      </c>
    </row>
    <row r="70" spans="1:17" x14ac:dyDescent="0.2">
      <c r="A70" s="5" t="s">
        <v>134</v>
      </c>
      <c r="B70" s="21" t="s">
        <v>135</v>
      </c>
      <c r="C70" s="2">
        <v>1213.7048127517253</v>
      </c>
      <c r="D70" s="2">
        <v>6188.1526055154391</v>
      </c>
      <c r="E70" s="2">
        <v>11603.953522685197</v>
      </c>
      <c r="F70" s="2">
        <v>61.192645739151828</v>
      </c>
      <c r="G70" s="2">
        <v>302.55944164349387</v>
      </c>
      <c r="H70" s="3">
        <f t="shared" si="8"/>
        <v>19369.563028335007</v>
      </c>
      <c r="I70" s="6">
        <v>415060.05370474298</v>
      </c>
      <c r="J70" s="10">
        <f t="shared" si="9"/>
        <v>46.666892791648252</v>
      </c>
      <c r="K70" s="2">
        <v>1669.2143630426442</v>
      </c>
      <c r="L70" s="2">
        <v>19276.131354716395</v>
      </c>
      <c r="M70" s="2">
        <v>55971.380583068727</v>
      </c>
      <c r="N70" s="2">
        <v>745.17791392246863</v>
      </c>
      <c r="O70" s="2">
        <v>25553.822924261469</v>
      </c>
      <c r="P70" s="3">
        <f t="shared" si="10"/>
        <v>103215.72713901169</v>
      </c>
      <c r="Q70" s="20">
        <f t="shared" si="11"/>
        <v>0.1032157271390117</v>
      </c>
    </row>
    <row r="71" spans="1:17" x14ac:dyDescent="0.2">
      <c r="A71" s="5" t="s">
        <v>136</v>
      </c>
      <c r="B71" s="21" t="s">
        <v>137</v>
      </c>
      <c r="C71" s="2">
        <v>5412.5218048189026</v>
      </c>
      <c r="D71" s="2">
        <v>20202.996937127689</v>
      </c>
      <c r="E71" s="2">
        <v>21201.084283853892</v>
      </c>
      <c r="F71" s="2">
        <v>213.53815953397515</v>
      </c>
      <c r="G71" s="2">
        <v>432.57050608145335</v>
      </c>
      <c r="H71" s="3">
        <f t="shared" si="8"/>
        <v>47462.711691415912</v>
      </c>
      <c r="I71" s="6">
        <v>59337.497035602901</v>
      </c>
      <c r="J71" s="10">
        <f t="shared" si="9"/>
        <v>799.87721192449294</v>
      </c>
      <c r="K71" s="2">
        <v>7435.4281114834794</v>
      </c>
      <c r="L71" s="2">
        <v>63192.505772151999</v>
      </c>
      <c r="M71" s="2">
        <v>104851.7969255042</v>
      </c>
      <c r="N71" s="2">
        <v>2553.1874666726817</v>
      </c>
      <c r="O71" s="2">
        <v>36674.091357661266</v>
      </c>
      <c r="P71" s="3">
        <f t="shared" si="10"/>
        <v>214707.00963347362</v>
      </c>
      <c r="Q71" s="20">
        <f t="shared" si="11"/>
        <v>0.21470700963347361</v>
      </c>
    </row>
    <row r="72" spans="1:17" x14ac:dyDescent="0.2">
      <c r="A72" s="5" t="s">
        <v>138</v>
      </c>
      <c r="B72" s="22" t="s">
        <v>139</v>
      </c>
      <c r="C72" s="2">
        <v>4870.6729579600051</v>
      </c>
      <c r="D72" s="2">
        <v>46690.844112337552</v>
      </c>
      <c r="E72" s="2">
        <v>39212.229374871342</v>
      </c>
      <c r="F72" s="2">
        <v>76.582714145139278</v>
      </c>
      <c r="G72" s="2">
        <v>969.57667603538812</v>
      </c>
      <c r="H72" s="3">
        <f t="shared" si="8"/>
        <v>91819.905835349433</v>
      </c>
      <c r="I72" s="6">
        <v>213848.61402697401</v>
      </c>
      <c r="J72" s="10">
        <f t="shared" si="9"/>
        <v>429.36872073329238</v>
      </c>
      <c r="K72" s="2">
        <v>6934.2837965338922</v>
      </c>
      <c r="L72" s="2">
        <v>143501.00622700315</v>
      </c>
      <c r="M72" s="2">
        <v>220282.60798772966</v>
      </c>
      <c r="N72" s="2">
        <v>526.17847815332948</v>
      </c>
      <c r="O72" s="2">
        <v>68836.723353672947</v>
      </c>
      <c r="P72" s="3">
        <f t="shared" si="10"/>
        <v>440080.79984309297</v>
      </c>
      <c r="Q72" s="20">
        <f t="shared" si="11"/>
        <v>0.44008079984309295</v>
      </c>
    </row>
    <row r="73" spans="1:17" x14ac:dyDescent="0.2">
      <c r="A73" s="5" t="s">
        <v>140</v>
      </c>
      <c r="B73" s="21" t="s">
        <v>141</v>
      </c>
      <c r="C73" s="2">
        <v>10481.794182053527</v>
      </c>
      <c r="D73" s="2">
        <v>55388.69765440101</v>
      </c>
      <c r="E73" s="2">
        <v>59467.069188354057</v>
      </c>
      <c r="F73" s="2">
        <v>1498.7765125793262</v>
      </c>
      <c r="G73" s="2">
        <v>1262.0705303349341</v>
      </c>
      <c r="H73" s="3">
        <f t="shared" si="8"/>
        <v>128098.40806772286</v>
      </c>
      <c r="I73" s="6">
        <v>143514.93419185199</v>
      </c>
      <c r="J73" s="10">
        <f t="shared" si="9"/>
        <v>892.57894162066646</v>
      </c>
      <c r="K73" s="2">
        <v>14399.662882784474</v>
      </c>
      <c r="L73" s="2">
        <v>174913.69977951143</v>
      </c>
      <c r="M73" s="2">
        <v>293079.52786906942</v>
      </c>
      <c r="N73" s="2">
        <v>17897.349548328941</v>
      </c>
      <c r="O73" s="2">
        <v>106857.88623132331</v>
      </c>
      <c r="P73" s="3">
        <f t="shared" si="10"/>
        <v>607148.12631101755</v>
      </c>
      <c r="Q73" s="20">
        <f t="shared" si="11"/>
        <v>0.60714812631101756</v>
      </c>
    </row>
    <row r="74" spans="1:17" x14ac:dyDescent="0.2">
      <c r="A74" s="5" t="s">
        <v>142</v>
      </c>
      <c r="B74" s="21" t="s">
        <v>143</v>
      </c>
      <c r="C74" s="2">
        <v>30608.659891443705</v>
      </c>
      <c r="D74" s="2">
        <v>152726.2094442042</v>
      </c>
      <c r="E74" s="2">
        <v>138021.54205139878</v>
      </c>
      <c r="F74" s="2">
        <v>2485.0165715936751</v>
      </c>
      <c r="G74" s="2">
        <v>2659.6124442670798</v>
      </c>
      <c r="H74" s="3">
        <f t="shared" si="8"/>
        <v>326501.04040290747</v>
      </c>
      <c r="I74" s="6">
        <v>295852.18184337701</v>
      </c>
      <c r="J74" s="10">
        <f t="shared" si="9"/>
        <v>1103.5951750247893</v>
      </c>
      <c r="K74" s="2">
        <v>42047.717343507429</v>
      </c>
      <c r="L74" s="2">
        <v>484651.29783316696</v>
      </c>
      <c r="M74" s="2">
        <v>686226.58397819684</v>
      </c>
      <c r="N74" s="2">
        <v>29728.42640986785</v>
      </c>
      <c r="O74" s="2">
        <v>225063.61584405552</v>
      </c>
      <c r="P74" s="3">
        <f t="shared" si="10"/>
        <v>1467717.6414087946</v>
      </c>
      <c r="Q74" s="20">
        <f t="shared" si="11"/>
        <v>1.4677176414087945</v>
      </c>
    </row>
    <row r="75" spans="1:17" x14ac:dyDescent="0.2">
      <c r="A75" s="5" t="s">
        <v>144</v>
      </c>
      <c r="B75" s="21" t="s">
        <v>145</v>
      </c>
      <c r="C75" s="2">
        <v>2695.5244982786744</v>
      </c>
      <c r="D75" s="2">
        <v>55253.004353051088</v>
      </c>
      <c r="E75" s="2">
        <v>62207.782917593744</v>
      </c>
      <c r="F75" s="2">
        <v>999.18434171955073</v>
      </c>
      <c r="G75" s="2">
        <v>1318.4323530615729</v>
      </c>
      <c r="H75" s="3">
        <f t="shared" si="8"/>
        <v>122473.92846370462</v>
      </c>
      <c r="I75" s="6">
        <v>91649.289674615706</v>
      </c>
      <c r="J75" s="10">
        <f t="shared" si="9"/>
        <v>1336.3325444040674</v>
      </c>
      <c r="K75" s="2">
        <v>3700.4351693098179</v>
      </c>
      <c r="L75" s="2">
        <v>172462.84051152968</v>
      </c>
      <c r="M75" s="2">
        <v>306605.05459681654</v>
      </c>
      <c r="N75" s="2">
        <v>11931.566365552622</v>
      </c>
      <c r="O75" s="2">
        <v>111648.87781044112</v>
      </c>
      <c r="P75" s="3">
        <f t="shared" si="10"/>
        <v>606348.77445364976</v>
      </c>
      <c r="Q75" s="20">
        <f t="shared" si="11"/>
        <v>0.60634877445364976</v>
      </c>
    </row>
    <row r="76" spans="1:17" x14ac:dyDescent="0.2">
      <c r="A76" s="5" t="s">
        <v>146</v>
      </c>
      <c r="B76" s="7" t="s">
        <v>147</v>
      </c>
      <c r="C76" s="2">
        <v>12606.375273601359</v>
      </c>
      <c r="D76" s="2">
        <v>7836.043968292357</v>
      </c>
      <c r="E76" s="2">
        <v>7458.3034270898324</v>
      </c>
      <c r="F76" s="2">
        <v>422.15902713280235</v>
      </c>
      <c r="G76" s="2">
        <v>157.64811808518618</v>
      </c>
      <c r="H76" s="3">
        <f t="shared" si="8"/>
        <v>28480.529814201538</v>
      </c>
      <c r="I76" s="6">
        <v>111791.570556051</v>
      </c>
      <c r="J76" s="10">
        <f t="shared" si="9"/>
        <v>254.76455579378171</v>
      </c>
      <c r="K76" s="2">
        <v>17316.82029480235</v>
      </c>
      <c r="L76" s="2">
        <v>25084.09179230472</v>
      </c>
      <c r="M76" s="2">
        <v>36875.565311137878</v>
      </c>
      <c r="N76" s="2">
        <v>5048.9746109491898</v>
      </c>
      <c r="O76" s="2">
        <v>13405.701799431161</v>
      </c>
      <c r="P76" s="3">
        <f t="shared" si="10"/>
        <v>97731.153808625313</v>
      </c>
      <c r="Q76" s="20">
        <f t="shared" si="11"/>
        <v>9.7731153808625307E-2</v>
      </c>
    </row>
    <row r="77" spans="1:17" x14ac:dyDescent="0.2">
      <c r="A77" s="5" t="s">
        <v>148</v>
      </c>
      <c r="B77" s="7" t="s">
        <v>149</v>
      </c>
      <c r="C77" s="2">
        <v>183.69151750618843</v>
      </c>
      <c r="D77" s="2">
        <v>3150.3018616959471</v>
      </c>
      <c r="E77" s="2">
        <v>7214.9352418503486</v>
      </c>
      <c r="F77" s="2">
        <v>142.05399987363108</v>
      </c>
      <c r="G77" s="2">
        <v>156.55111829436581</v>
      </c>
      <c r="H77" s="3">
        <f t="shared" si="8"/>
        <v>10847.533739220482</v>
      </c>
      <c r="I77" s="6">
        <v>62840.330414850599</v>
      </c>
      <c r="J77" s="10">
        <f t="shared" si="9"/>
        <v>172.62057133704954</v>
      </c>
      <c r="K77" s="2">
        <v>259.15631182261274</v>
      </c>
      <c r="L77" s="2">
        <v>8165.9251094453939</v>
      </c>
      <c r="M77" s="2">
        <v>33595.977641984151</v>
      </c>
      <c r="N77" s="2">
        <v>1166.4116402604843</v>
      </c>
      <c r="O77" s="2">
        <v>9990.3796386917111</v>
      </c>
      <c r="P77" s="3">
        <f t="shared" si="10"/>
        <v>53177.85034220435</v>
      </c>
      <c r="Q77" s="20">
        <f t="shared" si="11"/>
        <v>5.3177850342204354E-2</v>
      </c>
    </row>
    <row r="78" spans="1:17" x14ac:dyDescent="0.2">
      <c r="A78" s="5" t="s">
        <v>150</v>
      </c>
      <c r="B78" s="7" t="s">
        <v>151</v>
      </c>
      <c r="C78" s="2">
        <v>481.8172130516474</v>
      </c>
      <c r="D78" s="2">
        <v>6331.8430900548265</v>
      </c>
      <c r="E78" s="2">
        <v>5927.5520389297362</v>
      </c>
      <c r="F78" s="2">
        <v>250.54714117800597</v>
      </c>
      <c r="G78" s="2">
        <v>331.44245387415322</v>
      </c>
      <c r="H78" s="3">
        <f t="shared" si="8"/>
        <v>13323.20193708837</v>
      </c>
      <c r="I78" s="6">
        <v>63850.638529530399</v>
      </c>
      <c r="J78" s="10">
        <f t="shared" si="9"/>
        <v>208.6620000037509</v>
      </c>
      <c r="K78" s="2">
        <v>613.08709693562423</v>
      </c>
      <c r="L78" s="2">
        <v>18351.265775143584</v>
      </c>
      <c r="M78" s="2">
        <v>29643.037348683876</v>
      </c>
      <c r="N78" s="2">
        <v>2377.2010266008701</v>
      </c>
      <c r="O78" s="2">
        <v>25841.586554099642</v>
      </c>
      <c r="P78" s="3">
        <f t="shared" si="10"/>
        <v>76826.177801463607</v>
      </c>
      <c r="Q78" s="20">
        <f t="shared" si="11"/>
        <v>7.6826177801463613E-2</v>
      </c>
    </row>
    <row r="79" spans="1:17" x14ac:dyDescent="0.2">
      <c r="A79" s="5" t="s">
        <v>152</v>
      </c>
      <c r="B79" s="22" t="s">
        <v>153</v>
      </c>
      <c r="C79" s="2">
        <v>36877.053593324556</v>
      </c>
      <c r="D79" s="2">
        <v>68434.160203865118</v>
      </c>
      <c r="E79" s="2">
        <v>51173.344011570996</v>
      </c>
      <c r="F79" s="2">
        <v>198.75980238971457</v>
      </c>
      <c r="G79" s="2">
        <v>810.57804653769438</v>
      </c>
      <c r="H79" s="3">
        <f t="shared" si="8"/>
        <v>157493.89565768809</v>
      </c>
      <c r="I79" s="6">
        <v>180428.676999113</v>
      </c>
      <c r="J79" s="10">
        <f t="shared" si="9"/>
        <v>872.88727200755523</v>
      </c>
      <c r="K79" s="2">
        <v>50659.561791894172</v>
      </c>
      <c r="L79" s="2">
        <v>216011.14861448016</v>
      </c>
      <c r="M79" s="2">
        <v>258166.14459646295</v>
      </c>
      <c r="N79" s="2">
        <v>2381.0753147559872</v>
      </c>
      <c r="O79" s="2">
        <v>68738.749067390454</v>
      </c>
      <c r="P79" s="3">
        <f t="shared" si="10"/>
        <v>595956.67938498373</v>
      </c>
      <c r="Q79" s="20">
        <f t="shared" si="11"/>
        <v>0.59595667938498376</v>
      </c>
    </row>
    <row r="80" spans="1:17" x14ac:dyDescent="0.2">
      <c r="A80" s="5" t="s">
        <v>154</v>
      </c>
      <c r="B80" s="21" t="s">
        <v>155</v>
      </c>
      <c r="C80" s="2">
        <v>4360.8306329268253</v>
      </c>
      <c r="D80" s="2">
        <v>84249.809469561063</v>
      </c>
      <c r="E80" s="2">
        <v>77212.939016144141</v>
      </c>
      <c r="F80" s="2">
        <v>1404.4879492022387</v>
      </c>
      <c r="G80" s="2">
        <v>1419.49226232038</v>
      </c>
      <c r="H80" s="3">
        <f t="shared" si="8"/>
        <v>168647.55933015465</v>
      </c>
      <c r="I80" s="6">
        <v>333988.03460170003</v>
      </c>
      <c r="J80" s="10">
        <f t="shared" si="9"/>
        <v>504.95090200245221</v>
      </c>
      <c r="K80" s="2">
        <v>5991.6444164588065</v>
      </c>
      <c r="L80" s="2">
        <v>262600.15016319603</v>
      </c>
      <c r="M80" s="2">
        <v>385383.34001237759</v>
      </c>
      <c r="N80" s="2">
        <v>16754.368236929804</v>
      </c>
      <c r="O80" s="2">
        <v>120197.15335856489</v>
      </c>
      <c r="P80" s="3">
        <f t="shared" si="10"/>
        <v>790926.65618752711</v>
      </c>
      <c r="Q80" s="20">
        <f t="shared" si="11"/>
        <v>0.79092665618752711</v>
      </c>
    </row>
    <row r="81" spans="1:17" x14ac:dyDescent="0.2">
      <c r="A81" s="5" t="s">
        <v>156</v>
      </c>
      <c r="B81" s="21" t="s">
        <v>157</v>
      </c>
      <c r="C81" s="2">
        <v>13762.136232309906</v>
      </c>
      <c r="D81" s="2">
        <v>41340.51502372195</v>
      </c>
      <c r="E81" s="2">
        <v>23103.525828754253</v>
      </c>
      <c r="F81" s="2">
        <v>614.48650941257949</v>
      </c>
      <c r="G81" s="2">
        <v>1396.9814685646784</v>
      </c>
      <c r="H81" s="3">
        <f t="shared" si="8"/>
        <v>80217.645062763375</v>
      </c>
      <c r="I81" s="6">
        <v>102646.98802703099</v>
      </c>
      <c r="J81" s="10">
        <f t="shared" si="9"/>
        <v>781.490490901096</v>
      </c>
      <c r="K81" s="2">
        <v>19541.356356032204</v>
      </c>
      <c r="L81" s="2">
        <v>167262.23714229715</v>
      </c>
      <c r="M81" s="2">
        <v>154664.84417914756</v>
      </c>
      <c r="N81" s="2">
        <v>12147.393112200207</v>
      </c>
      <c r="O81" s="2">
        <v>168465.59721852693</v>
      </c>
      <c r="P81" s="3">
        <f t="shared" si="10"/>
        <v>522081.42800820403</v>
      </c>
      <c r="Q81" s="20">
        <f t="shared" si="11"/>
        <v>0.52208142800820401</v>
      </c>
    </row>
    <row r="82" spans="1:17" x14ac:dyDescent="0.2">
      <c r="A82" s="5" t="s">
        <v>158</v>
      </c>
      <c r="B82" s="21" t="s">
        <v>159</v>
      </c>
      <c r="C82" s="2">
        <v>1747.9546403699387</v>
      </c>
      <c r="D82" s="2">
        <v>13671.899332635274</v>
      </c>
      <c r="E82" s="2">
        <v>8381.9732977472577</v>
      </c>
      <c r="F82" s="2">
        <v>27.09263942252953</v>
      </c>
      <c r="G82" s="2">
        <v>255.99546081240896</v>
      </c>
      <c r="H82" s="3">
        <f t="shared" si="8"/>
        <v>24084.915370987408</v>
      </c>
      <c r="I82" s="6">
        <v>63981.044365752699</v>
      </c>
      <c r="J82" s="10">
        <f t="shared" si="9"/>
        <v>376.43829683842114</v>
      </c>
      <c r="K82" s="2">
        <v>2415.514077389827</v>
      </c>
      <c r="L82" s="2">
        <v>39677.581961281772</v>
      </c>
      <c r="M82" s="2">
        <v>39956.428911463947</v>
      </c>
      <c r="N82" s="2">
        <v>260.39887615360686</v>
      </c>
      <c r="O82" s="2">
        <v>20675.946448114817</v>
      </c>
      <c r="P82" s="3">
        <f t="shared" si="10"/>
        <v>102985.87027440396</v>
      </c>
      <c r="Q82" s="20">
        <f t="shared" si="11"/>
        <v>0.10298587027440397</v>
      </c>
    </row>
    <row r="83" spans="1:17" x14ac:dyDescent="0.2">
      <c r="A83" s="5" t="s">
        <v>160</v>
      </c>
      <c r="B83" s="7" t="s">
        <v>161</v>
      </c>
      <c r="C83" s="2">
        <v>2488.4702447322356</v>
      </c>
      <c r="D83" s="2">
        <v>11765.437629060416</v>
      </c>
      <c r="E83" s="2">
        <v>14519.71315332306</v>
      </c>
      <c r="F83" s="2">
        <v>5.9445798235009191</v>
      </c>
      <c r="G83" s="2">
        <v>85.483315592720274</v>
      </c>
      <c r="H83" s="3">
        <f t="shared" si="8"/>
        <v>28865.048922531929</v>
      </c>
      <c r="I83" s="6">
        <v>81164.362630119504</v>
      </c>
      <c r="J83" s="10">
        <f t="shared" si="9"/>
        <v>355.63698139385525</v>
      </c>
      <c r="K83" s="2">
        <v>3534.8120143309006</v>
      </c>
      <c r="L83" s="2">
        <v>34823.525319061497</v>
      </c>
      <c r="M83" s="2">
        <v>67129.575314375645</v>
      </c>
      <c r="N83" s="2">
        <v>80.45622357736508</v>
      </c>
      <c r="O83" s="2">
        <v>5133.4160175166808</v>
      </c>
      <c r="P83" s="3">
        <f t="shared" si="10"/>
        <v>110701.78488886208</v>
      </c>
      <c r="Q83" s="20">
        <f t="shared" si="11"/>
        <v>0.11070178488886208</v>
      </c>
    </row>
    <row r="84" spans="1:17" x14ac:dyDescent="0.2">
      <c r="A84" s="5" t="s">
        <v>162</v>
      </c>
      <c r="B84" s="21" t="s">
        <v>163</v>
      </c>
      <c r="C84" s="2">
        <v>3088.7388918832798</v>
      </c>
      <c r="D84" s="2">
        <v>34906.615702943411</v>
      </c>
      <c r="E84" s="2">
        <v>24394.923271632953</v>
      </c>
      <c r="F84" s="2">
        <v>152.33117756402714</v>
      </c>
      <c r="G84" s="2">
        <v>260.88584876862922</v>
      </c>
      <c r="H84" s="3">
        <f t="shared" si="8"/>
        <v>62803.494892792296</v>
      </c>
      <c r="I84" s="6">
        <v>115652.57960299301</v>
      </c>
      <c r="J84" s="10">
        <f t="shared" si="9"/>
        <v>543.03583290905681</v>
      </c>
      <c r="K84" s="2">
        <v>4308.1633374708626</v>
      </c>
      <c r="L84" s="2">
        <v>114072.77845754937</v>
      </c>
      <c r="M84" s="2">
        <v>124287.93665861565</v>
      </c>
      <c r="N84" s="2">
        <v>1526.9048286978521</v>
      </c>
      <c r="O84" s="2">
        <v>17297.306145282881</v>
      </c>
      <c r="P84" s="3">
        <f t="shared" si="10"/>
        <v>261493.08942761662</v>
      </c>
      <c r="Q84" s="20">
        <f t="shared" si="11"/>
        <v>0.26149308942761662</v>
      </c>
    </row>
    <row r="85" spans="1:17" x14ac:dyDescent="0.2">
      <c r="A85" s="5" t="s">
        <v>164</v>
      </c>
      <c r="B85" s="21" t="s">
        <v>165</v>
      </c>
      <c r="C85" s="2">
        <v>7082.5511695380801</v>
      </c>
      <c r="D85" s="2">
        <v>23892.83291747564</v>
      </c>
      <c r="E85" s="2">
        <v>29702.586096162566</v>
      </c>
      <c r="F85" s="2">
        <v>384.72178994712539</v>
      </c>
      <c r="G85" s="2">
        <v>1133.0478064668919</v>
      </c>
      <c r="H85" s="3">
        <f t="shared" si="8"/>
        <v>62195.739779590309</v>
      </c>
      <c r="I85" s="6">
        <v>133146.87919510301</v>
      </c>
      <c r="J85" s="10">
        <f t="shared" si="9"/>
        <v>467.12127355575143</v>
      </c>
      <c r="K85" s="2">
        <v>10173.846954463334</v>
      </c>
      <c r="L85" s="2">
        <v>67960.47791392605</v>
      </c>
      <c r="M85" s="2">
        <v>138498.12344684306</v>
      </c>
      <c r="N85" s="2">
        <v>3634.4990925001944</v>
      </c>
      <c r="O85" s="2">
        <v>76458.727539363899</v>
      </c>
      <c r="P85" s="3">
        <f t="shared" si="10"/>
        <v>296725.6749470965</v>
      </c>
      <c r="Q85" s="20">
        <f t="shared" si="11"/>
        <v>0.29672567494709651</v>
      </c>
    </row>
    <row r="86" spans="1:17" x14ac:dyDescent="0.2">
      <c r="A86" s="5" t="s">
        <v>166</v>
      </c>
      <c r="B86" s="22" t="s">
        <v>167</v>
      </c>
      <c r="C86" s="2">
        <v>2622.8100297176179</v>
      </c>
      <c r="D86" s="2">
        <v>51651.686667900452</v>
      </c>
      <c r="E86" s="2">
        <v>51119.421070624645</v>
      </c>
      <c r="F86" s="2">
        <v>548.92930789371951</v>
      </c>
      <c r="G86" s="2">
        <v>206.09965090413016</v>
      </c>
      <c r="H86" s="3">
        <f t="shared" si="8"/>
        <v>106148.94672704056</v>
      </c>
      <c r="I86" s="6">
        <v>244218.834476955</v>
      </c>
      <c r="J86" s="10">
        <f t="shared" si="9"/>
        <v>434.64684840700522</v>
      </c>
      <c r="K86" s="2">
        <v>3360.8765001494135</v>
      </c>
      <c r="L86" s="2">
        <v>113716.89594453403</v>
      </c>
      <c r="M86" s="2">
        <v>232629.23939188314</v>
      </c>
      <c r="N86" s="2">
        <v>3952.9535052821648</v>
      </c>
      <c r="O86" s="2">
        <v>9432.3674840613912</v>
      </c>
      <c r="P86" s="3">
        <f t="shared" si="10"/>
        <v>363092.33282591018</v>
      </c>
      <c r="Q86" s="20">
        <f t="shared" si="11"/>
        <v>0.36309233282591019</v>
      </c>
    </row>
    <row r="87" spans="1:17" x14ac:dyDescent="0.2">
      <c r="A87" s="5" t="s">
        <v>168</v>
      </c>
      <c r="B87" s="21" t="s">
        <v>169</v>
      </c>
      <c r="C87" s="2">
        <v>11969.834969497817</v>
      </c>
      <c r="D87" s="2">
        <v>25662.476025038995</v>
      </c>
      <c r="E87" s="2">
        <v>25049.322233116647</v>
      </c>
      <c r="F87" s="2">
        <v>443.31773851833628</v>
      </c>
      <c r="G87" s="2">
        <v>518.7763432524165</v>
      </c>
      <c r="H87" s="3">
        <f t="shared" si="8"/>
        <v>63643.727309424212</v>
      </c>
      <c r="I87" s="6">
        <v>186999.430500702</v>
      </c>
      <c r="J87" s="10">
        <f t="shared" si="9"/>
        <v>340.34182424520964</v>
      </c>
      <c r="K87" s="2">
        <v>16633.787398094188</v>
      </c>
      <c r="L87" s="2">
        <v>88821.095337775405</v>
      </c>
      <c r="M87" s="2">
        <v>151175.51441959356</v>
      </c>
      <c r="N87" s="2">
        <v>5578.8258033435304</v>
      </c>
      <c r="O87" s="2">
        <v>45491.801941798942</v>
      </c>
      <c r="P87" s="3">
        <f t="shared" si="10"/>
        <v>307701.02490060561</v>
      </c>
      <c r="Q87" s="20">
        <f t="shared" si="11"/>
        <v>0.30770102490060564</v>
      </c>
    </row>
    <row r="88" spans="1:17" x14ac:dyDescent="0.2">
      <c r="A88" s="5" t="s">
        <v>170</v>
      </c>
      <c r="B88" s="7" t="s">
        <v>171</v>
      </c>
      <c r="C88" s="2">
        <v>55.38439979885743</v>
      </c>
      <c r="D88" s="2">
        <v>8254.26990788486</v>
      </c>
      <c r="E88" s="2">
        <v>6121.1681456918504</v>
      </c>
      <c r="F88" s="2">
        <v>307.61074080077424</v>
      </c>
      <c r="G88" s="2">
        <v>94.264859276985092</v>
      </c>
      <c r="H88" s="3">
        <f t="shared" si="8"/>
        <v>14832.698053453327</v>
      </c>
      <c r="I88" s="6">
        <v>142870.311672668</v>
      </c>
      <c r="J88" s="10">
        <f t="shared" si="9"/>
        <v>103.81931613221865</v>
      </c>
      <c r="K88" s="2">
        <v>76.543584779996863</v>
      </c>
      <c r="L88" s="2">
        <v>25903.870403558889</v>
      </c>
      <c r="M88" s="2">
        <v>30957.228365706822</v>
      </c>
      <c r="N88" s="2">
        <v>3667.5786146074511</v>
      </c>
      <c r="O88" s="2">
        <v>7969.8650816984509</v>
      </c>
      <c r="P88" s="3">
        <f t="shared" si="10"/>
        <v>68575.086050351601</v>
      </c>
      <c r="Q88" s="20">
        <f t="shared" si="11"/>
        <v>6.8575086050351605E-2</v>
      </c>
    </row>
    <row r="89" spans="1:17" x14ac:dyDescent="0.2">
      <c r="A89" s="5" t="s">
        <v>172</v>
      </c>
      <c r="B89" s="7" t="s">
        <v>173</v>
      </c>
      <c r="C89" s="2">
        <v>19.451565526879534</v>
      </c>
      <c r="D89" s="2">
        <v>5655.1428790204154</v>
      </c>
      <c r="E89" s="2">
        <v>5544.9150737462023</v>
      </c>
      <c r="F89" s="2">
        <v>73.967801648488404</v>
      </c>
      <c r="G89" s="2">
        <v>105.95550833751642</v>
      </c>
      <c r="H89" s="3">
        <f t="shared" si="8"/>
        <v>11399.432828279501</v>
      </c>
      <c r="I89" s="6">
        <v>60466.722897181899</v>
      </c>
      <c r="J89" s="10">
        <f t="shared" si="9"/>
        <v>188.52407211919171</v>
      </c>
      <c r="K89" s="2">
        <v>26.958153366899722</v>
      </c>
      <c r="L89" s="2">
        <v>17599.095460103385</v>
      </c>
      <c r="M89" s="2">
        <v>27566.120841673928</v>
      </c>
      <c r="N89" s="2">
        <v>878.00982351024538</v>
      </c>
      <c r="O89" s="2">
        <v>8968.5345518852846</v>
      </c>
      <c r="P89" s="3">
        <f t="shared" si="10"/>
        <v>55038.718830539743</v>
      </c>
      <c r="Q89" s="20">
        <f t="shared" si="11"/>
        <v>5.5038718830539742E-2</v>
      </c>
    </row>
    <row r="90" spans="1:17" x14ac:dyDescent="0.2">
      <c r="A90" s="5" t="s">
        <v>174</v>
      </c>
      <c r="B90" s="7" t="s">
        <v>175</v>
      </c>
      <c r="C90" s="2">
        <v>1099.1733288779412</v>
      </c>
      <c r="D90" s="2">
        <v>10443.230883330434</v>
      </c>
      <c r="E90" s="2">
        <v>8205.6027102502958</v>
      </c>
      <c r="F90" s="2">
        <v>153.23024787746991</v>
      </c>
      <c r="G90" s="2">
        <v>12.553195487712774</v>
      </c>
      <c r="H90" s="3">
        <f t="shared" si="8"/>
        <v>19913.79036582385</v>
      </c>
      <c r="I90" s="6">
        <v>109676.907241501</v>
      </c>
      <c r="J90" s="10">
        <f t="shared" si="9"/>
        <v>181.5677599476347</v>
      </c>
      <c r="K90" s="2">
        <v>1501.1524702505155</v>
      </c>
      <c r="L90" s="2">
        <v>31914.144739682561</v>
      </c>
      <c r="M90" s="2">
        <v>42579.814365226077</v>
      </c>
      <c r="N90" s="2">
        <v>767.41105466499096</v>
      </c>
      <c r="O90" s="2">
        <v>1128.9290120683847</v>
      </c>
      <c r="P90" s="3">
        <f t="shared" si="10"/>
        <v>77891.451641892534</v>
      </c>
      <c r="Q90" s="20">
        <f t="shared" si="11"/>
        <v>7.789145164189254E-2</v>
      </c>
    </row>
    <row r="91" spans="1:17" x14ac:dyDescent="0.2">
      <c r="A91" s="5" t="s">
        <v>176</v>
      </c>
      <c r="B91" s="7" t="s">
        <v>177</v>
      </c>
      <c r="C91" s="2">
        <v>2573.1073412070214</v>
      </c>
      <c r="D91" s="2">
        <v>17276.112057621303</v>
      </c>
      <c r="E91" s="2">
        <v>9606.496017006506</v>
      </c>
      <c r="F91" s="2">
        <v>179.32472733771613</v>
      </c>
      <c r="G91" s="2">
        <v>11.8635408314318</v>
      </c>
      <c r="H91" s="3">
        <f t="shared" si="8"/>
        <v>29646.903684003981</v>
      </c>
      <c r="I91" s="6">
        <v>173550.07042149801</v>
      </c>
      <c r="J91" s="10">
        <f t="shared" si="9"/>
        <v>170.82622675981096</v>
      </c>
      <c r="K91" s="2">
        <v>3572.4548998974865</v>
      </c>
      <c r="L91" s="2">
        <v>53986.547838679107</v>
      </c>
      <c r="M91" s="2">
        <v>53196.811234985827</v>
      </c>
      <c r="N91" s="2">
        <v>929.11087641264737</v>
      </c>
      <c r="O91" s="2">
        <v>899.3016560352122</v>
      </c>
      <c r="P91" s="3">
        <f t="shared" si="10"/>
        <v>112584.22650601027</v>
      </c>
      <c r="Q91" s="20">
        <f t="shared" si="11"/>
        <v>0.11258422650601027</v>
      </c>
    </row>
    <row r="92" spans="1:17" x14ac:dyDescent="0.2">
      <c r="A92" s="5" t="s">
        <v>178</v>
      </c>
      <c r="B92" s="7" t="s">
        <v>179</v>
      </c>
      <c r="C92" s="2">
        <v>237.79604917419761</v>
      </c>
      <c r="D92" s="2">
        <v>12956.688442102521</v>
      </c>
      <c r="E92" s="2">
        <v>19640.117826002792</v>
      </c>
      <c r="F92" s="2">
        <v>86.780039518723584</v>
      </c>
      <c r="G92" s="2">
        <v>1301.9270938613088</v>
      </c>
      <c r="H92" s="3">
        <f t="shared" si="8"/>
        <v>34223.309450659544</v>
      </c>
      <c r="I92" s="6">
        <v>129527.584639867</v>
      </c>
      <c r="J92" s="10">
        <f t="shared" si="9"/>
        <v>264.21637943618407</v>
      </c>
      <c r="K92" s="2">
        <v>295.10948892794067</v>
      </c>
      <c r="L92" s="2">
        <v>36155.127256725507</v>
      </c>
      <c r="M92" s="2">
        <v>98222.259027546155</v>
      </c>
      <c r="N92" s="2">
        <v>363.88839196673956</v>
      </c>
      <c r="O92" s="2">
        <v>85275.175471346287</v>
      </c>
      <c r="P92" s="3">
        <f t="shared" si="10"/>
        <v>220311.5596365126</v>
      </c>
      <c r="Q92" s="20">
        <f t="shared" si="11"/>
        <v>0.22031155963651258</v>
      </c>
    </row>
    <row r="93" spans="1:17" x14ac:dyDescent="0.2">
      <c r="A93" s="5" t="s">
        <v>180</v>
      </c>
      <c r="B93" s="7" t="s">
        <v>181</v>
      </c>
      <c r="C93" s="2">
        <v>608.25492239504354</v>
      </c>
      <c r="D93" s="2">
        <v>13938.502575731243</v>
      </c>
      <c r="E93" s="2">
        <v>12597.995584329665</v>
      </c>
      <c r="F93" s="2">
        <v>69.08337844218309</v>
      </c>
      <c r="G93" s="2">
        <v>433.37916928988312</v>
      </c>
      <c r="H93" s="3">
        <f t="shared" si="8"/>
        <v>27647.21563018802</v>
      </c>
      <c r="I93" s="6">
        <v>130966.864245141</v>
      </c>
      <c r="J93" s="10">
        <f t="shared" si="9"/>
        <v>211.10084439708768</v>
      </c>
      <c r="K93" s="2">
        <v>797.66152675304545</v>
      </c>
      <c r="L93" s="2">
        <v>38219.511262540575</v>
      </c>
      <c r="M93" s="2">
        <v>60996.042769789245</v>
      </c>
      <c r="N93" s="2">
        <v>312.41923238038612</v>
      </c>
      <c r="O93" s="2">
        <v>25992.659374859115</v>
      </c>
      <c r="P93" s="3">
        <f t="shared" si="10"/>
        <v>126318.29416632236</v>
      </c>
      <c r="Q93" s="20">
        <f t="shared" si="11"/>
        <v>0.12631829416632237</v>
      </c>
    </row>
    <row r="94" spans="1:17" x14ac:dyDescent="0.2">
      <c r="A94" s="5" t="s">
        <v>182</v>
      </c>
      <c r="B94" s="7" t="s">
        <v>183</v>
      </c>
      <c r="C94" s="2">
        <v>330.12721582098709</v>
      </c>
      <c r="D94" s="2">
        <v>10326.086512046619</v>
      </c>
      <c r="E94" s="2">
        <v>10678.558694845742</v>
      </c>
      <c r="F94" s="2">
        <v>35.29020735148606</v>
      </c>
      <c r="G94" s="2">
        <v>595.87792599989916</v>
      </c>
      <c r="H94" s="3">
        <f t="shared" si="8"/>
        <v>21965.940556064732</v>
      </c>
      <c r="I94" s="6">
        <v>113375.738292296</v>
      </c>
      <c r="J94" s="10">
        <f t="shared" si="9"/>
        <v>193.74463079070719</v>
      </c>
      <c r="K94" s="2">
        <v>425.44729356996658</v>
      </c>
      <c r="L94" s="2">
        <v>28184.741858443751</v>
      </c>
      <c r="M94" s="2">
        <v>50503.948303314392</v>
      </c>
      <c r="N94" s="2">
        <v>225.98258459953902</v>
      </c>
      <c r="O94" s="2">
        <v>31123.712222554925</v>
      </c>
      <c r="P94" s="3">
        <f t="shared" si="10"/>
        <v>110463.83226248257</v>
      </c>
      <c r="Q94" s="20">
        <f t="shared" si="11"/>
        <v>0.11046383226248256</v>
      </c>
    </row>
    <row r="95" spans="1:17" x14ac:dyDescent="0.2">
      <c r="A95" s="5" t="s">
        <v>184</v>
      </c>
      <c r="B95" s="7" t="s">
        <v>185</v>
      </c>
      <c r="C95" s="2">
        <v>86.331209873077853</v>
      </c>
      <c r="D95" s="2">
        <v>4494.5822225376669</v>
      </c>
      <c r="E95" s="2">
        <v>5957.0959410755058</v>
      </c>
      <c r="F95" s="2">
        <v>19.347574040506096</v>
      </c>
      <c r="G95" s="2">
        <v>181.63772082792261</v>
      </c>
      <c r="H95" s="3">
        <f t="shared" si="8"/>
        <v>10738.994668354679</v>
      </c>
      <c r="I95" s="6">
        <v>61541.981763452699</v>
      </c>
      <c r="J95" s="10">
        <f t="shared" si="9"/>
        <v>174.49868139820182</v>
      </c>
      <c r="K95" s="2">
        <v>116.6876910266122</v>
      </c>
      <c r="L95" s="2">
        <v>11998.781833818593</v>
      </c>
      <c r="M95" s="2">
        <v>27483.100258342751</v>
      </c>
      <c r="N95" s="2">
        <v>70.748499016905697</v>
      </c>
      <c r="O95" s="2">
        <v>11545.933822661353</v>
      </c>
      <c r="P95" s="3">
        <f t="shared" si="10"/>
        <v>51215.252104866217</v>
      </c>
      <c r="Q95" s="20">
        <f t="shared" si="11"/>
        <v>5.1215252104866216E-2</v>
      </c>
    </row>
    <row r="96" spans="1:17" x14ac:dyDescent="0.2">
      <c r="A96" s="5" t="s">
        <v>186</v>
      </c>
      <c r="B96" s="7" t="s">
        <v>187</v>
      </c>
      <c r="C96" s="2">
        <v>3984.4603184769444</v>
      </c>
      <c r="D96" s="2">
        <v>56788.320337055855</v>
      </c>
      <c r="E96" s="2">
        <v>57148.203103547276</v>
      </c>
      <c r="F96" s="2">
        <v>100.79766012543034</v>
      </c>
      <c r="G96" s="2">
        <v>374.19807413915686</v>
      </c>
      <c r="H96" s="3">
        <f t="shared" si="8"/>
        <v>118395.97949334467</v>
      </c>
      <c r="I96" s="6">
        <v>572782.22736120701</v>
      </c>
      <c r="J96" s="10">
        <f t="shared" si="9"/>
        <v>206.70330509169585</v>
      </c>
      <c r="K96" s="2">
        <v>4845.2813511006971</v>
      </c>
      <c r="L96" s="2">
        <v>149678.25438564518</v>
      </c>
      <c r="M96" s="2">
        <v>274066.57029886905</v>
      </c>
      <c r="N96" s="2">
        <v>554.85241986410392</v>
      </c>
      <c r="O96" s="2">
        <v>19964.185026677667</v>
      </c>
      <c r="P96" s="3">
        <f t="shared" si="10"/>
        <v>449109.14348215668</v>
      </c>
      <c r="Q96" s="20">
        <f t="shared" si="11"/>
        <v>0.44910914348215669</v>
      </c>
    </row>
    <row r="97" spans="1:17" x14ac:dyDescent="0.2">
      <c r="A97" s="5" t="s">
        <v>188</v>
      </c>
      <c r="B97" s="7" t="s">
        <v>189</v>
      </c>
      <c r="C97" s="2">
        <v>1561.6486445553007</v>
      </c>
      <c r="D97" s="2">
        <v>7919.9490784530581</v>
      </c>
      <c r="E97" s="2">
        <v>9124.343456474322</v>
      </c>
      <c r="F97" s="2">
        <v>85.590045053676135</v>
      </c>
      <c r="G97" s="2">
        <v>194.75875568158261</v>
      </c>
      <c r="H97" s="3">
        <f t="shared" si="8"/>
        <v>18886.289980217938</v>
      </c>
      <c r="I97" s="6">
        <v>57502.892075752803</v>
      </c>
      <c r="J97" s="10">
        <f t="shared" si="9"/>
        <v>328.44069747548758</v>
      </c>
      <c r="K97" s="2">
        <v>2145.0903008897212</v>
      </c>
      <c r="L97" s="2">
        <v>24662.159451960808</v>
      </c>
      <c r="M97" s="2">
        <v>44943.905256955484</v>
      </c>
      <c r="N97" s="2">
        <v>1032.5104879138146</v>
      </c>
      <c r="O97" s="2">
        <v>16523.740789349442</v>
      </c>
      <c r="P97" s="3">
        <f t="shared" si="10"/>
        <v>89307.406287069258</v>
      </c>
      <c r="Q97" s="20">
        <f t="shared" si="11"/>
        <v>8.9307406287069263E-2</v>
      </c>
    </row>
    <row r="98" spans="1:17" x14ac:dyDescent="0.2">
      <c r="A98" s="5" t="s">
        <v>190</v>
      </c>
      <c r="B98" s="7" t="s">
        <v>191</v>
      </c>
      <c r="C98" s="2">
        <v>409.0114077931762</v>
      </c>
      <c r="D98" s="2">
        <v>3850.7109961982565</v>
      </c>
      <c r="E98" s="2">
        <v>5471.6032653663806</v>
      </c>
      <c r="F98" s="2">
        <v>29.461313691400822</v>
      </c>
      <c r="G98" s="2">
        <v>130.02655790498744</v>
      </c>
      <c r="H98" s="3">
        <f t="shared" si="8"/>
        <v>9890.8135409542028</v>
      </c>
      <c r="I98" s="6">
        <v>72702.597392576994</v>
      </c>
      <c r="J98" s="10">
        <f t="shared" si="9"/>
        <v>136.04484427903074</v>
      </c>
      <c r="K98" s="2">
        <v>562.16794830227207</v>
      </c>
      <c r="L98" s="2">
        <v>11983.15929651248</v>
      </c>
      <c r="M98" s="2">
        <v>26677.069129548494</v>
      </c>
      <c r="N98" s="2">
        <v>361.83322355163199</v>
      </c>
      <c r="O98" s="2">
        <v>10998.656454465663</v>
      </c>
      <c r="P98" s="3">
        <f t="shared" si="10"/>
        <v>50582.886052380549</v>
      </c>
      <c r="Q98" s="20">
        <f t="shared" si="11"/>
        <v>5.0582886052380552E-2</v>
      </c>
    </row>
    <row r="99" spans="1:17" x14ac:dyDescent="0.2">
      <c r="A99" s="5" t="s">
        <v>192</v>
      </c>
      <c r="B99" s="21" t="s">
        <v>193</v>
      </c>
      <c r="C99" s="2">
        <v>239.71917826206862</v>
      </c>
      <c r="D99" s="2">
        <v>1249.5703291455848</v>
      </c>
      <c r="E99" s="2">
        <v>1868.8348119755469</v>
      </c>
      <c r="F99" s="2">
        <v>0</v>
      </c>
      <c r="G99" s="2">
        <v>43.983692689347308</v>
      </c>
      <c r="H99" s="3">
        <f t="shared" si="8"/>
        <v>3402.1080120725478</v>
      </c>
      <c r="I99" s="6">
        <v>63111.968275265601</v>
      </c>
      <c r="J99" s="10">
        <f t="shared" si="9"/>
        <v>53.905908895664687</v>
      </c>
      <c r="K99" s="2">
        <v>329.46274843916751</v>
      </c>
      <c r="L99" s="2">
        <v>3885.6532492337751</v>
      </c>
      <c r="M99" s="2">
        <v>9093.8025957895297</v>
      </c>
      <c r="N99" s="2">
        <v>0</v>
      </c>
      <c r="O99" s="2">
        <v>3729.7812326036283</v>
      </c>
      <c r="P99" s="3">
        <f t="shared" si="10"/>
        <v>17038.699826066102</v>
      </c>
      <c r="Q99" s="20">
        <f t="shared" si="11"/>
        <v>1.7038699826066102E-2</v>
      </c>
    </row>
    <row r="100" spans="1:17" x14ac:dyDescent="0.2">
      <c r="A100" s="5" t="s">
        <v>194</v>
      </c>
      <c r="B100" s="21" t="s">
        <v>195</v>
      </c>
      <c r="C100" s="2">
        <v>139.68600668900336</v>
      </c>
      <c r="D100" s="2">
        <v>929.18083447934907</v>
      </c>
      <c r="E100" s="2">
        <v>1628.7442563149664</v>
      </c>
      <c r="F100" s="2">
        <v>8.683632332505967</v>
      </c>
      <c r="G100" s="2">
        <v>41.555963859874332</v>
      </c>
      <c r="H100" s="3">
        <f t="shared" ref="H100:H131" si="12">SUM(C100:G100)</f>
        <v>2747.8506936756994</v>
      </c>
      <c r="I100" s="6">
        <v>60961.545480610497</v>
      </c>
      <c r="J100" s="10">
        <f t="shared" ref="J100:J131" si="13">H100/(I100/1000)</f>
        <v>45.075148144819984</v>
      </c>
      <c r="K100" s="2">
        <v>192.89057487579367</v>
      </c>
      <c r="L100" s="2">
        <v>2892.4647374986439</v>
      </c>
      <c r="M100" s="2">
        <v>7876.3094213189534</v>
      </c>
      <c r="N100" s="2">
        <v>113.21785382769562</v>
      </c>
      <c r="O100" s="2">
        <v>3542.0260224776016</v>
      </c>
      <c r="P100" s="3">
        <f t="shared" ref="P100:P131" si="14">SUM(K100:O100)</f>
        <v>14616.908609998687</v>
      </c>
      <c r="Q100" s="20">
        <f t="shared" ref="Q100:Q131" si="15">P100/1000000</f>
        <v>1.4616908609998687E-2</v>
      </c>
    </row>
    <row r="101" spans="1:17" x14ac:dyDescent="0.2">
      <c r="A101" s="5" t="s">
        <v>196</v>
      </c>
      <c r="B101" s="21" t="s">
        <v>197</v>
      </c>
      <c r="C101" s="2">
        <v>1846.5454550712452</v>
      </c>
      <c r="D101" s="2">
        <v>5509.3247444583239</v>
      </c>
      <c r="E101" s="2">
        <v>7131.4845780619999</v>
      </c>
      <c r="F101" s="2">
        <v>51.946515903744626</v>
      </c>
      <c r="G101" s="2">
        <v>163.88484067758259</v>
      </c>
      <c r="H101" s="3">
        <f t="shared" si="12"/>
        <v>14703.186134172896</v>
      </c>
      <c r="I101" s="6">
        <v>170289.60756110799</v>
      </c>
      <c r="J101" s="10">
        <f t="shared" si="13"/>
        <v>86.342239815760308</v>
      </c>
      <c r="K101" s="2">
        <v>2536.1800640629326</v>
      </c>
      <c r="L101" s="2">
        <v>17162.982827975629</v>
      </c>
      <c r="M101" s="2">
        <v>34914.484481235682</v>
      </c>
      <c r="N101" s="2">
        <v>619.45332685057713</v>
      </c>
      <c r="O101" s="2">
        <v>13883.184061264647</v>
      </c>
      <c r="P101" s="3">
        <f t="shared" si="14"/>
        <v>69116.28476138947</v>
      </c>
      <c r="Q101" s="20">
        <f t="shared" si="15"/>
        <v>6.9116284761389465E-2</v>
      </c>
    </row>
    <row r="102" spans="1:17" x14ac:dyDescent="0.2">
      <c r="A102" s="5" t="s">
        <v>198</v>
      </c>
      <c r="B102" s="7" t="s">
        <v>199</v>
      </c>
      <c r="C102" s="2">
        <v>3537.9722038415794</v>
      </c>
      <c r="D102" s="2">
        <v>7036.4187382257096</v>
      </c>
      <c r="E102" s="2">
        <v>9596.0205043259975</v>
      </c>
      <c r="F102" s="2">
        <v>104.45454040124673</v>
      </c>
      <c r="G102" s="2">
        <v>220.55739655255067</v>
      </c>
      <c r="H102" s="3">
        <f t="shared" si="12"/>
        <v>20495.423383347083</v>
      </c>
      <c r="I102" s="6">
        <v>70808.604033529802</v>
      </c>
      <c r="J102" s="10">
        <f t="shared" si="13"/>
        <v>289.44820566780191</v>
      </c>
      <c r="K102" s="2">
        <v>4859.6968783572829</v>
      </c>
      <c r="L102" s="2">
        <v>21917.387606026237</v>
      </c>
      <c r="M102" s="2">
        <v>46873.402076793864</v>
      </c>
      <c r="N102" s="2">
        <v>1248.3089259822179</v>
      </c>
      <c r="O102" s="2">
        <v>18720.99699960255</v>
      </c>
      <c r="P102" s="3">
        <f t="shared" si="14"/>
        <v>93619.792486762148</v>
      </c>
      <c r="Q102" s="20">
        <f t="shared" si="15"/>
        <v>9.3619792486762152E-2</v>
      </c>
    </row>
    <row r="103" spans="1:17" x14ac:dyDescent="0.2">
      <c r="A103" s="9" t="s">
        <v>200</v>
      </c>
      <c r="B103" s="7" t="s">
        <v>201</v>
      </c>
      <c r="C103" s="2">
        <v>3465.4807759437713</v>
      </c>
      <c r="D103" s="2">
        <v>11907.376215117642</v>
      </c>
      <c r="E103" s="2">
        <v>7306.8917618390205</v>
      </c>
      <c r="F103" s="2">
        <v>5.9798870722246624</v>
      </c>
      <c r="G103" s="2">
        <v>203.18002948434267</v>
      </c>
      <c r="H103" s="3">
        <f t="shared" si="12"/>
        <v>22888.908669457003</v>
      </c>
      <c r="I103" s="6">
        <v>122872.84430663601</v>
      </c>
      <c r="J103" s="10">
        <f t="shared" si="13"/>
        <v>186.28126335495628</v>
      </c>
      <c r="K103" s="2">
        <v>4899.5034316391166</v>
      </c>
      <c r="L103" s="2">
        <v>33712.929693827646</v>
      </c>
      <c r="M103" s="2">
        <v>36956.502235330852</v>
      </c>
      <c r="N103" s="2">
        <v>19.193239846688041</v>
      </c>
      <c r="O103" s="2">
        <v>14786.140677790527</v>
      </c>
      <c r="P103" s="3">
        <f t="shared" si="14"/>
        <v>90374.269278434833</v>
      </c>
      <c r="Q103" s="20">
        <f t="shared" si="15"/>
        <v>9.0374269278434838E-2</v>
      </c>
    </row>
    <row r="104" spans="1:17" x14ac:dyDescent="0.2">
      <c r="A104" s="9" t="s">
        <v>202</v>
      </c>
      <c r="B104" s="21" t="s">
        <v>203</v>
      </c>
      <c r="C104" s="2">
        <v>2663.5277148078444</v>
      </c>
      <c r="D104" s="2">
        <v>13737.274844687059</v>
      </c>
      <c r="E104" s="2">
        <v>9824.8357753096807</v>
      </c>
      <c r="F104" s="2">
        <v>19.822646703971461</v>
      </c>
      <c r="G104" s="2">
        <v>179.46986142245831</v>
      </c>
      <c r="H104" s="3">
        <f t="shared" si="12"/>
        <v>26424.930842931015</v>
      </c>
      <c r="I104" s="6">
        <v>69833.994938708696</v>
      </c>
      <c r="J104" s="10">
        <f t="shared" si="13"/>
        <v>378.39637938690777</v>
      </c>
      <c r="K104" s="2">
        <v>3649.824086103928</v>
      </c>
      <c r="L104" s="2">
        <v>37913.526993544576</v>
      </c>
      <c r="M104" s="2">
        <v>50614.878130761666</v>
      </c>
      <c r="N104" s="2">
        <v>140.1812625438873</v>
      </c>
      <c r="O104" s="2">
        <v>12377.870300297551</v>
      </c>
      <c r="P104" s="3">
        <f t="shared" si="14"/>
        <v>104696.28077325162</v>
      </c>
      <c r="Q104" s="20">
        <f t="shared" si="15"/>
        <v>0.10469628077325162</v>
      </c>
    </row>
    <row r="105" spans="1:17" x14ac:dyDescent="0.2">
      <c r="A105" s="9" t="s">
        <v>204</v>
      </c>
      <c r="B105" s="21" t="s">
        <v>205</v>
      </c>
      <c r="C105" s="2">
        <v>2671.6811591481251</v>
      </c>
      <c r="D105" s="2">
        <v>18146.887386126458</v>
      </c>
      <c r="E105" s="2">
        <v>11163.303592438207</v>
      </c>
      <c r="F105" s="2">
        <v>19.877466614409339</v>
      </c>
      <c r="G105" s="2">
        <v>332.91115283716636</v>
      </c>
      <c r="H105" s="3">
        <f t="shared" si="12"/>
        <v>32334.660757164362</v>
      </c>
      <c r="I105" s="6">
        <v>52326.182078698897</v>
      </c>
      <c r="J105" s="10">
        <f t="shared" si="13"/>
        <v>617.94420063999382</v>
      </c>
      <c r="K105" s="2">
        <v>3571.5377506617142</v>
      </c>
      <c r="L105" s="2">
        <v>43689.138641482059</v>
      </c>
      <c r="M105" s="2">
        <v>50579.08661565958</v>
      </c>
      <c r="N105" s="2">
        <v>96.282890684612781</v>
      </c>
      <c r="O105" s="2">
        <v>20536.830117920992</v>
      </c>
      <c r="P105" s="3">
        <f t="shared" si="14"/>
        <v>118472.87601640896</v>
      </c>
      <c r="Q105" s="20">
        <f t="shared" si="15"/>
        <v>0.11847287601640896</v>
      </c>
    </row>
    <row r="106" spans="1:17" x14ac:dyDescent="0.2">
      <c r="A106" s="9" t="s">
        <v>206</v>
      </c>
      <c r="B106" s="21" t="s">
        <v>207</v>
      </c>
      <c r="C106" s="2">
        <v>4448.5010015498592</v>
      </c>
      <c r="D106" s="2">
        <v>7397.9239179976248</v>
      </c>
      <c r="E106" s="2">
        <v>10726.946324935687</v>
      </c>
      <c r="F106" s="2">
        <v>6.2764709749346723</v>
      </c>
      <c r="G106" s="2">
        <v>32.260642531441839</v>
      </c>
      <c r="H106" s="3">
        <f t="shared" si="12"/>
        <v>22611.908357989545</v>
      </c>
      <c r="I106" s="6">
        <v>55084.863526088797</v>
      </c>
      <c r="J106" s="10">
        <f t="shared" si="13"/>
        <v>410.49222800162329</v>
      </c>
      <c r="K106" s="2">
        <v>6465.0268218983801</v>
      </c>
      <c r="L106" s="2">
        <v>17018.646790162278</v>
      </c>
      <c r="M106" s="2">
        <v>48855.202688557474</v>
      </c>
      <c r="N106" s="2">
        <v>65.107308591892092</v>
      </c>
      <c r="O106" s="2">
        <v>1582.5805998695096</v>
      </c>
      <c r="P106" s="3">
        <f t="shared" si="14"/>
        <v>73986.564209079545</v>
      </c>
      <c r="Q106" s="20">
        <f t="shared" si="15"/>
        <v>7.398656420907955E-2</v>
      </c>
    </row>
    <row r="107" spans="1:17" x14ac:dyDescent="0.2">
      <c r="A107" s="9" t="s">
        <v>208</v>
      </c>
      <c r="B107" s="21" t="s">
        <v>209</v>
      </c>
      <c r="C107" s="2">
        <v>6236.8850525124026</v>
      </c>
      <c r="D107" s="2">
        <v>12622.193313915905</v>
      </c>
      <c r="E107" s="2">
        <v>12009.584565795294</v>
      </c>
      <c r="F107" s="2">
        <v>33.129079287103174</v>
      </c>
      <c r="G107" s="2">
        <v>41.740815081166708</v>
      </c>
      <c r="H107" s="3">
        <f t="shared" si="12"/>
        <v>30943.532826591876</v>
      </c>
      <c r="I107" s="6">
        <v>103018.642210074</v>
      </c>
      <c r="J107" s="10">
        <f t="shared" si="13"/>
        <v>300.3682844459579</v>
      </c>
      <c r="K107" s="2">
        <v>8369.3635895906355</v>
      </c>
      <c r="L107" s="2">
        <v>33632.874673192673</v>
      </c>
      <c r="M107" s="2">
        <v>59701.477566973015</v>
      </c>
      <c r="N107" s="2">
        <v>420.69855237389402</v>
      </c>
      <c r="O107" s="2">
        <v>2375.1559627459824</v>
      </c>
      <c r="P107" s="3">
        <f t="shared" si="14"/>
        <v>104499.57034487619</v>
      </c>
      <c r="Q107" s="20">
        <f t="shared" si="15"/>
        <v>0.1044995703448762</v>
      </c>
    </row>
    <row r="108" spans="1:17" x14ac:dyDescent="0.2">
      <c r="A108" s="9" t="s">
        <v>210</v>
      </c>
      <c r="B108" s="7" t="s">
        <v>211</v>
      </c>
      <c r="C108" s="2">
        <v>2549.4496510089366</v>
      </c>
      <c r="D108" s="2">
        <v>11429.71526398181</v>
      </c>
      <c r="E108" s="2">
        <v>14218.204549565364</v>
      </c>
      <c r="F108" s="2">
        <v>13.946808059351181</v>
      </c>
      <c r="G108" s="2">
        <v>52.082348516489965</v>
      </c>
      <c r="H108" s="3">
        <f t="shared" si="12"/>
        <v>28263.398621131953</v>
      </c>
      <c r="I108" s="6">
        <v>105696.402032137</v>
      </c>
      <c r="J108" s="10">
        <f t="shared" si="13"/>
        <v>267.40170978136479</v>
      </c>
      <c r="K108" s="2">
        <v>3540.0398144041883</v>
      </c>
      <c r="L108" s="2">
        <v>29716.37802226438</v>
      </c>
      <c r="M108" s="2">
        <v>63213.562687714599</v>
      </c>
      <c r="N108" s="2">
        <v>137.32531377278144</v>
      </c>
      <c r="O108" s="2">
        <v>3422.6385329088698</v>
      </c>
      <c r="P108" s="3">
        <f t="shared" si="14"/>
        <v>100029.94437106482</v>
      </c>
      <c r="Q108" s="20">
        <f t="shared" si="15"/>
        <v>0.10002994437106481</v>
      </c>
    </row>
    <row r="109" spans="1:17" x14ac:dyDescent="0.2">
      <c r="A109" s="9" t="s">
        <v>212</v>
      </c>
      <c r="B109" s="21" t="s">
        <v>213</v>
      </c>
      <c r="C109" s="2">
        <v>8857.2914811723385</v>
      </c>
      <c r="D109" s="2">
        <v>17623.131490721447</v>
      </c>
      <c r="E109" s="2">
        <v>21675.108951198683</v>
      </c>
      <c r="F109" s="2">
        <v>9.3048532840046079</v>
      </c>
      <c r="G109" s="2">
        <v>125.34307880358143</v>
      </c>
      <c r="H109" s="3">
        <f t="shared" si="12"/>
        <v>48290.179855180053</v>
      </c>
      <c r="I109" s="6">
        <v>99394.169930347998</v>
      </c>
      <c r="J109" s="10">
        <f t="shared" si="13"/>
        <v>485.84519483406461</v>
      </c>
      <c r="K109" s="2">
        <v>12454.759028369361</v>
      </c>
      <c r="L109" s="2">
        <v>43190.349321784117</v>
      </c>
      <c r="M109" s="2">
        <v>100563.66342957756</v>
      </c>
      <c r="N109" s="2">
        <v>98.12134437450959</v>
      </c>
      <c r="O109" s="2">
        <v>7209.7265786333082</v>
      </c>
      <c r="P109" s="3">
        <f t="shared" si="14"/>
        <v>163516.61970273886</v>
      </c>
      <c r="Q109" s="20">
        <f t="shared" si="15"/>
        <v>0.16351661970273887</v>
      </c>
    </row>
    <row r="110" spans="1:17" x14ac:dyDescent="0.2">
      <c r="A110" s="9" t="s">
        <v>214</v>
      </c>
      <c r="B110" s="7" t="s">
        <v>215</v>
      </c>
      <c r="C110" s="2">
        <v>2075.313228115514</v>
      </c>
      <c r="D110" s="2">
        <v>12753.69497656879</v>
      </c>
      <c r="E110" s="2">
        <v>14879.741955710602</v>
      </c>
      <c r="F110" s="2">
        <v>109.23819936684512</v>
      </c>
      <c r="G110" s="2">
        <v>336.18161911105545</v>
      </c>
      <c r="H110" s="3">
        <f t="shared" si="12"/>
        <v>30154.169978872807</v>
      </c>
      <c r="I110" s="6">
        <v>101750.662429957</v>
      </c>
      <c r="J110" s="10">
        <f t="shared" si="13"/>
        <v>296.35354953713744</v>
      </c>
      <c r="K110" s="2">
        <v>2851.0111189215577</v>
      </c>
      <c r="L110" s="2">
        <v>40486.115943980694</v>
      </c>
      <c r="M110" s="2">
        <v>72939.563418586491</v>
      </c>
      <c r="N110" s="2">
        <v>1314.5157647010933</v>
      </c>
      <c r="O110" s="2">
        <v>28461.668692727748</v>
      </c>
      <c r="P110" s="3">
        <f t="shared" si="14"/>
        <v>146052.87493891758</v>
      </c>
      <c r="Q110" s="20">
        <f t="shared" si="15"/>
        <v>0.14605287493891758</v>
      </c>
    </row>
    <row r="111" spans="1:17" x14ac:dyDescent="0.2">
      <c r="A111" s="9" t="s">
        <v>216</v>
      </c>
      <c r="B111" s="21" t="s">
        <v>217</v>
      </c>
      <c r="C111" s="2">
        <v>733.33185904760455</v>
      </c>
      <c r="D111" s="2">
        <v>12740.27395064865</v>
      </c>
      <c r="E111" s="2">
        <v>15914.431898599714</v>
      </c>
      <c r="F111" s="2">
        <v>204.01365239442711</v>
      </c>
      <c r="G111" s="2">
        <v>356.10559842325887</v>
      </c>
      <c r="H111" s="3">
        <f t="shared" si="12"/>
        <v>29948.156959113654</v>
      </c>
      <c r="I111" s="6">
        <v>60541.267727368097</v>
      </c>
      <c r="J111" s="10">
        <f t="shared" si="13"/>
        <v>494.67343653881539</v>
      </c>
      <c r="K111" s="2">
        <v>1007.5823502982303</v>
      </c>
      <c r="L111" s="2">
        <v>39747.808290961766</v>
      </c>
      <c r="M111" s="2">
        <v>78033.816340993202</v>
      </c>
      <c r="N111" s="2">
        <v>2432.3903762033278</v>
      </c>
      <c r="O111" s="2">
        <v>30157.778959237243</v>
      </c>
      <c r="P111" s="3">
        <f t="shared" si="14"/>
        <v>151379.37631769379</v>
      </c>
      <c r="Q111" s="20">
        <f t="shared" si="15"/>
        <v>0.1513793763176938</v>
      </c>
    </row>
    <row r="112" spans="1:17" x14ac:dyDescent="0.2">
      <c r="A112" s="9" t="s">
        <v>218</v>
      </c>
      <c r="B112" s="7" t="s">
        <v>219</v>
      </c>
      <c r="C112" s="2">
        <v>1173.3639500485458</v>
      </c>
      <c r="D112" s="2">
        <v>8580.5437632407902</v>
      </c>
      <c r="E112" s="2">
        <v>8074.7326640716246</v>
      </c>
      <c r="F112" s="2">
        <v>289.41025296292418</v>
      </c>
      <c r="G112" s="2">
        <v>156.97983645239057</v>
      </c>
      <c r="H112" s="3">
        <f t="shared" si="12"/>
        <v>18275.030466776276</v>
      </c>
      <c r="I112" s="6">
        <v>57194.547713871303</v>
      </c>
      <c r="J112" s="10">
        <f t="shared" si="13"/>
        <v>319.52399655647702</v>
      </c>
      <c r="K112" s="2">
        <v>1612.5393812823093</v>
      </c>
      <c r="L112" s="2">
        <v>27097.45619565485</v>
      </c>
      <c r="M112" s="2">
        <v>40095.842837962293</v>
      </c>
      <c r="N112" s="2">
        <v>3437.06295730895</v>
      </c>
      <c r="O112" s="2">
        <v>13223.376907906251</v>
      </c>
      <c r="P112" s="3">
        <f t="shared" si="14"/>
        <v>85466.278280114653</v>
      </c>
      <c r="Q112" s="20">
        <f t="shared" si="15"/>
        <v>8.5466278280114646E-2</v>
      </c>
    </row>
    <row r="113" spans="1:17" x14ac:dyDescent="0.2">
      <c r="A113" s="9" t="s">
        <v>220</v>
      </c>
      <c r="B113" s="7" t="s">
        <v>221</v>
      </c>
      <c r="C113" s="2">
        <v>7119.8939595657148</v>
      </c>
      <c r="D113" s="2">
        <v>9095.2620789597695</v>
      </c>
      <c r="E113" s="2">
        <v>9865.1707464894644</v>
      </c>
      <c r="F113" s="2">
        <v>109.23819936684512</v>
      </c>
      <c r="G113" s="2">
        <v>204.6884355323572</v>
      </c>
      <c r="H113" s="3">
        <f t="shared" si="12"/>
        <v>26394.253419914152</v>
      </c>
      <c r="I113" s="6">
        <v>69098.703566579497</v>
      </c>
      <c r="J113" s="10">
        <f t="shared" si="13"/>
        <v>381.97899609624631</v>
      </c>
      <c r="K113" s="2">
        <v>9780.2331258966133</v>
      </c>
      <c r="L113" s="2">
        <v>28422.937648904757</v>
      </c>
      <c r="M113" s="2">
        <v>48712.175272134184</v>
      </c>
      <c r="N113" s="2">
        <v>1314.5157647010933</v>
      </c>
      <c r="O113" s="2">
        <v>17353.999695587852</v>
      </c>
      <c r="P113" s="3">
        <f t="shared" si="14"/>
        <v>105583.8615072245</v>
      </c>
      <c r="Q113" s="20">
        <f t="shared" si="15"/>
        <v>0.1055838615072245</v>
      </c>
    </row>
    <row r="114" spans="1:17" x14ac:dyDescent="0.2">
      <c r="A114" s="9" t="s">
        <v>222</v>
      </c>
      <c r="B114" s="7" t="s">
        <v>223</v>
      </c>
      <c r="C114" s="2">
        <v>3373.6460966619275</v>
      </c>
      <c r="D114" s="2">
        <v>7922.8258455811929</v>
      </c>
      <c r="E114" s="2">
        <v>8033.4394327921518</v>
      </c>
      <c r="F114" s="2">
        <v>93.895681891164912</v>
      </c>
      <c r="G114" s="2">
        <v>160.37574073097102</v>
      </c>
      <c r="H114" s="3">
        <f t="shared" si="12"/>
        <v>19584.18279765741</v>
      </c>
      <c r="I114" s="6">
        <v>53057.262942539499</v>
      </c>
      <c r="J114" s="10">
        <f t="shared" si="13"/>
        <v>369.11407998687923</v>
      </c>
      <c r="K114" s="2">
        <v>4634.9153861441555</v>
      </c>
      <c r="L114" s="2">
        <v>24704.700624682082</v>
      </c>
      <c r="M114" s="2">
        <v>39841.681171781842</v>
      </c>
      <c r="N114" s="2">
        <v>1115.5743986016228</v>
      </c>
      <c r="O114" s="2">
        <v>13532.339312576465</v>
      </c>
      <c r="P114" s="3">
        <f t="shared" si="14"/>
        <v>83829.210893786163</v>
      </c>
      <c r="Q114" s="20">
        <f t="shared" si="15"/>
        <v>8.3829210893786157E-2</v>
      </c>
    </row>
    <row r="115" spans="1:17" x14ac:dyDescent="0.2">
      <c r="A115" s="9" t="s">
        <v>224</v>
      </c>
      <c r="B115" s="7" t="s">
        <v>225</v>
      </c>
      <c r="C115" s="2">
        <v>711.91553628261511</v>
      </c>
      <c r="D115" s="2">
        <v>5938.5105303937789</v>
      </c>
      <c r="E115" s="2">
        <v>5335.9016349642598</v>
      </c>
      <c r="F115" s="2">
        <v>0</v>
      </c>
      <c r="G115" s="2">
        <v>96.554621567188065</v>
      </c>
      <c r="H115" s="3">
        <f t="shared" si="12"/>
        <v>12082.882323207841</v>
      </c>
      <c r="I115" s="6">
        <v>69243.510587368597</v>
      </c>
      <c r="J115" s="10">
        <f t="shared" si="13"/>
        <v>174.49840744227083</v>
      </c>
      <c r="K115" s="2">
        <v>977.62576329555964</v>
      </c>
      <c r="L115" s="2">
        <v>18497.60721138844</v>
      </c>
      <c r="M115" s="2">
        <v>26674.150348463107</v>
      </c>
      <c r="N115" s="2">
        <v>0</v>
      </c>
      <c r="O115" s="2">
        <v>8114.8571432403896</v>
      </c>
      <c r="P115" s="3">
        <f t="shared" si="14"/>
        <v>54264.240466387499</v>
      </c>
      <c r="Q115" s="20">
        <f t="shared" si="15"/>
        <v>5.4264240466387496E-2</v>
      </c>
    </row>
    <row r="116" spans="1:17" x14ac:dyDescent="0.2">
      <c r="A116" s="9" t="s">
        <v>226</v>
      </c>
      <c r="B116" s="7" t="s">
        <v>227</v>
      </c>
      <c r="C116" s="2">
        <v>1879.0188021004142</v>
      </c>
      <c r="D116" s="2">
        <v>3727.238777717846</v>
      </c>
      <c r="E116" s="2">
        <v>3157.5493876181808</v>
      </c>
      <c r="F116" s="2">
        <v>39.693162544979998</v>
      </c>
      <c r="G116" s="2">
        <v>64.619097715181724</v>
      </c>
      <c r="H116" s="3">
        <f t="shared" si="12"/>
        <v>8868.119227696603</v>
      </c>
      <c r="I116" s="6">
        <v>57757.253016764502</v>
      </c>
      <c r="J116" s="10">
        <f t="shared" si="13"/>
        <v>153.54122234869033</v>
      </c>
      <c r="K116" s="2">
        <v>2580.6854886562328</v>
      </c>
      <c r="L116" s="2">
        <v>12314.746479495625</v>
      </c>
      <c r="M116" s="2">
        <v>15578.919521757818</v>
      </c>
      <c r="N116" s="2">
        <v>479.91023357284627</v>
      </c>
      <c r="O116" s="2">
        <v>5471.1063500620967</v>
      </c>
      <c r="P116" s="3">
        <f t="shared" si="14"/>
        <v>36425.368073544618</v>
      </c>
      <c r="Q116" s="20">
        <f t="shared" si="15"/>
        <v>3.6425368073544614E-2</v>
      </c>
    </row>
    <row r="117" spans="1:17" x14ac:dyDescent="0.2">
      <c r="A117" s="9" t="s">
        <v>228</v>
      </c>
      <c r="B117" s="7" t="s">
        <v>229</v>
      </c>
      <c r="C117" s="2">
        <v>2932.3073912555501</v>
      </c>
      <c r="D117" s="2">
        <v>3175.3593280143168</v>
      </c>
      <c r="E117" s="2">
        <v>3038.6177223518639</v>
      </c>
      <c r="F117" s="2">
        <v>95.580794817895153</v>
      </c>
      <c r="G117" s="2">
        <v>61.478944669746731</v>
      </c>
      <c r="H117" s="3">
        <f t="shared" si="12"/>
        <v>9303.3441811093726</v>
      </c>
      <c r="I117" s="6">
        <v>77927.595617013707</v>
      </c>
      <c r="J117" s="10">
        <f t="shared" si="13"/>
        <v>119.38446332711182</v>
      </c>
      <c r="K117" s="2">
        <v>4027.7914858904337</v>
      </c>
      <c r="L117" s="2">
        <v>10095.794388128499</v>
      </c>
      <c r="M117" s="2">
        <v>15045.654957752078</v>
      </c>
      <c r="N117" s="2">
        <v>1139.6332657068797</v>
      </c>
      <c r="O117" s="2">
        <v>5247.8042268291592</v>
      </c>
      <c r="P117" s="3">
        <f t="shared" si="14"/>
        <v>35556.678324307053</v>
      </c>
      <c r="Q117" s="20">
        <f t="shared" si="15"/>
        <v>3.5556678324307055E-2</v>
      </c>
    </row>
    <row r="118" spans="1:17" x14ac:dyDescent="0.2">
      <c r="A118" s="9" t="s">
        <v>230</v>
      </c>
      <c r="B118" s="7" t="s">
        <v>231</v>
      </c>
      <c r="C118" s="2">
        <v>1652.6059879922725</v>
      </c>
      <c r="D118" s="2">
        <v>6200.481048559428</v>
      </c>
      <c r="E118" s="2">
        <v>7036.4540075970472</v>
      </c>
      <c r="F118" s="2">
        <v>140.03785614931843</v>
      </c>
      <c r="G118" s="2">
        <v>43.398956665084143</v>
      </c>
      <c r="H118" s="3">
        <f t="shared" si="12"/>
        <v>15072.977856963149</v>
      </c>
      <c r="I118" s="6">
        <v>87829.634959240895</v>
      </c>
      <c r="J118" s="10">
        <f t="shared" si="13"/>
        <v>171.61608224784342</v>
      </c>
      <c r="K118" s="2">
        <v>2285.5868612723325</v>
      </c>
      <c r="L118" s="2">
        <v>17803.300821291348</v>
      </c>
      <c r="M118" s="2">
        <v>33355.975920617995</v>
      </c>
      <c r="N118" s="2">
        <v>1020.5894894722331</v>
      </c>
      <c r="O118" s="2">
        <v>3096.5324718765501</v>
      </c>
      <c r="P118" s="3">
        <f t="shared" si="14"/>
        <v>57561.985564530449</v>
      </c>
      <c r="Q118" s="20">
        <f t="shared" si="15"/>
        <v>5.7561985564530446E-2</v>
      </c>
    </row>
    <row r="119" spans="1:17" x14ac:dyDescent="0.2">
      <c r="A119" s="9" t="s">
        <v>232</v>
      </c>
      <c r="B119" s="7" t="s">
        <v>233</v>
      </c>
      <c r="C119" s="2">
        <v>2618.9703899430015</v>
      </c>
      <c r="D119" s="2">
        <v>25156.757546178153</v>
      </c>
      <c r="E119" s="2">
        <v>20881.228865227371</v>
      </c>
      <c r="F119" s="2">
        <v>204.84661666186091</v>
      </c>
      <c r="G119" s="2">
        <v>388.39750036178651</v>
      </c>
      <c r="H119" s="3">
        <f t="shared" si="12"/>
        <v>49250.200918372175</v>
      </c>
      <c r="I119" s="6">
        <v>151761.73222993599</v>
      </c>
      <c r="J119" s="10">
        <f t="shared" si="13"/>
        <v>324.52318641008003</v>
      </c>
      <c r="K119" s="2">
        <v>3628.2497330737965</v>
      </c>
      <c r="L119" s="2">
        <v>69525.161706911298</v>
      </c>
      <c r="M119" s="2">
        <v>97677.140231010853</v>
      </c>
      <c r="N119" s="2">
        <v>1863.7461267132503</v>
      </c>
      <c r="O119" s="2">
        <v>27339.718470761054</v>
      </c>
      <c r="P119" s="3">
        <f t="shared" si="14"/>
        <v>200034.01626847027</v>
      </c>
      <c r="Q119" s="20">
        <f t="shared" si="15"/>
        <v>0.20003401626847025</v>
      </c>
    </row>
    <row r="120" spans="1:17" x14ac:dyDescent="0.2">
      <c r="A120" s="9" t="s">
        <v>234</v>
      </c>
      <c r="B120" s="21" t="s">
        <v>235</v>
      </c>
      <c r="C120" s="2">
        <v>28041.631426182637</v>
      </c>
      <c r="D120" s="2">
        <v>11160.102871650841</v>
      </c>
      <c r="E120" s="2">
        <v>5848.8437338487583</v>
      </c>
      <c r="F120" s="2">
        <v>39.693162544979998</v>
      </c>
      <c r="G120" s="2">
        <v>63.128336098884638</v>
      </c>
      <c r="H120" s="3">
        <f t="shared" si="12"/>
        <v>45153.399530326096</v>
      </c>
      <c r="I120" s="6">
        <v>88031.359523974301</v>
      </c>
      <c r="J120" s="10">
        <f t="shared" si="13"/>
        <v>512.92402814736829</v>
      </c>
      <c r="K120" s="2">
        <v>38521.447756199101</v>
      </c>
      <c r="L120" s="2">
        <v>36038.068669497436</v>
      </c>
      <c r="M120" s="2">
        <v>30146.836677973155</v>
      </c>
      <c r="N120" s="2">
        <v>479.91023357284627</v>
      </c>
      <c r="O120" s="2">
        <v>5381.1379555745789</v>
      </c>
      <c r="P120" s="3">
        <f t="shared" si="14"/>
        <v>110567.40129281713</v>
      </c>
      <c r="Q120" s="20">
        <f t="shared" si="15"/>
        <v>0.11056740129281713</v>
      </c>
    </row>
    <row r="121" spans="1:17" x14ac:dyDescent="0.2">
      <c r="A121" s="9" t="s">
        <v>236</v>
      </c>
      <c r="B121" s="7" t="s">
        <v>237</v>
      </c>
      <c r="C121" s="2">
        <v>22187.584835769154</v>
      </c>
      <c r="D121" s="2">
        <v>22676.159821264337</v>
      </c>
      <c r="E121" s="2">
        <v>12069.950774770718</v>
      </c>
      <c r="F121" s="2">
        <v>85.590045053676135</v>
      </c>
      <c r="G121" s="2">
        <v>145.25578567537673</v>
      </c>
      <c r="H121" s="3">
        <f t="shared" si="12"/>
        <v>57164.541262533261</v>
      </c>
      <c r="I121" s="6">
        <v>194103.120096478</v>
      </c>
      <c r="J121" s="10">
        <f t="shared" si="13"/>
        <v>294.50604005808822</v>
      </c>
      <c r="K121" s="2">
        <v>30479.895561407782</v>
      </c>
      <c r="L121" s="2">
        <v>73799.491146679036</v>
      </c>
      <c r="M121" s="2">
        <v>61896.534491559301</v>
      </c>
      <c r="N121" s="2">
        <v>1032.5104879138146</v>
      </c>
      <c r="O121" s="2">
        <v>12368.480127091434</v>
      </c>
      <c r="P121" s="3">
        <f t="shared" si="14"/>
        <v>179576.91181465139</v>
      </c>
      <c r="Q121" s="20">
        <f t="shared" si="15"/>
        <v>0.17957691181465141</v>
      </c>
    </row>
    <row r="122" spans="1:17" x14ac:dyDescent="0.2">
      <c r="A122" s="9" t="s">
        <v>238</v>
      </c>
      <c r="B122" s="7" t="s">
        <v>239</v>
      </c>
      <c r="C122" s="2">
        <v>3937.3562147571365</v>
      </c>
      <c r="D122" s="2">
        <v>16775.208227741496</v>
      </c>
      <c r="E122" s="2">
        <v>15343.578126630728</v>
      </c>
      <c r="F122" s="2">
        <v>163.93377833048552</v>
      </c>
      <c r="G122" s="2">
        <v>288.66108412632957</v>
      </c>
      <c r="H122" s="3">
        <f t="shared" si="12"/>
        <v>36508.737431586174</v>
      </c>
      <c r="I122" s="6">
        <v>132765.51007234</v>
      </c>
      <c r="J122" s="10">
        <f t="shared" si="13"/>
        <v>274.98660918557573</v>
      </c>
      <c r="K122" s="2">
        <v>5409.1959017582103</v>
      </c>
      <c r="L122" s="2">
        <v>52703.896247431621</v>
      </c>
      <c r="M122" s="2">
        <v>76431.896884347967</v>
      </c>
      <c r="N122" s="2">
        <v>1947.3174652095972</v>
      </c>
      <c r="O122" s="2">
        <v>24362.4858239202</v>
      </c>
      <c r="P122" s="3">
        <f t="shared" si="14"/>
        <v>160854.79232266761</v>
      </c>
      <c r="Q122" s="20">
        <f t="shared" si="15"/>
        <v>0.16085479232266761</v>
      </c>
    </row>
    <row r="123" spans="1:17" x14ac:dyDescent="0.2">
      <c r="A123" s="9" t="s">
        <v>240</v>
      </c>
      <c r="B123" s="21" t="s">
        <v>241</v>
      </c>
      <c r="C123" s="2">
        <v>7550.9334356881118</v>
      </c>
      <c r="D123" s="2">
        <v>10749.303814975072</v>
      </c>
      <c r="E123" s="2">
        <v>10595.423792246243</v>
      </c>
      <c r="F123" s="2">
        <v>58.349365645611059</v>
      </c>
      <c r="G123" s="2">
        <v>204.6884355323572</v>
      </c>
      <c r="H123" s="3">
        <f t="shared" si="12"/>
        <v>29158.698844087397</v>
      </c>
      <c r="I123" s="6">
        <v>83277.712425947393</v>
      </c>
      <c r="J123" s="10">
        <f t="shared" si="13"/>
        <v>350.1380861057637</v>
      </c>
      <c r="K123" s="2">
        <v>10372.704992932247</v>
      </c>
      <c r="L123" s="2">
        <v>33508.683175899656</v>
      </c>
      <c r="M123" s="2">
        <v>52635.952056616261</v>
      </c>
      <c r="N123" s="2">
        <v>699.51667620829812</v>
      </c>
      <c r="O123" s="2">
        <v>17353.999695587852</v>
      </c>
      <c r="P123" s="3">
        <f t="shared" si="14"/>
        <v>114570.8565972443</v>
      </c>
      <c r="Q123" s="20">
        <f t="shared" si="15"/>
        <v>0.11457085659724431</v>
      </c>
    </row>
    <row r="124" spans="1:17" x14ac:dyDescent="0.2">
      <c r="A124" s="9" t="s">
        <v>242</v>
      </c>
      <c r="B124" s="21" t="s">
        <v>243</v>
      </c>
      <c r="C124" s="2">
        <v>8938.0057678170833</v>
      </c>
      <c r="D124" s="2">
        <v>51650.146780320814</v>
      </c>
      <c r="E124" s="2">
        <v>41587.902088747454</v>
      </c>
      <c r="F124" s="2">
        <v>184.40136036951355</v>
      </c>
      <c r="G124" s="2">
        <v>472.98589159144547</v>
      </c>
      <c r="H124" s="3">
        <f t="shared" si="12"/>
        <v>102833.44188884633</v>
      </c>
      <c r="I124" s="6">
        <v>283985.44508519501</v>
      </c>
      <c r="J124" s="10">
        <f t="shared" si="13"/>
        <v>362.10814204931</v>
      </c>
      <c r="K124" s="2">
        <v>12501.724443570902</v>
      </c>
      <c r="L124" s="2">
        <v>128491.29771358006</v>
      </c>
      <c r="M124" s="2">
        <v>200713.38854967945</v>
      </c>
      <c r="N124" s="2">
        <v>1356.7914097416183</v>
      </c>
      <c r="O124" s="2">
        <v>34466.594200636442</v>
      </c>
      <c r="P124" s="3">
        <f t="shared" si="14"/>
        <v>377529.7963172085</v>
      </c>
      <c r="Q124" s="20">
        <f t="shared" si="15"/>
        <v>0.37752979631720851</v>
      </c>
    </row>
    <row r="125" spans="1:17" x14ac:dyDescent="0.2">
      <c r="A125" s="9" t="s">
        <v>244</v>
      </c>
      <c r="B125" s="22" t="s">
        <v>245</v>
      </c>
      <c r="C125" s="2">
        <v>19438.027876126282</v>
      </c>
      <c r="D125" s="2">
        <v>151604.49585144603</v>
      </c>
      <c r="E125" s="2">
        <v>115780.25390029934</v>
      </c>
      <c r="F125" s="2">
        <v>190.26437614692145</v>
      </c>
      <c r="G125" s="2">
        <v>1459.7821682685656</v>
      </c>
      <c r="H125" s="3">
        <f t="shared" si="12"/>
        <v>288472.82417228713</v>
      </c>
      <c r="I125" s="6">
        <v>754091.60289263504</v>
      </c>
      <c r="J125" s="10">
        <f t="shared" si="13"/>
        <v>382.54347756390399</v>
      </c>
      <c r="K125" s="2">
        <v>26651.555300688873</v>
      </c>
      <c r="L125" s="2">
        <v>421574.05480159889</v>
      </c>
      <c r="M125" s="2">
        <v>571525.88875949953</v>
      </c>
      <c r="N125" s="2">
        <v>1463.5819341963841</v>
      </c>
      <c r="O125" s="2">
        <v>116450.28784802626</v>
      </c>
      <c r="P125" s="3">
        <f t="shared" si="14"/>
        <v>1137665.36864401</v>
      </c>
      <c r="Q125" s="20">
        <f t="shared" si="15"/>
        <v>1.1376653686440101</v>
      </c>
    </row>
    <row r="126" spans="1:17" x14ac:dyDescent="0.2">
      <c r="A126" s="9" t="s">
        <v>246</v>
      </c>
      <c r="B126" s="21" t="s">
        <v>247</v>
      </c>
      <c r="C126" s="2">
        <v>1695.7872513544564</v>
      </c>
      <c r="D126" s="2">
        <v>24926.564501167526</v>
      </c>
      <c r="E126" s="2">
        <v>26093.130593070429</v>
      </c>
      <c r="F126" s="2">
        <v>72.174767847827439</v>
      </c>
      <c r="G126" s="2">
        <v>125.40325021634851</v>
      </c>
      <c r="H126" s="3">
        <f t="shared" si="12"/>
        <v>52913.060363656587</v>
      </c>
      <c r="I126" s="6">
        <v>76900.7774420762</v>
      </c>
      <c r="J126" s="10">
        <f t="shared" si="13"/>
        <v>688.0692513611084</v>
      </c>
      <c r="K126" s="2">
        <v>2259.3683165527455</v>
      </c>
      <c r="L126" s="2">
        <v>59649.622743825385</v>
      </c>
      <c r="M126" s="2">
        <v>115737.62798581483</v>
      </c>
      <c r="N126" s="2">
        <v>470.05412780993993</v>
      </c>
      <c r="O126" s="2">
        <v>7684.052278416978</v>
      </c>
      <c r="P126" s="3">
        <f t="shared" si="14"/>
        <v>185800.72545241989</v>
      </c>
      <c r="Q126" s="20">
        <f t="shared" si="15"/>
        <v>0.18580072545241991</v>
      </c>
    </row>
    <row r="127" spans="1:17" x14ac:dyDescent="0.2">
      <c r="A127" s="9" t="s">
        <v>248</v>
      </c>
      <c r="B127" s="7" t="s">
        <v>249</v>
      </c>
      <c r="C127" s="2">
        <v>19187.089180240429</v>
      </c>
      <c r="D127" s="2">
        <v>57319.214649541158</v>
      </c>
      <c r="E127" s="2">
        <v>39751.380463189751</v>
      </c>
      <c r="F127" s="2">
        <v>59.711888531307416</v>
      </c>
      <c r="G127" s="2">
        <v>449.874010730789</v>
      </c>
      <c r="H127" s="3">
        <f t="shared" si="12"/>
        <v>116767.27019223344</v>
      </c>
      <c r="I127" s="6">
        <v>416946.585949058</v>
      </c>
      <c r="J127" s="10">
        <f t="shared" si="13"/>
        <v>280.05330689168881</v>
      </c>
      <c r="K127" s="2">
        <v>26803.389909958547</v>
      </c>
      <c r="L127" s="2">
        <v>163786.44875012082</v>
      </c>
      <c r="M127" s="2">
        <v>198824.78523953556</v>
      </c>
      <c r="N127" s="2">
        <v>419.35983056537845</v>
      </c>
      <c r="O127" s="2">
        <v>33847.144708472624</v>
      </c>
      <c r="P127" s="3">
        <f t="shared" si="14"/>
        <v>423681.12843865296</v>
      </c>
      <c r="Q127" s="20">
        <f t="shared" si="15"/>
        <v>0.42368112843865297</v>
      </c>
    </row>
    <row r="128" spans="1:17" x14ac:dyDescent="0.2">
      <c r="A128" s="9" t="s">
        <v>250</v>
      </c>
      <c r="B128" s="7" t="s">
        <v>251</v>
      </c>
      <c r="C128" s="2">
        <v>638.24065938744684</v>
      </c>
      <c r="D128" s="2">
        <v>10543.235313528823</v>
      </c>
      <c r="E128" s="2">
        <v>10982.922475238134</v>
      </c>
      <c r="F128" s="2">
        <v>18.419878195035857</v>
      </c>
      <c r="G128" s="2">
        <v>89.02470458568186</v>
      </c>
      <c r="H128" s="3">
        <f t="shared" si="12"/>
        <v>22271.843030935121</v>
      </c>
      <c r="I128" s="6">
        <v>67546.322318687904</v>
      </c>
      <c r="J128" s="10">
        <f t="shared" si="13"/>
        <v>329.72695279922317</v>
      </c>
      <c r="K128" s="2">
        <v>830.70633167444498</v>
      </c>
      <c r="L128" s="2">
        <v>25867.872591919469</v>
      </c>
      <c r="M128" s="2">
        <v>49962.758740269317</v>
      </c>
      <c r="N128" s="2">
        <v>108.47942255297082</v>
      </c>
      <c r="O128" s="2">
        <v>5910.6350632905105</v>
      </c>
      <c r="P128" s="3">
        <f t="shared" si="14"/>
        <v>82680.452149706718</v>
      </c>
      <c r="Q128" s="20">
        <f t="shared" si="15"/>
        <v>8.2680452149706721E-2</v>
      </c>
    </row>
    <row r="129" spans="1:17" x14ac:dyDescent="0.2">
      <c r="A129" s="9" t="s">
        <v>252</v>
      </c>
      <c r="B129" s="7" t="s">
        <v>253</v>
      </c>
      <c r="C129" s="2">
        <v>113.28396153638798</v>
      </c>
      <c r="D129" s="2">
        <v>7766.526789653316</v>
      </c>
      <c r="E129" s="2">
        <v>6756.2295279922955</v>
      </c>
      <c r="F129" s="2">
        <v>27.203581167532992</v>
      </c>
      <c r="G129" s="2">
        <v>119.43242803253231</v>
      </c>
      <c r="H129" s="3">
        <f t="shared" si="12"/>
        <v>14782.676288382065</v>
      </c>
      <c r="I129" s="6">
        <v>85810.597083593602</v>
      </c>
      <c r="J129" s="10">
        <f t="shared" si="13"/>
        <v>172.27098739309915</v>
      </c>
      <c r="K129" s="2">
        <v>156.74898889237588</v>
      </c>
      <c r="L129" s="2">
        <v>24190.960989307168</v>
      </c>
      <c r="M129" s="2">
        <v>33848.85841674613</v>
      </c>
      <c r="N129" s="2">
        <v>336.33064991736728</v>
      </c>
      <c r="O129" s="2">
        <v>10153.729564808689</v>
      </c>
      <c r="P129" s="3">
        <f t="shared" si="14"/>
        <v>68686.628609671738</v>
      </c>
      <c r="Q129" s="20">
        <f t="shared" si="15"/>
        <v>6.8686628609671743E-2</v>
      </c>
    </row>
    <row r="130" spans="1:17" x14ac:dyDescent="0.2">
      <c r="A130" s="9" t="s">
        <v>254</v>
      </c>
      <c r="B130" s="7" t="s">
        <v>255</v>
      </c>
      <c r="C130" s="2">
        <v>107.5607655742298</v>
      </c>
      <c r="D130" s="2">
        <v>9524.4669665368947</v>
      </c>
      <c r="E130" s="2">
        <v>9013.7546653751124</v>
      </c>
      <c r="F130" s="2">
        <v>41.162282144837555</v>
      </c>
      <c r="G130" s="2">
        <v>170.67271167467092</v>
      </c>
      <c r="H130" s="3">
        <f t="shared" si="12"/>
        <v>18857.617391305743</v>
      </c>
      <c r="I130" s="6">
        <v>65657.648305465103</v>
      </c>
      <c r="J130" s="10">
        <f t="shared" si="13"/>
        <v>287.21128273697406</v>
      </c>
      <c r="K130" s="2">
        <v>148.52396879554988</v>
      </c>
      <c r="L130" s="2">
        <v>29696.286864020945</v>
      </c>
      <c r="M130" s="2">
        <v>44896.103968338619</v>
      </c>
      <c r="N130" s="2">
        <v>494.62700629647037</v>
      </c>
      <c r="O130" s="2">
        <v>14469.7539328027</v>
      </c>
      <c r="P130" s="3">
        <f t="shared" si="14"/>
        <v>89705.295740254296</v>
      </c>
      <c r="Q130" s="20">
        <f t="shared" si="15"/>
        <v>8.9705295740254293E-2</v>
      </c>
    </row>
    <row r="131" spans="1:17" x14ac:dyDescent="0.2">
      <c r="A131" s="9" t="s">
        <v>256</v>
      </c>
      <c r="B131" s="7" t="s">
        <v>257</v>
      </c>
      <c r="C131" s="2">
        <v>4813.7892236875959</v>
      </c>
      <c r="D131" s="2">
        <v>96692.103592967847</v>
      </c>
      <c r="E131" s="2">
        <v>78829.147426899552</v>
      </c>
      <c r="F131" s="2">
        <v>690.54224075935667</v>
      </c>
      <c r="G131" s="2">
        <v>1299.9314552535011</v>
      </c>
      <c r="H131" s="3">
        <f t="shared" si="12"/>
        <v>182325.51393956784</v>
      </c>
      <c r="I131" s="6">
        <v>788695.675920423</v>
      </c>
      <c r="J131" s="10">
        <f t="shared" si="13"/>
        <v>231.17346716373265</v>
      </c>
      <c r="K131" s="2">
        <v>6612.4453489029675</v>
      </c>
      <c r="L131" s="2">
        <v>301367.71872399491</v>
      </c>
      <c r="M131" s="2">
        <v>396657.00797630486</v>
      </c>
      <c r="N131" s="2">
        <v>8247.3446262150956</v>
      </c>
      <c r="O131" s="2">
        <v>110202.51677329566</v>
      </c>
      <c r="P131" s="3">
        <f t="shared" si="14"/>
        <v>823087.03344871348</v>
      </c>
      <c r="Q131" s="20">
        <f t="shared" si="15"/>
        <v>0.82308703344871348</v>
      </c>
    </row>
    <row r="132" spans="1:17" x14ac:dyDescent="0.2">
      <c r="A132" s="9" t="s">
        <v>258</v>
      </c>
      <c r="B132" s="7" t="s">
        <v>259</v>
      </c>
      <c r="C132" s="2">
        <v>454.20409192807199</v>
      </c>
      <c r="D132" s="2">
        <v>12425.439891532867</v>
      </c>
      <c r="E132" s="2">
        <v>10572.943310878902</v>
      </c>
      <c r="F132" s="2">
        <v>152.51481549177657</v>
      </c>
      <c r="G132" s="2">
        <v>182.22960698127349</v>
      </c>
      <c r="H132" s="3">
        <f t="shared" ref="H132:H138" si="16">SUM(C132:G132)</f>
        <v>23787.331716812892</v>
      </c>
      <c r="I132" s="6">
        <v>125205.62955608001</v>
      </c>
      <c r="J132" s="10">
        <f t="shared" ref="J132:J142" si="17">H132/(I132/1000)</f>
        <v>189.98611964295478</v>
      </c>
      <c r="K132" s="2">
        <v>623.94025456572354</v>
      </c>
      <c r="L132" s="2">
        <v>38681.29830289563</v>
      </c>
      <c r="M132" s="2">
        <v>53060.19589815737</v>
      </c>
      <c r="N132" s="2">
        <v>1837.9009171830305</v>
      </c>
      <c r="O132" s="2">
        <v>15434.516931397964</v>
      </c>
      <c r="P132" s="3">
        <f t="shared" ref="P132:P138" si="18">SUM(K132:O132)</f>
        <v>109637.85230419971</v>
      </c>
      <c r="Q132" s="20">
        <f t="shared" ref="Q132:Q138" si="19">P132/1000000</f>
        <v>0.10963785230419971</v>
      </c>
    </row>
    <row r="133" spans="1:17" x14ac:dyDescent="0.2">
      <c r="A133" s="9" t="s">
        <v>260</v>
      </c>
      <c r="B133" s="7" t="s">
        <v>261</v>
      </c>
      <c r="C133" s="2">
        <v>693.96513536143129</v>
      </c>
      <c r="D133" s="2">
        <v>29972.122619932783</v>
      </c>
      <c r="E133" s="2">
        <v>23531.008556071458</v>
      </c>
      <c r="F133" s="2">
        <v>133.09568551135575</v>
      </c>
      <c r="G133" s="2">
        <v>373.49262022270818</v>
      </c>
      <c r="H133" s="3">
        <f t="shared" si="16"/>
        <v>54703.684617099738</v>
      </c>
      <c r="I133" s="6">
        <v>235616.01703614899</v>
      </c>
      <c r="J133" s="10">
        <f t="shared" si="17"/>
        <v>232.17303010731618</v>
      </c>
      <c r="K133" s="2">
        <v>953.14581506715979</v>
      </c>
      <c r="L133" s="2">
        <v>93401.991115314566</v>
      </c>
      <c r="M133" s="2">
        <v>118746.64575678526</v>
      </c>
      <c r="N133" s="2">
        <v>1566.2336300449033</v>
      </c>
      <c r="O133" s="2">
        <v>31611.75954339029</v>
      </c>
      <c r="P133" s="3">
        <f t="shared" si="18"/>
        <v>246279.77586060221</v>
      </c>
      <c r="Q133" s="20">
        <f t="shared" si="19"/>
        <v>0.24627977586060221</v>
      </c>
    </row>
    <row r="134" spans="1:17" x14ac:dyDescent="0.2">
      <c r="A134" s="9" t="s">
        <v>262</v>
      </c>
      <c r="B134" s="7" t="s">
        <v>263</v>
      </c>
      <c r="C134" s="2">
        <v>84.69233382474583</v>
      </c>
      <c r="D134" s="2">
        <v>6940.983572414947</v>
      </c>
      <c r="E134" s="2">
        <v>5086.4077517670949</v>
      </c>
      <c r="F134" s="2">
        <v>18.271858260332937</v>
      </c>
      <c r="G134" s="2">
        <v>74.377571387954674</v>
      </c>
      <c r="H134" s="3">
        <f t="shared" si="16"/>
        <v>12204.733087655077</v>
      </c>
      <c r="I134" s="6">
        <v>66548.907999441697</v>
      </c>
      <c r="J134" s="10">
        <f t="shared" si="17"/>
        <v>183.39494147308122</v>
      </c>
      <c r="K134" s="2">
        <v>116.95691104673762</v>
      </c>
      <c r="L134" s="2">
        <v>21618.357172457247</v>
      </c>
      <c r="M134" s="2">
        <v>25811.150579844867</v>
      </c>
      <c r="N134" s="2">
        <v>228.22662853932741</v>
      </c>
      <c r="O134" s="2">
        <v>6259.5137449369313</v>
      </c>
      <c r="P134" s="3">
        <f t="shared" si="18"/>
        <v>54034.205036825108</v>
      </c>
      <c r="Q134" s="20">
        <f t="shared" si="19"/>
        <v>5.4034205036825107E-2</v>
      </c>
    </row>
    <row r="135" spans="1:17" x14ac:dyDescent="0.2">
      <c r="A135" s="9" t="s">
        <v>264</v>
      </c>
      <c r="B135" s="7" t="s">
        <v>265</v>
      </c>
      <c r="C135" s="2">
        <v>218.42894952091481</v>
      </c>
      <c r="D135" s="2">
        <v>20789.018479509472</v>
      </c>
      <c r="E135" s="2">
        <v>14093.607673201795</v>
      </c>
      <c r="F135" s="2">
        <v>139.18476194968372</v>
      </c>
      <c r="G135" s="2">
        <v>186.42811901603338</v>
      </c>
      <c r="H135" s="3">
        <f t="shared" si="16"/>
        <v>35426.667983197898</v>
      </c>
      <c r="I135" s="6">
        <v>174936.615202972</v>
      </c>
      <c r="J135" s="10">
        <f t="shared" si="17"/>
        <v>202.51145217422746</v>
      </c>
      <c r="K135" s="2">
        <v>299.76353028759382</v>
      </c>
      <c r="L135" s="2">
        <v>64798.51291776821</v>
      </c>
      <c r="M135" s="2">
        <v>71967.623257458064</v>
      </c>
      <c r="N135" s="2">
        <v>1667.9154236935271</v>
      </c>
      <c r="O135" s="2">
        <v>15816.698745039241</v>
      </c>
      <c r="P135" s="3">
        <f t="shared" si="18"/>
        <v>154550.51387424662</v>
      </c>
      <c r="Q135" s="20">
        <f t="shared" si="19"/>
        <v>0.15455051387424662</v>
      </c>
    </row>
    <row r="136" spans="1:17" x14ac:dyDescent="0.2">
      <c r="A136" s="9" t="s">
        <v>266</v>
      </c>
      <c r="B136" s="7" t="s">
        <v>267</v>
      </c>
      <c r="C136" s="2">
        <v>1384.6981153975939</v>
      </c>
      <c r="D136" s="2">
        <v>10891.336754422015</v>
      </c>
      <c r="E136" s="2">
        <v>10749.908646183672</v>
      </c>
      <c r="F136" s="2">
        <v>58.349365645611059</v>
      </c>
      <c r="G136" s="2">
        <v>208.66130720657719</v>
      </c>
      <c r="H136" s="3">
        <f t="shared" si="16"/>
        <v>23292.95418885547</v>
      </c>
      <c r="I136" s="6">
        <v>89561.184847313096</v>
      </c>
      <c r="J136" s="10">
        <f t="shared" si="17"/>
        <v>260.07867390952987</v>
      </c>
      <c r="K136" s="2">
        <v>1901.2069370154197</v>
      </c>
      <c r="L136" s="2">
        <v>33927.536366614986</v>
      </c>
      <c r="M136" s="2">
        <v>53408.874385799027</v>
      </c>
      <c r="N136" s="2">
        <v>699.51667620829812</v>
      </c>
      <c r="O136" s="2">
        <v>17659.371957388754</v>
      </c>
      <c r="P136" s="3">
        <f t="shared" si="18"/>
        <v>107596.50632302648</v>
      </c>
      <c r="Q136" s="20">
        <f t="shared" si="19"/>
        <v>0.10759650632302648</v>
      </c>
    </row>
    <row r="137" spans="1:17" x14ac:dyDescent="0.2">
      <c r="A137" s="9" t="s">
        <v>268</v>
      </c>
      <c r="B137" s="1" t="s">
        <v>269</v>
      </c>
      <c r="C137" s="2">
        <v>1992.653326313882</v>
      </c>
      <c r="D137" s="2">
        <v>42757.427625992903</v>
      </c>
      <c r="E137" s="2">
        <v>32794.755246884059</v>
      </c>
      <c r="F137" s="2">
        <v>711.14937915232076</v>
      </c>
      <c r="G137" s="2">
        <v>504.41313532230356</v>
      </c>
      <c r="H137" s="3">
        <f t="shared" si="16"/>
        <v>78760.398713665476</v>
      </c>
      <c r="I137" s="6">
        <v>332822.45040036598</v>
      </c>
      <c r="J137" s="10">
        <f t="shared" si="17"/>
        <v>236.6438881118786</v>
      </c>
      <c r="K137" s="2">
        <v>2737.6547793033055</v>
      </c>
      <c r="L137" s="2">
        <v>133131.45076552127</v>
      </c>
      <c r="M137" s="2">
        <v>165828.82522008731</v>
      </c>
      <c r="N137" s="2">
        <v>8500.7730727616927</v>
      </c>
      <c r="O137" s="2">
        <v>42760.340735732745</v>
      </c>
      <c r="P137" s="3">
        <f t="shared" si="18"/>
        <v>352959.04457340634</v>
      </c>
      <c r="Q137" s="20">
        <f t="shared" si="19"/>
        <v>0.35295904457340632</v>
      </c>
    </row>
    <row r="138" spans="1:17" x14ac:dyDescent="0.2">
      <c r="A138" s="9" t="s">
        <v>270</v>
      </c>
      <c r="B138" s="7" t="s">
        <v>271</v>
      </c>
      <c r="C138" s="2">
        <v>1237.960280583234</v>
      </c>
      <c r="D138" s="2">
        <v>5350.4090523787345</v>
      </c>
      <c r="E138" s="2">
        <v>4389.3295667788652</v>
      </c>
      <c r="F138" s="2">
        <v>21.849097716602657</v>
      </c>
      <c r="G138" s="2">
        <v>32.34597164532839</v>
      </c>
      <c r="H138" s="3">
        <f t="shared" si="16"/>
        <v>11031.893969102764</v>
      </c>
      <c r="I138" s="6">
        <v>64171.298097402003</v>
      </c>
      <c r="J138" s="10">
        <f t="shared" si="17"/>
        <v>171.91321192159887</v>
      </c>
      <c r="K138" s="2">
        <v>1693.9418701058426</v>
      </c>
      <c r="L138" s="2">
        <v>17991.50098639333</v>
      </c>
      <c r="M138" s="2">
        <v>21144.288338179322</v>
      </c>
      <c r="N138" s="2">
        <v>234.87902754824211</v>
      </c>
      <c r="O138" s="2">
        <v>3056.3880886057609</v>
      </c>
      <c r="P138" s="3">
        <f t="shared" si="18"/>
        <v>44120.998310832489</v>
      </c>
      <c r="Q138" s="20">
        <f t="shared" si="19"/>
        <v>4.4120998310832486E-2</v>
      </c>
    </row>
    <row r="139" spans="1:17" x14ac:dyDescent="0.2">
      <c r="A139" s="11" t="s">
        <v>274</v>
      </c>
      <c r="B139" s="12"/>
      <c r="C139" s="13">
        <f>SUM(C4:C138)</f>
        <v>1490562.3899785192</v>
      </c>
      <c r="D139" s="13">
        <f t="shared" ref="D139:H139" si="20">SUM(D4:D138)</f>
        <v>8915709.7966334131</v>
      </c>
      <c r="E139" s="13">
        <f t="shared" si="20"/>
        <v>6562583.5357496664</v>
      </c>
      <c r="F139" s="13">
        <f t="shared" si="20"/>
        <v>73620.033361455353</v>
      </c>
      <c r="G139" s="13">
        <f t="shared" si="20"/>
        <v>96764.80778845679</v>
      </c>
      <c r="H139" s="13">
        <f t="shared" si="20"/>
        <v>17139240.563511509</v>
      </c>
      <c r="I139" s="13">
        <f>SUM(I4:I138)</f>
        <v>80679001.40350239</v>
      </c>
      <c r="J139" s="13">
        <f>AVERAGE(J4:J138)</f>
        <v>322.79599507350576</v>
      </c>
      <c r="K139" s="13">
        <f>SUM(K4:K138)</f>
        <v>2044904.8530629773</v>
      </c>
      <c r="L139" s="13">
        <f t="shared" ref="L139:Q139" si="21">SUM(L4:L138)</f>
        <v>27001396.973827474</v>
      </c>
      <c r="M139" s="13">
        <f t="shared" si="21"/>
        <v>33333268.748232801</v>
      </c>
      <c r="N139" s="13">
        <f t="shared" si="21"/>
        <v>808462.36586577259</v>
      </c>
      <c r="O139" s="13">
        <f t="shared" si="21"/>
        <v>7787925.8768297397</v>
      </c>
      <c r="P139" s="13">
        <f t="shared" si="21"/>
        <v>70975958.817818776</v>
      </c>
      <c r="Q139" s="13">
        <f t="shared" si="21"/>
        <v>70.975958817818736</v>
      </c>
    </row>
    <row r="140" spans="1:17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P140" s="14"/>
      <c r="Q140" s="14"/>
    </row>
    <row r="141" spans="1:17" ht="13.5" thickBot="1" x14ac:dyDescent="0.25">
      <c r="A141" s="14"/>
      <c r="B141" s="14"/>
      <c r="C141" s="14"/>
      <c r="D141" s="14"/>
      <c r="E141" s="14"/>
      <c r="F141" s="14"/>
      <c r="G141" s="14"/>
      <c r="H141" s="16">
        <f>H139/H142</f>
        <v>0.6704233706701731</v>
      </c>
      <c r="I141" s="14"/>
      <c r="J141" s="14"/>
      <c r="K141" s="14"/>
      <c r="L141" s="14"/>
      <c r="M141" s="14"/>
      <c r="N141" s="14"/>
      <c r="O141" s="14"/>
      <c r="P141" s="16">
        <f>P139/P142</f>
        <v>0.46024912824040487</v>
      </c>
      <c r="Q141" s="16"/>
    </row>
    <row r="142" spans="1:17" ht="13.5" thickTop="1" x14ac:dyDescent="0.2">
      <c r="A142" s="14"/>
      <c r="B142" s="14"/>
      <c r="C142" s="14"/>
      <c r="D142" s="14"/>
      <c r="E142" s="14"/>
      <c r="F142" s="14"/>
      <c r="G142" s="17" t="s">
        <v>275</v>
      </c>
      <c r="H142" s="24">
        <v>25564801.755611036</v>
      </c>
      <c r="I142" s="25">
        <v>119938473</v>
      </c>
      <c r="J142" s="10">
        <f t="shared" si="17"/>
        <v>213.14930160575778</v>
      </c>
      <c r="K142" s="14"/>
      <c r="L142" s="14"/>
      <c r="M142" s="14"/>
      <c r="N142" s="14"/>
      <c r="O142" s="17" t="s">
        <v>275</v>
      </c>
      <c r="P142" s="17">
        <v>154212044.00575301</v>
      </c>
      <c r="Q142" s="19"/>
    </row>
    <row r="143" spans="1:17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x14ac:dyDescent="0.2">
      <c r="I144" s="14"/>
      <c r="J144" s="14"/>
      <c r="K144" s="14"/>
      <c r="L144" s="14"/>
      <c r="M144" s="14"/>
      <c r="N144" s="14"/>
      <c r="O144" s="14"/>
      <c r="P144" s="14"/>
      <c r="Q144" s="14"/>
    </row>
    <row r="147" spans="10:10" x14ac:dyDescent="0.2">
      <c r="J147" s="23"/>
    </row>
    <row r="148" spans="10:10" x14ac:dyDescent="0.2">
      <c r="J148" s="23"/>
    </row>
    <row r="149" spans="10:10" x14ac:dyDescent="0.2">
      <c r="J149" s="23"/>
    </row>
  </sheetData>
  <mergeCells count="2">
    <mergeCell ref="C2:H2"/>
    <mergeCell ref="K2:P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Carlos Arana Matus</cp:lastModifiedBy>
  <dcterms:created xsi:type="dcterms:W3CDTF">2018-07-11T14:39:47Z</dcterms:created>
  <dcterms:modified xsi:type="dcterms:W3CDTF">2018-09-13T22:49:54Z</dcterms:modified>
</cp:coreProperties>
</file>