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ropbox/GitHub/spring-2018-final-projects-bretbryan-wt/Jupyter Notebook/"/>
    </mc:Choice>
  </mc:AlternateContent>
  <xr:revisionPtr revIDLastSave="0" documentId="13_ncr:1_{3FA6FCC9-BFA2-9F4D-99F9-623B225B3C3E}" xr6:coauthVersionLast="32" xr6:coauthVersionMax="32" xr10:uidLastSave="{00000000-0000-0000-0000-000000000000}"/>
  <bookViews>
    <workbookView xWindow="160" yWindow="460" windowWidth="24500" windowHeight="14980" activeTab="1" xr2:uid="{101C3BB2-7DF7-E844-B490-965F25DA06D7}"/>
  </bookViews>
  <sheets>
    <sheet name="Chart1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avg_end_service_surveys" localSheetId="1">Sheet1!$A$1:$AN$90</definedName>
  </definedNames>
  <calcPr calcId="162913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G2" i="2"/>
  <c r="AA195" i="1"/>
  <c r="AB195" i="1"/>
  <c r="AA196" i="1"/>
  <c r="AB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U196" i="1"/>
  <c r="V196" i="1"/>
  <c r="W196" i="1"/>
  <c r="X196" i="1"/>
  <c r="Y196" i="1"/>
  <c r="Z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E196" i="1"/>
  <c r="D196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U195" i="1"/>
  <c r="V195" i="1"/>
  <c r="W195" i="1"/>
  <c r="X195" i="1"/>
  <c r="Y195" i="1"/>
  <c r="Z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U94" i="1"/>
  <c r="V94" i="1"/>
  <c r="W94" i="1"/>
  <c r="X94" i="1"/>
  <c r="Y94" i="1"/>
  <c r="Z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U95" i="1"/>
  <c r="V95" i="1"/>
  <c r="W95" i="1"/>
  <c r="X95" i="1"/>
  <c r="Y95" i="1"/>
  <c r="Z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U96" i="1"/>
  <c r="V96" i="1"/>
  <c r="W96" i="1"/>
  <c r="X96" i="1"/>
  <c r="Y96" i="1"/>
  <c r="Z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U98" i="1"/>
  <c r="V98" i="1"/>
  <c r="W98" i="1"/>
  <c r="X98" i="1"/>
  <c r="Y98" i="1"/>
  <c r="Z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U99" i="1"/>
  <c r="V99" i="1"/>
  <c r="W99" i="1"/>
  <c r="X99" i="1"/>
  <c r="Y99" i="1"/>
  <c r="Z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U100" i="1"/>
  <c r="V100" i="1"/>
  <c r="W100" i="1"/>
  <c r="X100" i="1"/>
  <c r="Y100" i="1"/>
  <c r="Z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U102" i="1"/>
  <c r="V102" i="1"/>
  <c r="W102" i="1"/>
  <c r="X102" i="1"/>
  <c r="Y102" i="1"/>
  <c r="Z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U103" i="1"/>
  <c r="V103" i="1"/>
  <c r="W103" i="1"/>
  <c r="X103" i="1"/>
  <c r="Y103" i="1"/>
  <c r="Z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U104" i="1"/>
  <c r="V104" i="1"/>
  <c r="W104" i="1"/>
  <c r="X104" i="1"/>
  <c r="Y104" i="1"/>
  <c r="Z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U106" i="1"/>
  <c r="V106" i="1"/>
  <c r="W106" i="1"/>
  <c r="X106" i="1"/>
  <c r="Y106" i="1"/>
  <c r="Z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U107" i="1"/>
  <c r="V107" i="1"/>
  <c r="W107" i="1"/>
  <c r="X107" i="1"/>
  <c r="Y107" i="1"/>
  <c r="Z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U108" i="1"/>
  <c r="V108" i="1"/>
  <c r="W108" i="1"/>
  <c r="X108" i="1"/>
  <c r="Y108" i="1"/>
  <c r="Z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U110" i="1"/>
  <c r="V110" i="1"/>
  <c r="W110" i="1"/>
  <c r="X110" i="1"/>
  <c r="Y110" i="1"/>
  <c r="Z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U111" i="1"/>
  <c r="V111" i="1"/>
  <c r="W111" i="1"/>
  <c r="X111" i="1"/>
  <c r="Y111" i="1"/>
  <c r="Z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U112" i="1"/>
  <c r="V112" i="1"/>
  <c r="W112" i="1"/>
  <c r="X112" i="1"/>
  <c r="Y112" i="1"/>
  <c r="Z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U114" i="1"/>
  <c r="V114" i="1"/>
  <c r="W114" i="1"/>
  <c r="X114" i="1"/>
  <c r="Y114" i="1"/>
  <c r="Z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U115" i="1"/>
  <c r="V115" i="1"/>
  <c r="W115" i="1"/>
  <c r="X115" i="1"/>
  <c r="Y115" i="1"/>
  <c r="Z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U116" i="1"/>
  <c r="V116" i="1"/>
  <c r="W116" i="1"/>
  <c r="X116" i="1"/>
  <c r="Y116" i="1"/>
  <c r="Z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U118" i="1"/>
  <c r="V118" i="1"/>
  <c r="W118" i="1"/>
  <c r="X118" i="1"/>
  <c r="Y118" i="1"/>
  <c r="Z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U119" i="1"/>
  <c r="V119" i="1"/>
  <c r="W119" i="1"/>
  <c r="X119" i="1"/>
  <c r="Y119" i="1"/>
  <c r="Z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U120" i="1"/>
  <c r="V120" i="1"/>
  <c r="W120" i="1"/>
  <c r="X120" i="1"/>
  <c r="Y120" i="1"/>
  <c r="Z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U122" i="1"/>
  <c r="V122" i="1"/>
  <c r="W122" i="1"/>
  <c r="X122" i="1"/>
  <c r="Y122" i="1"/>
  <c r="Z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U123" i="1"/>
  <c r="V123" i="1"/>
  <c r="W123" i="1"/>
  <c r="X123" i="1"/>
  <c r="Y123" i="1"/>
  <c r="Z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U124" i="1"/>
  <c r="V124" i="1"/>
  <c r="W124" i="1"/>
  <c r="X124" i="1"/>
  <c r="Y124" i="1"/>
  <c r="Z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U125" i="1"/>
  <c r="V125" i="1"/>
  <c r="W125" i="1"/>
  <c r="X125" i="1"/>
  <c r="Y125" i="1"/>
  <c r="Z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U126" i="1"/>
  <c r="V126" i="1"/>
  <c r="W126" i="1"/>
  <c r="X126" i="1"/>
  <c r="Y126" i="1"/>
  <c r="Z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U127" i="1"/>
  <c r="V127" i="1"/>
  <c r="W127" i="1"/>
  <c r="X127" i="1"/>
  <c r="Y127" i="1"/>
  <c r="Z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U128" i="1"/>
  <c r="V128" i="1"/>
  <c r="W128" i="1"/>
  <c r="X128" i="1"/>
  <c r="Y128" i="1"/>
  <c r="Z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U129" i="1"/>
  <c r="V129" i="1"/>
  <c r="W129" i="1"/>
  <c r="X129" i="1"/>
  <c r="Y129" i="1"/>
  <c r="Z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U130" i="1"/>
  <c r="V130" i="1"/>
  <c r="W130" i="1"/>
  <c r="X130" i="1"/>
  <c r="Y130" i="1"/>
  <c r="Z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U131" i="1"/>
  <c r="V131" i="1"/>
  <c r="W131" i="1"/>
  <c r="X131" i="1"/>
  <c r="Y131" i="1"/>
  <c r="Z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U132" i="1"/>
  <c r="V132" i="1"/>
  <c r="W132" i="1"/>
  <c r="X132" i="1"/>
  <c r="Y132" i="1"/>
  <c r="Z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U133" i="1"/>
  <c r="V133" i="1"/>
  <c r="W133" i="1"/>
  <c r="X133" i="1"/>
  <c r="Y133" i="1"/>
  <c r="Z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U134" i="1"/>
  <c r="V134" i="1"/>
  <c r="W134" i="1"/>
  <c r="X134" i="1"/>
  <c r="Y134" i="1"/>
  <c r="Z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U135" i="1"/>
  <c r="V135" i="1"/>
  <c r="W135" i="1"/>
  <c r="X135" i="1"/>
  <c r="Y135" i="1"/>
  <c r="Z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U136" i="1"/>
  <c r="V136" i="1"/>
  <c r="W136" i="1"/>
  <c r="X136" i="1"/>
  <c r="Y136" i="1"/>
  <c r="Z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U137" i="1"/>
  <c r="V137" i="1"/>
  <c r="W137" i="1"/>
  <c r="X137" i="1"/>
  <c r="Y137" i="1"/>
  <c r="Z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U138" i="1"/>
  <c r="V138" i="1"/>
  <c r="W138" i="1"/>
  <c r="X138" i="1"/>
  <c r="Y138" i="1"/>
  <c r="Z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U139" i="1"/>
  <c r="V139" i="1"/>
  <c r="W139" i="1"/>
  <c r="X139" i="1"/>
  <c r="Y139" i="1"/>
  <c r="Z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U140" i="1"/>
  <c r="V140" i="1"/>
  <c r="W140" i="1"/>
  <c r="X140" i="1"/>
  <c r="Y140" i="1"/>
  <c r="Z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U142" i="1"/>
  <c r="V142" i="1"/>
  <c r="W142" i="1"/>
  <c r="X142" i="1"/>
  <c r="Y142" i="1"/>
  <c r="Z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U143" i="1"/>
  <c r="V143" i="1"/>
  <c r="W143" i="1"/>
  <c r="X143" i="1"/>
  <c r="Y143" i="1"/>
  <c r="Z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U144" i="1"/>
  <c r="V144" i="1"/>
  <c r="W144" i="1"/>
  <c r="X144" i="1"/>
  <c r="Y144" i="1"/>
  <c r="Z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U146" i="1"/>
  <c r="V146" i="1"/>
  <c r="W146" i="1"/>
  <c r="X146" i="1"/>
  <c r="Y146" i="1"/>
  <c r="Z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U147" i="1"/>
  <c r="V147" i="1"/>
  <c r="W147" i="1"/>
  <c r="X147" i="1"/>
  <c r="Y147" i="1"/>
  <c r="Z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U148" i="1"/>
  <c r="V148" i="1"/>
  <c r="W148" i="1"/>
  <c r="X148" i="1"/>
  <c r="Y148" i="1"/>
  <c r="Z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U151" i="1"/>
  <c r="V151" i="1"/>
  <c r="W151" i="1"/>
  <c r="X151" i="1"/>
  <c r="Y151" i="1"/>
  <c r="Z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U152" i="1"/>
  <c r="V152" i="1"/>
  <c r="W152" i="1"/>
  <c r="X152" i="1"/>
  <c r="Y152" i="1"/>
  <c r="Z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U155" i="1"/>
  <c r="V155" i="1"/>
  <c r="W155" i="1"/>
  <c r="X155" i="1"/>
  <c r="Y155" i="1"/>
  <c r="Z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U156" i="1"/>
  <c r="V156" i="1"/>
  <c r="W156" i="1"/>
  <c r="X156" i="1"/>
  <c r="Y156" i="1"/>
  <c r="Z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U159" i="1"/>
  <c r="V159" i="1"/>
  <c r="W159" i="1"/>
  <c r="X159" i="1"/>
  <c r="Y159" i="1"/>
  <c r="Z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U160" i="1"/>
  <c r="V160" i="1"/>
  <c r="W160" i="1"/>
  <c r="X160" i="1"/>
  <c r="Y160" i="1"/>
  <c r="Z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U163" i="1"/>
  <c r="V163" i="1"/>
  <c r="W163" i="1"/>
  <c r="X163" i="1"/>
  <c r="Y163" i="1"/>
  <c r="Z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U164" i="1"/>
  <c r="V164" i="1"/>
  <c r="W164" i="1"/>
  <c r="X164" i="1"/>
  <c r="Y164" i="1"/>
  <c r="Z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U167" i="1"/>
  <c r="V167" i="1"/>
  <c r="W167" i="1"/>
  <c r="X167" i="1"/>
  <c r="Y167" i="1"/>
  <c r="Z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U168" i="1"/>
  <c r="V168" i="1"/>
  <c r="W168" i="1"/>
  <c r="X168" i="1"/>
  <c r="Y168" i="1"/>
  <c r="Z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U171" i="1"/>
  <c r="V171" i="1"/>
  <c r="W171" i="1"/>
  <c r="X171" i="1"/>
  <c r="Y171" i="1"/>
  <c r="Z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U172" i="1"/>
  <c r="V172" i="1"/>
  <c r="W172" i="1"/>
  <c r="X172" i="1"/>
  <c r="Y172" i="1"/>
  <c r="Z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D172" i="1"/>
  <c r="D171" i="1"/>
  <c r="D168" i="1"/>
  <c r="D167" i="1"/>
  <c r="D164" i="1"/>
  <c r="D163" i="1"/>
  <c r="D160" i="1"/>
  <c r="D159" i="1"/>
  <c r="D156" i="1"/>
  <c r="D155" i="1"/>
  <c r="D152" i="1"/>
  <c r="D151" i="1"/>
  <c r="D148" i="1"/>
  <c r="D147" i="1"/>
  <c r="D146" i="1"/>
  <c r="D144" i="1"/>
  <c r="D143" i="1"/>
  <c r="D142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0" i="1"/>
  <c r="D119" i="1"/>
  <c r="D118" i="1"/>
  <c r="D116" i="1"/>
  <c r="D115" i="1"/>
  <c r="D114" i="1"/>
  <c r="D112" i="1"/>
  <c r="D111" i="1"/>
  <c r="D110" i="1"/>
  <c r="D108" i="1"/>
  <c r="D107" i="1"/>
  <c r="D106" i="1"/>
  <c r="D100" i="1"/>
  <c r="D99" i="1"/>
  <c r="D98" i="1"/>
  <c r="D104" i="1"/>
  <c r="D103" i="1"/>
  <c r="D102" i="1"/>
  <c r="D188" i="1" s="1"/>
  <c r="D96" i="1"/>
  <c r="D95" i="1"/>
  <c r="D94" i="1"/>
  <c r="D178" i="1" s="1"/>
  <c r="J17" i="3" a="1"/>
  <c r="J17" i="3" s="1"/>
  <c r="I17" i="3" a="1"/>
  <c r="I17" i="3" s="1"/>
  <c r="H17" i="3" a="1"/>
  <c r="H17" i="3" s="1"/>
  <c r="G17" i="3" a="1"/>
  <c r="G17" i="3" s="1"/>
  <c r="J16" i="3" a="1"/>
  <c r="J16" i="3" s="1"/>
  <c r="I16" i="3" a="1"/>
  <c r="I16" i="3" s="1"/>
  <c r="H16" i="3" a="1"/>
  <c r="H16" i="3" s="1"/>
  <c r="G16" i="3" a="1"/>
  <c r="G16" i="3" s="1"/>
  <c r="J15" i="3" a="1"/>
  <c r="J15" i="3" s="1"/>
  <c r="I15" i="3" a="1"/>
  <c r="I15" i="3" s="1"/>
  <c r="H15" i="3" a="1"/>
  <c r="H15" i="3" s="1"/>
  <c r="G15" i="3" a="1"/>
  <c r="G15" i="3" s="1"/>
  <c r="H14" i="3" a="1"/>
  <c r="H14" i="3" s="1"/>
  <c r="I14" i="3" a="1"/>
  <c r="I14" i="3" s="1"/>
  <c r="J14" i="3" a="1"/>
  <c r="J14" i="3" s="1"/>
  <c r="G14" i="3" a="1"/>
  <c r="G14" i="3" s="1"/>
  <c r="G13" i="3" a="1"/>
  <c r="G13" i="3"/>
  <c r="H13" i="3"/>
  <c r="I13" i="3" a="1"/>
  <c r="I13" i="3" s="1"/>
  <c r="J13" i="3" a="1"/>
  <c r="J13" i="3" s="1"/>
  <c r="D173" i="1" l="1"/>
  <c r="D179" i="1"/>
  <c r="D183" i="1"/>
  <c r="D18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AF25F-9FA8-8740-914D-D007642841F3}" name="avg_end_service_surveys" type="6" refreshedVersion="6" background="1" saveData="1">
    <textPr codePage="10000" sourceFile="/Users/Bryan/Dropbox/GitHub/spring-2018-final-projects-bretbryan-wt/Jupyter Notebook/avg_end_service_surveys.csv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<sst xmlns="http://schemas.openxmlformats.org/spreadsheetml/2006/main" count="590" uniqueCount="256">
  <si>
    <t>Program Country:Response</t>
  </si>
  <si>
    <t>Program Start Year:Open-Ended Response</t>
  </si>
  <si>
    <t>I would describe myself as:Resourceful</t>
  </si>
  <si>
    <t>I would describe myself as:Patient</t>
  </si>
  <si>
    <t>I would describe myself as:Culturally Competent</t>
  </si>
  <si>
    <t>I would describe myself as:Adaptable</t>
  </si>
  <si>
    <t>I would describe myself as:Emotionally Intelligent</t>
  </si>
  <si>
    <t>I would describe myself as:Resilient</t>
  </si>
  <si>
    <t>Please rate the following:Professional Learning Communities (PLCs) were useful to me</t>
  </si>
  <si>
    <t>Please rate the following:The Five Step Lesson Plan Template was useful to me</t>
  </si>
  <si>
    <t>Please rate the following:The Data Analysis Tool was useful to me</t>
  </si>
  <si>
    <t>Please rate the following:The Professional Development Modules (Scholarly Articles) were useful to me</t>
  </si>
  <si>
    <t>Please rate the following:WorldTeachNet was useful to me</t>
  </si>
  <si>
    <t>Please rate the Field Director on the following:1. Was accessible and eager to help.</t>
  </si>
  <si>
    <t>Please rate the Field Director on the following:2. Responded promptly to requests for help.</t>
  </si>
  <si>
    <t>Please rate the Field Director on the following:3. Anticipated needs of volunteers.</t>
  </si>
  <si>
    <t>Please rate the Field Director on the following:4. Followed through on administrative, site, or housing issues.</t>
  </si>
  <si>
    <t>Please rate the Field Director on the following:5. Kept volunteers informed of changes and relevant information.</t>
  </si>
  <si>
    <t>Has this field staff member conducted a site visit with you?Response</t>
  </si>
  <si>
    <t>If yes,a) The site visit was useful to me.</t>
  </si>
  <si>
    <t>If yes,b) The field staff member made me feel supported.</t>
  </si>
  <si>
    <t>If yes,c) The field staff member gave me useful and professional feedback.</t>
  </si>
  <si>
    <t>Please rate your agreement to the following aspects of safety during your service.I felt safe in my home.</t>
  </si>
  <si>
    <t>Please rate your agreement to the following aspects of safety during your service.I felt safe in my community.</t>
  </si>
  <si>
    <t>Please rate your agreement to the following aspects of safety during your service.I felt safe in my country of service.</t>
  </si>
  <si>
    <t>Please rank this statement:I would recommend WorldTeach to others</t>
  </si>
  <si>
    <t>Please answer the following question:I am satisfied with the service and support I have received from WorldTeach as a volunteer.</t>
  </si>
  <si>
    <t>In retrospect, please rate the following aspects of the WorldTeach experience. WorldTeach...a) Offered a useful service to the host country</t>
  </si>
  <si>
    <t>In retrospect, please rate the following aspects of the WorldTeach experience. WorldTeach...b) Gave me a meaningful teaching experience</t>
  </si>
  <si>
    <t>In retrospect, please rate the following aspects of the WorldTeach experience. WorldTeach...c) Increased my understanding of another culture</t>
  </si>
  <si>
    <t>In retrospect, please rate the following aspects of the WorldTeach experience. WorldTeach...d) Improved my skills in the local language</t>
  </si>
  <si>
    <t>In retrospect, please rate the following aspects of the WorldTeach experience. WorldTeach...e) Helped define/change my career outlook</t>
  </si>
  <si>
    <t>In retrospect, please rate the following aspects of the WorldTeach experience. WorldTeach...f) Provided a worthwhile experience</t>
  </si>
  <si>
    <t>Please rate the following: I found the following WorldTeach program features to be useful during my year of service:Pre-departure materials and assistance</t>
  </si>
  <si>
    <t>Please rate the following: I found the following WorldTeach program features to be useful during my year of service:Orientation &amp; in-country training</t>
  </si>
  <si>
    <t>Please rate the following: I found the following WorldTeach program features to be useful during my year of service:Mid-Service Conference</t>
  </si>
  <si>
    <t>Please rate the following: I found the following WorldTeach program features to be useful during my year of service:In-country staff support &amp; communication with Field Director</t>
  </si>
  <si>
    <t>Please rate the following: I found the following WorldTeach program features to be useful during my year of service:Site visit/teaching observation by Field Director</t>
  </si>
  <si>
    <t>Please rate the following: I found the following WorldTeach program features to be useful during my year of service:End-of-Service</t>
  </si>
  <si>
    <t>Average:I would describe myself as:Resourceful</t>
  </si>
  <si>
    <t>Average:I would describe myself as:Patient</t>
  </si>
  <si>
    <t>Average:I would describe myself as:Culturally Competent</t>
  </si>
  <si>
    <t>Average:I would describe myself as:Adaptable</t>
  </si>
  <si>
    <t>Average:I would describe myself as:Emotionally Intelligent</t>
  </si>
  <si>
    <t>Average:I would describe myself as:Resilient</t>
  </si>
  <si>
    <t>Average:Please rate the following:Professional Learning Communities (PLCs) were useful to me</t>
  </si>
  <si>
    <t>Average:Please rate the following:The Five Step Lesson Plan Template was useful to me</t>
  </si>
  <si>
    <t>Average:Please rate the following:The Data Analysis Tool was useful to me</t>
  </si>
  <si>
    <t>Average:Please rate the following:The Professional Development Modules (Scholarly Articles) were useful to me</t>
  </si>
  <si>
    <t>Average:Please rate the following:WorldTeachNet was useful to me</t>
  </si>
  <si>
    <t>Average:Please rate the Field Director on the following:1. Was accessible and eager to help.</t>
  </si>
  <si>
    <t>Average:Please rate the Field Director on the following:2. Responded promptly to requests for help.</t>
  </si>
  <si>
    <t>Average:Please rate the Field Director on the following:3. Anticipated needs of volunteers.</t>
  </si>
  <si>
    <t>Average:Please rate the Field Director on the following:4. Followed through on administrative, site, or housing issues.</t>
  </si>
  <si>
    <t>Average:Please rate the Field Director on the following:5. Kept volunteers informed of changes and relevant information.</t>
  </si>
  <si>
    <t>Average:Has this field staff member conducted a site visit with you?Response</t>
  </si>
  <si>
    <t>Average:If yes,a) The site visit was useful to me.</t>
  </si>
  <si>
    <t>Average:If yes,b) The field staff member made me feel supported.</t>
  </si>
  <si>
    <t>Average:If yes,c) The field staff member gave me useful and professional feedback.</t>
  </si>
  <si>
    <t>Average:Please rate your agreement to the following aspects of safety during your service.I felt safe in my home.</t>
  </si>
  <si>
    <t>Average:Please rate your agreement to the following aspects of safety during your service.I felt safe in my community.</t>
  </si>
  <si>
    <t>Average:Please rate your agreement to the following aspects of safety during your service.I felt safe in my country of service.</t>
  </si>
  <si>
    <t>Average:Please rank this statement:I would recommend WorldTeach to others</t>
  </si>
  <si>
    <t>Average:Please answer the following question:I am satisfied with the service and support I have received from WorldTeach as a volunteer.</t>
  </si>
  <si>
    <t>Average:In retrospect, please rate the following aspects of the WorldTeach experience. WorldTeach...a) Offered a useful service to the host country</t>
  </si>
  <si>
    <t>Average:In retrospect, please rate the following aspects of the WorldTeach experience. WorldTeach...b) Gave me a meaningful teaching experience</t>
  </si>
  <si>
    <t>Average:In retrospect, please rate the following aspects of the WorldTeach experience. WorldTeach...c) Increased my understanding of another culture</t>
  </si>
  <si>
    <t>Average:In retrospect, please rate the following aspects of the WorldTeach experience. WorldTeach...d) Improved my skills in the local language</t>
  </si>
  <si>
    <t>Average:In retrospect, please rate the following aspects of the WorldTeach experience. WorldTeach...e) Helped define/change my career outlook</t>
  </si>
  <si>
    <t>Average:In retrospect, please rate the following aspects of the WorldTeach experience. WorldTeach...f) Provided a worthwhile experience</t>
  </si>
  <si>
    <t>Average:Please rate the following: I found the following WorldTeach program features to be useful during my year of service:Pre-departure materials and assistance</t>
  </si>
  <si>
    <t>Average:Please rate the following: I found the following WorldTeach program features to be useful during my year of service:Orientation &amp; in-country training</t>
  </si>
  <si>
    <t>Average:Please rate the following: I found the following WorldTeach program features to be useful during my year of service:Mid-Service Conference</t>
  </si>
  <si>
    <t>Average:Please rate the following: I found the following WorldTeach program features to be useful during my year of service:In-country staff support &amp; communication with Field Director</t>
  </si>
  <si>
    <t>Average:Please rate the following: I found the following WorldTeach program features to be useful during my year of service:Site visit/teaching observation by Field Director</t>
  </si>
  <si>
    <t>Average:Please rate the following: I found the following WorldTeach program features to be useful during my year of service:End-of-Service</t>
  </si>
  <si>
    <t>Ecuador</t>
  </si>
  <si>
    <t>Namibia</t>
  </si>
  <si>
    <t>Thailand</t>
  </si>
  <si>
    <t>Micronesia Pohnpei</t>
  </si>
  <si>
    <t>China</t>
  </si>
  <si>
    <t>Marshall Islands</t>
  </si>
  <si>
    <t>American Samoa</t>
  </si>
  <si>
    <t>2016-2017</t>
  </si>
  <si>
    <t>2016 (for my second year)</t>
  </si>
  <si>
    <t>Ed</t>
  </si>
  <si>
    <t>FD</t>
  </si>
  <si>
    <t>Safety</t>
  </si>
  <si>
    <t>Rec</t>
  </si>
  <si>
    <t>Recommend</t>
  </si>
  <si>
    <t>Sat</t>
  </si>
  <si>
    <t>Satisfied</t>
  </si>
  <si>
    <t>Other</t>
  </si>
  <si>
    <t>Training</t>
  </si>
  <si>
    <t>X</t>
  </si>
  <si>
    <t>Y</t>
  </si>
  <si>
    <t>Count</t>
  </si>
  <si>
    <t>m</t>
  </si>
  <si>
    <t>b</t>
  </si>
  <si>
    <t>r2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</si>
  <si>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</si>
  <si>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</si>
  <si>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</si>
  <si>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</si>
  <si>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</si>
  <si>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</si>
  <si>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</si>
  <si>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</si>
  <si>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</si>
  <si>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</si>
  <si>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</si>
  <si>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</si>
  <si>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</si>
  <si>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</si>
  <si>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</si>
  <si>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</si>
  <si>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</si>
  <si>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</si>
  <si>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</si>
  <si>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</si>
  <si>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</si>
  <si>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</si>
  <si>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</si>
  <si>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</si>
  <si>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</si>
  <si>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</si>
  <si>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</si>
  <si>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</si>
  <si>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</si>
  <si>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A01</t>
  </si>
  <si>
    <t>A02</t>
  </si>
  <si>
    <t>Q01S</t>
  </si>
  <si>
    <t>For each A level, find the average Q (S) level</t>
  </si>
  <si>
    <t>If the S level is X and the Program is Y add and divide by the count</t>
  </si>
  <si>
    <t>Satisfaction</t>
  </si>
  <si>
    <t>Column Labels</t>
  </si>
  <si>
    <t>Grand Total</t>
  </si>
  <si>
    <t>Row Labels</t>
  </si>
  <si>
    <t>Count of Please rate the following:The Five Step Lesson Plan Template was useful to me2</t>
  </si>
  <si>
    <t>Average of Please rate the following:The Five Step Lesson Plan Template was useful to me2</t>
  </si>
  <si>
    <t>Count for Satisfaction -1.5</t>
  </si>
  <si>
    <t>Count for Satisfaction -0.5</t>
  </si>
  <si>
    <t>Count for Satisfaction 0.5</t>
  </si>
  <si>
    <t>Count for Satisfaction 1.5</t>
  </si>
  <si>
    <t>Average for Satisfaction -1.5</t>
  </si>
  <si>
    <t>Average for Satisfaction -0.5</t>
  </si>
  <si>
    <t>Average for Satisfaction 0.5</t>
  </si>
  <si>
    <t>Average for Satisfaction 1.5</t>
  </si>
  <si>
    <t>Count for Recommend -1.5</t>
  </si>
  <si>
    <t>Count for Recommend -0.5</t>
  </si>
  <si>
    <t>Count for Recommend 0.5</t>
  </si>
  <si>
    <t>Count for Recommend 1.5</t>
  </si>
  <si>
    <t>Average for Recommend -1.5</t>
  </si>
  <si>
    <t>Average for Recommend -0.5</t>
  </si>
  <si>
    <t>Average for Recommend 0.5</t>
  </si>
  <si>
    <t>Average for Recommend 1.5</t>
  </si>
  <si>
    <t>Fit Line</t>
  </si>
  <si>
    <t>m satisfaction</t>
  </si>
  <si>
    <t>b satisfaction</t>
  </si>
  <si>
    <t>r satisfaction</t>
  </si>
  <si>
    <t>r2 satisfaction</t>
  </si>
  <si>
    <t>sumx satisfaction</t>
  </si>
  <si>
    <t>sumy satisfaction</t>
  </si>
  <si>
    <t>sumxy satisfaction</t>
  </si>
  <si>
    <t>sumx2 satisfaction</t>
  </si>
  <si>
    <t>sumy2 satisfaction</t>
  </si>
  <si>
    <t>m recommend</t>
  </si>
  <si>
    <t>b recommend</t>
  </si>
  <si>
    <t>r recommend</t>
  </si>
  <si>
    <t>r2 recommend</t>
  </si>
  <si>
    <t>sumx recommend</t>
  </si>
  <si>
    <t>sumy recommend</t>
  </si>
  <si>
    <t>sumxy recommend</t>
  </si>
  <si>
    <t>sumx2 recommend</t>
  </si>
  <si>
    <t>sumy2 recommend</t>
  </si>
  <si>
    <t>n satisfaction</t>
  </si>
  <si>
    <t>n recommend</t>
  </si>
  <si>
    <t>R for Satisfaction</t>
  </si>
  <si>
    <t>R for Recommend</t>
  </si>
  <si>
    <t>Short Name</t>
  </si>
  <si>
    <t>I_would_describe_myself_as_Resourceful</t>
  </si>
  <si>
    <t>I_would_describe_myself_as_Patient</t>
  </si>
  <si>
    <t>I_would_describe_myself_as_Culturally_Competent</t>
  </si>
  <si>
    <t>I_would_describe_myself_as_Adaptable</t>
  </si>
  <si>
    <t>I_would_describe_myself_as_Emotionally_Intelligent</t>
  </si>
  <si>
    <t>I_would_describe_myself_as_Resilient</t>
  </si>
  <si>
    <t>PLCs_were_useful_to_me</t>
  </si>
  <si>
    <t>The_Five_Step_Lesson_Plan_Template_was_useful_to_me</t>
  </si>
  <si>
    <t>The_Data_Analysis_Tool_was_useful_to_me</t>
  </si>
  <si>
    <t>The_Professional_Development_Modules_Scholarly_Articles_were_useful_to_me</t>
  </si>
  <si>
    <t>WorldTeachNet_was_useful_to_me</t>
  </si>
  <si>
    <t>Field_Director_1_Was_accessible_and_eager_to_help</t>
  </si>
  <si>
    <t>Field_Director_2_Responded_promptly_to_requests_for_help</t>
  </si>
  <si>
    <t>Field_Director_3_Anticipated_needs_of_volunteers</t>
  </si>
  <si>
    <t>Field_Director_4_Followed_through_on_administrative_site_or_housing_issues</t>
  </si>
  <si>
    <t>Field_Director_5_Kept_volunteers_informed_of_changes_and_relevant_information</t>
  </si>
  <si>
    <t>Field_staff_member_conducted_a_site_visit</t>
  </si>
  <si>
    <t>If_yes_a_The_site_visit_was_useful_to_me</t>
  </si>
  <si>
    <t>If_yes_b_The_field_staff_member_made_me_feel_supported</t>
  </si>
  <si>
    <t>If_yes_c_The_field_staff_member_gave_me_useful_and_professional_feedback</t>
  </si>
  <si>
    <t>I_felt_safe_in_my_home</t>
  </si>
  <si>
    <t>I_felt_safe_in_my_community</t>
  </si>
  <si>
    <t>I_felt_safe_in_my_country_of_service</t>
  </si>
  <si>
    <t>I_would_recommend_WorldTeach_to_others</t>
  </si>
  <si>
    <t>I_am_satisfied_with_the_service_and_support_I_have_received_from_WorldTeach_as_a_volunteer</t>
  </si>
  <si>
    <t>WorldTeacha_Offered_a_useful_service_to_the_host_country</t>
  </si>
  <si>
    <t>WorldTeachb_Gave_me_a_meaningful_teaching_experience</t>
  </si>
  <si>
    <t>WorldTeachc_Increased_my_understanding_of_another_culture</t>
  </si>
  <si>
    <t>WorldTeachd_Improved_my_skills_in_the_local_language</t>
  </si>
  <si>
    <t>WorldTeache_Helped_definechange_my_career_outlook</t>
  </si>
  <si>
    <t>WorldTeachf_Provided_a_worthwhile_experience</t>
  </si>
  <si>
    <t>Useful_during_my_year_of_service_Predeparture_materials_and_assistance</t>
  </si>
  <si>
    <t>Useful_during_my_year_of_service_Orientation_and_incountry_training</t>
  </si>
  <si>
    <t>Useful_during_my_year_of_service_MidService_Conference</t>
  </si>
  <si>
    <t>Useful_during_my_year_of_service_Incountry_staff_support_and_communication_with_Field_Director</t>
  </si>
  <si>
    <t>Useful_during_my_year_of_service_Site_visit_teaching_observation_by_Field_Director</t>
  </si>
  <si>
    <t>Useful_during_my_year_of_service_EndofService</t>
  </si>
  <si>
    <t>Combined Name</t>
  </si>
  <si>
    <t>_I_would_describe_myself_as_Resourceful</t>
  </si>
  <si>
    <t>_I_would_describe_myself_as_Patient</t>
  </si>
  <si>
    <t>_I_would_describe_myself_as_Culturally_Competent</t>
  </si>
  <si>
    <t>_I_would_describe_myself_as_Adaptable</t>
  </si>
  <si>
    <t>_I_would_describe_myself_as_Emotionally_Intelligent</t>
  </si>
  <si>
    <t>_I_would_describe_myself_as_Resilient</t>
  </si>
  <si>
    <t>Q01_PLCs_were_useful_to_me</t>
  </si>
  <si>
    <t>Q02_The_Five_Step_Lesson_Plan_Template_was_useful_to_me</t>
  </si>
  <si>
    <t>Q03_The_Data_Analysis_Tool_was_useful_to_me</t>
  </si>
  <si>
    <t>Q04_The_Professional_Development_Modules_Scholarly_Articles_were_useful_to_me</t>
  </si>
  <si>
    <t>Q05_WorldTeachNet_was_useful_to_me</t>
  </si>
  <si>
    <t>Q06_Field_Director_1_Was_accessible_and_eager_to_help</t>
  </si>
  <si>
    <t>Q07_Field_Director_2_Responded_promptly_to_requests_for_help</t>
  </si>
  <si>
    <t>Q08_Field_Director_3_Anticipated_needs_of_volunteers</t>
  </si>
  <si>
    <t>Q09_Field_Director_4_Followed_through_on_administrative_site_or_housing_issues</t>
  </si>
  <si>
    <t>Q10_Field_Director_5_Kept_volunteers_informed_of_changes_and_relevant_information</t>
  </si>
  <si>
    <t>Q11_Field_staff_member_conducted_a_site_visit</t>
  </si>
  <si>
    <t>Q12_If_yes_a_The_site_visit_was_useful_to_me</t>
  </si>
  <si>
    <t>Q13_If_yes_b_The_field_staff_member_made_me_feel_supported</t>
  </si>
  <si>
    <t>Q14_If_yes_c_The_field_staff_member_gave_me_useful_and_professional_feedback</t>
  </si>
  <si>
    <t>Q15_I_felt_safe_in_my_home</t>
  </si>
  <si>
    <t>Q16_I_felt_safe_in_my_community</t>
  </si>
  <si>
    <t>Q17_I_felt_safe_in_my_country_of_service</t>
  </si>
  <si>
    <t>A01_I_would_recommend_WorldTeach_to_others</t>
  </si>
  <si>
    <t>A02_I_am_satisfied_with_the_service_and_support_I_have_received_from_WorldTeach_as_a_volunteer</t>
  </si>
  <si>
    <t>Q18_WorldTeacha_Offered_a_useful_service_to_the_host_country</t>
  </si>
  <si>
    <t>Q19_WorldTeachb_Gave_me_a_meaningful_teaching_experience</t>
  </si>
  <si>
    <t>Q20_WorldTeachc_Increased_my_understanding_of_another_culture</t>
  </si>
  <si>
    <t>Q21_WorldTeachd_Improved_my_skills_in_the_local_language</t>
  </si>
  <si>
    <t>Q22_WorldTeache_Helped_definechange_my_career_outlook</t>
  </si>
  <si>
    <t>Q23_WorldTeachf_Provided_a_worthwhile_experience</t>
  </si>
  <si>
    <t>Q24_Useful_during_my_year_of_service_Predeparture_materials_and_assistance</t>
  </si>
  <si>
    <t>Q25_Useful_during_my_year_of_service_Orientation_and_incountry_training</t>
  </si>
  <si>
    <t>Q26_Useful_during_my_year_of_service_MidService_Conference</t>
  </si>
  <si>
    <t>Q27_Useful_during_my_year_of_service_Incountry_staff_support_and_communication_with_Field_Director</t>
  </si>
  <si>
    <t>Q28_Useful_during_my_year_of_service_Site_visit_teaching_observation_by_Field_Director</t>
  </si>
  <si>
    <t>Q29_Useful_during_my_year_of_service_EndofService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</si>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</sst>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0" fillId="3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8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Sheet1!$C$195</c:f>
              <c:strCache>
                <c:ptCount val="1"/>
                <c:pt idx="0">
                  <c:v>R for Satisfaction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Sheet1!$D$195:$AN$195</c:f>
              <c:numCache>
                <c:formatCode>General</c:formatCode>
                <c:ptCount val="37"/>
                <c:pt idx="0">
                  <c:v>2.8895123116067147E-2</c:v>
                </c:pt>
                <c:pt idx="1">
                  <c:v>0.1867657417430984</c:v>
                </c:pt>
                <c:pt idx="2">
                  <c:v>0.20226586181247008</c:v>
                </c:pt>
                <c:pt idx="3">
                  <c:v>0.14581131994321606</c:v>
                </c:pt>
                <c:pt idx="4">
                  <c:v>0.10430180086817394</c:v>
                </c:pt>
                <c:pt idx="5">
                  <c:v>5.529727635313051E-2</c:v>
                </c:pt>
                <c:pt idx="6">
                  <c:v>9.9767666133502991E-2</c:v>
                </c:pt>
                <c:pt idx="7">
                  <c:v>0.4342629312652227</c:v>
                </c:pt>
                <c:pt idx="8">
                  <c:v>0.12293462652032018</c:v>
                </c:pt>
                <c:pt idx="9">
                  <c:v>0.31838144197928814</c:v>
                </c:pt>
                <c:pt idx="10">
                  <c:v>0.22027737763177674</c:v>
                </c:pt>
                <c:pt idx="11">
                  <c:v>0.59949317721261097</c:v>
                </c:pt>
                <c:pt idx="12">
                  <c:v>0.60935262632817966</c:v>
                </c:pt>
                <c:pt idx="13">
                  <c:v>0.65270993378598918</c:v>
                </c:pt>
                <c:pt idx="14">
                  <c:v>0.57308073450944974</c:v>
                </c:pt>
                <c:pt idx="15">
                  <c:v>0.50898237135098623</c:v>
                </c:pt>
                <c:pt idx="17">
                  <c:v>0.39423660736141869</c:v>
                </c:pt>
                <c:pt idx="18">
                  <c:v>0.5860145943860029</c:v>
                </c:pt>
                <c:pt idx="19">
                  <c:v>0.45405157471510776</c:v>
                </c:pt>
                <c:pt idx="20">
                  <c:v>0.37786787747164935</c:v>
                </c:pt>
                <c:pt idx="21">
                  <c:v>0.3029937620711034</c:v>
                </c:pt>
                <c:pt idx="22">
                  <c:v>0.28979660322926093</c:v>
                </c:pt>
                <c:pt idx="23">
                  <c:v>0.69534533912116003</c:v>
                </c:pt>
                <c:pt idx="24">
                  <c:v>1</c:v>
                </c:pt>
                <c:pt idx="25">
                  <c:v>0.3132156708043034</c:v>
                </c:pt>
                <c:pt idx="26">
                  <c:v>0.33917794718479954</c:v>
                </c:pt>
                <c:pt idx="27">
                  <c:v>0.38342211431296597</c:v>
                </c:pt>
                <c:pt idx="28">
                  <c:v>0.19640183314582818</c:v>
                </c:pt>
                <c:pt idx="29">
                  <c:v>0.30525648354024904</c:v>
                </c:pt>
                <c:pt idx="30">
                  <c:v>0.50038696561798757</c:v>
                </c:pt>
                <c:pt idx="31">
                  <c:v>0.42715031168230372</c:v>
                </c:pt>
                <c:pt idx="32">
                  <c:v>0.62761217459174834</c:v>
                </c:pt>
                <c:pt idx="33">
                  <c:v>0.36635231482664288</c:v>
                </c:pt>
                <c:pt idx="34">
                  <c:v>0.71425841761180431</c:v>
                </c:pt>
                <c:pt idx="35">
                  <c:v>0.49411537253118226</c:v>
                </c:pt>
                <c:pt idx="36">
                  <c:v>0.52641017794903955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9-5547-8843-9ECB3A89C7DD}"/>
            </c:ext>
          </c:extLst>
        </c:ser>
        <c:ser>
          <c:idx val="1"/>
          <c:order val="1"/>
          <c:tx>
            <c:strRef>
              <c:f>Sheet1!$C$196</c:f>
              <c:strCache>
                <c:ptCount val="1"/>
                <c:pt idx="0">
                  <c:v>R for Recommend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Sheet1!$D$196:$AN$196</c:f>
              <c:numCache>
                <c:formatCode>General</c:formatCode>
                <c:ptCount val="37"/>
                <c:pt idx="0">
                  <c:v>2.1028967497883428E-2</c:v>
                </c:pt>
                <c:pt idx="1">
                  <c:v>-5.4171919023153475E-3</c:v>
                </c:pt>
                <c:pt idx="2">
                  <c:v>6.0953528979372368E-3</c:v>
                </c:pt>
                <c:pt idx="3">
                  <c:v>0.20300628437491017</c:v>
                </c:pt>
                <c:pt idx="4">
                  <c:v>-3.5753575357536098E-3</c:v>
                </c:pt>
                <c:pt idx="5">
                  <c:v>3.4994460377952299E-3</c:v>
                </c:pt>
                <c:pt idx="6">
                  <c:v>0.15994759362604818</c:v>
                </c:pt>
                <c:pt idx="7">
                  <c:v>0.35707513995812268</c:v>
                </c:pt>
                <c:pt idx="8">
                  <c:v>0.15991860964033267</c:v>
                </c:pt>
                <c:pt idx="9">
                  <c:v>0.25763996330649813</c:v>
                </c:pt>
                <c:pt idx="10">
                  <c:v>0.27774565592019224</c:v>
                </c:pt>
                <c:pt idx="11">
                  <c:v>0.38151975880561118</c:v>
                </c:pt>
                <c:pt idx="12">
                  <c:v>0.39636530061710457</c:v>
                </c:pt>
                <c:pt idx="13">
                  <c:v>0.39725394740399433</c:v>
                </c:pt>
                <c:pt idx="14">
                  <c:v>0.3649724454076026</c:v>
                </c:pt>
                <c:pt idx="15">
                  <c:v>0.28537427645969221</c:v>
                </c:pt>
                <c:pt idx="17">
                  <c:v>0.20949209097920024</c:v>
                </c:pt>
                <c:pt idx="18">
                  <c:v>0.31715817947009894</c:v>
                </c:pt>
                <c:pt idx="19">
                  <c:v>0.30669085005021057</c:v>
                </c:pt>
                <c:pt idx="20">
                  <c:v>0.2867472077231345</c:v>
                </c:pt>
                <c:pt idx="21">
                  <c:v>0.36776148000219361</c:v>
                </c:pt>
                <c:pt idx="22">
                  <c:v>0.35201761606488979</c:v>
                </c:pt>
                <c:pt idx="23">
                  <c:v>0.99999999999999989</c:v>
                </c:pt>
                <c:pt idx="24">
                  <c:v>0.69534533912116003</c:v>
                </c:pt>
                <c:pt idx="25">
                  <c:v>0.34599730680545804</c:v>
                </c:pt>
                <c:pt idx="26">
                  <c:v>0.21362405713726704</c:v>
                </c:pt>
                <c:pt idx="27">
                  <c:v>0.42639938282775236</c:v>
                </c:pt>
                <c:pt idx="28">
                  <c:v>0.204327536935484</c:v>
                </c:pt>
                <c:pt idx="29">
                  <c:v>0.42801275756742829</c:v>
                </c:pt>
                <c:pt idx="30">
                  <c:v>0.56619895442022927</c:v>
                </c:pt>
                <c:pt idx="31">
                  <c:v>0.46363773880248865</c:v>
                </c:pt>
                <c:pt idx="32">
                  <c:v>0.41390293788666171</c:v>
                </c:pt>
                <c:pt idx="33">
                  <c:v>0.26681296725766562</c:v>
                </c:pt>
                <c:pt idx="34">
                  <c:v>0.47377659113555609</c:v>
                </c:pt>
                <c:pt idx="35">
                  <c:v>0.35508498810247624</c:v>
                </c:pt>
                <c:pt idx="36">
                  <c:v>0.52459138273408557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9-5547-8843-9ECB3A89C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440143"/>
        <c:axId val="804473759"/>
      </c:lineChart>
      <c:catAx>
        <c:axId val="80144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73759"/>
        <c:crosses val="autoZero"/>
        <c:auto val="1"/>
        <c:lblAlgn val="ctr"/>
        <c:lblOffset val="100"/>
        <c:noMultiLvlLbl val="0"/>
      </c:catAx>
      <c:valAx>
        <c:axId val="80447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4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2826D2-4D3D-5044-AD24-5BE194BD3F6B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9ED0D-342B-B741-9E6C-F8FF51E818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Costanza" refreshedDate="43218.518289467589" createdVersion="6" refreshedVersion="6" minRefreshableVersion="3" recordCount="89" xr:uid="{9D1324EF-27AD-E44B-BE58-7ED8DCB25E0C}">
  <cacheSource type="worksheet">
    <worksheetSource ref="B1:AN90" sheet="Sheet1"/>
  </cacheSource>
  <cacheFields count="76">
    <cacheField name="Program Country:Response" numFmtId="0">
      <sharedItems count="7">
        <s v="Ecuador"/>
        <s v="Namibia"/>
        <s v="Thailand"/>
        <s v="Micronesia Pohnpei"/>
        <s v="China"/>
        <s v="Marshall Islands"/>
        <s v="American Samoa"/>
      </sharedItems>
    </cacheField>
    <cacheField name="Program Start Year:Open-Ended Response" numFmtId="0">
      <sharedItems containsMixedTypes="1" containsNumber="1" containsInteger="1" minValue="2016" maxValue="2106"/>
    </cacheField>
    <cacheField name="I would describe myself as:Resourceful" numFmtId="0">
      <sharedItems containsSemiMixedTypes="0" containsString="0" containsNumber="1" minValue="0.5" maxValue="1.5"/>
    </cacheField>
    <cacheField name="I would describe myself as:Patient" numFmtId="0">
      <sharedItems containsSemiMixedTypes="0" containsString="0" containsNumber="1" minValue="-1.5" maxValue="1.5"/>
    </cacheField>
    <cacheField name="I would describe myself as:Culturally Competent" numFmtId="0">
      <sharedItems containsSemiMixedTypes="0" containsString="0" containsNumber="1" minValue="0.5" maxValue="1.5"/>
    </cacheField>
    <cacheField name="I would describe myself as:Adaptable" numFmtId="0">
      <sharedItems containsSemiMixedTypes="0" containsString="0" containsNumber="1" minValue="0.5" maxValue="1.5"/>
    </cacheField>
    <cacheField name="I would describe myself as:Emotionally Intelligent" numFmtId="0">
      <sharedItems containsSemiMixedTypes="0" containsString="0" containsNumber="1" minValue="-0.5" maxValue="1.5"/>
    </cacheField>
    <cacheField name="I would describe myself as:Resilient" numFmtId="0">
      <sharedItems containsSemiMixedTypes="0" containsString="0" containsNumber="1" minValue="-0.5" maxValue="1.5"/>
    </cacheField>
    <cacheField name="Please rate the following:Professional Learning Communities (PLCs) were useful to me" numFmtId="0">
      <sharedItems containsSemiMixedTypes="0" containsString="0" containsNumber="1" minValue="-1.5" maxValue="1.5"/>
    </cacheField>
    <cacheField name="Please rate the following:The Five Step Lesson Plan Template was useful to me" numFmtId="0">
      <sharedItems containsSemiMixedTypes="0" containsString="0" containsNumber="1" minValue="-1.5" maxValue="1.5" count="5">
        <n v="-0.5"/>
        <n v="0.5"/>
        <n v="1.5"/>
        <n v="-1.5"/>
        <n v="0"/>
      </sharedItems>
    </cacheField>
    <cacheField name="Please rate the following:The Data Analysis Tool was useful to me" numFmtId="0">
      <sharedItems containsSemiMixedTypes="0" containsString="0" containsNumber="1" minValue="-1.5" maxValue="0.5"/>
    </cacheField>
    <cacheField name="Please rate the following:The Professional Development Modules (Scholarly Articles) were useful to me" numFmtId="0">
      <sharedItems containsSemiMixedTypes="0" containsString="0" containsNumber="1" minValue="-1.5" maxValue="1.5"/>
    </cacheField>
    <cacheField name="Please rate the following:WorldTeachNet was useful to me" numFmtId="0">
      <sharedItems containsSemiMixedTypes="0" containsString="0" containsNumber="1" minValue="-1.5" maxValue="1.5"/>
    </cacheField>
    <cacheField name="Please rate the Field Director on the following:1. Was accessible and eager to help." numFmtId="0">
      <sharedItems containsSemiMixedTypes="0" containsString="0" containsNumber="1" minValue="-1.5" maxValue="1.5"/>
    </cacheField>
    <cacheField name="Please rate the Field Director on the following:2. Responded promptly to requests for help." numFmtId="0">
      <sharedItems containsSemiMixedTypes="0" containsString="0" containsNumber="1" minValue="-1.5" maxValue="1.5"/>
    </cacheField>
    <cacheField name="Please rate the Field Director on the following:3. Anticipated needs of volunteers." numFmtId="0">
      <sharedItems containsSemiMixedTypes="0" containsString="0" containsNumber="1" minValue="-1.5" maxValue="1.5"/>
    </cacheField>
    <cacheField name="Please rate the Field Director on the following:4. Followed through on administrative, site, or housing issues." numFmtId="0">
      <sharedItems containsSemiMixedTypes="0" containsString="0" containsNumber="1" minValue="-1.5" maxValue="1.5"/>
    </cacheField>
    <cacheField name="Please rate the Field Director on the following:5. Kept volunteers informed of changes and relevant information." numFmtId="0">
      <sharedItems containsSemiMixedTypes="0" containsString="0" containsNumber="1" minValue="-1.5" maxValue="1.5"/>
    </cacheField>
    <cacheField name="Has this field staff member conducted a site visit with you?Response" numFmtId="0">
      <sharedItems containsSemiMixedTypes="0" containsString="0" containsNumber="1" minValue="-0.5" maxValue="0.5"/>
    </cacheField>
    <cacheField name="If yes,a) The site visit was useful to me." numFmtId="0">
      <sharedItems containsSemiMixedTypes="0" containsString="0" containsNumber="1" minValue="-1.5" maxValue="1.5"/>
    </cacheField>
    <cacheField name="If yes,b) The field staff member made me feel supported." numFmtId="0">
      <sharedItems containsSemiMixedTypes="0" containsString="0" containsNumber="1" minValue="-1.5" maxValue="1.5"/>
    </cacheField>
    <cacheField name="If yes,c) The field staff member gave me useful and professional feedback." numFmtId="0">
      <sharedItems containsSemiMixedTypes="0" containsString="0" containsNumber="1" minValue="-1.5" maxValue="1.5"/>
    </cacheField>
    <cacheField name="Please rate your agreement to the following aspects of safety during your service.I felt safe in my home." numFmtId="0">
      <sharedItems containsSemiMixedTypes="0" containsString="0" containsNumber="1" minValue="-1.5" maxValue="1.5"/>
    </cacheField>
    <cacheField name="Please rate your agreement to the following aspects of safety during your service.I felt safe in my community." numFmtId="0">
      <sharedItems containsSemiMixedTypes="0" containsString="0" containsNumber="1" minValue="-1.5" maxValue="1.5"/>
    </cacheField>
    <cacheField name="Please rate your agreement to the following aspects of safety during your service.I felt safe in my country of service." numFmtId="0">
      <sharedItems containsSemiMixedTypes="0" containsString="0" containsNumber="1" minValue="-0.5" maxValue="1.5"/>
    </cacheField>
    <cacheField name="Please rank this statement:I would recommend WorldTeach to others" numFmtId="0">
      <sharedItems containsSemiMixedTypes="0" containsString="0" containsNumber="1" minValue="-1.5" maxValue="1.5"/>
    </cacheField>
    <cacheField name="Please answer the following question:I am satisfied with the service and support I have received from WorldTeach as a volunteer." numFmtId="0">
      <sharedItems containsSemiMixedTypes="0" containsString="0" containsNumber="1" minValue="-1.5" maxValue="1.5" count="4">
        <n v="0.5"/>
        <n v="-0.5"/>
        <n v="1.5"/>
        <n v="-1.5"/>
      </sharedItems>
    </cacheField>
    <cacheField name="In retrospect, please rate the following aspects of the WorldTeach experience. WorldTeach...a) Offered a useful service to the host country" numFmtId="0">
      <sharedItems containsSemiMixedTypes="0" containsString="0" containsNumber="1" minValue="-1.5" maxValue="1.5"/>
    </cacheField>
    <cacheField name="In retrospect, please rate the following aspects of the WorldTeach experience. WorldTeach...b) Gave me a meaningful teaching experience" numFmtId="0">
      <sharedItems containsSemiMixedTypes="0" containsString="0" containsNumber="1" minValue="-0.5" maxValue="1.5"/>
    </cacheField>
    <cacheField name="In retrospect, please rate the following aspects of the WorldTeach experience. WorldTeach...c) Increased my understanding of another culture" numFmtId="0">
      <sharedItems containsSemiMixedTypes="0" containsString="0" containsNumber="1" minValue="-1.5" maxValue="1.5"/>
    </cacheField>
    <cacheField name="In retrospect, please rate the following aspects of the WorldTeach experience. WorldTeach...d) Improved my skills in the local language" numFmtId="0">
      <sharedItems containsSemiMixedTypes="0" containsString="0" containsNumber="1" minValue="-1.5" maxValue="1.5"/>
    </cacheField>
    <cacheField name="In retrospect, please rate the following aspects of the WorldTeach experience. WorldTeach...e) Helped define/change my career outlook" numFmtId="0">
      <sharedItems containsSemiMixedTypes="0" containsString="0" containsNumber="1" minValue="-1.5" maxValue="1.5"/>
    </cacheField>
    <cacheField name="In retrospect, please rate the following aspects of the WorldTeach experience. WorldTeach...f) Provided a worthwhile experience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Pre-departure materials and assistance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Orientation &amp; in-country training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Mid-Service Conference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In-country staff support &amp; communication with Field Director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Site visit/teaching observation by Field Director" numFmtId="0">
      <sharedItems containsSemiMixedTypes="0" containsString="0" containsNumber="1" minValue="-1.5" maxValue="1.5"/>
    </cacheField>
    <cacheField name="Please rate the following: I found the following WorldTeach program features to be useful during my year of service:End-of-Service" numFmtId="0">
      <sharedItems containsSemiMixedTypes="0" containsString="0" containsNumber="1" minValue="-1.5" maxValue="1.5"/>
    </cacheField>
    <cacheField name="Average:I would describe myself as:Resourceful" numFmtId="0">
      <sharedItems containsSemiMixedTypes="0" containsString="0" containsNumber="1" minValue="1" maxValue="1.6666666666700001"/>
    </cacheField>
    <cacheField name="Average:I would describe myself as:Patient" numFmtId="0">
      <sharedItems containsSemiMixedTypes="0" containsString="0" containsNumber="1" minValue="0.6" maxValue="1.5"/>
    </cacheField>
    <cacheField name="Average:I would describe myself as:Culturally Competent" numFmtId="0">
      <sharedItems containsSemiMixedTypes="0" containsString="0" containsNumber="1" minValue="1" maxValue="1.55555555556"/>
    </cacheField>
    <cacheField name="Average:I would describe myself as:Adaptable" numFmtId="0">
      <sharedItems containsSemiMixedTypes="0" containsString="0" containsNumber="1" minValue="1.44444444444" maxValue="1.7142857142900001"/>
    </cacheField>
    <cacheField name="Average:I would describe myself as:Emotionally Intelligent" numFmtId="0">
      <sharedItems containsSemiMixedTypes="0" containsString="0" containsNumber="1" minValue="1" maxValue="1.51162790698"/>
    </cacheField>
    <cacheField name="Average:I would describe myself as:Resilient" numFmtId="0">
      <sharedItems containsSemiMixedTypes="0" containsString="0" containsNumber="1" minValue="1.3571428571399999" maxValue="1.6"/>
    </cacheField>
    <cacheField name="Average:Please rate the following:Professional Learning Communities (PLCs) were useful to me" numFmtId="0">
      <sharedItems containsSemiMixedTypes="0" containsString="0" containsNumber="1" minValue="-1.1666666666700001" maxValue="0.88888888888899997"/>
    </cacheField>
    <cacheField name="Average:Please rate the following:The Five Step Lesson Plan Template was useful to me" numFmtId="0">
      <sharedItems containsSemiMixedTypes="0" containsString="0" containsNumber="1" minValue="-0.33333333333300003" maxValue="1.4"/>
    </cacheField>
    <cacheField name="Average:Please rate the following:The Data Analysis Tool was useful to me" numFmtId="0">
      <sharedItems containsSemiMixedTypes="0" containsString="0" containsNumber="1" minValue="-1.3333333333299999" maxValue="0"/>
    </cacheField>
    <cacheField name="Average:Please rate the following:The Professional Development Modules (Scholarly Articles) were useful to me" numFmtId="0">
      <sharedItems containsSemiMixedTypes="0" containsString="0" containsNumber="1" minValue="-1.3333333333299999" maxValue="0"/>
    </cacheField>
    <cacheField name="Average:Please rate the following:WorldTeachNet was useful to me" numFmtId="0">
      <sharedItems containsSemiMixedTypes="0" containsString="0" containsNumber="1" minValue="-1.6666666666700001" maxValue="0"/>
    </cacheField>
    <cacheField name="Average:Please rate the Field Director on the following:1. Was accessible and eager to help." numFmtId="0">
      <sharedItems containsSemiMixedTypes="0" containsString="0" containsNumber="1" minValue="-0.57142857142900005" maxValue="2"/>
    </cacheField>
    <cacheField name="Average:Please rate the Field Director on the following:2. Responded promptly to requests for help." numFmtId="0">
      <sharedItems containsSemiMixedTypes="0" containsString="0" containsNumber="1" minValue="0.166666666667" maxValue="2"/>
    </cacheField>
    <cacheField name="Average:Please rate the Field Director on the following:3. Anticipated needs of volunteers." numFmtId="0">
      <sharedItems containsSemiMixedTypes="0" containsString="0" containsNumber="1" minValue="-0.64285714285700002" maxValue="2"/>
    </cacheField>
    <cacheField name="Average:Please rate the Field Director on the following:4. Followed through on administrative, site, or housing issues." numFmtId="0">
      <sharedItems containsSemiMixedTypes="0" containsString="0" containsNumber="1" minValue="-0.166666666667" maxValue="2"/>
    </cacheField>
    <cacheField name="Average:Please rate the Field Director on the following:5. Kept volunteers informed of changes and relevant information." numFmtId="0">
      <sharedItems containsSemiMixedTypes="0" containsString="0" containsNumber="1" minValue="-0.166666666667" maxValue="2"/>
    </cacheField>
    <cacheField name="Average:Has this field staff member conducted a site visit with you?Response" numFmtId="0">
      <sharedItems containsSemiMixedTypes="0" containsString="0" containsNumber="1" minValue="0.21428571428599999" maxValue="1"/>
    </cacheField>
    <cacheField name="Average:If yes,a) The site visit was useful to me." numFmtId="0">
      <sharedItems containsSemiMixedTypes="0" containsString="0" containsNumber="1" minValue="-0.66666666666700003" maxValue="2"/>
    </cacheField>
    <cacheField name="Average:If yes,b) The field staff member made me feel supported." numFmtId="0">
      <sharedItems containsSemiMixedTypes="0" containsString="0" containsNumber="1" minValue="-0.21428571428599999" maxValue="2"/>
    </cacheField>
    <cacheField name="Average:If yes,c) The field staff member gave me useful and professional feedback." numFmtId="0">
      <sharedItems containsSemiMixedTypes="0" containsString="0" containsNumber="1" minValue="-0.66666666666700003" maxValue="2"/>
    </cacheField>
    <cacheField name="Average:Please rate your agreement to the following aspects of safety during your service.I felt safe in my home." numFmtId="0">
      <sharedItems containsSemiMixedTypes="0" containsString="0" containsNumber="1" minValue="0.9" maxValue="1.8"/>
    </cacheField>
    <cacheField name="Average:Please rate your agreement to the following aspects of safety during your service.I felt safe in my community." numFmtId="0">
      <sharedItems containsSemiMixedTypes="0" containsString="0" containsNumber="1" minValue="1" maxValue="1.8333333333299999"/>
    </cacheField>
    <cacheField name="Average:Please rate your agreement to the following aspects of safety during your service.I felt safe in my country of service." numFmtId="0">
      <sharedItems containsSemiMixedTypes="0" containsString="0" containsNumber="1" minValue="0.97674418604699997" maxValue="1.8333333333299999"/>
    </cacheField>
    <cacheField name="Average:Please rank this statement:I would recommend WorldTeach to others" numFmtId="0">
      <sharedItems containsSemiMixedTypes="0" containsString="0" containsNumber="1" minValue="0.488372093023" maxValue="1.6666666666700001"/>
    </cacheField>
    <cacheField name="Average:Please answer the following question:I am satisfied with the service and support I have received from WorldTeach as a volunteer." numFmtId="0">
      <sharedItems containsSemiMixedTypes="0" containsString="0" containsNumber="1" minValue="0.5" maxValue="1.6"/>
    </cacheField>
    <cacheField name="Average:In retrospect, please rate the following aspects of the WorldTeach experience. WorldTeach...a) Offered a useful service to the host country" numFmtId="0">
      <sharedItems containsSemiMixedTypes="0" containsString="0" containsNumber="1" minValue="0.33333333333300003" maxValue="1.6"/>
    </cacheField>
    <cacheField name="Average:In retrospect, please rate the following aspects of the WorldTeach experience. WorldTeach...b) Gave me a meaningful teaching experience" numFmtId="0">
      <sharedItems containsSemiMixedTypes="0" containsString="0" containsNumber="1" minValue="1" maxValue="1.6"/>
    </cacheField>
    <cacheField name="Average:In retrospect, please rate the following aspects of the WorldTeach experience. WorldTeach...c) Increased my understanding of another culture" numFmtId="0">
      <sharedItems containsSemiMixedTypes="0" containsString="0" containsNumber="1" minValue="1.27906976744" maxValue="1.8333333333299999"/>
    </cacheField>
    <cacheField name="Average:In retrospect, please rate the following aspects of the WorldTeach experience. WorldTeach...d) Improved my skills in the local language" numFmtId="0">
      <sharedItems containsSemiMixedTypes="0" containsString="0" containsNumber="1" minValue="0" maxValue="1.5"/>
    </cacheField>
    <cacheField name="Average:In retrospect, please rate the following aspects of the WorldTeach experience. WorldTeach...e) Helped define/change my career outlook" numFmtId="0">
      <sharedItems containsSemiMixedTypes="0" containsString="0" containsNumber="1" minValue="-0.66666666666700003" maxValue="1.1000000000000001"/>
    </cacheField>
    <cacheField name="Average:In retrospect, please rate the following aspects of the WorldTeach experience. WorldTeach...f) Provided a worthwhile experience" numFmtId="0">
      <sharedItems containsSemiMixedTypes="0" containsString="0" containsNumber="1" minValue="1" maxValue="2"/>
    </cacheField>
    <cacheField name="Average:Please rate the following: I found the following WorldTeach program features to be useful during my year of service:Pre-departure materials and assistance" numFmtId="0">
      <sharedItems containsSemiMixedTypes="0" containsString="0" containsNumber="1" minValue="0.33333333333300003" maxValue="1.1428571428600001"/>
    </cacheField>
    <cacheField name="Average:Please rate the following: I found the following WorldTeach program features to be useful during my year of service:Orientation &amp; in-country training" numFmtId="0">
      <sharedItems containsSemiMixedTypes="0" containsString="0" containsNumber="1" minValue="-0.5" maxValue="1.55555555556"/>
    </cacheField>
    <cacheField name="Average:Please rate the following: I found the following WorldTeach program features to be useful during my year of service:Mid-Service Conference" numFmtId="0">
      <sharedItems containsSemiMixedTypes="0" containsString="0" containsNumber="1" minValue="-1" maxValue="1.4"/>
    </cacheField>
    <cacheField name="Average:Please rate the following: I found the following WorldTeach program features to be useful during my year of service:In-country staff support &amp; communication with Field Director" numFmtId="0">
      <sharedItems containsSemiMixedTypes="0" containsString="0" containsNumber="1" minValue="-0.66666666666700003" maxValue="1.4"/>
    </cacheField>
    <cacheField name="Average:Please rate the following: I found the following WorldTeach program features to be useful during my year of service:Site visit/teaching observation by Field Director" numFmtId="0">
      <sharedItems containsSemiMixedTypes="0" containsString="0" containsNumber="1" minValue="-0.5" maxValue="1.8"/>
    </cacheField>
    <cacheField name="Average:Please rate the following: I found the following WorldTeach program features to be useful during my year of service:End-of-Service" numFmtId="0">
      <sharedItems containsSemiMixedTypes="0" containsString="0" containsNumber="1" minValue="-0.21428571428599999" maxValue="1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x v="0"/>
    <n v="2017"/>
    <n v="0.5"/>
    <n v="1.5"/>
    <n v="1.5"/>
    <n v="1.5"/>
    <n v="0.5"/>
    <n v="1.5"/>
    <n v="-0.5"/>
    <x v="0"/>
    <n v="-0.5"/>
    <n v="-0.5"/>
    <n v="-0.5"/>
    <n v="1.5"/>
    <n v="1.5"/>
    <n v="1.5"/>
    <n v="1.5"/>
    <n v="1.5"/>
    <n v="-0.5"/>
    <n v="0"/>
    <n v="0"/>
    <n v="0"/>
    <n v="0.5"/>
    <n v="-0.5"/>
    <n v="-0.5"/>
    <n v="0.5"/>
    <x v="0"/>
    <n v="0.5"/>
    <n v="1.5"/>
    <n v="0.5"/>
    <n v="0.5"/>
    <n v="0.5"/>
    <n v="1.5"/>
    <n v="0.5"/>
    <n v="0.5"/>
    <n v="0.5"/>
    <n v="0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1.5"/>
    <n v="1.5"/>
    <n v="1.5"/>
    <n v="1.5"/>
    <n v="1.5"/>
    <n v="-0.5"/>
    <x v="0"/>
    <n v="-0.5"/>
    <n v="-0.5"/>
    <n v="-0.5"/>
    <n v="1.5"/>
    <n v="1.5"/>
    <n v="0.5"/>
    <n v="1.5"/>
    <n v="1.5"/>
    <n v="-0.5"/>
    <n v="0"/>
    <n v="0"/>
    <n v="0"/>
    <n v="1.5"/>
    <n v="1.5"/>
    <n v="1.5"/>
    <n v="0.5"/>
    <x v="0"/>
    <n v="0.5"/>
    <n v="0.5"/>
    <n v="0.5"/>
    <n v="-0.5"/>
    <n v="-0.5"/>
    <n v="1.5"/>
    <n v="0.5"/>
    <n v="0.5"/>
    <n v="0.5"/>
    <n v="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0.5"/>
    <n v="1.5"/>
    <n v="0.5"/>
    <n v="0.5"/>
    <n v="0.5"/>
    <n v="-0.5"/>
    <x v="1"/>
    <n v="-0.5"/>
    <n v="-0.5"/>
    <n v="-0.5"/>
    <n v="0.5"/>
    <n v="-0.5"/>
    <n v="-1.5"/>
    <n v="-0.5"/>
    <n v="-1.5"/>
    <n v="-0.5"/>
    <n v="0"/>
    <n v="0"/>
    <n v="0"/>
    <n v="0.5"/>
    <n v="0.5"/>
    <n v="-0.5"/>
    <n v="-0.5"/>
    <x v="1"/>
    <n v="-1.5"/>
    <n v="0.5"/>
    <n v="0.5"/>
    <n v="0.5"/>
    <n v="-0.5"/>
    <n v="0.5"/>
    <n v="0.5"/>
    <n v="-0.5"/>
    <n v="0.5"/>
    <n v="-0.5"/>
    <n v="-1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1"/>
    <n v="2017"/>
    <n v="0.5"/>
    <n v="1.5"/>
    <n v="0.5"/>
    <n v="1.5"/>
    <n v="0.5"/>
    <n v="1.5"/>
    <n v="0.5"/>
    <x v="1"/>
    <n v="-0.5"/>
    <n v="-0.5"/>
    <n v="-0.5"/>
    <n v="1.5"/>
    <n v="1.5"/>
    <n v="0.5"/>
    <n v="1.5"/>
    <n v="1.5"/>
    <n v="0.5"/>
    <n v="0.5"/>
    <n v="1.5"/>
    <n v="0.5"/>
    <n v="1.5"/>
    <n v="0.5"/>
    <n v="0.5"/>
    <n v="1.5"/>
    <x v="2"/>
    <n v="0.5"/>
    <n v="0.5"/>
    <n v="1.5"/>
    <n v="0.5"/>
    <n v="0.5"/>
    <n v="1.5"/>
    <n v="0.5"/>
    <n v="1.5"/>
    <n v="0.5"/>
    <n v="0.5"/>
    <n v="0.5"/>
    <n v="0.5"/>
    <n v="1"/>
    <n v="1.5"/>
    <n v="1"/>
    <n v="1.5"/>
    <n v="1"/>
    <n v="1.5"/>
    <n v="0"/>
    <n v="1"/>
    <n v="-1"/>
    <n v="-1"/>
    <n v="-1"/>
    <n v="2"/>
    <n v="2"/>
    <n v="1"/>
    <n v="1.5"/>
    <n v="1.5"/>
    <n v="1"/>
    <n v="1"/>
    <n v="1.5"/>
    <n v="1"/>
    <n v="1.5"/>
    <n v="1"/>
    <n v="1"/>
    <n v="1.5"/>
    <n v="1.5"/>
    <n v="1"/>
    <n v="1"/>
    <n v="1.5"/>
    <n v="0"/>
    <n v="1"/>
    <n v="2"/>
    <n v="1"/>
    <n v="1.5"/>
    <n v="1"/>
    <n v="1"/>
    <n v="1"/>
    <n v="1"/>
  </r>
  <r>
    <x v="0"/>
    <n v="2017"/>
    <n v="0.5"/>
    <n v="1.5"/>
    <n v="1.5"/>
    <n v="0.5"/>
    <n v="0.5"/>
    <n v="0.5"/>
    <n v="-1.5"/>
    <x v="1"/>
    <n v="-0.5"/>
    <n v="-0.5"/>
    <n v="-0.5"/>
    <n v="1.5"/>
    <n v="1.5"/>
    <n v="1.5"/>
    <n v="1.5"/>
    <n v="1.5"/>
    <n v="-0.5"/>
    <n v="-0.5"/>
    <n v="0.5"/>
    <n v="0.5"/>
    <n v="0.5"/>
    <n v="0.5"/>
    <n v="0.5"/>
    <n v="0.5"/>
    <x v="0"/>
    <n v="0.5"/>
    <n v="0.5"/>
    <n v="1.5"/>
    <n v="0.5"/>
    <n v="0.5"/>
    <n v="1.5"/>
    <n v="1.5"/>
    <n v="0.5"/>
    <n v="-0.5"/>
    <n v="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1.5"/>
    <n v="1.5"/>
    <n v="1.5"/>
    <n v="0.5"/>
    <n v="0.5"/>
    <n v="-1.5"/>
    <x v="1"/>
    <n v="-0.5"/>
    <n v="0.5"/>
    <n v="-0.5"/>
    <n v="1.5"/>
    <n v="1.5"/>
    <n v="1.5"/>
    <n v="1.5"/>
    <n v="1.5"/>
    <n v="0.5"/>
    <n v="0.5"/>
    <n v="1.5"/>
    <n v="1.5"/>
    <n v="1.5"/>
    <n v="0.5"/>
    <n v="0.5"/>
    <n v="0.5"/>
    <x v="2"/>
    <n v="0.5"/>
    <n v="1.5"/>
    <n v="1.5"/>
    <n v="1.5"/>
    <n v="1.5"/>
    <n v="1.5"/>
    <n v="1.5"/>
    <n v="1.5"/>
    <n v="0.5"/>
    <n v="1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1"/>
    <n v="2016"/>
    <n v="0.5"/>
    <n v="0.5"/>
    <n v="0.5"/>
    <n v="0.5"/>
    <n v="0.5"/>
    <n v="0.5"/>
    <n v="-0.5"/>
    <x v="1"/>
    <n v="-0.5"/>
    <n v="-0.5"/>
    <n v="-0.5"/>
    <n v="1.5"/>
    <n v="1.5"/>
    <n v="0.5"/>
    <n v="0.5"/>
    <n v="0.5"/>
    <n v="0.5"/>
    <n v="0.5"/>
    <n v="0.5"/>
    <n v="0.5"/>
    <n v="0.5"/>
    <n v="0.5"/>
    <n v="0.5"/>
    <n v="0.5"/>
    <x v="0"/>
    <n v="0.5"/>
    <n v="0.5"/>
    <n v="0.5"/>
    <n v="-0.5"/>
    <n v="0.5"/>
    <n v="1.5"/>
    <n v="0.5"/>
    <n v="0.5"/>
    <n v="0.5"/>
    <n v="0.5"/>
    <n v="0.5"/>
    <n v="0.5"/>
    <n v="1"/>
    <n v="1.5"/>
    <n v="1"/>
    <n v="1.5"/>
    <n v="1"/>
    <n v="1.5"/>
    <n v="0"/>
    <n v="1"/>
    <n v="-1"/>
    <n v="-1"/>
    <n v="-1"/>
    <n v="2"/>
    <n v="2"/>
    <n v="1"/>
    <n v="1.5"/>
    <n v="1.5"/>
    <n v="1"/>
    <n v="1"/>
    <n v="1.5"/>
    <n v="1"/>
    <n v="1.5"/>
    <n v="1"/>
    <n v="1"/>
    <n v="1.5"/>
    <n v="1.5"/>
    <n v="1"/>
    <n v="1"/>
    <n v="1.5"/>
    <n v="0"/>
    <n v="1"/>
    <n v="2"/>
    <n v="1"/>
    <n v="1.5"/>
    <n v="1"/>
    <n v="1"/>
    <n v="1"/>
    <n v="1"/>
  </r>
  <r>
    <x v="2"/>
    <n v="2016"/>
    <n v="1.5"/>
    <n v="0.5"/>
    <n v="0.5"/>
    <n v="1.5"/>
    <n v="1.5"/>
    <n v="1.5"/>
    <n v="1.5"/>
    <x v="2"/>
    <n v="0.5"/>
    <n v="1.5"/>
    <n v="1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1.5"/>
    <n v="0.5"/>
    <n v="1.5"/>
    <n v="1.5"/>
    <n v="1.5"/>
    <n v="1.5"/>
    <n v="1.5"/>
    <n v="1.5"/>
    <n v="1.5"/>
    <n v="1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0.5"/>
    <n v="0.5"/>
    <n v="0.5"/>
    <n v="0.5"/>
    <n v="1.5"/>
    <n v="0.5"/>
    <n v="1.5"/>
    <x v="2"/>
    <n v="-1.5"/>
    <n v="-0.5"/>
    <n v="-0.5"/>
    <n v="1.5"/>
    <n v="1.5"/>
    <n v="1.5"/>
    <n v="1.5"/>
    <n v="1.5"/>
    <n v="0.5"/>
    <n v="1.5"/>
    <n v="1.5"/>
    <n v="1.5"/>
    <n v="1.5"/>
    <n v="1.5"/>
    <n v="0.5"/>
    <n v="0.5"/>
    <x v="0"/>
    <n v="0.5"/>
    <n v="1.5"/>
    <n v="1.5"/>
    <n v="0.5"/>
    <n v="-0.5"/>
    <n v="1.5"/>
    <n v="0.5"/>
    <n v="0.5"/>
    <n v="1.5"/>
    <n v="0.5"/>
    <n v="1.5"/>
    <n v="1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1.5"/>
    <n v="0.5"/>
    <n v="1.5"/>
    <n v="1.5"/>
    <n v="0.5"/>
    <n v="1.5"/>
    <n v="-0.5"/>
    <x v="1"/>
    <n v="0.5"/>
    <n v="0.5"/>
    <n v="-0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0.5"/>
    <n v="-0.5"/>
    <n v="-0.5"/>
    <n v="1.5"/>
    <n v="1.5"/>
    <n v="0.5"/>
    <n v="0.5"/>
    <n v="1.5"/>
    <n v="1.5"/>
    <n v="0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0.5"/>
    <n v="-0.5"/>
    <n v="0.5"/>
    <n v="1.5"/>
    <n v="0.5"/>
    <n v="1.5"/>
    <n v="-0.5"/>
    <x v="1"/>
    <n v="0.5"/>
    <n v="-0.5"/>
    <n v="0.5"/>
    <n v="1.5"/>
    <n v="1.5"/>
    <n v="1.5"/>
    <n v="1.5"/>
    <n v="1.5"/>
    <n v="0.5"/>
    <n v="1.5"/>
    <n v="1.5"/>
    <n v="1.5"/>
    <n v="1.5"/>
    <n v="1.5"/>
    <n v="1.5"/>
    <n v="0.5"/>
    <x v="0"/>
    <n v="0.5"/>
    <n v="0.5"/>
    <n v="1.5"/>
    <n v="0.5"/>
    <n v="1.5"/>
    <n v="1.5"/>
    <n v="0.5"/>
    <n v="-0.5"/>
    <n v="0.5"/>
    <n v="0.5"/>
    <n v="1.5"/>
    <n v="1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2"/>
    <n v="2016"/>
    <n v="0.5"/>
    <n v="0.5"/>
    <n v="0.5"/>
    <n v="0.5"/>
    <n v="0.5"/>
    <n v="0.5"/>
    <n v="-0.5"/>
    <x v="1"/>
    <n v="-0.5"/>
    <n v="-0.5"/>
    <n v="-0.5"/>
    <n v="1.5"/>
    <n v="1.5"/>
    <n v="1.5"/>
    <n v="1.5"/>
    <n v="1.5"/>
    <n v="0.5"/>
    <n v="1.5"/>
    <n v="1.5"/>
    <n v="1.5"/>
    <n v="0.5"/>
    <n v="0.5"/>
    <n v="0.5"/>
    <n v="0.5"/>
    <x v="2"/>
    <n v="1.5"/>
    <n v="0.5"/>
    <n v="0.5"/>
    <n v="0.5"/>
    <n v="0.5"/>
    <n v="0.5"/>
    <n v="-0.5"/>
    <n v="0.5"/>
    <n v="0.5"/>
    <n v="0.5"/>
    <n v="0.5"/>
    <n v="0.5"/>
    <n v="1.4"/>
    <n v="0.6"/>
    <n v="1.2"/>
    <n v="1.6"/>
    <n v="1.4"/>
    <n v="1.6"/>
    <n v="0.2"/>
    <n v="1.4"/>
    <n v="0"/>
    <n v="0"/>
    <n v="0"/>
    <n v="2"/>
    <n v="2"/>
    <n v="2"/>
    <n v="2"/>
    <n v="2"/>
    <n v="1"/>
    <n v="2"/>
    <n v="2"/>
    <n v="2"/>
    <n v="1.8"/>
    <n v="1.8"/>
    <n v="1.6"/>
    <n v="1.4"/>
    <n v="1.6"/>
    <n v="1.6"/>
    <n v="1.6"/>
    <n v="1.6"/>
    <n v="0.6"/>
    <n v="0.6"/>
    <n v="1.8"/>
    <n v="1"/>
    <n v="0.8"/>
    <n v="1.4"/>
    <n v="1.4"/>
    <n v="1.8"/>
    <n v="1.6"/>
  </r>
  <r>
    <x v="0"/>
    <n v="2016"/>
    <n v="1.5"/>
    <n v="-0.5"/>
    <n v="0.5"/>
    <n v="1.5"/>
    <n v="0.5"/>
    <n v="0.5"/>
    <n v="0.5"/>
    <x v="1"/>
    <n v="0.5"/>
    <n v="0.5"/>
    <n v="0.5"/>
    <n v="1.5"/>
    <n v="1.5"/>
    <n v="1.5"/>
    <n v="1.5"/>
    <n v="1.5"/>
    <n v="-0.5"/>
    <n v="0"/>
    <n v="0"/>
    <n v="0"/>
    <n v="1.5"/>
    <n v="1.5"/>
    <n v="0.5"/>
    <n v="1.5"/>
    <x v="0"/>
    <n v="0.5"/>
    <n v="0.5"/>
    <n v="1.5"/>
    <n v="1.5"/>
    <n v="0.5"/>
    <n v="0.5"/>
    <n v="0.5"/>
    <n v="0.5"/>
    <n v="1.5"/>
    <n v="1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3"/>
    <n v="2016"/>
    <n v="0.5"/>
    <n v="0.5"/>
    <n v="0.5"/>
    <n v="0.5"/>
    <n v="0.5"/>
    <n v="0.5"/>
    <n v="0.5"/>
    <x v="1"/>
    <n v="-1.5"/>
    <n v="-1.5"/>
    <n v="-1.5"/>
    <n v="-0.5"/>
    <n v="-0.5"/>
    <n v="-1.5"/>
    <n v="-0.5"/>
    <n v="-1.5"/>
    <n v="0.5"/>
    <n v="0.5"/>
    <n v="0.5"/>
    <n v="0.5"/>
    <n v="1.5"/>
    <n v="1.5"/>
    <n v="1.5"/>
    <n v="0.5"/>
    <x v="0"/>
    <n v="1.5"/>
    <n v="0.5"/>
    <n v="0.5"/>
    <n v="0.5"/>
    <n v="-0.5"/>
    <n v="1.5"/>
    <n v="0.5"/>
    <n v="-1.5"/>
    <n v="-1.5"/>
    <n v="-1.5"/>
    <n v="0.5"/>
    <n v="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0"/>
    <n v="2016"/>
    <n v="1.5"/>
    <n v="0.5"/>
    <n v="1.5"/>
    <n v="1.5"/>
    <n v="1.5"/>
    <n v="1.5"/>
    <n v="-1.5"/>
    <x v="3"/>
    <n v="-1.5"/>
    <n v="-1.5"/>
    <n v="-1.5"/>
    <n v="1.5"/>
    <n v="1.5"/>
    <n v="0.5"/>
    <n v="0.5"/>
    <n v="1.5"/>
    <n v="-0.5"/>
    <n v="0"/>
    <n v="0"/>
    <n v="0"/>
    <n v="1.5"/>
    <n v="0.5"/>
    <n v="0.5"/>
    <n v="-0.5"/>
    <x v="1"/>
    <n v="0.5"/>
    <n v="0.5"/>
    <n v="1.5"/>
    <n v="1.5"/>
    <n v="0.5"/>
    <n v="1.5"/>
    <n v="0.5"/>
    <n v="-0.5"/>
    <n v="-1.5"/>
    <n v="-0.5"/>
    <n v="-0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0.5"/>
    <x v="1"/>
    <n v="0.5"/>
    <n v="-0.5"/>
    <n v="-0.5"/>
    <n v="-0.5"/>
    <n v="-0.5"/>
    <n v="-0.5"/>
    <n v="-0.5"/>
    <n v="-0.5"/>
    <n v="-0.5"/>
    <n v="0"/>
    <n v="0"/>
    <n v="0"/>
    <n v="-0.5"/>
    <n v="-0.5"/>
    <n v="0.5"/>
    <n v="-1.5"/>
    <x v="1"/>
    <n v="-1.5"/>
    <n v="-0.5"/>
    <n v="-1.5"/>
    <n v="-1.5"/>
    <n v="-1.5"/>
    <n v="-1.5"/>
    <n v="-1.5"/>
    <n v="-1.5"/>
    <n v="-0.5"/>
    <n v="-1.5"/>
    <n v="-1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0.5"/>
    <n v="1.5"/>
    <n v="0.5"/>
    <n v="0.5"/>
    <n v="0.5"/>
    <x v="1"/>
    <n v="-0.5"/>
    <n v="0.5"/>
    <n v="0.5"/>
    <n v="-1.5"/>
    <n v="-1.5"/>
    <n v="-0.5"/>
    <n v="0.5"/>
    <n v="1.5"/>
    <n v="0.5"/>
    <n v="0.5"/>
    <n v="0.5"/>
    <n v="0.5"/>
    <n v="0.5"/>
    <n v="0.5"/>
    <n v="-0.5"/>
    <n v="-0.5"/>
    <x v="1"/>
    <n v="-0.5"/>
    <n v="-0.5"/>
    <n v="0.5"/>
    <n v="-0.5"/>
    <n v="-0.5"/>
    <n v="-0.5"/>
    <n v="0.5"/>
    <n v="0.5"/>
    <n v="-1.5"/>
    <n v="-0.5"/>
    <n v="0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0.5"/>
    <n v="1.5"/>
    <n v="1.5"/>
    <n v="1.5"/>
    <n v="0.5"/>
    <x v="2"/>
    <n v="0.5"/>
    <n v="1.5"/>
    <n v="0.5"/>
    <n v="1.5"/>
    <n v="1.5"/>
    <n v="0.5"/>
    <n v="1.5"/>
    <n v="1.5"/>
    <n v="0.5"/>
    <n v="0.5"/>
    <n v="1.5"/>
    <n v="1.5"/>
    <n v="1.5"/>
    <n v="1.5"/>
    <n v="1.5"/>
    <n v="1.5"/>
    <x v="0"/>
    <n v="0.5"/>
    <n v="1.5"/>
    <n v="1.5"/>
    <n v="1.5"/>
    <n v="1.5"/>
    <n v="1.5"/>
    <n v="0.5"/>
    <n v="-0.5"/>
    <n v="1.5"/>
    <n v="1.5"/>
    <n v="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-0.5"/>
    <n v="0.5"/>
    <n v="1.5"/>
    <n v="1.5"/>
    <n v="1.5"/>
    <n v="0.5"/>
    <x v="2"/>
    <n v="-0.5"/>
    <n v="-0.5"/>
    <n v="0.5"/>
    <n v="1.5"/>
    <n v="1.5"/>
    <n v="0.5"/>
    <n v="1.5"/>
    <n v="1.5"/>
    <n v="-0.5"/>
    <n v="0"/>
    <n v="0"/>
    <n v="0"/>
    <n v="1.5"/>
    <n v="1.5"/>
    <n v="1.5"/>
    <n v="1.5"/>
    <x v="0"/>
    <n v="1.5"/>
    <n v="0.5"/>
    <n v="1.5"/>
    <n v="1.5"/>
    <n v="0.5"/>
    <n v="1.5"/>
    <n v="0.5"/>
    <n v="0.5"/>
    <n v="1.5"/>
    <n v="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1"/>
    <n v="-0.5"/>
    <n v="-0.5"/>
    <n v="-0.5"/>
    <n v="-0.5"/>
    <n v="-0.5"/>
    <n v="0.5"/>
    <n v="-0.5"/>
    <n v="0.5"/>
    <n v="0.5"/>
    <n v="-0.5"/>
    <n v="-0.5"/>
    <n v="0.5"/>
    <n v="0.5"/>
    <n v="0.5"/>
    <n v="0.5"/>
    <n v="-0.5"/>
    <x v="1"/>
    <n v="0.5"/>
    <n v="0.5"/>
    <n v="0.5"/>
    <n v="-0.5"/>
    <n v="-0.5"/>
    <n v="0.5"/>
    <n v="0.5"/>
    <n v="-0.5"/>
    <n v="0.5"/>
    <n v="-0.5"/>
    <n v="-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-0.5"/>
    <x v="1"/>
    <n v="-1.5"/>
    <n v="-0.5"/>
    <n v="0.5"/>
    <n v="0.5"/>
    <n v="-0.5"/>
    <n v="0.5"/>
    <n v="0.5"/>
    <n v="0.5"/>
    <n v="0.5"/>
    <n v="1.5"/>
    <n v="0.5"/>
    <n v="1.5"/>
    <n v="-0.5"/>
    <n v="0.5"/>
    <n v="0.5"/>
    <n v="1.5"/>
    <x v="0"/>
    <n v="0.5"/>
    <n v="1.5"/>
    <n v="1.5"/>
    <n v="1.5"/>
    <n v="0.5"/>
    <n v="1.5"/>
    <n v="1.5"/>
    <n v="0.5"/>
    <n v="0.5"/>
    <n v="0.5"/>
    <n v="1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4"/>
    <n v="2016"/>
    <n v="1.5"/>
    <n v="0.5"/>
    <n v="1.5"/>
    <n v="1.5"/>
    <n v="0.5"/>
    <n v="1.5"/>
    <n v="0.5"/>
    <x v="1"/>
    <n v="-0.5"/>
    <n v="-0.5"/>
    <n v="-0.5"/>
    <n v="-0.5"/>
    <n v="0.5"/>
    <n v="-0.5"/>
    <n v="0.5"/>
    <n v="0.5"/>
    <n v="0.5"/>
    <n v="-0.5"/>
    <n v="0.5"/>
    <n v="0.5"/>
    <n v="0.5"/>
    <n v="0.5"/>
    <n v="0.5"/>
    <n v="0.5"/>
    <x v="0"/>
    <n v="0.5"/>
    <n v="1.5"/>
    <n v="1.5"/>
    <n v="0.5"/>
    <n v="-0.5"/>
    <n v="1.5"/>
    <n v="-0.5"/>
    <n v="1.5"/>
    <n v="0.5"/>
    <n v="-0.5"/>
    <n v="-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0"/>
    <n v="2016"/>
    <n v="1.5"/>
    <n v="1.5"/>
    <n v="0.5"/>
    <n v="0.5"/>
    <n v="0.5"/>
    <n v="0.5"/>
    <n v="0.5"/>
    <x v="1"/>
    <n v="-0.5"/>
    <n v="0.5"/>
    <n v="0.5"/>
    <n v="0.5"/>
    <n v="0.5"/>
    <n v="0.5"/>
    <n v="0.5"/>
    <n v="0.5"/>
    <n v="0.5"/>
    <n v="0.5"/>
    <n v="0.5"/>
    <n v="0.5"/>
    <n v="0.5"/>
    <n v="0.5"/>
    <n v="0.5"/>
    <n v="0.5"/>
    <x v="0"/>
    <n v="0.5"/>
    <n v="0.5"/>
    <n v="0.5"/>
    <n v="0.5"/>
    <n v="0.5"/>
    <n v="0.5"/>
    <n v="-0.5"/>
    <n v="-0.5"/>
    <n v="-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0.5"/>
    <n v="1.5"/>
    <n v="0.5"/>
    <x v="0"/>
    <n v="0.5"/>
    <n v="-1.5"/>
    <n v="-1.5"/>
    <n v="0.5"/>
    <n v="-0.5"/>
    <n v="-0.5"/>
    <n v="-0.5"/>
    <n v="0.5"/>
    <n v="0.5"/>
    <n v="-0.5"/>
    <n v="-0.5"/>
    <n v="-0.5"/>
    <n v="1.5"/>
    <n v="1.5"/>
    <n v="1.5"/>
    <n v="-0.5"/>
    <x v="1"/>
    <n v="0.5"/>
    <n v="0.5"/>
    <n v="0.5"/>
    <n v="1.5"/>
    <n v="-0.5"/>
    <n v="0.5"/>
    <n v="-0.5"/>
    <n v="-1.5"/>
    <n v="-0.5"/>
    <n v="-0.5"/>
    <n v="-1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7"/>
    <n v="1.5"/>
    <n v="0.5"/>
    <n v="0.5"/>
    <n v="1.5"/>
    <n v="1.5"/>
    <n v="1.5"/>
    <n v="-1.5"/>
    <x v="1"/>
    <n v="-0.5"/>
    <n v="-0.5"/>
    <n v="-0.5"/>
    <n v="0.5"/>
    <n v="0.5"/>
    <n v="0.5"/>
    <n v="0.5"/>
    <n v="0.5"/>
    <n v="0.5"/>
    <n v="0.5"/>
    <n v="1.5"/>
    <n v="0.5"/>
    <n v="1.5"/>
    <n v="0.5"/>
    <n v="0.5"/>
    <n v="-0.5"/>
    <x v="0"/>
    <n v="1.5"/>
    <n v="1.5"/>
    <n v="1.5"/>
    <n v="1.5"/>
    <n v="0.5"/>
    <n v="0.5"/>
    <n v="0.5"/>
    <n v="-0.5"/>
    <n v="-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0"/>
    <n v="-0.5"/>
    <n v="0.5"/>
    <n v="-0.5"/>
    <n v="0"/>
    <n v="0"/>
    <n v="0"/>
    <n v="0"/>
    <n v="0"/>
    <n v="0"/>
    <n v="0"/>
    <n v="0"/>
    <n v="0"/>
    <n v="1.5"/>
    <n v="0.5"/>
    <n v="0.5"/>
    <n v="0.5"/>
    <x v="1"/>
    <n v="-0.5"/>
    <n v="-0.5"/>
    <n v="0.5"/>
    <n v="0.5"/>
    <n v="0.5"/>
    <n v="0.5"/>
    <n v="-1.5"/>
    <n v="-1.5"/>
    <n v="0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1.5"/>
    <x v="0"/>
    <n v="-1.5"/>
    <n v="-1.5"/>
    <n v="-1.5"/>
    <n v="1.5"/>
    <n v="1.5"/>
    <n v="1.5"/>
    <n v="1.5"/>
    <n v="1.5"/>
    <n v="0.5"/>
    <n v="1.5"/>
    <n v="1.5"/>
    <n v="1.5"/>
    <n v="1.5"/>
    <n v="1.5"/>
    <n v="1.5"/>
    <n v="0.5"/>
    <x v="0"/>
    <n v="0.5"/>
    <n v="1.5"/>
    <n v="1.5"/>
    <n v="0.5"/>
    <n v="0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0.5"/>
    <n v="0.5"/>
    <n v="1.5"/>
    <n v="1.5"/>
    <n v="0.5"/>
    <x v="1"/>
    <n v="0.5"/>
    <n v="-0.5"/>
    <n v="-0.5"/>
    <n v="0.5"/>
    <n v="0.5"/>
    <n v="0.5"/>
    <n v="0.5"/>
    <n v="1.5"/>
    <n v="0.5"/>
    <n v="-0.5"/>
    <n v="0.5"/>
    <n v="-0.5"/>
    <n v="1.5"/>
    <n v="1.5"/>
    <n v="0.5"/>
    <n v="1.5"/>
    <x v="2"/>
    <n v="1.5"/>
    <n v="0.5"/>
    <n v="0.5"/>
    <n v="0.5"/>
    <n v="0.5"/>
    <n v="1.5"/>
    <n v="0.5"/>
    <n v="-0.5"/>
    <n v="0.5"/>
    <n v="1.5"/>
    <n v="-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0"/>
    <n v="-0.5"/>
    <n v="0.5"/>
    <n v="0.5"/>
    <n v="0.5"/>
    <n v="0.5"/>
    <n v="0.5"/>
    <n v="0.5"/>
    <n v="1.5"/>
    <n v="-0.5"/>
    <n v="0"/>
    <n v="0"/>
    <n v="0"/>
    <n v="1.5"/>
    <n v="1.5"/>
    <n v="1.5"/>
    <n v="0.5"/>
    <x v="0"/>
    <n v="0.5"/>
    <n v="0.5"/>
    <n v="1.5"/>
    <n v="0.5"/>
    <n v="0.5"/>
    <n v="0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1.5"/>
    <n v="1.5"/>
    <n v="1.5"/>
    <n v="0.5"/>
    <n v="0.5"/>
    <x v="3"/>
    <n v="-1.5"/>
    <n v="-1.5"/>
    <n v="-1.5"/>
    <n v="-0.5"/>
    <n v="-0.5"/>
    <n v="-0.5"/>
    <n v="-0.5"/>
    <n v="0.5"/>
    <n v="0.5"/>
    <n v="-0.5"/>
    <n v="0.5"/>
    <n v="-0.5"/>
    <n v="-0.5"/>
    <n v="-0.5"/>
    <n v="-0.5"/>
    <n v="-1.5"/>
    <x v="1"/>
    <n v="0.5"/>
    <n v="1.5"/>
    <n v="1.5"/>
    <n v="0.5"/>
    <n v="-0.5"/>
    <n v="1.5"/>
    <n v="-1.5"/>
    <n v="-0.5"/>
    <n v="1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1.5"/>
    <n v="0.5"/>
    <n v="0.5"/>
    <x v="0"/>
    <n v="-1.5"/>
    <n v="-1.5"/>
    <n v="-1.5"/>
    <n v="0.5"/>
    <n v="0.5"/>
    <n v="-0.5"/>
    <n v="-0.5"/>
    <n v="0.5"/>
    <n v="0.5"/>
    <n v="-0.5"/>
    <n v="0.5"/>
    <n v="0.5"/>
    <n v="1.5"/>
    <n v="0.5"/>
    <n v="0.5"/>
    <n v="-0.5"/>
    <x v="1"/>
    <n v="-0.5"/>
    <n v="0.5"/>
    <n v="1.5"/>
    <n v="1.5"/>
    <n v="0.5"/>
    <n v="0.5"/>
    <n v="-1.5"/>
    <n v="-1.5"/>
    <n v="-0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1.5"/>
    <n v="1.5"/>
    <n v="-0.5"/>
    <x v="0"/>
    <n v="-0.5"/>
    <n v="0.5"/>
    <n v="-0.5"/>
    <n v="0.5"/>
    <n v="1.5"/>
    <n v="0.5"/>
    <n v="0.5"/>
    <n v="0.5"/>
    <n v="-0.5"/>
    <n v="0"/>
    <n v="0"/>
    <n v="0"/>
    <n v="0.5"/>
    <n v="0.5"/>
    <n v="0.5"/>
    <n v="-0.5"/>
    <x v="1"/>
    <n v="1.5"/>
    <n v="0.5"/>
    <n v="0.5"/>
    <n v="1.5"/>
    <n v="0.5"/>
    <n v="0.5"/>
    <n v="-0.5"/>
    <n v="-0.5"/>
    <n v="-0.5"/>
    <n v="-0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1.5"/>
    <n v="0.5"/>
    <x v="1"/>
    <n v="0.5"/>
    <n v="-0.5"/>
    <n v="-0.5"/>
    <n v="-0.5"/>
    <n v="-1.5"/>
    <n v="-0.5"/>
    <n v="-1.5"/>
    <n v="0.5"/>
    <n v="0.5"/>
    <n v="0.5"/>
    <n v="-1.5"/>
    <n v="-1.5"/>
    <n v="-1.5"/>
    <n v="0.5"/>
    <n v="0.5"/>
    <n v="-1.5"/>
    <x v="3"/>
    <n v="0.5"/>
    <n v="1.5"/>
    <n v="-0.5"/>
    <n v="1.5"/>
    <n v="0.5"/>
    <n v="-0.5"/>
    <n v="-0.5"/>
    <n v="-1.5"/>
    <n v="-0.5"/>
    <n v="-1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-0.5"/>
    <x v="0"/>
    <n v="-0.5"/>
    <n v="-0.5"/>
    <n v="0.5"/>
    <n v="0.5"/>
    <n v="-0.5"/>
    <n v="-0.5"/>
    <n v="0.5"/>
    <n v="0.5"/>
    <n v="0.5"/>
    <n v="0.5"/>
    <n v="0.5"/>
    <n v="0.5"/>
    <n v="0.5"/>
    <n v="0.5"/>
    <n v="0.5"/>
    <n v="0.5"/>
    <x v="0"/>
    <n v="0.5"/>
    <n v="0.5"/>
    <n v="1.5"/>
    <n v="1.5"/>
    <n v="-0.5"/>
    <n v="0.5"/>
    <n v="-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0"/>
    <n v="-0.5"/>
    <n v="-0.5"/>
    <n v="0.5"/>
    <n v="0.5"/>
    <n v="0.5"/>
    <n v="0.5"/>
    <n v="0.5"/>
    <n v="0.5"/>
    <n v="0.5"/>
    <n v="0.5"/>
    <n v="0.5"/>
    <n v="0.5"/>
    <n v="0.5"/>
    <n v="1.5"/>
    <n v="0.5"/>
    <n v="0.5"/>
    <x v="0"/>
    <n v="0.5"/>
    <n v="0.5"/>
    <n v="0.5"/>
    <n v="0.5"/>
    <n v="0.5"/>
    <n v="0.5"/>
    <n v="-0.5"/>
    <n v="-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0.5"/>
    <n v="0.5"/>
    <n v="0.5"/>
    <n v="0.5"/>
    <n v="0.5"/>
    <x v="0"/>
    <n v="-0.5"/>
    <n v="0.5"/>
    <n v="0.5"/>
    <n v="0.5"/>
    <n v="-0.5"/>
    <n v="-0.5"/>
    <n v="0.5"/>
    <n v="0.5"/>
    <n v="0.5"/>
    <n v="-0.5"/>
    <n v="-0.5"/>
    <n v="-0.5"/>
    <n v="0.5"/>
    <n v="0.5"/>
    <n v="-0.5"/>
    <n v="-0.5"/>
    <x v="1"/>
    <n v="0.5"/>
    <n v="0.5"/>
    <n v="-0.5"/>
    <n v="-1.5"/>
    <n v="-0.5"/>
    <n v="0.5"/>
    <n v="0.5"/>
    <n v="0.5"/>
    <n v="0.5"/>
    <n v="-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0.5"/>
    <n v="0.5"/>
    <n v="1.5"/>
    <n v="1.5"/>
    <n v="-1.5"/>
    <x v="3"/>
    <n v="-1.5"/>
    <n v="-1.5"/>
    <n v="-1.5"/>
    <n v="-0.5"/>
    <n v="0.5"/>
    <n v="-1.5"/>
    <n v="-0.5"/>
    <n v="-0.5"/>
    <n v="0.5"/>
    <n v="-0.5"/>
    <n v="0.5"/>
    <n v="-0.5"/>
    <n v="0.5"/>
    <n v="0.5"/>
    <n v="0.5"/>
    <n v="-1.5"/>
    <x v="3"/>
    <n v="-0.5"/>
    <n v="0.5"/>
    <n v="0.5"/>
    <n v="0.5"/>
    <n v="-1.5"/>
    <n v="-1.5"/>
    <n v="-1.5"/>
    <n v="-1.5"/>
    <n v="0.5"/>
    <n v="-1.5"/>
    <n v="-1.5"/>
    <n v="-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0.5"/>
    <n v="0.5"/>
    <n v="0.5"/>
    <n v="0.5"/>
    <n v="0.5"/>
    <n v="0.5"/>
    <x v="1"/>
    <n v="-0.5"/>
    <n v="-0.5"/>
    <n v="-0.5"/>
    <n v="0.5"/>
    <n v="1.5"/>
    <n v="0.5"/>
    <n v="0.5"/>
    <n v="0.5"/>
    <n v="0.5"/>
    <n v="0.5"/>
    <n v="0.5"/>
    <n v="0.5"/>
    <n v="0.5"/>
    <n v="0.5"/>
    <n v="0.5"/>
    <n v="0.5"/>
    <x v="0"/>
    <n v="0.5"/>
    <n v="0.5"/>
    <n v="1.5"/>
    <n v="0.5"/>
    <n v="1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0.5"/>
    <x v="2"/>
    <n v="-0.5"/>
    <n v="-0.5"/>
    <n v="-0.5"/>
    <n v="1.5"/>
    <n v="1.5"/>
    <n v="1.5"/>
    <n v="1.5"/>
    <n v="1.5"/>
    <n v="-0.5"/>
    <n v="0"/>
    <n v="0"/>
    <n v="0"/>
    <n v="1.5"/>
    <n v="0.5"/>
    <n v="0.5"/>
    <n v="1.5"/>
    <x v="2"/>
    <n v="0.5"/>
    <n v="1.5"/>
    <n v="1.5"/>
    <n v="1.5"/>
    <n v="1.5"/>
    <n v="1.5"/>
    <n v="0.5"/>
    <n v="0.5"/>
    <n v="1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5"/>
    <n v="2016"/>
    <n v="0.5"/>
    <n v="1.5"/>
    <n v="0.5"/>
    <n v="1.5"/>
    <n v="1.5"/>
    <n v="0.5"/>
    <n v="-0.5"/>
    <x v="0"/>
    <n v="-0.5"/>
    <n v="-0.5"/>
    <n v="-0.5"/>
    <n v="-0.5"/>
    <n v="0.5"/>
    <n v="-0.5"/>
    <n v="0.5"/>
    <n v="0.5"/>
    <n v="0.5"/>
    <n v="-1.5"/>
    <n v="0.5"/>
    <n v="-0.5"/>
    <n v="0.5"/>
    <n v="1.5"/>
    <n v="1.5"/>
    <n v="1.5"/>
    <x v="0"/>
    <n v="1.5"/>
    <n v="1.5"/>
    <n v="1.5"/>
    <n v="-0.5"/>
    <n v="0.5"/>
    <n v="0.5"/>
    <n v="0.5"/>
    <n v="0.5"/>
    <n v="-0.5"/>
    <n v="-0.5"/>
    <n v="-0.5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0"/>
    <n v="2016"/>
    <n v="0.5"/>
    <n v="1.5"/>
    <n v="1.5"/>
    <n v="0.5"/>
    <n v="1.5"/>
    <n v="0.5"/>
    <n v="-1.5"/>
    <x v="1"/>
    <n v="-1.5"/>
    <n v="-0.5"/>
    <n v="-1.5"/>
    <n v="1.5"/>
    <n v="1.5"/>
    <n v="1.5"/>
    <n v="1.5"/>
    <n v="1.5"/>
    <n v="-0.5"/>
    <n v="0"/>
    <n v="0"/>
    <n v="0"/>
    <n v="1.5"/>
    <n v="1.5"/>
    <n v="1.5"/>
    <n v="-1.5"/>
    <x v="2"/>
    <n v="1.5"/>
    <n v="1.5"/>
    <n v="1.5"/>
    <n v="-0.5"/>
    <n v="-0.5"/>
    <n v="1.5"/>
    <n v="0.5"/>
    <n v="1.5"/>
    <n v="0.5"/>
    <n v="1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0.5"/>
    <n v="0.5"/>
    <n v="-0.5"/>
    <x v="1"/>
    <n v="-0.5"/>
    <n v="-0.5"/>
    <n v="-0.5"/>
    <n v="1.5"/>
    <n v="1.5"/>
    <n v="0.5"/>
    <n v="1.5"/>
    <n v="0.5"/>
    <n v="0.5"/>
    <n v="0.5"/>
    <n v="0.5"/>
    <n v="0.5"/>
    <n v="1.5"/>
    <n v="1.5"/>
    <n v="1.5"/>
    <n v="0.5"/>
    <x v="0"/>
    <n v="0.5"/>
    <n v="0.5"/>
    <n v="0.5"/>
    <n v="0.5"/>
    <n v="0.5"/>
    <n v="0.5"/>
    <n v="0.5"/>
    <n v="-0.5"/>
    <n v="-0.5"/>
    <n v="0.5"/>
    <n v="-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0.5"/>
    <n v="0.5"/>
    <n v="1.5"/>
    <n v="-1.5"/>
    <x v="1"/>
    <n v="0.5"/>
    <n v="-0.5"/>
    <n v="-0.5"/>
    <n v="0.5"/>
    <n v="0.5"/>
    <n v="-0.5"/>
    <n v="0.5"/>
    <n v="0.5"/>
    <n v="0.5"/>
    <n v="0.5"/>
    <n v="0.5"/>
    <n v="0.5"/>
    <n v="1.5"/>
    <n v="0.5"/>
    <n v="-0.5"/>
    <n v="-0.5"/>
    <x v="1"/>
    <n v="0.5"/>
    <n v="1.5"/>
    <n v="0.5"/>
    <n v="1.5"/>
    <n v="0.5"/>
    <n v="0.5"/>
    <n v="0.5"/>
    <n v="0.5"/>
    <n v="-0.5"/>
    <n v="-0.5"/>
    <n v="0.5"/>
    <n v="-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0.5"/>
    <n v="0.5"/>
    <x v="2"/>
    <n v="0.5"/>
    <n v="0.5"/>
    <n v="0.5"/>
    <n v="1.5"/>
    <n v="1.5"/>
    <n v="1.5"/>
    <n v="1.5"/>
    <n v="1.5"/>
    <n v="0.5"/>
    <n v="1.5"/>
    <n v="1.5"/>
    <n v="1.5"/>
    <n v="1.5"/>
    <n v="0.5"/>
    <n v="0.5"/>
    <n v="1.5"/>
    <x v="2"/>
    <n v="1.5"/>
    <n v="1.5"/>
    <n v="1.5"/>
    <n v="1.5"/>
    <n v="1.5"/>
    <n v="1.5"/>
    <n v="1.5"/>
    <n v="1.5"/>
    <n v="1.5"/>
    <n v="1.5"/>
    <n v="1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0.5"/>
    <n v="1.5"/>
    <n v="-0.5"/>
    <x v="1"/>
    <n v="-0.5"/>
    <n v="-0.5"/>
    <n v="0.5"/>
    <n v="1.5"/>
    <n v="1.5"/>
    <n v="1.5"/>
    <n v="1.5"/>
    <n v="1.5"/>
    <n v="-0.5"/>
    <n v="0"/>
    <n v="0"/>
    <n v="0"/>
    <n v="1.5"/>
    <n v="1.5"/>
    <n v="1.5"/>
    <n v="1.5"/>
    <x v="2"/>
    <n v="0.5"/>
    <n v="0.5"/>
    <n v="1.5"/>
    <n v="1.5"/>
    <n v="1.5"/>
    <n v="1.5"/>
    <n v="0.5"/>
    <n v="0.5"/>
    <n v="1.5"/>
    <n v="1.5"/>
    <n v="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1.5"/>
    <x v="1"/>
    <n v="-1.5"/>
    <n v="1.5"/>
    <n v="0.5"/>
    <n v="0.5"/>
    <n v="1.5"/>
    <n v="0.5"/>
    <n v="0.5"/>
    <n v="1.5"/>
    <n v="0.5"/>
    <n v="0.5"/>
    <n v="0.5"/>
    <n v="0.5"/>
    <n v="1.5"/>
    <n v="1.5"/>
    <n v="0.5"/>
    <n v="0.5"/>
    <x v="2"/>
    <n v="0.5"/>
    <n v="0.5"/>
    <n v="0.5"/>
    <n v="0.5"/>
    <n v="0.5"/>
    <n v="0.5"/>
    <n v="-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1.5"/>
    <n v="0.5"/>
    <n v="1.5"/>
    <n v="1.5"/>
    <n v="0.5"/>
    <x v="1"/>
    <n v="0.5"/>
    <n v="0.5"/>
    <n v="0.5"/>
    <n v="1.5"/>
    <n v="1.5"/>
    <n v="0.5"/>
    <n v="1.5"/>
    <n v="1.5"/>
    <n v="0.5"/>
    <n v="0.5"/>
    <n v="1.5"/>
    <n v="1.5"/>
    <n v="1.5"/>
    <n v="1.5"/>
    <n v="1.5"/>
    <n v="1.5"/>
    <x v="2"/>
    <n v="1.5"/>
    <n v="1.5"/>
    <n v="0.5"/>
    <n v="0.5"/>
    <n v="1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0.5"/>
    <n v="1.5"/>
    <n v="1.5"/>
    <n v="1.5"/>
    <n v="-0.5"/>
    <x v="1"/>
    <n v="-0.5"/>
    <n v="0.5"/>
    <n v="-0.5"/>
    <n v="1.5"/>
    <n v="0.5"/>
    <n v="0.5"/>
    <n v="0.5"/>
    <n v="1.5"/>
    <n v="0.5"/>
    <n v="1.5"/>
    <n v="1.5"/>
    <n v="1.5"/>
    <n v="1.5"/>
    <n v="0.5"/>
    <n v="0.5"/>
    <n v="1.5"/>
    <x v="2"/>
    <n v="1.5"/>
    <n v="0.5"/>
    <n v="0.5"/>
    <n v="1.5"/>
    <n v="-0.5"/>
    <n v="1.5"/>
    <n v="0.5"/>
    <n v="0.5"/>
    <n v="0.5"/>
    <n v="0.5"/>
    <n v="1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1.5"/>
    <n v="1.5"/>
    <n v="1.5"/>
    <n v="1.5"/>
    <n v="1.5"/>
    <n v="-1.5"/>
    <x v="0"/>
    <n v="-1.5"/>
    <n v="-1.5"/>
    <n v="-1.5"/>
    <n v="1.5"/>
    <n v="1.5"/>
    <n v="1.5"/>
    <n v="1.5"/>
    <n v="1.5"/>
    <n v="0.5"/>
    <n v="1.5"/>
    <n v="1.5"/>
    <n v="1.5"/>
    <n v="1.5"/>
    <n v="0.5"/>
    <n v="0.5"/>
    <n v="0.5"/>
    <x v="0"/>
    <n v="0.5"/>
    <n v="0.5"/>
    <n v="0.5"/>
    <n v="0.5"/>
    <n v="0.5"/>
    <n v="0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1.5"/>
    <n v="1.5"/>
    <n v="0.5"/>
    <n v="0.5"/>
    <n v="0.5"/>
    <x v="2"/>
    <n v="-0.5"/>
    <n v="-0.5"/>
    <n v="-0.5"/>
    <n v="1.5"/>
    <n v="1.5"/>
    <n v="1.5"/>
    <n v="0.5"/>
    <n v="1.5"/>
    <n v="-0.5"/>
    <n v="0"/>
    <n v="0"/>
    <n v="0"/>
    <n v="0.5"/>
    <n v="0.5"/>
    <n v="0.5"/>
    <n v="1.5"/>
    <x v="2"/>
    <n v="0.5"/>
    <n v="0.5"/>
    <n v="0.5"/>
    <n v="0.5"/>
    <n v="-0.5"/>
    <n v="1.5"/>
    <n v="0.5"/>
    <n v="1.5"/>
    <n v="0.5"/>
    <n v="0.5"/>
    <n v="0.5"/>
    <n v="1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0.5"/>
    <n v="1.5"/>
    <n v="1.5"/>
    <n v="1.5"/>
    <n v="1.5"/>
    <n v="0.5"/>
    <n v="-0.5"/>
    <x v="1"/>
    <n v="-0.5"/>
    <n v="0.5"/>
    <n v="0.5"/>
    <n v="1.5"/>
    <n v="1.5"/>
    <n v="1.5"/>
    <n v="1.5"/>
    <n v="1.5"/>
    <n v="-0.5"/>
    <n v="0"/>
    <n v="0"/>
    <n v="0"/>
    <n v="1.5"/>
    <n v="1.5"/>
    <n v="1.5"/>
    <n v="1.5"/>
    <x v="2"/>
    <n v="0.5"/>
    <n v="0.5"/>
    <n v="1.5"/>
    <n v="1.5"/>
    <n v="0.5"/>
    <n v="1.5"/>
    <n v="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016"/>
    <n v="1.5"/>
    <n v="0.5"/>
    <n v="0.5"/>
    <n v="1.5"/>
    <n v="1.5"/>
    <n v="0.5"/>
    <n v="-0.5"/>
    <x v="1"/>
    <n v="-1.5"/>
    <n v="0.5"/>
    <n v="-0.5"/>
    <n v="1.5"/>
    <n v="1.5"/>
    <n v="0.5"/>
    <n v="0.5"/>
    <n v="0.5"/>
    <n v="0.5"/>
    <n v="0.5"/>
    <n v="1.5"/>
    <n v="1.5"/>
    <n v="1.5"/>
    <n v="0.5"/>
    <n v="0.5"/>
    <n v="1.5"/>
    <x v="0"/>
    <n v="0.5"/>
    <n v="0.5"/>
    <n v="0.5"/>
    <n v="0.5"/>
    <n v="1.5"/>
    <n v="1.5"/>
    <n v="-0.5"/>
    <n v="0.5"/>
    <n v="0.5"/>
    <n v="0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0"/>
    <n v="2106"/>
    <n v="0.5"/>
    <n v="0.5"/>
    <n v="1.5"/>
    <n v="1.5"/>
    <n v="1.5"/>
    <n v="0.5"/>
    <n v="-1.5"/>
    <x v="1"/>
    <n v="-1.5"/>
    <n v="-1.5"/>
    <n v="-0.5"/>
    <n v="0.5"/>
    <n v="1.5"/>
    <n v="0.5"/>
    <n v="1.5"/>
    <n v="1.5"/>
    <n v="0.5"/>
    <n v="1.5"/>
    <n v="0.5"/>
    <n v="1.5"/>
    <n v="1.5"/>
    <n v="0.5"/>
    <n v="0.5"/>
    <n v="0.5"/>
    <x v="0"/>
    <n v="0.5"/>
    <n v="-0.5"/>
    <n v="0.5"/>
    <n v="1.5"/>
    <n v="0.5"/>
    <n v="0.5"/>
    <n v="0.5"/>
    <n v="-0.5"/>
    <n v="0.5"/>
    <n v="1.5"/>
    <n v="0.5"/>
    <n v="0.5"/>
    <n v="1.5813953488400001"/>
    <n v="1.44186046512"/>
    <n v="1.51162790698"/>
    <n v="1.55813953488"/>
    <n v="1.51162790698"/>
    <n v="1.4651162790700001"/>
    <n v="-0.37209302325600002"/>
    <n v="0.34883720930200002"/>
    <n v="-0.83720930232599999"/>
    <n v="-0.44186046511600002"/>
    <n v="-0.488372093023"/>
    <n v="1.1395348837199999"/>
    <n v="1"/>
    <n v="0.69767441860500001"/>
    <n v="0.97674418604699997"/>
    <n v="1.3488372093000001"/>
    <n v="0.27906976744200002"/>
    <n v="0.418604651163"/>
    <n v="0.65116279069799998"/>
    <n v="0.58139534883699995"/>
    <n v="1.39534883721"/>
    <n v="1.2093023255799999"/>
    <n v="0.97674418604699997"/>
    <n v="0.488372093023"/>
    <n v="0.55813953488400003"/>
    <n v="0.86046511627900002"/>
    <n v="1.11627906977"/>
    <n v="1.27906976744"/>
    <n v="1.11627906977"/>
    <n v="0.53488372093000003"/>
    <n v="1.2558139534899999"/>
    <n v="0.37209302325600002"/>
    <n v="0.116279069767"/>
    <n v="0.55813953488400003"/>
    <n v="0.46511627907000003"/>
    <n v="0.27906976744200002"/>
    <n v="0.23255813953500001"/>
  </r>
  <r>
    <x v="4"/>
    <n v="2016"/>
    <n v="0.5"/>
    <n v="-0.5"/>
    <n v="1.5"/>
    <n v="1.5"/>
    <n v="0.5"/>
    <n v="0.5"/>
    <n v="0.5"/>
    <x v="2"/>
    <n v="-0.5"/>
    <n v="-0.5"/>
    <n v="-0.5"/>
    <n v="-0.5"/>
    <n v="0.5"/>
    <n v="0.5"/>
    <n v="0.5"/>
    <n v="0.5"/>
    <n v="0.5"/>
    <n v="0.5"/>
    <n v="0.5"/>
    <n v="0.5"/>
    <n v="0.5"/>
    <n v="0.5"/>
    <n v="0.5"/>
    <n v="0.5"/>
    <x v="0"/>
    <n v="0.5"/>
    <n v="1.5"/>
    <n v="0.5"/>
    <n v="-0.5"/>
    <n v="0.5"/>
    <n v="1.5"/>
    <n v="0.5"/>
    <n v="0.5"/>
    <n v="0.5"/>
    <n v="0.5"/>
    <n v="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0.5"/>
    <n v="1.5"/>
    <n v="1.5"/>
    <n v="-0.5"/>
    <x v="0"/>
    <n v="-0.5"/>
    <n v="-0.5"/>
    <n v="-0.5"/>
    <n v="0.5"/>
    <n v="0.5"/>
    <n v="-0.5"/>
    <n v="0.5"/>
    <n v="0.5"/>
    <n v="0.5"/>
    <n v="0.5"/>
    <n v="-0.5"/>
    <n v="0.5"/>
    <n v="0.5"/>
    <n v="0.5"/>
    <n v="0.5"/>
    <n v="0.5"/>
    <x v="1"/>
    <n v="0.5"/>
    <n v="-0.5"/>
    <n v="0.5"/>
    <n v="-0.5"/>
    <n v="0.5"/>
    <n v="0.5"/>
    <n v="0.5"/>
    <n v="-1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6"/>
    <n v="2016"/>
    <n v="0.5"/>
    <n v="1.5"/>
    <n v="0.5"/>
    <n v="1.5"/>
    <n v="-0.5"/>
    <n v="1.5"/>
    <n v="0.5"/>
    <x v="1"/>
    <n v="0.5"/>
    <n v="0.5"/>
    <n v="0.5"/>
    <n v="1.5"/>
    <n v="1.5"/>
    <n v="1.5"/>
    <n v="1.5"/>
    <n v="1.5"/>
    <n v="0.5"/>
    <n v="1.5"/>
    <n v="1.5"/>
    <n v="1.5"/>
    <n v="0.5"/>
    <n v="1.5"/>
    <n v="0.5"/>
    <n v="1.5"/>
    <x v="2"/>
    <n v="0.5"/>
    <n v="1.5"/>
    <n v="1.5"/>
    <n v="0.5"/>
    <n v="0.5"/>
    <n v="0.5"/>
    <n v="0.5"/>
    <n v="0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1.5"/>
    <n v="1.5"/>
    <n v="1.5"/>
    <n v="1.5"/>
    <n v="1.5"/>
    <n v="1.5"/>
    <n v="1.5"/>
    <x v="2"/>
    <n v="-1.5"/>
    <n v="1.5"/>
    <n v="-1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1.5"/>
    <n v="1.5"/>
    <n v="1.5"/>
    <n v="1.5"/>
    <n v="1.5"/>
    <n v="1.5"/>
    <n v="1.5"/>
    <n v="1.5"/>
    <n v="1.5"/>
    <n v="1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4"/>
    <n v="2016"/>
    <n v="1.5"/>
    <n v="-0.5"/>
    <n v="0.5"/>
    <n v="0.5"/>
    <n v="0.5"/>
    <n v="-0.5"/>
    <n v="1.5"/>
    <x v="1"/>
    <n v="-0.5"/>
    <n v="0.5"/>
    <n v="-0.5"/>
    <n v="-0.5"/>
    <n v="0.5"/>
    <n v="-0.5"/>
    <n v="-0.5"/>
    <n v="0.5"/>
    <n v="0.5"/>
    <n v="-0.5"/>
    <n v="-0.5"/>
    <n v="-0.5"/>
    <n v="1.5"/>
    <n v="1.5"/>
    <n v="1.5"/>
    <n v="0.5"/>
    <x v="0"/>
    <n v="-0.5"/>
    <n v="0.5"/>
    <n v="0.5"/>
    <n v="1.5"/>
    <n v="0.5"/>
    <n v="0.5"/>
    <n v="1.5"/>
    <n v="1.5"/>
    <n v="-0.5"/>
    <n v="0.5"/>
    <n v="-1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4"/>
    <n v="2016"/>
    <n v="1.5"/>
    <n v="0.5"/>
    <n v="1.5"/>
    <n v="0.5"/>
    <n v="0.5"/>
    <n v="1.5"/>
    <n v="-0.5"/>
    <x v="0"/>
    <n v="-0.5"/>
    <n v="0.5"/>
    <n v="-0.5"/>
    <n v="1.5"/>
    <n v="1.5"/>
    <n v="0.5"/>
    <n v="0.5"/>
    <n v="1.5"/>
    <n v="0.5"/>
    <n v="0.5"/>
    <n v="1.5"/>
    <n v="0.5"/>
    <n v="1.5"/>
    <n v="1.5"/>
    <n v="1.5"/>
    <n v="0.5"/>
    <x v="2"/>
    <n v="0.5"/>
    <n v="0.5"/>
    <n v="1.5"/>
    <n v="1.5"/>
    <n v="0.5"/>
    <n v="1.5"/>
    <n v="1.5"/>
    <n v="0.5"/>
    <n v="-0.5"/>
    <n v="1.5"/>
    <n v="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1.5"/>
    <n v="0.5"/>
    <n v="1.5"/>
    <n v="0.5"/>
    <x v="1"/>
    <n v="0.5"/>
    <n v="-0.5"/>
    <n v="-0.5"/>
    <n v="1.5"/>
    <n v="1.5"/>
    <n v="1.5"/>
    <n v="1.5"/>
    <n v="1.5"/>
    <n v="0.5"/>
    <n v="1.5"/>
    <n v="1.5"/>
    <n v="1.5"/>
    <n v="0.5"/>
    <n v="0.5"/>
    <n v="0.5"/>
    <n v="1.5"/>
    <x v="2"/>
    <n v="1.5"/>
    <n v="1.5"/>
    <n v="1.5"/>
    <n v="1.5"/>
    <n v="0.5"/>
    <n v="1.5"/>
    <n v="0.5"/>
    <n v="0.5"/>
    <n v="0.5"/>
    <n v="1.5"/>
    <n v="1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5"/>
    <n v="2016"/>
    <n v="0.5"/>
    <n v="0.5"/>
    <n v="0.5"/>
    <n v="0.5"/>
    <n v="0.5"/>
    <n v="0.5"/>
    <n v="-0.5"/>
    <x v="1"/>
    <n v="-0.5"/>
    <n v="-0.5"/>
    <n v="-0.5"/>
    <n v="0.5"/>
    <n v="0.5"/>
    <n v="0.5"/>
    <n v="0.5"/>
    <n v="0.5"/>
    <n v="-0.5"/>
    <n v="0"/>
    <n v="0"/>
    <n v="0"/>
    <n v="0.5"/>
    <n v="0.5"/>
    <n v="0.5"/>
    <n v="0.5"/>
    <x v="0"/>
    <n v="1.5"/>
    <n v="1.5"/>
    <n v="1.5"/>
    <n v="0.5"/>
    <n v="0.5"/>
    <n v="1.5"/>
    <n v="0.5"/>
    <n v="0.5"/>
    <n v="0.5"/>
    <n v="0.5"/>
    <n v="0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1.5"/>
    <n v="0.5"/>
    <n v="1.5"/>
    <n v="1.5"/>
    <n v="0.5"/>
    <n v="0.5"/>
    <n v="-1.5"/>
    <x v="1"/>
    <n v="-1.5"/>
    <n v="-1.5"/>
    <n v="-1.5"/>
    <n v="-1.5"/>
    <n v="0.5"/>
    <n v="-0.5"/>
    <n v="-0.5"/>
    <n v="-1.5"/>
    <n v="-0.5"/>
    <n v="0"/>
    <n v="0"/>
    <n v="0"/>
    <n v="1.5"/>
    <n v="1.5"/>
    <n v="1.5"/>
    <n v="0.5"/>
    <x v="0"/>
    <n v="1.5"/>
    <n v="1.5"/>
    <n v="1.5"/>
    <n v="1.5"/>
    <n v="1.5"/>
    <n v="1.5"/>
    <n v="0.5"/>
    <n v="0.5"/>
    <n v="0.5"/>
    <n v="-0.5"/>
    <n v="-1.5"/>
    <n v="-1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1.5"/>
    <n v="1.5"/>
    <n v="1.5"/>
    <n v="1.5"/>
    <n v="0.5"/>
    <n v="1.5"/>
    <n v="0.5"/>
    <x v="1"/>
    <n v="0.5"/>
    <n v="0.5"/>
    <n v="0.5"/>
    <n v="-1.5"/>
    <n v="0.5"/>
    <n v="-1.5"/>
    <n v="0.5"/>
    <n v="0.5"/>
    <n v="0.5"/>
    <n v="0.5"/>
    <n v="-1.5"/>
    <n v="-1.5"/>
    <n v="-0.5"/>
    <n v="1.5"/>
    <n v="0.5"/>
    <n v="0.5"/>
    <x v="1"/>
    <n v="1.5"/>
    <n v="1.5"/>
    <n v="1.5"/>
    <n v="1.5"/>
    <n v="1.5"/>
    <n v="1.5"/>
    <n v="0.5"/>
    <n v="-0.5"/>
    <n v="-0.5"/>
    <n v="-1.5"/>
    <n v="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7"/>
    <n v="1.5"/>
    <n v="0.5"/>
    <n v="1.5"/>
    <n v="1.5"/>
    <n v="1.5"/>
    <n v="1.5"/>
    <n v="-1.5"/>
    <x v="1"/>
    <n v="-1.5"/>
    <n v="-1.5"/>
    <n v="-1.5"/>
    <n v="1.5"/>
    <n v="1.5"/>
    <n v="0.5"/>
    <n v="0.5"/>
    <n v="1.5"/>
    <n v="0.5"/>
    <n v="0.5"/>
    <n v="1.5"/>
    <n v="-0.5"/>
    <n v="1.5"/>
    <n v="1.5"/>
    <n v="1.5"/>
    <n v="1.5"/>
    <x v="2"/>
    <n v="1.5"/>
    <n v="1.5"/>
    <n v="1.5"/>
    <n v="1.5"/>
    <n v="0.5"/>
    <n v="1.5"/>
    <n v="0.5"/>
    <n v="0.5"/>
    <n v="0.5"/>
    <n v="1.5"/>
    <n v="1.5"/>
    <n v="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5"/>
    <n v="2016"/>
    <n v="1.5"/>
    <n v="0.5"/>
    <n v="0.5"/>
    <n v="1.5"/>
    <n v="0.5"/>
    <n v="0.5"/>
    <n v="0.5"/>
    <x v="1"/>
    <n v="-1.5"/>
    <n v="-1.5"/>
    <n v="-1.5"/>
    <n v="-1.5"/>
    <n v="-0.5"/>
    <n v="-1.5"/>
    <n v="-1.5"/>
    <n v="-0.5"/>
    <n v="0.5"/>
    <n v="-1.5"/>
    <n v="-1.5"/>
    <n v="-0.5"/>
    <n v="1.5"/>
    <n v="1.5"/>
    <n v="0.5"/>
    <n v="0.5"/>
    <x v="1"/>
    <n v="0.5"/>
    <n v="0.5"/>
    <n v="1.5"/>
    <n v="0.5"/>
    <n v="0.5"/>
    <n v="0.5"/>
    <n v="0.5"/>
    <n v="0.5"/>
    <n v="0.5"/>
    <n v="-0.5"/>
    <n v="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6"/>
    <n v="1.5"/>
    <n v="1.5"/>
    <n v="1.5"/>
    <n v="1.5"/>
    <n v="1.5"/>
    <n v="1.5"/>
    <n v="-1.5"/>
    <x v="3"/>
    <n v="-1.5"/>
    <n v="-1.5"/>
    <n v="-1.5"/>
    <n v="1.5"/>
    <n v="1.5"/>
    <n v="0.5"/>
    <n v="0.5"/>
    <n v="0.5"/>
    <n v="0.5"/>
    <n v="-1.5"/>
    <n v="0.5"/>
    <n v="-1.5"/>
    <n v="1.5"/>
    <n v="1.5"/>
    <n v="1.5"/>
    <n v="1.5"/>
    <x v="2"/>
    <n v="0.5"/>
    <n v="1.5"/>
    <n v="1.5"/>
    <n v="0.5"/>
    <n v="-0.5"/>
    <n v="1.5"/>
    <n v="0.5"/>
    <n v="0.5"/>
    <n v="-0.5"/>
    <n v="0.5"/>
    <n v="-1.5"/>
    <n v="-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6"/>
    <n v="2016"/>
    <n v="0.5"/>
    <n v="0.5"/>
    <n v="0.5"/>
    <n v="0.5"/>
    <n v="0.5"/>
    <n v="0.5"/>
    <n v="-0.5"/>
    <x v="2"/>
    <n v="0.5"/>
    <n v="0.5"/>
    <n v="0.5"/>
    <n v="0.5"/>
    <n v="0.5"/>
    <n v="0.5"/>
    <n v="-0.5"/>
    <n v="0.5"/>
    <n v="0.5"/>
    <n v="0.5"/>
    <n v="0.5"/>
    <n v="0.5"/>
    <n v="-0.5"/>
    <n v="0.5"/>
    <n v="0.5"/>
    <n v="1.5"/>
    <x v="0"/>
    <n v="1.5"/>
    <n v="1.5"/>
    <n v="1.5"/>
    <n v="0.5"/>
    <n v="1.5"/>
    <n v="1.5"/>
    <n v="0.5"/>
    <n v="0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5"/>
    <n v="2016"/>
    <n v="1.5"/>
    <n v="0.5"/>
    <n v="1.5"/>
    <n v="1.5"/>
    <n v="1.5"/>
    <n v="1.5"/>
    <n v="-1.5"/>
    <x v="1"/>
    <n v="0.5"/>
    <n v="-0.5"/>
    <n v="-1.5"/>
    <n v="0.5"/>
    <n v="0.5"/>
    <n v="0.5"/>
    <n v="0.5"/>
    <n v="1.5"/>
    <n v="-0.5"/>
    <n v="0"/>
    <n v="0"/>
    <n v="0"/>
    <n v="1.5"/>
    <n v="1.5"/>
    <n v="1.5"/>
    <n v="1.5"/>
    <x v="0"/>
    <n v="1.5"/>
    <n v="0.5"/>
    <n v="1.5"/>
    <n v="1.5"/>
    <n v="1.5"/>
    <n v="1.5"/>
    <n v="1.5"/>
    <n v="0.5"/>
    <n v="0.5"/>
    <n v="0.5"/>
    <n v="-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0.5"/>
    <n v="1.5"/>
    <n v="0.5"/>
    <n v="0.5"/>
    <n v="1.5"/>
    <n v="0.5"/>
    <n v="0"/>
    <x v="4"/>
    <n v="0"/>
    <n v="0"/>
    <n v="0"/>
    <n v="0"/>
    <n v="0"/>
    <n v="0"/>
    <n v="0"/>
    <n v="0"/>
    <n v="0"/>
    <n v="0"/>
    <n v="0"/>
    <n v="0"/>
    <n v="0"/>
    <n v="0"/>
    <n v="0"/>
    <n v="0.5"/>
    <x v="0"/>
    <n v="0.5"/>
    <n v="0.5"/>
    <n v="0.5"/>
    <n v="0.5"/>
    <n v="-0.5"/>
    <n v="0.5"/>
    <n v="0.5"/>
    <n v="-1.5"/>
    <n v="-0.5"/>
    <n v="-1.5"/>
    <n v="-1.5"/>
    <n v="-1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6"/>
    <n v="0.5"/>
    <n v="0.5"/>
    <n v="0.5"/>
    <n v="1.5"/>
    <n v="0.5"/>
    <n v="1.5"/>
    <n v="-0.5"/>
    <x v="1"/>
    <n v="0.5"/>
    <n v="0.5"/>
    <n v="-0.5"/>
    <n v="-0.5"/>
    <n v="0.5"/>
    <n v="-0.5"/>
    <n v="0.5"/>
    <n v="0.5"/>
    <n v="0.5"/>
    <n v="-0.5"/>
    <n v="0.5"/>
    <n v="0.5"/>
    <n v="0.5"/>
    <n v="0.5"/>
    <n v="0.5"/>
    <n v="0.5"/>
    <x v="0"/>
    <n v="0.5"/>
    <n v="0.5"/>
    <n v="1.5"/>
    <n v="1.5"/>
    <n v="-0.5"/>
    <n v="0.5"/>
    <n v="0.5"/>
    <n v="0.5"/>
    <n v="-0.5"/>
    <n v="-0.5"/>
    <n v="0.5"/>
    <n v="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5"/>
    <n v="2016"/>
    <n v="0.5"/>
    <n v="0.5"/>
    <n v="0.5"/>
    <n v="1.5"/>
    <n v="0.5"/>
    <n v="0.5"/>
    <n v="-1.5"/>
    <x v="1"/>
    <n v="-0.5"/>
    <n v="0.5"/>
    <n v="-0.5"/>
    <n v="-0.5"/>
    <n v="-0.5"/>
    <n v="-0.5"/>
    <n v="-0.5"/>
    <n v="-0.5"/>
    <n v="0.5"/>
    <n v="-1.5"/>
    <n v="-1.5"/>
    <n v="0.5"/>
    <n v="1.5"/>
    <n v="1.5"/>
    <n v="1.5"/>
    <n v="0.5"/>
    <x v="1"/>
    <n v="0.5"/>
    <n v="0.5"/>
    <n v="1.5"/>
    <n v="-0.5"/>
    <n v="-0.5"/>
    <n v="1.5"/>
    <n v="0.5"/>
    <n v="-0.5"/>
    <n v="-1.5"/>
    <n v="-1.5"/>
    <n v="-1.5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3"/>
    <n v="2016"/>
    <n v="0.5"/>
    <n v="-1.5"/>
    <n v="1.5"/>
    <n v="0.5"/>
    <n v="-0.5"/>
    <n v="0.5"/>
    <n v="-1.5"/>
    <x v="0"/>
    <n v="-1.5"/>
    <n v="-1.5"/>
    <n v="-1.5"/>
    <n v="-0.5"/>
    <n v="-0.5"/>
    <n v="-0.5"/>
    <n v="-1.5"/>
    <n v="-1.5"/>
    <n v="0.5"/>
    <n v="-1.5"/>
    <n v="-0.5"/>
    <n v="-1.5"/>
    <n v="1.5"/>
    <n v="1.5"/>
    <n v="1.5"/>
    <n v="1.5"/>
    <x v="0"/>
    <n v="0.5"/>
    <n v="-0.5"/>
    <n v="1.5"/>
    <n v="1.5"/>
    <n v="-0.5"/>
    <n v="1.5"/>
    <n v="-0.5"/>
    <n v="-1.5"/>
    <n v="-1.5"/>
    <n v="-1.5"/>
    <n v="-1.5"/>
    <n v="-1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3"/>
    <n v="2016"/>
    <n v="1.5"/>
    <n v="0.5"/>
    <n v="0.5"/>
    <n v="1.5"/>
    <n v="1.5"/>
    <n v="0.5"/>
    <n v="-0.5"/>
    <x v="3"/>
    <n v="-0.5"/>
    <n v="-0.5"/>
    <n v="-0.5"/>
    <n v="-0.5"/>
    <n v="-1.5"/>
    <n v="-0.5"/>
    <n v="-0.5"/>
    <n v="-0.5"/>
    <n v="0.5"/>
    <n v="-0.5"/>
    <n v="-0.5"/>
    <n v="-0.5"/>
    <n v="-0.5"/>
    <n v="1.5"/>
    <n v="1.5"/>
    <n v="1.5"/>
    <x v="0"/>
    <n v="0.5"/>
    <n v="0.5"/>
    <n v="1.5"/>
    <n v="0.5"/>
    <n v="-0.5"/>
    <n v="1.5"/>
    <n v="-0.5"/>
    <n v="-1.5"/>
    <n v="-0.5"/>
    <n v="-1.5"/>
    <n v="-1.5"/>
    <n v="-0.5"/>
    <n v="1.5"/>
    <n v="0.66666666666700003"/>
    <n v="1.5"/>
    <n v="1.6666666666700001"/>
    <n v="1.1666666666700001"/>
    <n v="1.5"/>
    <n v="-1.1666666666700001"/>
    <n v="-0.33333333333300003"/>
    <n v="-1.3333333333299999"/>
    <n v="-1.3333333333299999"/>
    <n v="-1.6666666666700001"/>
    <n v="0"/>
    <n v="0.166666666667"/>
    <n v="-0.5"/>
    <n v="-0.166666666667"/>
    <n v="-0.166666666667"/>
    <n v="1"/>
    <n v="-0.66666666666700003"/>
    <n v="0.5"/>
    <n v="-0.66666666666700003"/>
    <n v="1.3333333333299999"/>
    <n v="1.8333333333299999"/>
    <n v="1.8333333333299999"/>
    <n v="1.6666666666700001"/>
    <n v="1.3333333333299999"/>
    <n v="1.3333333333299999"/>
    <n v="1"/>
    <n v="1.8333333333299999"/>
    <n v="1.5"/>
    <n v="-0.66666666666700003"/>
    <n v="1.8333333333299999"/>
    <n v="0.33333333333300003"/>
    <n v="-0.5"/>
    <n v="-1"/>
    <n v="-0.66666666666700003"/>
    <n v="-0.33333333333300003"/>
    <n v="-0.166666666667"/>
  </r>
  <r>
    <x v="5"/>
    <n v="2016"/>
    <n v="1.5"/>
    <n v="1.5"/>
    <n v="1.5"/>
    <n v="1.5"/>
    <n v="1.5"/>
    <n v="1.5"/>
    <n v="-1.5"/>
    <x v="1"/>
    <n v="-1.5"/>
    <n v="0.5"/>
    <n v="-1.5"/>
    <n v="-0.5"/>
    <n v="-0.5"/>
    <n v="-0.5"/>
    <n v="-0.5"/>
    <n v="-0.5"/>
    <n v="-0.5"/>
    <n v="0"/>
    <n v="0"/>
    <n v="0"/>
    <n v="1.5"/>
    <n v="1.5"/>
    <n v="1.5"/>
    <n v="0.5"/>
    <x v="0"/>
    <n v="0.5"/>
    <n v="0.5"/>
    <n v="1.5"/>
    <n v="1.5"/>
    <n v="-0.5"/>
    <n v="1.5"/>
    <n v="0.5"/>
    <n v="0.5"/>
    <n v="0.5"/>
    <n v="-0.5"/>
    <n v="-0.5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6"/>
    <n v="2016"/>
    <n v="0.5"/>
    <n v="0.5"/>
    <n v="0.5"/>
    <n v="1.5"/>
    <n v="1.5"/>
    <n v="1.5"/>
    <n v="-1.5"/>
    <x v="3"/>
    <n v="-1.5"/>
    <n v="-1.5"/>
    <n v="-1.5"/>
    <n v="0.5"/>
    <n v="0.5"/>
    <n v="-0.5"/>
    <n v="0.5"/>
    <n v="0.5"/>
    <n v="0.5"/>
    <n v="-0.5"/>
    <n v="0.5"/>
    <n v="-0.5"/>
    <n v="1.5"/>
    <n v="1.5"/>
    <n v="1.5"/>
    <n v="-0.5"/>
    <x v="1"/>
    <n v="1.5"/>
    <n v="0.5"/>
    <n v="0.5"/>
    <n v="-0.5"/>
    <n v="-0.5"/>
    <n v="1.5"/>
    <n v="-1.5"/>
    <n v="-1.5"/>
    <n v="-0.5"/>
    <n v="0.5"/>
    <n v="-0.5"/>
    <n v="-1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0.5"/>
    <n v="0.5"/>
    <n v="0.5"/>
    <n v="0.5"/>
    <n v="1.5"/>
    <n v="1.5"/>
    <n v="1.5"/>
    <x v="1"/>
    <n v="-1.5"/>
    <n v="-1.5"/>
    <n v="-1.5"/>
    <n v="1.5"/>
    <n v="1.5"/>
    <n v="0.5"/>
    <n v="0.5"/>
    <n v="0.5"/>
    <n v="0.5"/>
    <n v="0.5"/>
    <n v="0.5"/>
    <n v="1.5"/>
    <n v="1.5"/>
    <n v="0.5"/>
    <n v="0.5"/>
    <n v="1.5"/>
    <x v="2"/>
    <n v="-0.5"/>
    <n v="1.5"/>
    <n v="1.5"/>
    <n v="-1.5"/>
    <n v="-0.5"/>
    <n v="1.5"/>
    <n v="0.5"/>
    <n v="1.5"/>
    <n v="-0.5"/>
    <n v="1.5"/>
    <n v="1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0.5"/>
    <n v="1.5"/>
    <n v="0.5"/>
    <n v="1.5"/>
    <n v="-0.5"/>
    <x v="1"/>
    <n v="-0.5"/>
    <n v="-1.5"/>
    <n v="-1.5"/>
    <n v="0.5"/>
    <n v="0.5"/>
    <n v="-0.5"/>
    <n v="0.5"/>
    <n v="0.5"/>
    <n v="0.5"/>
    <n v="-0.5"/>
    <n v="0.5"/>
    <n v="-0.5"/>
    <n v="1.5"/>
    <n v="1.5"/>
    <n v="1.5"/>
    <n v="0.5"/>
    <x v="1"/>
    <n v="0.5"/>
    <n v="1.5"/>
    <n v="0.5"/>
    <n v="-0.5"/>
    <n v="0.5"/>
    <n v="1.5"/>
    <n v="-0.5"/>
    <n v="-0.5"/>
    <n v="-0.5"/>
    <n v="-0.5"/>
    <n v="-0.5"/>
    <n v="-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1.5"/>
    <n v="0.5"/>
    <n v="1.5"/>
    <n v="1.5"/>
    <n v="-0.5"/>
    <n v="1.5"/>
    <n v="-0.5"/>
    <x v="1"/>
    <n v="-0.5"/>
    <n v="-0.5"/>
    <n v="-0.5"/>
    <n v="1.5"/>
    <n v="1.5"/>
    <n v="1.5"/>
    <n v="1.5"/>
    <n v="1.5"/>
    <n v="0.5"/>
    <n v="0.5"/>
    <n v="0.5"/>
    <n v="0.5"/>
    <n v="1.5"/>
    <n v="0.5"/>
    <n v="1.5"/>
    <n v="-0.5"/>
    <x v="1"/>
    <n v="0.5"/>
    <n v="0.5"/>
    <n v="0.5"/>
    <n v="-0.5"/>
    <n v="0.5"/>
    <n v="-1.5"/>
    <n v="0.5"/>
    <n v="0.5"/>
    <n v="-0.5"/>
    <n v="0.5"/>
    <n v="-0.5"/>
    <n v="-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1.5"/>
    <n v="1.5"/>
    <n v="1.5"/>
    <n v="-1.5"/>
    <x v="3"/>
    <n v="-1.5"/>
    <n v="-0.5"/>
    <n v="-0.5"/>
    <n v="-0.5"/>
    <n v="-0.5"/>
    <n v="-0.5"/>
    <n v="-0.5"/>
    <n v="0.5"/>
    <n v="0.5"/>
    <n v="0.5"/>
    <n v="0.5"/>
    <n v="0.5"/>
    <n v="-1.5"/>
    <n v="-1.5"/>
    <n v="0.5"/>
    <n v="0.5"/>
    <x v="1"/>
    <n v="1.5"/>
    <n v="0.5"/>
    <n v="1.5"/>
    <n v="-0.5"/>
    <n v="1.5"/>
    <n v="0.5"/>
    <n v="0.5"/>
    <n v="0.5"/>
    <n v="-0.5"/>
    <n v="-1.5"/>
    <n v="-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6"/>
    <n v="2016"/>
    <n v="0.5"/>
    <n v="1.5"/>
    <n v="0.5"/>
    <n v="0.5"/>
    <n v="0.5"/>
    <n v="0.5"/>
    <n v="0.5"/>
    <x v="1"/>
    <n v="-0.5"/>
    <n v="-0.5"/>
    <n v="-0.5"/>
    <n v="1.5"/>
    <n v="1.5"/>
    <n v="0.5"/>
    <n v="0.5"/>
    <n v="0.5"/>
    <n v="0.5"/>
    <n v="0.5"/>
    <n v="0.5"/>
    <n v="0.5"/>
    <n v="1.5"/>
    <n v="1.5"/>
    <n v="1.5"/>
    <n v="1.5"/>
    <x v="0"/>
    <n v="0.5"/>
    <n v="1.5"/>
    <n v="0.5"/>
    <n v="-0.5"/>
    <n v="0.5"/>
    <n v="1.5"/>
    <n v="0.5"/>
    <n v="0.5"/>
    <n v="0.5"/>
    <n v="1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1.5"/>
    <n v="0.5"/>
    <n v="0.5"/>
    <n v="0.5"/>
    <n v="1.5"/>
    <n v="1.5"/>
    <n v="0.5"/>
    <x v="2"/>
    <n v="0.5"/>
    <n v="1.5"/>
    <n v="-0.5"/>
    <n v="1.5"/>
    <n v="1.5"/>
    <n v="1.5"/>
    <n v="1.5"/>
    <n v="1.5"/>
    <n v="0.5"/>
    <n v="1.5"/>
    <n v="1.5"/>
    <n v="1.5"/>
    <n v="0.5"/>
    <n v="0.5"/>
    <n v="0.5"/>
    <n v="0.5"/>
    <x v="2"/>
    <n v="-1.5"/>
    <n v="1.5"/>
    <n v="1.5"/>
    <n v="0.5"/>
    <n v="0.5"/>
    <n v="-0.5"/>
    <n v="-1.5"/>
    <n v="1.5"/>
    <n v="1.5"/>
    <n v="1.5"/>
    <n v="0.5"/>
    <n v="-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1.5"/>
    <n v="0.5"/>
    <n v="1.5"/>
    <n v="0.5"/>
    <n v="0.5"/>
    <n v="0.5"/>
    <n v="-0.5"/>
    <x v="2"/>
    <n v="-0.5"/>
    <n v="-0.5"/>
    <n v="-0.5"/>
    <n v="1.5"/>
    <n v="1.5"/>
    <n v="1.5"/>
    <n v="1.5"/>
    <n v="1.5"/>
    <n v="0.5"/>
    <n v="1.5"/>
    <n v="1.5"/>
    <n v="1.5"/>
    <n v="1.5"/>
    <n v="1.5"/>
    <n v="1.5"/>
    <n v="1.5"/>
    <x v="2"/>
    <n v="1.5"/>
    <n v="1.5"/>
    <n v="1.5"/>
    <n v="0.5"/>
    <n v="1.5"/>
    <n v="1.5"/>
    <n v="0.5"/>
    <n v="0.5"/>
    <n v="0.5"/>
    <n v="1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4"/>
    <n v="2016"/>
    <n v="0.5"/>
    <n v="0.5"/>
    <n v="0.5"/>
    <n v="0.5"/>
    <n v="0.5"/>
    <n v="0.5"/>
    <n v="0.5"/>
    <x v="1"/>
    <n v="-0.5"/>
    <n v="-0.5"/>
    <n v="-0.5"/>
    <n v="0.5"/>
    <n v="0.5"/>
    <n v="0.5"/>
    <n v="0.5"/>
    <n v="0.5"/>
    <n v="0.5"/>
    <n v="0"/>
    <n v="0"/>
    <n v="0"/>
    <n v="0.5"/>
    <n v="0.5"/>
    <n v="0.5"/>
    <n v="0.5"/>
    <x v="0"/>
    <n v="0.5"/>
    <n v="0.5"/>
    <n v="0.5"/>
    <n v="0.5"/>
    <n v="0.5"/>
    <n v="0.5"/>
    <n v="0.5"/>
    <n v="0.5"/>
    <n v="-0.5"/>
    <n v="0.5"/>
    <n v="0.5"/>
    <n v="0.5"/>
    <n v="1.6666666666700001"/>
    <n v="0.66666666666700003"/>
    <n v="1.55555555556"/>
    <n v="1.44444444444"/>
    <n v="1.11111111111"/>
    <n v="1.44444444444"/>
    <n v="0.88888888888899997"/>
    <n v="1.11111111111"/>
    <n v="-1"/>
    <n v="0"/>
    <n v="-1.2222222222200001"/>
    <n v="0.88888888888899997"/>
    <n v="1.55555555556"/>
    <n v="0.88888888888899997"/>
    <n v="1.11111111111"/>
    <n v="1.44444444444"/>
    <n v="1"/>
    <n v="0.66666666666700003"/>
    <n v="1"/>
    <n v="1"/>
    <n v="1.55555555556"/>
    <n v="1.3333333333299999"/>
    <n v="1.44444444444"/>
    <n v="1"/>
    <n v="1.2222222222200001"/>
    <n v="0.33333333333300003"/>
    <n v="1.55555555556"/>
    <n v="1.55555555556"/>
    <n v="0.555555555556"/>
    <n v="0.66666666666700003"/>
    <n v="1"/>
    <n v="0.77777777777799995"/>
    <n v="1.55555555556"/>
    <n v="0.111111111111"/>
    <n v="1.2222222222200001"/>
    <n v="0.444444444444"/>
    <n v="0.66666666666700003"/>
  </r>
  <r>
    <x v="6"/>
    <n v="2016"/>
    <n v="0.5"/>
    <n v="0.5"/>
    <n v="0.5"/>
    <n v="0.5"/>
    <n v="0.5"/>
    <n v="0.5"/>
    <n v="-0.5"/>
    <x v="0"/>
    <n v="-0.5"/>
    <n v="-0.5"/>
    <n v="-0.5"/>
    <n v="0.5"/>
    <n v="0.5"/>
    <n v="0.5"/>
    <n v="0.5"/>
    <n v="0.5"/>
    <n v="0.5"/>
    <n v="0.5"/>
    <n v="0.5"/>
    <n v="0.5"/>
    <n v="0.5"/>
    <n v="0.5"/>
    <n v="0.5"/>
    <n v="0.5"/>
    <x v="0"/>
    <n v="0.5"/>
    <n v="0.5"/>
    <n v="0.5"/>
    <n v="0.5"/>
    <n v="0.5"/>
    <n v="0.5"/>
    <n v="0.5"/>
    <n v="0.5"/>
    <n v="0.5"/>
    <n v="0.5"/>
    <n v="0.5"/>
    <n v="0.5"/>
    <n v="1.5"/>
    <n v="1.2"/>
    <n v="1.4"/>
    <n v="1.5"/>
    <n v="1.1000000000000001"/>
    <n v="1.6"/>
    <n v="-0.6"/>
    <n v="0.2"/>
    <n v="-0.6"/>
    <n v="-0.8"/>
    <n v="-0.8"/>
    <n v="1.2"/>
    <n v="1.2"/>
    <n v="0.5"/>
    <n v="0.9"/>
    <n v="1.3"/>
    <n v="1"/>
    <n v="0.9"/>
    <n v="1.1000000000000001"/>
    <n v="0.9"/>
    <n v="0.9"/>
    <n v="1.2"/>
    <n v="1.4"/>
    <n v="1.3"/>
    <n v="0.5"/>
    <n v="1.5"/>
    <n v="1.4"/>
    <n v="1.5"/>
    <n v="0.1"/>
    <n v="1.1000000000000001"/>
    <n v="1.6"/>
    <n v="0.5"/>
    <n v="0.2"/>
    <n v="0.4"/>
    <n v="0.8"/>
    <n v="0.5"/>
    <n v="0.5"/>
  </r>
  <r>
    <x v="5"/>
    <n v="2016"/>
    <n v="0.5"/>
    <n v="0.5"/>
    <n v="0.5"/>
    <n v="0.5"/>
    <n v="0.5"/>
    <n v="0.5"/>
    <n v="-0.5"/>
    <x v="0"/>
    <n v="-0.5"/>
    <n v="0.5"/>
    <n v="-0.5"/>
    <n v="0.5"/>
    <n v="0.5"/>
    <n v="-0.5"/>
    <n v="0.5"/>
    <n v="0.5"/>
    <n v="0.5"/>
    <n v="-0.5"/>
    <n v="0.5"/>
    <n v="-0.5"/>
    <n v="0.5"/>
    <n v="0.5"/>
    <n v="0.5"/>
    <n v="0.5"/>
    <x v="0"/>
    <n v="1.5"/>
    <n v="1.5"/>
    <n v="1.5"/>
    <n v="0.5"/>
    <n v="0.5"/>
    <n v="1.5"/>
    <n v="0.5"/>
    <n v="-0.5"/>
    <n v="0.5"/>
    <n v="0.5"/>
    <n v="-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0.5"/>
    <n v="0.5"/>
    <n v="0.5"/>
    <n v="0.5"/>
    <n v="0.5"/>
    <n v="0.5"/>
    <n v="-1.5"/>
    <x v="3"/>
    <n v="-1.5"/>
    <n v="-1.5"/>
    <n v="-1.5"/>
    <n v="-1.5"/>
    <n v="-0.5"/>
    <n v="-0.5"/>
    <n v="0.5"/>
    <n v="-0.5"/>
    <n v="0.5"/>
    <n v="-0.5"/>
    <n v="-1.5"/>
    <n v="-0.5"/>
    <n v="0.5"/>
    <n v="0.5"/>
    <n v="0.5"/>
    <n v="0.5"/>
    <x v="1"/>
    <n v="0.5"/>
    <n v="0.5"/>
    <n v="0.5"/>
    <n v="-0.5"/>
    <n v="-0.5"/>
    <n v="0.5"/>
    <n v="0.5"/>
    <n v="-0.5"/>
    <n v="-1.5"/>
    <n v="-0.5"/>
    <n v="-1.5"/>
    <n v="-1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s v="2016-2017"/>
    <n v="1.5"/>
    <n v="0.5"/>
    <n v="1.5"/>
    <n v="1.5"/>
    <n v="1.5"/>
    <n v="1.5"/>
    <n v="-0.5"/>
    <x v="1"/>
    <n v="-0.5"/>
    <n v="-0.5"/>
    <n v="0.5"/>
    <n v="-0.5"/>
    <n v="0.5"/>
    <n v="-0.5"/>
    <n v="0.5"/>
    <n v="0.5"/>
    <n v="0.5"/>
    <n v="0.5"/>
    <n v="0.5"/>
    <n v="0.5"/>
    <n v="0.5"/>
    <n v="0.5"/>
    <n v="0.5"/>
    <n v="0.5"/>
    <x v="0"/>
    <n v="0.5"/>
    <n v="0.5"/>
    <n v="0.5"/>
    <n v="0.5"/>
    <n v="0.5"/>
    <n v="0.5"/>
    <n v="0.5"/>
    <n v="0.5"/>
    <n v="0.5"/>
    <n v="0.5"/>
    <n v="0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s v="2016 (for my second year)"/>
    <n v="0.5"/>
    <n v="0.5"/>
    <n v="1.5"/>
    <n v="1.5"/>
    <n v="0.5"/>
    <n v="1.5"/>
    <n v="-0.5"/>
    <x v="1"/>
    <n v="-0.5"/>
    <n v="-0.5"/>
    <n v="-0.5"/>
    <n v="-0.5"/>
    <n v="-0.5"/>
    <n v="-1.5"/>
    <n v="0.5"/>
    <n v="-0.5"/>
    <n v="-0.5"/>
    <n v="0"/>
    <n v="0"/>
    <n v="0"/>
    <n v="1.5"/>
    <n v="1.5"/>
    <n v="1.5"/>
    <n v="0.5"/>
    <x v="0"/>
    <n v="1.5"/>
    <n v="0.5"/>
    <n v="1.5"/>
    <n v="1.5"/>
    <n v="1.5"/>
    <n v="1.5"/>
    <n v="0.5"/>
    <n v="0.5"/>
    <n v="-0.5"/>
    <n v="0.5"/>
    <n v="0"/>
    <n v="-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  <r>
    <x v="5"/>
    <n v="2016"/>
    <n v="0.5"/>
    <n v="0.5"/>
    <n v="1.5"/>
    <n v="1.5"/>
    <n v="0.5"/>
    <n v="0.5"/>
    <n v="-0.5"/>
    <x v="1"/>
    <n v="0.5"/>
    <n v="0.5"/>
    <n v="0.5"/>
    <n v="1.5"/>
    <n v="1.5"/>
    <n v="1.5"/>
    <n v="0.5"/>
    <n v="1.5"/>
    <n v="0.5"/>
    <n v="0.5"/>
    <n v="1.5"/>
    <n v="1.5"/>
    <n v="1.5"/>
    <n v="1.5"/>
    <n v="1.5"/>
    <n v="1.5"/>
    <x v="2"/>
    <n v="1.5"/>
    <n v="1.5"/>
    <n v="1.5"/>
    <n v="0.5"/>
    <n v="1.5"/>
    <n v="1.5"/>
    <n v="1.5"/>
    <n v="1.5"/>
    <n v="-1.5"/>
    <n v="1.5"/>
    <n v="1.5"/>
    <n v="0.5"/>
    <n v="1.42857142857"/>
    <n v="1.2857142857099999"/>
    <n v="1.5"/>
    <n v="1.7142857142900001"/>
    <n v="1.3571428571399999"/>
    <n v="1.3571428571399999"/>
    <n v="-1"/>
    <n v="0.428571428571"/>
    <n v="-0.78571428571400004"/>
    <n v="-0.428571428571"/>
    <n v="-0.85714285714299998"/>
    <n v="-0.57142857142900005"/>
    <n v="0.28571428571399998"/>
    <n v="-0.64285714285700002"/>
    <n v="0.28571428571399998"/>
    <n v="0.14285714285699999"/>
    <n v="0.21428571428599999"/>
    <n v="-0.35714285714299998"/>
    <n v="-0.21428571428599999"/>
    <n v="-0.14285714285699999"/>
    <n v="1.2857142857099999"/>
    <n v="1.57142857143"/>
    <n v="1.42857142857"/>
    <n v="1.2142857142900001"/>
    <n v="0.5"/>
    <n v="1.57142857143"/>
    <n v="1.42857142857"/>
    <n v="1.7857142857099999"/>
    <n v="0.92857142857099995"/>
    <n v="0.78571428571400004"/>
    <n v="1.6428571428600001"/>
    <n v="1.1428571428600001"/>
    <n v="0.28571428571399998"/>
    <n v="-0.21428571428599999"/>
    <n v="-0.28571428571399998"/>
    <n v="-0.5"/>
    <n v="-0.214285714285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241CD-B43F-2845-9C9D-E2E4880D11E8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I17" firstHeaderRow="1" firstDataRow="2" firstDataCol="1"/>
  <pivotFields count="76">
    <pivotField axis="axisCol" showAll="0">
      <items count="8">
        <item x="6"/>
        <item x="4"/>
        <item x="0"/>
        <item x="5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Please rate the following:The Five Step Lesson Plan Template was useful to me2" fld="9" subtotal="average" baseField="0" baseItem="0"/>
  </dataFields>
  <formats count="9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0" type="button" dataOnly="0" labelOnly="1" outline="0" axis="axisCol" fieldPosition="0"/>
    </format>
    <format dxfId="4">
      <pivotArea field="-2" type="button" dataOnly="0" labelOnly="1" outline="0" axis="axisValues" fieldPosition="0"/>
    </format>
    <format dxfId="5">
      <pivotArea type="topRight" dataOnly="0" labelOnly="1" outline="0" fieldPosition="0"/>
    </format>
    <format dxfId="6">
      <pivotArea field="9" type="button" dataOnly="0" labelOnly="1" outline="0"/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75F7F-9692-0847-965B-9AF8A1BDF299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9" firstHeaderRow="1" firstDataRow="2" firstDataCol="1"/>
  <pivotFields count="76">
    <pivotField axis="axisCol" showAll="0">
      <items count="8">
        <item x="6"/>
        <item x="4"/>
        <item x="0"/>
        <item x="5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lease rate the following:The Five Step Lesson Plan Template was useful to me2" fld="9" subtotal="count" baseField="0" baseItem="0"/>
  </dataFields>
  <formats count="9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0" type="button" dataOnly="0" labelOnly="1" outline="0" axis="axisCol" fieldPosition="0"/>
    </format>
    <format dxfId="13">
      <pivotArea field="-2" type="button" dataOnly="0" labelOnly="1" outline="0" axis="axisValues" fieldPosition="0"/>
    </format>
    <format dxfId="12">
      <pivotArea type="topRight" dataOnly="0" labelOnly="1" outline="0" fieldPosition="0"/>
    </format>
    <format dxfId="11">
      <pivotArea field="9" type="button" dataOnly="0" labelOnly="1" outline="0"/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_end_service_surveys" connectionId="1" xr16:uid="{FFCF94FD-1B91-174D-BBEB-F73DE42834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22E7-4ECA-3340-9146-4956F1A2902A}">
  <dimension ref="A1:AU196"/>
  <sheetViews>
    <sheetView tabSelected="1" topLeftCell="A83" zoomScale="111" workbookViewId="0">
      <selection activeCell="A93" sqref="A93:D196"/>
    </sheetView>
  </sheetViews>
  <sheetFormatPr baseColWidth="10" defaultColWidth="26.83203125" defaultRowHeight="16" x14ac:dyDescent="0.2"/>
  <cols>
    <col min="1" max="1" width="5.33203125" bestFit="1" customWidth="1"/>
  </cols>
  <sheetData>
    <row r="1" spans="1:4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  <c r="AI1" t="s">
        <v>243</v>
      </c>
      <c r="AJ1" t="s">
        <v>244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  <c r="AQ1" t="s">
        <v>251</v>
      </c>
      <c r="AR1" t="s">
        <v>252</v>
      </c>
      <c r="AS1" t="s">
        <v>253</v>
      </c>
      <c r="AT1" t="s">
        <v>254</v>
      </c>
      <c r="AU1" t="s">
        <v>255</v>
      </c>
    </row>
    <row r="2" spans="1:47" x14ac:dyDescent="0.2">
      <c r="A2">
        <v>1</v>
      </c>
      <c r="B2" t="s">
        <v>76</v>
      </c>
      <c r="C2">
        <v>2017</v>
      </c>
      <c r="D2">
        <v>0.5</v>
      </c>
      <c r="E2">
        <v>1.5</v>
      </c>
      <c r="F2">
        <v>1.5</v>
      </c>
      <c r="G2">
        <v>1.5</v>
      </c>
      <c r="H2">
        <v>0.5</v>
      </c>
      <c r="I2">
        <v>1.5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1.5</v>
      </c>
      <c r="P2">
        <v>1.5</v>
      </c>
      <c r="Q2">
        <v>1.5</v>
      </c>
      <c r="R2">
        <v>1.5</v>
      </c>
      <c r="S2">
        <v>1.5</v>
      </c>
      <c r="U2">
        <v>0</v>
      </c>
      <c r="V2">
        <v>0</v>
      </c>
      <c r="W2">
        <v>0</v>
      </c>
      <c r="X2">
        <v>0.5</v>
      </c>
      <c r="Y2">
        <v>-0.5</v>
      </c>
      <c r="Z2">
        <v>-0.5</v>
      </c>
      <c r="AA2">
        <v>0.5</v>
      </c>
      <c r="AB2">
        <v>0.5</v>
      </c>
      <c r="AC2">
        <v>0.5</v>
      </c>
      <c r="AD2">
        <v>1.5</v>
      </c>
      <c r="AE2">
        <v>0.5</v>
      </c>
      <c r="AF2">
        <v>0.5</v>
      </c>
      <c r="AG2">
        <v>0.5</v>
      </c>
      <c r="AH2">
        <v>1.5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-0.5</v>
      </c>
    </row>
    <row r="3" spans="1:47" x14ac:dyDescent="0.2">
      <c r="A3">
        <v>2</v>
      </c>
      <c r="B3" t="s">
        <v>76</v>
      </c>
      <c r="C3">
        <v>2017</v>
      </c>
      <c r="D3">
        <v>1.5</v>
      </c>
      <c r="E3">
        <v>1.5</v>
      </c>
      <c r="F3">
        <v>1.5</v>
      </c>
      <c r="G3">
        <v>1.5</v>
      </c>
      <c r="H3">
        <v>1.5</v>
      </c>
      <c r="I3">
        <v>1.5</v>
      </c>
      <c r="J3">
        <v>-0.5</v>
      </c>
      <c r="K3">
        <v>-0.5</v>
      </c>
      <c r="L3">
        <v>-0.5</v>
      </c>
      <c r="M3">
        <v>-0.5</v>
      </c>
      <c r="N3">
        <v>-0.5</v>
      </c>
      <c r="O3">
        <v>1.5</v>
      </c>
      <c r="P3">
        <v>1.5</v>
      </c>
      <c r="Q3">
        <v>0.5</v>
      </c>
      <c r="R3">
        <v>1.5</v>
      </c>
      <c r="S3">
        <v>1.5</v>
      </c>
      <c r="U3">
        <v>0</v>
      </c>
      <c r="V3">
        <v>0</v>
      </c>
      <c r="W3">
        <v>0</v>
      </c>
      <c r="X3">
        <v>1.5</v>
      </c>
      <c r="Y3">
        <v>1.5</v>
      </c>
      <c r="Z3">
        <v>1.5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-0.5</v>
      </c>
      <c r="AG3">
        <v>-0.5</v>
      </c>
      <c r="AH3">
        <v>1.5</v>
      </c>
      <c r="AI3">
        <v>0.5</v>
      </c>
      <c r="AJ3">
        <v>0.5</v>
      </c>
      <c r="AK3">
        <v>0.5</v>
      </c>
      <c r="AL3">
        <v>0.5</v>
      </c>
      <c r="AM3">
        <v>-0.5</v>
      </c>
      <c r="AN3">
        <v>0.5</v>
      </c>
    </row>
    <row r="4" spans="1:47" x14ac:dyDescent="0.2">
      <c r="A4">
        <v>3</v>
      </c>
      <c r="B4" t="s">
        <v>76</v>
      </c>
      <c r="C4">
        <v>2017</v>
      </c>
      <c r="D4">
        <v>1.5</v>
      </c>
      <c r="E4">
        <v>0.5</v>
      </c>
      <c r="F4">
        <v>1.5</v>
      </c>
      <c r="G4">
        <v>0.5</v>
      </c>
      <c r="H4">
        <v>0.5</v>
      </c>
      <c r="I4">
        <v>0.5</v>
      </c>
      <c r="J4">
        <v>-0.5</v>
      </c>
      <c r="K4">
        <v>0.5</v>
      </c>
      <c r="L4">
        <v>-0.5</v>
      </c>
      <c r="M4">
        <v>-0.5</v>
      </c>
      <c r="N4">
        <v>-0.5</v>
      </c>
      <c r="O4">
        <v>0.5</v>
      </c>
      <c r="P4">
        <v>-0.5</v>
      </c>
      <c r="Q4">
        <v>-1.5</v>
      </c>
      <c r="R4">
        <v>-0.5</v>
      </c>
      <c r="S4">
        <v>-1.5</v>
      </c>
      <c r="U4">
        <v>0</v>
      </c>
      <c r="V4">
        <v>0</v>
      </c>
      <c r="W4">
        <v>0</v>
      </c>
      <c r="X4">
        <v>0.5</v>
      </c>
      <c r="Y4">
        <v>0.5</v>
      </c>
      <c r="Z4">
        <v>-0.5</v>
      </c>
      <c r="AA4">
        <v>-0.5</v>
      </c>
      <c r="AB4">
        <v>-0.5</v>
      </c>
      <c r="AC4">
        <v>-1.5</v>
      </c>
      <c r="AD4">
        <v>0.5</v>
      </c>
      <c r="AE4">
        <v>0.5</v>
      </c>
      <c r="AF4">
        <v>0.5</v>
      </c>
      <c r="AG4">
        <v>-0.5</v>
      </c>
      <c r="AH4">
        <v>0.5</v>
      </c>
      <c r="AI4">
        <v>0.5</v>
      </c>
      <c r="AJ4">
        <v>-0.5</v>
      </c>
      <c r="AK4">
        <v>0.5</v>
      </c>
      <c r="AL4">
        <v>-0.5</v>
      </c>
      <c r="AM4">
        <v>-1.5</v>
      </c>
      <c r="AN4">
        <v>-0.5</v>
      </c>
    </row>
    <row r="5" spans="1:47" x14ac:dyDescent="0.2">
      <c r="A5">
        <v>4</v>
      </c>
      <c r="B5" t="s">
        <v>77</v>
      </c>
      <c r="C5">
        <v>2017</v>
      </c>
      <c r="D5">
        <v>0.5</v>
      </c>
      <c r="E5">
        <v>1.5</v>
      </c>
      <c r="F5">
        <v>0.5</v>
      </c>
      <c r="G5">
        <v>1.5</v>
      </c>
      <c r="H5">
        <v>0.5</v>
      </c>
      <c r="I5">
        <v>1.5</v>
      </c>
      <c r="J5">
        <v>0.5</v>
      </c>
      <c r="K5">
        <v>0.5</v>
      </c>
      <c r="L5">
        <v>-0.5</v>
      </c>
      <c r="M5">
        <v>-0.5</v>
      </c>
      <c r="N5">
        <v>-0.5</v>
      </c>
      <c r="O5">
        <v>1.5</v>
      </c>
      <c r="P5">
        <v>1.5</v>
      </c>
      <c r="Q5">
        <v>0.5</v>
      </c>
      <c r="R5">
        <v>1.5</v>
      </c>
      <c r="S5">
        <v>1.5</v>
      </c>
      <c r="U5">
        <v>0.5</v>
      </c>
      <c r="V5">
        <v>1.5</v>
      </c>
      <c r="W5">
        <v>0.5</v>
      </c>
      <c r="X5">
        <v>1.5</v>
      </c>
      <c r="Y5">
        <v>0.5</v>
      </c>
      <c r="Z5">
        <v>0.5</v>
      </c>
      <c r="AA5">
        <v>1.5</v>
      </c>
      <c r="AB5">
        <v>1.5</v>
      </c>
      <c r="AC5">
        <v>0.5</v>
      </c>
      <c r="AD5">
        <v>0.5</v>
      </c>
      <c r="AE5">
        <v>1.5</v>
      </c>
      <c r="AF5">
        <v>0.5</v>
      </c>
      <c r="AG5">
        <v>0.5</v>
      </c>
      <c r="AH5">
        <v>1.5</v>
      </c>
      <c r="AI5">
        <v>0.5</v>
      </c>
      <c r="AJ5">
        <v>1.5</v>
      </c>
      <c r="AK5">
        <v>0.5</v>
      </c>
      <c r="AL5">
        <v>0.5</v>
      </c>
      <c r="AM5">
        <v>0.5</v>
      </c>
      <c r="AN5">
        <v>0.5</v>
      </c>
    </row>
    <row r="6" spans="1:47" x14ac:dyDescent="0.2">
      <c r="A6">
        <v>5</v>
      </c>
      <c r="B6" t="s">
        <v>76</v>
      </c>
      <c r="C6">
        <v>2017</v>
      </c>
      <c r="D6">
        <v>0.5</v>
      </c>
      <c r="E6">
        <v>1.5</v>
      </c>
      <c r="F6">
        <v>1.5</v>
      </c>
      <c r="G6">
        <v>0.5</v>
      </c>
      <c r="H6">
        <v>0.5</v>
      </c>
      <c r="I6">
        <v>0.5</v>
      </c>
      <c r="J6">
        <v>-1.5</v>
      </c>
      <c r="K6">
        <v>0.5</v>
      </c>
      <c r="L6">
        <v>-0.5</v>
      </c>
      <c r="M6">
        <v>-0.5</v>
      </c>
      <c r="N6">
        <v>-0.5</v>
      </c>
      <c r="O6">
        <v>1.5</v>
      </c>
      <c r="P6">
        <v>1.5</v>
      </c>
      <c r="Q6">
        <v>1.5</v>
      </c>
      <c r="R6">
        <v>1.5</v>
      </c>
      <c r="S6">
        <v>1.5</v>
      </c>
      <c r="U6">
        <v>-0.5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1.5</v>
      </c>
      <c r="AF6">
        <v>0.5</v>
      </c>
      <c r="AG6">
        <v>0.5</v>
      </c>
      <c r="AH6">
        <v>1.5</v>
      </c>
      <c r="AI6">
        <v>1.5</v>
      </c>
      <c r="AJ6">
        <v>0.5</v>
      </c>
      <c r="AK6">
        <v>-0.5</v>
      </c>
      <c r="AL6">
        <v>0.5</v>
      </c>
      <c r="AM6">
        <v>-0.5</v>
      </c>
      <c r="AN6">
        <v>0.5</v>
      </c>
    </row>
    <row r="7" spans="1:47" x14ac:dyDescent="0.2">
      <c r="A7">
        <v>7</v>
      </c>
      <c r="B7" t="s">
        <v>76</v>
      </c>
      <c r="C7">
        <v>2017</v>
      </c>
      <c r="D7">
        <v>1.5</v>
      </c>
      <c r="E7">
        <v>1.5</v>
      </c>
      <c r="F7">
        <v>1.5</v>
      </c>
      <c r="G7">
        <v>1.5</v>
      </c>
      <c r="H7">
        <v>0.5</v>
      </c>
      <c r="I7">
        <v>0.5</v>
      </c>
      <c r="J7">
        <v>-1.5</v>
      </c>
      <c r="K7">
        <v>0.5</v>
      </c>
      <c r="L7">
        <v>-0.5</v>
      </c>
      <c r="M7">
        <v>0.5</v>
      </c>
      <c r="N7">
        <v>-0.5</v>
      </c>
      <c r="O7">
        <v>1.5</v>
      </c>
      <c r="P7">
        <v>1.5</v>
      </c>
      <c r="Q7">
        <v>1.5</v>
      </c>
      <c r="R7">
        <v>1.5</v>
      </c>
      <c r="S7">
        <v>1.5</v>
      </c>
      <c r="U7">
        <v>0.5</v>
      </c>
      <c r="V7">
        <v>1.5</v>
      </c>
      <c r="W7">
        <v>1.5</v>
      </c>
      <c r="X7">
        <v>1.5</v>
      </c>
      <c r="Y7">
        <v>0.5</v>
      </c>
      <c r="Z7">
        <v>0.5</v>
      </c>
      <c r="AA7">
        <v>0.5</v>
      </c>
      <c r="AB7">
        <v>1.5</v>
      </c>
      <c r="AC7">
        <v>0.5</v>
      </c>
      <c r="AD7">
        <v>1.5</v>
      </c>
      <c r="AE7">
        <v>1.5</v>
      </c>
      <c r="AF7">
        <v>1.5</v>
      </c>
      <c r="AG7">
        <v>1.5</v>
      </c>
      <c r="AH7">
        <v>1.5</v>
      </c>
      <c r="AI7">
        <v>1.5</v>
      </c>
      <c r="AJ7">
        <v>1.5</v>
      </c>
      <c r="AK7">
        <v>0.5</v>
      </c>
      <c r="AL7">
        <v>1.5</v>
      </c>
      <c r="AM7">
        <v>0.5</v>
      </c>
      <c r="AN7">
        <v>-0.5</v>
      </c>
    </row>
    <row r="8" spans="1:47" x14ac:dyDescent="0.2">
      <c r="A8">
        <v>8</v>
      </c>
      <c r="B8" t="s">
        <v>77</v>
      </c>
      <c r="C8">
        <v>2016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-0.5</v>
      </c>
      <c r="K8">
        <v>0.5</v>
      </c>
      <c r="L8">
        <v>-0.5</v>
      </c>
      <c r="M8">
        <v>-0.5</v>
      </c>
      <c r="N8">
        <v>-0.5</v>
      </c>
      <c r="O8">
        <v>1.5</v>
      </c>
      <c r="P8">
        <v>1.5</v>
      </c>
      <c r="Q8">
        <v>0.5</v>
      </c>
      <c r="R8">
        <v>0.5</v>
      </c>
      <c r="S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-0.5</v>
      </c>
      <c r="AG8">
        <v>0.5</v>
      </c>
      <c r="AH8">
        <v>1.5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</row>
    <row r="9" spans="1:47" x14ac:dyDescent="0.2">
      <c r="A9">
        <v>10</v>
      </c>
      <c r="B9" t="s">
        <v>78</v>
      </c>
      <c r="C9">
        <v>2016</v>
      </c>
      <c r="D9">
        <v>1.5</v>
      </c>
      <c r="E9">
        <v>0.5</v>
      </c>
      <c r="F9">
        <v>0.5</v>
      </c>
      <c r="G9">
        <v>1.5</v>
      </c>
      <c r="H9">
        <v>1.5</v>
      </c>
      <c r="I9">
        <v>1.5</v>
      </c>
      <c r="J9">
        <v>1.5</v>
      </c>
      <c r="K9">
        <v>1.5</v>
      </c>
      <c r="L9">
        <v>0.5</v>
      </c>
      <c r="M9">
        <v>1.5</v>
      </c>
      <c r="N9">
        <v>1.5</v>
      </c>
      <c r="O9">
        <v>1.5</v>
      </c>
      <c r="P9">
        <v>1.5</v>
      </c>
      <c r="Q9">
        <v>1.5</v>
      </c>
      <c r="R9">
        <v>1.5</v>
      </c>
      <c r="S9">
        <v>1.5</v>
      </c>
      <c r="U9">
        <v>1.5</v>
      </c>
      <c r="V9">
        <v>1.5</v>
      </c>
      <c r="W9">
        <v>1.5</v>
      </c>
      <c r="X9">
        <v>1.5</v>
      </c>
      <c r="Y9">
        <v>1.5</v>
      </c>
      <c r="Z9">
        <v>1.5</v>
      </c>
      <c r="AA9">
        <v>1.5</v>
      </c>
      <c r="AB9">
        <v>1.5</v>
      </c>
      <c r="AC9">
        <v>1.5</v>
      </c>
      <c r="AD9">
        <v>1.5</v>
      </c>
      <c r="AE9">
        <v>1.5</v>
      </c>
      <c r="AF9">
        <v>0.5</v>
      </c>
      <c r="AG9">
        <v>1.5</v>
      </c>
      <c r="AH9">
        <v>1.5</v>
      </c>
      <c r="AI9">
        <v>1.5</v>
      </c>
      <c r="AJ9">
        <v>1.5</v>
      </c>
      <c r="AK9">
        <v>1.5</v>
      </c>
      <c r="AL9">
        <v>1.5</v>
      </c>
      <c r="AM9">
        <v>1.5</v>
      </c>
      <c r="AN9">
        <v>1.5</v>
      </c>
    </row>
    <row r="10" spans="1:47" x14ac:dyDescent="0.2">
      <c r="A10">
        <v>13</v>
      </c>
      <c r="B10" t="s">
        <v>78</v>
      </c>
      <c r="C10">
        <v>2016</v>
      </c>
      <c r="D10">
        <v>0.5</v>
      </c>
      <c r="E10">
        <v>0.5</v>
      </c>
      <c r="F10">
        <v>0.5</v>
      </c>
      <c r="G10">
        <v>0.5</v>
      </c>
      <c r="H10">
        <v>1.5</v>
      </c>
      <c r="I10">
        <v>0.5</v>
      </c>
      <c r="J10">
        <v>1.5</v>
      </c>
      <c r="K10">
        <v>1.5</v>
      </c>
      <c r="L10">
        <v>-1.5</v>
      </c>
      <c r="M10">
        <v>-0.5</v>
      </c>
      <c r="N10">
        <v>-0.5</v>
      </c>
      <c r="O10">
        <v>1.5</v>
      </c>
      <c r="P10">
        <v>1.5</v>
      </c>
      <c r="Q10">
        <v>1.5</v>
      </c>
      <c r="R10">
        <v>1.5</v>
      </c>
      <c r="S10">
        <v>1.5</v>
      </c>
      <c r="U10">
        <v>1.5</v>
      </c>
      <c r="V10">
        <v>1.5</v>
      </c>
      <c r="W10">
        <v>1.5</v>
      </c>
      <c r="X10">
        <v>1.5</v>
      </c>
      <c r="Y10">
        <v>1.5</v>
      </c>
      <c r="Z10">
        <v>0.5</v>
      </c>
      <c r="AA10">
        <v>0.5</v>
      </c>
      <c r="AB10">
        <v>0.5</v>
      </c>
      <c r="AC10">
        <v>0.5</v>
      </c>
      <c r="AD10">
        <v>1.5</v>
      </c>
      <c r="AE10">
        <v>1.5</v>
      </c>
      <c r="AF10">
        <v>0.5</v>
      </c>
      <c r="AG10">
        <v>-0.5</v>
      </c>
      <c r="AH10">
        <v>1.5</v>
      </c>
      <c r="AI10">
        <v>0.5</v>
      </c>
      <c r="AJ10">
        <v>0.5</v>
      </c>
      <c r="AK10">
        <v>1.5</v>
      </c>
      <c r="AL10">
        <v>0.5</v>
      </c>
      <c r="AM10">
        <v>1.5</v>
      </c>
      <c r="AN10">
        <v>1.5</v>
      </c>
    </row>
    <row r="11" spans="1:47" x14ac:dyDescent="0.2">
      <c r="A11">
        <v>14</v>
      </c>
      <c r="B11" t="s">
        <v>78</v>
      </c>
      <c r="C11">
        <v>2016</v>
      </c>
      <c r="D11">
        <v>1.5</v>
      </c>
      <c r="E11">
        <v>0.5</v>
      </c>
      <c r="F11">
        <v>1.5</v>
      </c>
      <c r="G11">
        <v>1.5</v>
      </c>
      <c r="H11">
        <v>0.5</v>
      </c>
      <c r="I11">
        <v>1.5</v>
      </c>
      <c r="J11">
        <v>-0.5</v>
      </c>
      <c r="K11">
        <v>0.5</v>
      </c>
      <c r="L11">
        <v>0.5</v>
      </c>
      <c r="M11">
        <v>0.5</v>
      </c>
      <c r="N11">
        <v>-0.5</v>
      </c>
      <c r="O11">
        <v>1.5</v>
      </c>
      <c r="P11">
        <v>1.5</v>
      </c>
      <c r="Q11">
        <v>1.5</v>
      </c>
      <c r="R11">
        <v>1.5</v>
      </c>
      <c r="S11">
        <v>1.5</v>
      </c>
      <c r="U11">
        <v>1.5</v>
      </c>
      <c r="V11">
        <v>1.5</v>
      </c>
      <c r="W11">
        <v>1.5</v>
      </c>
      <c r="X11">
        <v>1.5</v>
      </c>
      <c r="Y11">
        <v>1.5</v>
      </c>
      <c r="Z11">
        <v>1.5</v>
      </c>
      <c r="AA11">
        <v>1.5</v>
      </c>
      <c r="AB11">
        <v>1.5</v>
      </c>
      <c r="AC11">
        <v>1.5</v>
      </c>
      <c r="AD11">
        <v>1.5</v>
      </c>
      <c r="AE11">
        <v>0.5</v>
      </c>
      <c r="AF11">
        <v>-0.5</v>
      </c>
      <c r="AG11">
        <v>-0.5</v>
      </c>
      <c r="AH11">
        <v>1.5</v>
      </c>
      <c r="AI11">
        <v>1.5</v>
      </c>
      <c r="AJ11">
        <v>0.5</v>
      </c>
      <c r="AK11">
        <v>0.5</v>
      </c>
      <c r="AL11">
        <v>1.5</v>
      </c>
      <c r="AM11">
        <v>1.5</v>
      </c>
      <c r="AN11">
        <v>0.5</v>
      </c>
    </row>
    <row r="12" spans="1:47" x14ac:dyDescent="0.2">
      <c r="A12">
        <v>16</v>
      </c>
      <c r="B12" t="s">
        <v>78</v>
      </c>
      <c r="C12">
        <v>2016</v>
      </c>
      <c r="D12">
        <v>0.5</v>
      </c>
      <c r="E12">
        <v>-0.5</v>
      </c>
      <c r="F12">
        <v>0.5</v>
      </c>
      <c r="G12">
        <v>1.5</v>
      </c>
      <c r="H12">
        <v>0.5</v>
      </c>
      <c r="I12">
        <v>1.5</v>
      </c>
      <c r="J12">
        <v>-0.5</v>
      </c>
      <c r="K12">
        <v>0.5</v>
      </c>
      <c r="L12">
        <v>0.5</v>
      </c>
      <c r="M12">
        <v>-0.5</v>
      </c>
      <c r="N12">
        <v>0.5</v>
      </c>
      <c r="O12">
        <v>1.5</v>
      </c>
      <c r="P12">
        <v>1.5</v>
      </c>
      <c r="Q12">
        <v>1.5</v>
      </c>
      <c r="R12">
        <v>1.5</v>
      </c>
      <c r="S12">
        <v>1.5</v>
      </c>
      <c r="U12">
        <v>1.5</v>
      </c>
      <c r="V12">
        <v>1.5</v>
      </c>
      <c r="W12">
        <v>1.5</v>
      </c>
      <c r="X12">
        <v>1.5</v>
      </c>
      <c r="Y12">
        <v>1.5</v>
      </c>
      <c r="Z12">
        <v>1.5</v>
      </c>
      <c r="AA12">
        <v>0.5</v>
      </c>
      <c r="AB12">
        <v>0.5</v>
      </c>
      <c r="AC12">
        <v>0.5</v>
      </c>
      <c r="AD12">
        <v>0.5</v>
      </c>
      <c r="AE12">
        <v>1.5</v>
      </c>
      <c r="AF12">
        <v>0.5</v>
      </c>
      <c r="AG12">
        <v>1.5</v>
      </c>
      <c r="AH12">
        <v>1.5</v>
      </c>
      <c r="AI12">
        <v>0.5</v>
      </c>
      <c r="AJ12">
        <v>-0.5</v>
      </c>
      <c r="AK12">
        <v>0.5</v>
      </c>
      <c r="AL12">
        <v>0.5</v>
      </c>
      <c r="AM12">
        <v>1.5</v>
      </c>
      <c r="AN12">
        <v>1.5</v>
      </c>
    </row>
    <row r="13" spans="1:47" x14ac:dyDescent="0.2">
      <c r="A13">
        <v>17</v>
      </c>
      <c r="B13" t="s">
        <v>78</v>
      </c>
      <c r="C13">
        <v>2016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-0.5</v>
      </c>
      <c r="K13">
        <v>0.5</v>
      </c>
      <c r="L13">
        <v>-0.5</v>
      </c>
      <c r="M13">
        <v>-0.5</v>
      </c>
      <c r="N13">
        <v>-0.5</v>
      </c>
      <c r="O13">
        <v>1.5</v>
      </c>
      <c r="P13">
        <v>1.5</v>
      </c>
      <c r="Q13">
        <v>1.5</v>
      </c>
      <c r="R13">
        <v>1.5</v>
      </c>
      <c r="S13">
        <v>1.5</v>
      </c>
      <c r="U13">
        <v>1.5</v>
      </c>
      <c r="V13">
        <v>1.5</v>
      </c>
      <c r="W13">
        <v>1.5</v>
      </c>
      <c r="X13">
        <v>0.5</v>
      </c>
      <c r="Y13">
        <v>0.5</v>
      </c>
      <c r="Z13">
        <v>0.5</v>
      </c>
      <c r="AA13">
        <v>0.5</v>
      </c>
      <c r="AB13">
        <v>1.5</v>
      </c>
      <c r="AC13">
        <v>1.5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-0.5</v>
      </c>
      <c r="AJ13">
        <v>0.5</v>
      </c>
      <c r="AK13">
        <v>0.5</v>
      </c>
      <c r="AL13">
        <v>0.5</v>
      </c>
      <c r="AM13">
        <v>0.5</v>
      </c>
      <c r="AN13">
        <v>0.5</v>
      </c>
    </row>
    <row r="14" spans="1:47" x14ac:dyDescent="0.2">
      <c r="A14">
        <v>18</v>
      </c>
      <c r="B14" t="s">
        <v>76</v>
      </c>
      <c r="C14">
        <v>2016</v>
      </c>
      <c r="D14">
        <v>1.5</v>
      </c>
      <c r="E14">
        <v>-0.5</v>
      </c>
      <c r="F14">
        <v>0.5</v>
      </c>
      <c r="G14">
        <v>1.5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1.5</v>
      </c>
      <c r="P14">
        <v>1.5</v>
      </c>
      <c r="Q14">
        <v>1.5</v>
      </c>
      <c r="R14">
        <v>1.5</v>
      </c>
      <c r="S14">
        <v>1.5</v>
      </c>
      <c r="U14">
        <v>0</v>
      </c>
      <c r="V14">
        <v>0</v>
      </c>
      <c r="W14">
        <v>0</v>
      </c>
      <c r="X14">
        <v>1.5</v>
      </c>
      <c r="Y14">
        <v>1.5</v>
      </c>
      <c r="Z14">
        <v>0.5</v>
      </c>
      <c r="AA14">
        <v>1.5</v>
      </c>
      <c r="AB14">
        <v>0.5</v>
      </c>
      <c r="AC14">
        <v>0.5</v>
      </c>
      <c r="AD14">
        <v>0.5</v>
      </c>
      <c r="AE14">
        <v>1.5</v>
      </c>
      <c r="AF14">
        <v>1.5</v>
      </c>
      <c r="AG14">
        <v>0.5</v>
      </c>
      <c r="AH14">
        <v>0.5</v>
      </c>
      <c r="AI14">
        <v>0.5</v>
      </c>
      <c r="AJ14">
        <v>0.5</v>
      </c>
      <c r="AK14">
        <v>1.5</v>
      </c>
      <c r="AL14">
        <v>1.5</v>
      </c>
      <c r="AM14">
        <v>0.5</v>
      </c>
      <c r="AN14">
        <v>0.5</v>
      </c>
    </row>
    <row r="15" spans="1:47" x14ac:dyDescent="0.2">
      <c r="A15">
        <v>19</v>
      </c>
      <c r="B15" t="s">
        <v>79</v>
      </c>
      <c r="C15">
        <v>2016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-1.5</v>
      </c>
      <c r="M15">
        <v>-1.5</v>
      </c>
      <c r="N15">
        <v>-1.5</v>
      </c>
      <c r="O15">
        <v>-0.5</v>
      </c>
      <c r="P15">
        <v>-0.5</v>
      </c>
      <c r="Q15">
        <v>-1.5</v>
      </c>
      <c r="R15">
        <v>-0.5</v>
      </c>
      <c r="S15">
        <v>-1.5</v>
      </c>
      <c r="U15">
        <v>0.5</v>
      </c>
      <c r="V15">
        <v>0.5</v>
      </c>
      <c r="W15">
        <v>0.5</v>
      </c>
      <c r="X15">
        <v>1.5</v>
      </c>
      <c r="Y15">
        <v>1.5</v>
      </c>
      <c r="Z15">
        <v>1.5</v>
      </c>
      <c r="AA15">
        <v>0.5</v>
      </c>
      <c r="AB15">
        <v>0.5</v>
      </c>
      <c r="AC15">
        <v>1.5</v>
      </c>
      <c r="AD15">
        <v>0.5</v>
      </c>
      <c r="AE15">
        <v>0.5</v>
      </c>
      <c r="AF15">
        <v>0.5</v>
      </c>
      <c r="AG15">
        <v>-0.5</v>
      </c>
      <c r="AH15">
        <v>1.5</v>
      </c>
      <c r="AI15">
        <v>0.5</v>
      </c>
      <c r="AJ15">
        <v>-1.5</v>
      </c>
      <c r="AK15">
        <v>-1.5</v>
      </c>
      <c r="AL15">
        <v>-1.5</v>
      </c>
      <c r="AM15">
        <v>0.5</v>
      </c>
      <c r="AN15">
        <v>0.5</v>
      </c>
    </row>
    <row r="16" spans="1:47" x14ac:dyDescent="0.2">
      <c r="A16">
        <v>20</v>
      </c>
      <c r="B16" t="s">
        <v>76</v>
      </c>
      <c r="C16">
        <v>2016</v>
      </c>
      <c r="D16">
        <v>1.5</v>
      </c>
      <c r="E16">
        <v>0.5</v>
      </c>
      <c r="F16">
        <v>1.5</v>
      </c>
      <c r="G16">
        <v>1.5</v>
      </c>
      <c r="H16">
        <v>1.5</v>
      </c>
      <c r="I16">
        <v>1.5</v>
      </c>
      <c r="J16">
        <v>-1.5</v>
      </c>
      <c r="K16">
        <v>-1.5</v>
      </c>
      <c r="L16">
        <v>-1.5</v>
      </c>
      <c r="M16">
        <v>-1.5</v>
      </c>
      <c r="N16">
        <v>-1.5</v>
      </c>
      <c r="O16">
        <v>1.5</v>
      </c>
      <c r="P16">
        <v>1.5</v>
      </c>
      <c r="Q16">
        <v>0.5</v>
      </c>
      <c r="R16">
        <v>0.5</v>
      </c>
      <c r="S16">
        <v>1.5</v>
      </c>
      <c r="U16">
        <v>0</v>
      </c>
      <c r="V16">
        <v>0</v>
      </c>
      <c r="W16">
        <v>0</v>
      </c>
      <c r="X16">
        <v>1.5</v>
      </c>
      <c r="Y16">
        <v>0.5</v>
      </c>
      <c r="Z16">
        <v>0.5</v>
      </c>
      <c r="AA16">
        <v>-0.5</v>
      </c>
      <c r="AB16">
        <v>-0.5</v>
      </c>
      <c r="AC16">
        <v>0.5</v>
      </c>
      <c r="AD16">
        <v>0.5</v>
      </c>
      <c r="AE16">
        <v>1.5</v>
      </c>
      <c r="AF16">
        <v>1.5</v>
      </c>
      <c r="AG16">
        <v>0.5</v>
      </c>
      <c r="AH16">
        <v>1.5</v>
      </c>
      <c r="AI16">
        <v>0.5</v>
      </c>
      <c r="AJ16">
        <v>-0.5</v>
      </c>
      <c r="AK16">
        <v>-1.5</v>
      </c>
      <c r="AL16">
        <v>-0.5</v>
      </c>
      <c r="AM16">
        <v>-0.5</v>
      </c>
      <c r="AN16">
        <v>-1.5</v>
      </c>
    </row>
    <row r="17" spans="1:40" x14ac:dyDescent="0.2">
      <c r="A17">
        <v>21</v>
      </c>
      <c r="B17" t="s">
        <v>76</v>
      </c>
      <c r="C17">
        <v>2016</v>
      </c>
      <c r="D17">
        <v>1.5</v>
      </c>
      <c r="E17">
        <v>1.5</v>
      </c>
      <c r="F17">
        <v>1.5</v>
      </c>
      <c r="G17">
        <v>1.5</v>
      </c>
      <c r="H17">
        <v>1.5</v>
      </c>
      <c r="I17">
        <v>1.5</v>
      </c>
      <c r="J17">
        <v>-0.5</v>
      </c>
      <c r="K17">
        <v>0.5</v>
      </c>
      <c r="L17">
        <v>0.5</v>
      </c>
      <c r="M17">
        <v>-0.5</v>
      </c>
      <c r="N17">
        <v>-0.5</v>
      </c>
      <c r="O17">
        <v>-0.5</v>
      </c>
      <c r="P17">
        <v>-0.5</v>
      </c>
      <c r="Q17">
        <v>-0.5</v>
      </c>
      <c r="R17">
        <v>-0.5</v>
      </c>
      <c r="S17">
        <v>-0.5</v>
      </c>
      <c r="U17">
        <v>0</v>
      </c>
      <c r="V17">
        <v>0</v>
      </c>
      <c r="W17">
        <v>0</v>
      </c>
      <c r="X17">
        <v>-0.5</v>
      </c>
      <c r="Y17">
        <v>-0.5</v>
      </c>
      <c r="Z17">
        <v>0.5</v>
      </c>
      <c r="AA17">
        <v>-1.5</v>
      </c>
      <c r="AB17">
        <v>-0.5</v>
      </c>
      <c r="AC17">
        <v>-1.5</v>
      </c>
      <c r="AD17">
        <v>-0.5</v>
      </c>
      <c r="AE17">
        <v>-1.5</v>
      </c>
      <c r="AF17">
        <v>-1.5</v>
      </c>
      <c r="AG17">
        <v>-1.5</v>
      </c>
      <c r="AH17">
        <v>-1.5</v>
      </c>
      <c r="AI17">
        <v>-1.5</v>
      </c>
      <c r="AJ17">
        <v>-1.5</v>
      </c>
      <c r="AK17">
        <v>-0.5</v>
      </c>
      <c r="AL17">
        <v>-1.5</v>
      </c>
      <c r="AM17">
        <v>-1.5</v>
      </c>
      <c r="AN17">
        <v>-0.5</v>
      </c>
    </row>
    <row r="18" spans="1:40" x14ac:dyDescent="0.2">
      <c r="A18">
        <v>22</v>
      </c>
      <c r="B18" t="s">
        <v>76</v>
      </c>
      <c r="C18">
        <v>2016</v>
      </c>
      <c r="D18">
        <v>0.5</v>
      </c>
      <c r="E18">
        <v>1.5</v>
      </c>
      <c r="F18">
        <v>0.5</v>
      </c>
      <c r="G18">
        <v>1.5</v>
      </c>
      <c r="H18">
        <v>0.5</v>
      </c>
      <c r="I18">
        <v>0.5</v>
      </c>
      <c r="J18">
        <v>0.5</v>
      </c>
      <c r="K18">
        <v>0.5</v>
      </c>
      <c r="L18">
        <v>-0.5</v>
      </c>
      <c r="M18">
        <v>0.5</v>
      </c>
      <c r="N18">
        <v>0.5</v>
      </c>
      <c r="O18">
        <v>-1.5</v>
      </c>
      <c r="P18">
        <v>-1.5</v>
      </c>
      <c r="Q18">
        <v>-0.5</v>
      </c>
      <c r="R18">
        <v>0.5</v>
      </c>
      <c r="S18">
        <v>1.5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-0.5</v>
      </c>
      <c r="AA18">
        <v>-0.5</v>
      </c>
      <c r="AB18">
        <v>-0.5</v>
      </c>
      <c r="AC18">
        <v>-0.5</v>
      </c>
      <c r="AD18">
        <v>-0.5</v>
      </c>
      <c r="AE18">
        <v>0.5</v>
      </c>
      <c r="AF18">
        <v>-0.5</v>
      </c>
      <c r="AG18">
        <v>-0.5</v>
      </c>
      <c r="AH18">
        <v>-0.5</v>
      </c>
      <c r="AI18">
        <v>0.5</v>
      </c>
      <c r="AJ18">
        <v>0.5</v>
      </c>
      <c r="AK18">
        <v>-1.5</v>
      </c>
      <c r="AL18">
        <v>-0.5</v>
      </c>
      <c r="AM18">
        <v>0.5</v>
      </c>
      <c r="AN18">
        <v>-1.5</v>
      </c>
    </row>
    <row r="19" spans="1:40" x14ac:dyDescent="0.2">
      <c r="A19">
        <v>23</v>
      </c>
      <c r="B19" t="s">
        <v>76</v>
      </c>
      <c r="C19">
        <v>2016</v>
      </c>
      <c r="D19">
        <v>1.5</v>
      </c>
      <c r="E19">
        <v>1.5</v>
      </c>
      <c r="F19">
        <v>0.5</v>
      </c>
      <c r="G19">
        <v>1.5</v>
      </c>
      <c r="H19">
        <v>1.5</v>
      </c>
      <c r="I19">
        <v>1.5</v>
      </c>
      <c r="J19">
        <v>0.5</v>
      </c>
      <c r="K19">
        <v>1.5</v>
      </c>
      <c r="L19">
        <v>0.5</v>
      </c>
      <c r="M19">
        <v>1.5</v>
      </c>
      <c r="N19">
        <v>0.5</v>
      </c>
      <c r="O19">
        <v>1.5</v>
      </c>
      <c r="P19">
        <v>1.5</v>
      </c>
      <c r="Q19">
        <v>0.5</v>
      </c>
      <c r="R19">
        <v>1.5</v>
      </c>
      <c r="S19">
        <v>1.5</v>
      </c>
      <c r="U19">
        <v>0.5</v>
      </c>
      <c r="V19">
        <v>1.5</v>
      </c>
      <c r="W19">
        <v>1.5</v>
      </c>
      <c r="X19">
        <v>1.5</v>
      </c>
      <c r="Y19">
        <v>1.5</v>
      </c>
      <c r="Z19">
        <v>1.5</v>
      </c>
      <c r="AA19">
        <v>1.5</v>
      </c>
      <c r="AB19">
        <v>0.5</v>
      </c>
      <c r="AC19">
        <v>0.5</v>
      </c>
      <c r="AD19">
        <v>1.5</v>
      </c>
      <c r="AE19">
        <v>1.5</v>
      </c>
      <c r="AF19">
        <v>1.5</v>
      </c>
      <c r="AG19">
        <v>1.5</v>
      </c>
      <c r="AH19">
        <v>1.5</v>
      </c>
      <c r="AI19">
        <v>0.5</v>
      </c>
      <c r="AJ19">
        <v>-0.5</v>
      </c>
      <c r="AK19">
        <v>1.5</v>
      </c>
      <c r="AL19">
        <v>1.5</v>
      </c>
      <c r="AM19">
        <v>0.5</v>
      </c>
      <c r="AN19">
        <v>1.5</v>
      </c>
    </row>
    <row r="20" spans="1:40" x14ac:dyDescent="0.2">
      <c r="A20">
        <v>24</v>
      </c>
      <c r="B20" t="s">
        <v>76</v>
      </c>
      <c r="C20">
        <v>2016</v>
      </c>
      <c r="D20">
        <v>1.5</v>
      </c>
      <c r="E20">
        <v>-0.5</v>
      </c>
      <c r="F20">
        <v>0.5</v>
      </c>
      <c r="G20">
        <v>1.5</v>
      </c>
      <c r="H20">
        <v>1.5</v>
      </c>
      <c r="I20">
        <v>1.5</v>
      </c>
      <c r="J20">
        <v>0.5</v>
      </c>
      <c r="K20">
        <v>1.5</v>
      </c>
      <c r="L20">
        <v>-0.5</v>
      </c>
      <c r="M20">
        <v>-0.5</v>
      </c>
      <c r="N20">
        <v>0.5</v>
      </c>
      <c r="O20">
        <v>1.5</v>
      </c>
      <c r="P20">
        <v>1.5</v>
      </c>
      <c r="Q20">
        <v>0.5</v>
      </c>
      <c r="R20">
        <v>1.5</v>
      </c>
      <c r="S20">
        <v>1.5</v>
      </c>
      <c r="U20">
        <v>0</v>
      </c>
      <c r="V20">
        <v>0</v>
      </c>
      <c r="W20">
        <v>0</v>
      </c>
      <c r="X20">
        <v>1.5</v>
      </c>
      <c r="Y20">
        <v>1.5</v>
      </c>
      <c r="Z20">
        <v>1.5</v>
      </c>
      <c r="AA20">
        <v>1.5</v>
      </c>
      <c r="AB20">
        <v>0.5</v>
      </c>
      <c r="AC20">
        <v>1.5</v>
      </c>
      <c r="AD20">
        <v>0.5</v>
      </c>
      <c r="AE20">
        <v>1.5</v>
      </c>
      <c r="AF20">
        <v>1.5</v>
      </c>
      <c r="AG20">
        <v>0.5</v>
      </c>
      <c r="AH20">
        <v>1.5</v>
      </c>
      <c r="AI20">
        <v>0.5</v>
      </c>
      <c r="AJ20">
        <v>0.5</v>
      </c>
      <c r="AK20">
        <v>1.5</v>
      </c>
      <c r="AL20">
        <v>0.5</v>
      </c>
      <c r="AM20">
        <v>-0.5</v>
      </c>
      <c r="AN20">
        <v>0.5</v>
      </c>
    </row>
    <row r="21" spans="1:40" x14ac:dyDescent="0.2">
      <c r="A21">
        <v>25</v>
      </c>
      <c r="B21" t="s">
        <v>76</v>
      </c>
      <c r="C21">
        <v>2016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-0.5</v>
      </c>
      <c r="M21">
        <v>-0.5</v>
      </c>
      <c r="N21">
        <v>-0.5</v>
      </c>
      <c r="O21">
        <v>-0.5</v>
      </c>
      <c r="P21">
        <v>-0.5</v>
      </c>
      <c r="Q21">
        <v>0.5</v>
      </c>
      <c r="R21">
        <v>-0.5</v>
      </c>
      <c r="S21">
        <v>0.5</v>
      </c>
      <c r="U21">
        <v>-0.5</v>
      </c>
      <c r="V21">
        <v>-0.5</v>
      </c>
      <c r="W21">
        <v>0.5</v>
      </c>
      <c r="X21">
        <v>0.5</v>
      </c>
      <c r="Y21">
        <v>0.5</v>
      </c>
      <c r="Z21">
        <v>0.5</v>
      </c>
      <c r="AA21">
        <v>-0.5</v>
      </c>
      <c r="AB21">
        <v>-0.5</v>
      </c>
      <c r="AC21">
        <v>0.5</v>
      </c>
      <c r="AD21">
        <v>0.5</v>
      </c>
      <c r="AE21">
        <v>0.5</v>
      </c>
      <c r="AF21">
        <v>-0.5</v>
      </c>
      <c r="AG21">
        <v>-0.5</v>
      </c>
      <c r="AH21">
        <v>0.5</v>
      </c>
      <c r="AI21">
        <v>0.5</v>
      </c>
      <c r="AJ21">
        <v>-0.5</v>
      </c>
      <c r="AK21">
        <v>0.5</v>
      </c>
      <c r="AL21">
        <v>-0.5</v>
      </c>
      <c r="AM21">
        <v>-0.5</v>
      </c>
      <c r="AN21">
        <v>0.5</v>
      </c>
    </row>
    <row r="22" spans="1:40" x14ac:dyDescent="0.2">
      <c r="A22">
        <v>26</v>
      </c>
      <c r="B22" t="s">
        <v>76</v>
      </c>
      <c r="C22">
        <v>2016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-0.5</v>
      </c>
      <c r="K22">
        <v>0.5</v>
      </c>
      <c r="L22">
        <v>-1.5</v>
      </c>
      <c r="M22">
        <v>-0.5</v>
      </c>
      <c r="N22">
        <v>0.5</v>
      </c>
      <c r="O22">
        <v>0.5</v>
      </c>
      <c r="P22">
        <v>-0.5</v>
      </c>
      <c r="Q22">
        <v>0.5</v>
      </c>
      <c r="R22">
        <v>0.5</v>
      </c>
      <c r="S22">
        <v>0.5</v>
      </c>
      <c r="U22">
        <v>1.5</v>
      </c>
      <c r="V22">
        <v>0.5</v>
      </c>
      <c r="W22">
        <v>1.5</v>
      </c>
      <c r="X22">
        <v>-0.5</v>
      </c>
      <c r="Y22">
        <v>0.5</v>
      </c>
      <c r="Z22">
        <v>0.5</v>
      </c>
      <c r="AA22">
        <v>1.5</v>
      </c>
      <c r="AB22">
        <v>0.5</v>
      </c>
      <c r="AC22">
        <v>0.5</v>
      </c>
      <c r="AD22">
        <v>1.5</v>
      </c>
      <c r="AE22">
        <v>1.5</v>
      </c>
      <c r="AF22">
        <v>1.5</v>
      </c>
      <c r="AG22">
        <v>0.5</v>
      </c>
      <c r="AH22">
        <v>1.5</v>
      </c>
      <c r="AI22">
        <v>1.5</v>
      </c>
      <c r="AJ22">
        <v>0.5</v>
      </c>
      <c r="AK22">
        <v>0.5</v>
      </c>
      <c r="AL22">
        <v>0.5</v>
      </c>
      <c r="AM22">
        <v>1.5</v>
      </c>
      <c r="AN22">
        <v>0.5</v>
      </c>
    </row>
    <row r="23" spans="1:40" x14ac:dyDescent="0.2">
      <c r="A23">
        <v>27</v>
      </c>
      <c r="B23" t="s">
        <v>80</v>
      </c>
      <c r="C23">
        <v>2016</v>
      </c>
      <c r="D23">
        <v>1.5</v>
      </c>
      <c r="E23">
        <v>0.5</v>
      </c>
      <c r="F23">
        <v>1.5</v>
      </c>
      <c r="G23">
        <v>1.5</v>
      </c>
      <c r="H23">
        <v>0.5</v>
      </c>
      <c r="I23">
        <v>1.5</v>
      </c>
      <c r="J23">
        <v>0.5</v>
      </c>
      <c r="K23">
        <v>0.5</v>
      </c>
      <c r="L23">
        <v>-0.5</v>
      </c>
      <c r="M23">
        <v>-0.5</v>
      </c>
      <c r="N23">
        <v>-0.5</v>
      </c>
      <c r="O23">
        <v>-0.5</v>
      </c>
      <c r="P23">
        <v>0.5</v>
      </c>
      <c r="Q23">
        <v>-0.5</v>
      </c>
      <c r="R23">
        <v>0.5</v>
      </c>
      <c r="S23">
        <v>0.5</v>
      </c>
      <c r="U23">
        <v>-0.5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1.5</v>
      </c>
      <c r="AE23">
        <v>1.5</v>
      </c>
      <c r="AF23">
        <v>0.5</v>
      </c>
      <c r="AG23">
        <v>-0.5</v>
      </c>
      <c r="AH23">
        <v>1.5</v>
      </c>
      <c r="AI23">
        <v>-0.5</v>
      </c>
      <c r="AJ23">
        <v>1.5</v>
      </c>
      <c r="AK23">
        <v>0.5</v>
      </c>
      <c r="AL23">
        <v>-0.5</v>
      </c>
      <c r="AM23">
        <v>-0.5</v>
      </c>
      <c r="AN23">
        <v>0.5</v>
      </c>
    </row>
    <row r="24" spans="1:40" x14ac:dyDescent="0.2">
      <c r="A24">
        <v>28</v>
      </c>
      <c r="B24" t="s">
        <v>76</v>
      </c>
      <c r="C24">
        <v>2016</v>
      </c>
      <c r="D24">
        <v>1.5</v>
      </c>
      <c r="E24">
        <v>1.5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-0.5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-0.5</v>
      </c>
      <c r="AJ24">
        <v>-0.5</v>
      </c>
      <c r="AK24">
        <v>-0.5</v>
      </c>
      <c r="AL24">
        <v>0.5</v>
      </c>
      <c r="AM24">
        <v>0.5</v>
      </c>
      <c r="AN24">
        <v>0.5</v>
      </c>
    </row>
    <row r="25" spans="1:40" x14ac:dyDescent="0.2">
      <c r="A25">
        <v>29</v>
      </c>
      <c r="B25" t="s">
        <v>76</v>
      </c>
      <c r="C25">
        <v>2016</v>
      </c>
      <c r="D25">
        <v>1.5</v>
      </c>
      <c r="E25">
        <v>1.5</v>
      </c>
      <c r="F25">
        <v>1.5</v>
      </c>
      <c r="G25">
        <v>1.5</v>
      </c>
      <c r="H25">
        <v>0.5</v>
      </c>
      <c r="I25">
        <v>1.5</v>
      </c>
      <c r="J25">
        <v>0.5</v>
      </c>
      <c r="K25">
        <v>-0.5</v>
      </c>
      <c r="L25">
        <v>0.5</v>
      </c>
      <c r="M25">
        <v>-1.5</v>
      </c>
      <c r="N25">
        <v>-1.5</v>
      </c>
      <c r="O25">
        <v>0.5</v>
      </c>
      <c r="P25">
        <v>-0.5</v>
      </c>
      <c r="Q25">
        <v>-0.5</v>
      </c>
      <c r="R25">
        <v>-0.5</v>
      </c>
      <c r="S25">
        <v>0.5</v>
      </c>
      <c r="U25">
        <v>-0.5</v>
      </c>
      <c r="V25">
        <v>-0.5</v>
      </c>
      <c r="W25">
        <v>-0.5</v>
      </c>
      <c r="X25">
        <v>1.5</v>
      </c>
      <c r="Y25">
        <v>1.5</v>
      </c>
      <c r="Z25">
        <v>1.5</v>
      </c>
      <c r="AA25">
        <v>-0.5</v>
      </c>
      <c r="AB25">
        <v>-0.5</v>
      </c>
      <c r="AC25">
        <v>0.5</v>
      </c>
      <c r="AD25">
        <v>0.5</v>
      </c>
      <c r="AE25">
        <v>0.5</v>
      </c>
      <c r="AF25">
        <v>1.5</v>
      </c>
      <c r="AG25">
        <v>-0.5</v>
      </c>
      <c r="AH25">
        <v>0.5</v>
      </c>
      <c r="AI25">
        <v>-0.5</v>
      </c>
      <c r="AJ25">
        <v>-1.5</v>
      </c>
      <c r="AK25">
        <v>-0.5</v>
      </c>
      <c r="AL25">
        <v>-0.5</v>
      </c>
      <c r="AM25">
        <v>-1.5</v>
      </c>
      <c r="AN25">
        <v>-1.5</v>
      </c>
    </row>
    <row r="26" spans="1:40" x14ac:dyDescent="0.2">
      <c r="A26">
        <v>30</v>
      </c>
      <c r="B26" t="s">
        <v>76</v>
      </c>
      <c r="C26">
        <v>2017</v>
      </c>
      <c r="D26">
        <v>1.5</v>
      </c>
      <c r="E26">
        <v>0.5</v>
      </c>
      <c r="F26">
        <v>0.5</v>
      </c>
      <c r="G26">
        <v>1.5</v>
      </c>
      <c r="H26">
        <v>1.5</v>
      </c>
      <c r="I26">
        <v>1.5</v>
      </c>
      <c r="J26">
        <v>-1.5</v>
      </c>
      <c r="K26">
        <v>0.5</v>
      </c>
      <c r="L26">
        <v>-0.5</v>
      </c>
      <c r="M26">
        <v>-0.5</v>
      </c>
      <c r="N26">
        <v>-0.5</v>
      </c>
      <c r="O26">
        <v>0.5</v>
      </c>
      <c r="P26">
        <v>0.5</v>
      </c>
      <c r="Q26">
        <v>0.5</v>
      </c>
      <c r="R26">
        <v>0.5</v>
      </c>
      <c r="S26">
        <v>0.5</v>
      </c>
      <c r="U26">
        <v>0.5</v>
      </c>
      <c r="V26">
        <v>1.5</v>
      </c>
      <c r="W26">
        <v>0.5</v>
      </c>
      <c r="X26">
        <v>1.5</v>
      </c>
      <c r="Y26">
        <v>0.5</v>
      </c>
      <c r="Z26">
        <v>0.5</v>
      </c>
      <c r="AA26">
        <v>-0.5</v>
      </c>
      <c r="AB26">
        <v>0.5</v>
      </c>
      <c r="AC26">
        <v>1.5</v>
      </c>
      <c r="AD26">
        <v>1.5</v>
      </c>
      <c r="AE26">
        <v>1.5</v>
      </c>
      <c r="AF26">
        <v>1.5</v>
      </c>
      <c r="AG26">
        <v>0.5</v>
      </c>
      <c r="AH26">
        <v>0.5</v>
      </c>
      <c r="AI26">
        <v>0.5</v>
      </c>
      <c r="AJ26">
        <v>-0.5</v>
      </c>
      <c r="AK26">
        <v>-0.5</v>
      </c>
      <c r="AL26">
        <v>0.5</v>
      </c>
      <c r="AM26">
        <v>0.5</v>
      </c>
      <c r="AN26">
        <v>0.5</v>
      </c>
    </row>
    <row r="27" spans="1:40" x14ac:dyDescent="0.2">
      <c r="A27">
        <v>31</v>
      </c>
      <c r="B27" t="s">
        <v>76</v>
      </c>
      <c r="C27">
        <v>2016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-0.5</v>
      </c>
      <c r="L27">
        <v>-0.5</v>
      </c>
      <c r="M27">
        <v>0.5</v>
      </c>
      <c r="N27">
        <v>-0.5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1.5</v>
      </c>
      <c r="Y27">
        <v>0.5</v>
      </c>
      <c r="Z27">
        <v>0.5</v>
      </c>
      <c r="AA27">
        <v>0.5</v>
      </c>
      <c r="AB27">
        <v>-0.5</v>
      </c>
      <c r="AC27">
        <v>-0.5</v>
      </c>
      <c r="AD27">
        <v>-0.5</v>
      </c>
      <c r="AE27">
        <v>0.5</v>
      </c>
      <c r="AF27">
        <v>0.5</v>
      </c>
      <c r="AG27">
        <v>0.5</v>
      </c>
      <c r="AH27">
        <v>0.5</v>
      </c>
      <c r="AI27">
        <v>-1.5</v>
      </c>
      <c r="AJ27">
        <v>-1.5</v>
      </c>
      <c r="AK27">
        <v>0.5</v>
      </c>
      <c r="AL27">
        <v>-0.5</v>
      </c>
      <c r="AM27">
        <v>-0.5</v>
      </c>
      <c r="AN27">
        <v>-0.5</v>
      </c>
    </row>
    <row r="28" spans="1:40" x14ac:dyDescent="0.2">
      <c r="A28">
        <v>32</v>
      </c>
      <c r="B28" t="s">
        <v>76</v>
      </c>
      <c r="C28">
        <v>2016</v>
      </c>
      <c r="D28">
        <v>1.5</v>
      </c>
      <c r="E28">
        <v>1.5</v>
      </c>
      <c r="F28">
        <v>1.5</v>
      </c>
      <c r="G28">
        <v>1.5</v>
      </c>
      <c r="H28">
        <v>1.5</v>
      </c>
      <c r="I28">
        <v>1.5</v>
      </c>
      <c r="J28">
        <v>-1.5</v>
      </c>
      <c r="K28">
        <v>-0.5</v>
      </c>
      <c r="L28">
        <v>-1.5</v>
      </c>
      <c r="M28">
        <v>-1.5</v>
      </c>
      <c r="N28">
        <v>-1.5</v>
      </c>
      <c r="O28">
        <v>1.5</v>
      </c>
      <c r="P28">
        <v>1.5</v>
      </c>
      <c r="Q28">
        <v>1.5</v>
      </c>
      <c r="R28">
        <v>1.5</v>
      </c>
      <c r="S28">
        <v>1.5</v>
      </c>
      <c r="U28">
        <v>1.5</v>
      </c>
      <c r="V28">
        <v>1.5</v>
      </c>
      <c r="W28">
        <v>1.5</v>
      </c>
      <c r="X28">
        <v>1.5</v>
      </c>
      <c r="Y28">
        <v>1.5</v>
      </c>
      <c r="Z28">
        <v>1.5</v>
      </c>
      <c r="AA28">
        <v>0.5</v>
      </c>
      <c r="AB28">
        <v>0.5</v>
      </c>
      <c r="AC28">
        <v>0.5</v>
      </c>
      <c r="AD28">
        <v>1.5</v>
      </c>
      <c r="AE28">
        <v>1.5</v>
      </c>
      <c r="AF28">
        <v>0.5</v>
      </c>
      <c r="AG28">
        <v>0.5</v>
      </c>
      <c r="AH28">
        <v>1.5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</row>
    <row r="29" spans="1:40" x14ac:dyDescent="0.2">
      <c r="A29">
        <v>33</v>
      </c>
      <c r="B29" t="s">
        <v>76</v>
      </c>
      <c r="C29">
        <v>2016</v>
      </c>
      <c r="D29">
        <v>1.5</v>
      </c>
      <c r="E29">
        <v>1.5</v>
      </c>
      <c r="F29">
        <v>0.5</v>
      </c>
      <c r="G29">
        <v>0.5</v>
      </c>
      <c r="H29">
        <v>1.5</v>
      </c>
      <c r="I29">
        <v>1.5</v>
      </c>
      <c r="J29">
        <v>0.5</v>
      </c>
      <c r="K29">
        <v>0.5</v>
      </c>
      <c r="L29">
        <v>0.5</v>
      </c>
      <c r="M29">
        <v>-0.5</v>
      </c>
      <c r="N29">
        <v>-0.5</v>
      </c>
      <c r="O29">
        <v>0.5</v>
      </c>
      <c r="P29">
        <v>0.5</v>
      </c>
      <c r="Q29">
        <v>0.5</v>
      </c>
      <c r="R29">
        <v>0.5</v>
      </c>
      <c r="S29">
        <v>1.5</v>
      </c>
      <c r="U29">
        <v>-0.5</v>
      </c>
      <c r="V29">
        <v>0.5</v>
      </c>
      <c r="W29">
        <v>-0.5</v>
      </c>
      <c r="X29">
        <v>1.5</v>
      </c>
      <c r="Y29">
        <v>1.5</v>
      </c>
      <c r="Z29">
        <v>0.5</v>
      </c>
      <c r="AA29">
        <v>1.5</v>
      </c>
      <c r="AB29">
        <v>1.5</v>
      </c>
      <c r="AC29">
        <v>1.5</v>
      </c>
      <c r="AD29">
        <v>0.5</v>
      </c>
      <c r="AE29">
        <v>0.5</v>
      </c>
      <c r="AF29">
        <v>0.5</v>
      </c>
      <c r="AG29">
        <v>0.5</v>
      </c>
      <c r="AH29">
        <v>1.5</v>
      </c>
      <c r="AI29">
        <v>0.5</v>
      </c>
      <c r="AJ29">
        <v>-0.5</v>
      </c>
      <c r="AK29">
        <v>0.5</v>
      </c>
      <c r="AL29">
        <v>1.5</v>
      </c>
      <c r="AM29">
        <v>-0.5</v>
      </c>
      <c r="AN29">
        <v>1.5</v>
      </c>
    </row>
    <row r="30" spans="1:40" x14ac:dyDescent="0.2">
      <c r="A30">
        <v>34</v>
      </c>
      <c r="B30" t="s">
        <v>76</v>
      </c>
      <c r="C30">
        <v>2016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-0.5</v>
      </c>
      <c r="L30">
        <v>-0.5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1.5</v>
      </c>
      <c r="U30">
        <v>0</v>
      </c>
      <c r="V30">
        <v>0</v>
      </c>
      <c r="W30">
        <v>0</v>
      </c>
      <c r="X30">
        <v>1.5</v>
      </c>
      <c r="Y30">
        <v>1.5</v>
      </c>
      <c r="Z30">
        <v>1.5</v>
      </c>
      <c r="AA30">
        <v>0.5</v>
      </c>
      <c r="AB30">
        <v>0.5</v>
      </c>
      <c r="AC30">
        <v>0.5</v>
      </c>
      <c r="AD30">
        <v>0.5</v>
      </c>
      <c r="AE30">
        <v>1.5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</row>
    <row r="31" spans="1:40" x14ac:dyDescent="0.2">
      <c r="A31">
        <v>35</v>
      </c>
      <c r="B31" t="s">
        <v>76</v>
      </c>
      <c r="C31">
        <v>2016</v>
      </c>
      <c r="D31">
        <v>1.5</v>
      </c>
      <c r="E31">
        <v>0.5</v>
      </c>
      <c r="F31">
        <v>1.5</v>
      </c>
      <c r="G31">
        <v>1.5</v>
      </c>
      <c r="H31">
        <v>1.5</v>
      </c>
      <c r="I31">
        <v>0.5</v>
      </c>
      <c r="J31">
        <v>0.5</v>
      </c>
      <c r="K31">
        <v>-1.5</v>
      </c>
      <c r="L31">
        <v>-1.5</v>
      </c>
      <c r="M31">
        <v>-1.5</v>
      </c>
      <c r="N31">
        <v>-1.5</v>
      </c>
      <c r="O31">
        <v>-0.5</v>
      </c>
      <c r="P31">
        <v>-0.5</v>
      </c>
      <c r="Q31">
        <v>-0.5</v>
      </c>
      <c r="R31">
        <v>-0.5</v>
      </c>
      <c r="S31">
        <v>0.5</v>
      </c>
      <c r="U31">
        <v>-0.5</v>
      </c>
      <c r="V31">
        <v>0.5</v>
      </c>
      <c r="W31">
        <v>-0.5</v>
      </c>
      <c r="X31">
        <v>-0.5</v>
      </c>
      <c r="Y31">
        <v>-0.5</v>
      </c>
      <c r="Z31">
        <v>-0.5</v>
      </c>
      <c r="AA31">
        <v>-1.5</v>
      </c>
      <c r="AB31">
        <v>-0.5</v>
      </c>
      <c r="AC31">
        <v>0.5</v>
      </c>
      <c r="AD31">
        <v>1.5</v>
      </c>
      <c r="AE31">
        <v>1.5</v>
      </c>
      <c r="AF31">
        <v>0.5</v>
      </c>
      <c r="AG31">
        <v>-0.5</v>
      </c>
      <c r="AH31">
        <v>1.5</v>
      </c>
      <c r="AI31">
        <v>-1.5</v>
      </c>
      <c r="AJ31">
        <v>-0.5</v>
      </c>
      <c r="AK31">
        <v>1.5</v>
      </c>
      <c r="AL31">
        <v>-0.5</v>
      </c>
      <c r="AM31">
        <v>-0.5</v>
      </c>
      <c r="AN31">
        <v>-0.5</v>
      </c>
    </row>
    <row r="32" spans="1:40" x14ac:dyDescent="0.2">
      <c r="A32">
        <v>36</v>
      </c>
      <c r="B32" t="s">
        <v>76</v>
      </c>
      <c r="C32">
        <v>2016</v>
      </c>
      <c r="D32">
        <v>0.5</v>
      </c>
      <c r="E32">
        <v>0.5</v>
      </c>
      <c r="F32">
        <v>0.5</v>
      </c>
      <c r="G32">
        <v>0.5</v>
      </c>
      <c r="H32">
        <v>1.5</v>
      </c>
      <c r="I32">
        <v>0.5</v>
      </c>
      <c r="J32">
        <v>0.5</v>
      </c>
      <c r="K32">
        <v>-0.5</v>
      </c>
      <c r="L32">
        <v>-1.5</v>
      </c>
      <c r="M32">
        <v>-1.5</v>
      </c>
      <c r="N32">
        <v>-1.5</v>
      </c>
      <c r="O32">
        <v>0.5</v>
      </c>
      <c r="P32">
        <v>0.5</v>
      </c>
      <c r="Q32">
        <v>-0.5</v>
      </c>
      <c r="R32">
        <v>-0.5</v>
      </c>
      <c r="S32">
        <v>0.5</v>
      </c>
      <c r="U32">
        <v>-0.5</v>
      </c>
      <c r="V32">
        <v>0.5</v>
      </c>
      <c r="W32">
        <v>0.5</v>
      </c>
      <c r="X32">
        <v>1.5</v>
      </c>
      <c r="Y32">
        <v>0.5</v>
      </c>
      <c r="Z32">
        <v>0.5</v>
      </c>
      <c r="AA32">
        <v>-0.5</v>
      </c>
      <c r="AB32">
        <v>-0.5</v>
      </c>
      <c r="AC32">
        <v>-0.5</v>
      </c>
      <c r="AD32">
        <v>0.5</v>
      </c>
      <c r="AE32">
        <v>1.5</v>
      </c>
      <c r="AF32">
        <v>1.5</v>
      </c>
      <c r="AG32">
        <v>0.5</v>
      </c>
      <c r="AH32">
        <v>0.5</v>
      </c>
      <c r="AI32">
        <v>-1.5</v>
      </c>
      <c r="AJ32">
        <v>-1.5</v>
      </c>
      <c r="AK32">
        <v>-0.5</v>
      </c>
      <c r="AL32">
        <v>-0.5</v>
      </c>
      <c r="AM32">
        <v>-0.5</v>
      </c>
      <c r="AN32">
        <v>-0.5</v>
      </c>
    </row>
    <row r="33" spans="1:40" x14ac:dyDescent="0.2">
      <c r="A33">
        <v>37</v>
      </c>
      <c r="B33" t="s">
        <v>76</v>
      </c>
      <c r="C33">
        <v>2016</v>
      </c>
      <c r="D33">
        <v>0.5</v>
      </c>
      <c r="E33">
        <v>0.5</v>
      </c>
      <c r="F33">
        <v>0.5</v>
      </c>
      <c r="G33">
        <v>0.5</v>
      </c>
      <c r="H33">
        <v>1.5</v>
      </c>
      <c r="I33">
        <v>1.5</v>
      </c>
      <c r="J33">
        <v>-0.5</v>
      </c>
      <c r="K33">
        <v>-0.5</v>
      </c>
      <c r="L33">
        <v>-0.5</v>
      </c>
      <c r="M33">
        <v>0.5</v>
      </c>
      <c r="N33">
        <v>-0.5</v>
      </c>
      <c r="O33">
        <v>0.5</v>
      </c>
      <c r="P33">
        <v>1.5</v>
      </c>
      <c r="Q33">
        <v>0.5</v>
      </c>
      <c r="R33">
        <v>0.5</v>
      </c>
      <c r="S33">
        <v>0.5</v>
      </c>
      <c r="U33">
        <v>0</v>
      </c>
      <c r="V33">
        <v>0</v>
      </c>
      <c r="W33">
        <v>0</v>
      </c>
      <c r="X33">
        <v>0.5</v>
      </c>
      <c r="Y33">
        <v>0.5</v>
      </c>
      <c r="Z33">
        <v>0.5</v>
      </c>
      <c r="AA33">
        <v>-0.5</v>
      </c>
      <c r="AB33">
        <v>-0.5</v>
      </c>
      <c r="AC33">
        <v>1.5</v>
      </c>
      <c r="AD33">
        <v>0.5</v>
      </c>
      <c r="AE33">
        <v>0.5</v>
      </c>
      <c r="AF33">
        <v>1.5</v>
      </c>
      <c r="AG33">
        <v>0.5</v>
      </c>
      <c r="AH33">
        <v>0.5</v>
      </c>
      <c r="AI33">
        <v>-0.5</v>
      </c>
      <c r="AJ33">
        <v>-0.5</v>
      </c>
      <c r="AK33">
        <v>-0.5</v>
      </c>
      <c r="AL33">
        <v>-0.5</v>
      </c>
      <c r="AM33">
        <v>0.5</v>
      </c>
      <c r="AN33">
        <v>-0.5</v>
      </c>
    </row>
    <row r="34" spans="1:40" x14ac:dyDescent="0.2">
      <c r="A34">
        <v>38</v>
      </c>
      <c r="B34" t="s">
        <v>76</v>
      </c>
      <c r="C34">
        <v>2016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1.5</v>
      </c>
      <c r="J34">
        <v>0.5</v>
      </c>
      <c r="K34">
        <v>0.5</v>
      </c>
      <c r="L34">
        <v>0.5</v>
      </c>
      <c r="M34">
        <v>-0.5</v>
      </c>
      <c r="N34">
        <v>-0.5</v>
      </c>
      <c r="O34">
        <v>-0.5</v>
      </c>
      <c r="P34">
        <v>-1.5</v>
      </c>
      <c r="Q34">
        <v>-0.5</v>
      </c>
      <c r="R34">
        <v>-1.5</v>
      </c>
      <c r="S34">
        <v>0.5</v>
      </c>
      <c r="U34">
        <v>0.5</v>
      </c>
      <c r="V34">
        <v>-1.5</v>
      </c>
      <c r="W34">
        <v>-1.5</v>
      </c>
      <c r="X34">
        <v>-1.5</v>
      </c>
      <c r="Y34">
        <v>0.5</v>
      </c>
      <c r="Z34">
        <v>0.5</v>
      </c>
      <c r="AA34">
        <v>-1.5</v>
      </c>
      <c r="AB34">
        <v>-1.5</v>
      </c>
      <c r="AC34">
        <v>0.5</v>
      </c>
      <c r="AD34">
        <v>1.5</v>
      </c>
      <c r="AE34">
        <v>-0.5</v>
      </c>
      <c r="AF34">
        <v>1.5</v>
      </c>
      <c r="AG34">
        <v>0.5</v>
      </c>
      <c r="AH34">
        <v>-0.5</v>
      </c>
      <c r="AI34">
        <v>-0.5</v>
      </c>
      <c r="AJ34">
        <v>-1.5</v>
      </c>
      <c r="AK34">
        <v>-0.5</v>
      </c>
      <c r="AL34">
        <v>-1.5</v>
      </c>
      <c r="AM34">
        <v>0.5</v>
      </c>
      <c r="AN34">
        <v>-0.5</v>
      </c>
    </row>
    <row r="35" spans="1:40" x14ac:dyDescent="0.2">
      <c r="A35">
        <v>39</v>
      </c>
      <c r="B35" t="s">
        <v>76</v>
      </c>
      <c r="C35">
        <v>2016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-0.5</v>
      </c>
      <c r="K35">
        <v>-0.5</v>
      </c>
      <c r="L35">
        <v>-0.5</v>
      </c>
      <c r="M35">
        <v>-0.5</v>
      </c>
      <c r="N35">
        <v>0.5</v>
      </c>
      <c r="O35">
        <v>0.5</v>
      </c>
      <c r="P35">
        <v>-0.5</v>
      </c>
      <c r="Q35">
        <v>-0.5</v>
      </c>
      <c r="R35">
        <v>0.5</v>
      </c>
      <c r="S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1.5</v>
      </c>
      <c r="AF35">
        <v>1.5</v>
      </c>
      <c r="AG35">
        <v>-0.5</v>
      </c>
      <c r="AH35">
        <v>0.5</v>
      </c>
      <c r="AI35">
        <v>-0.5</v>
      </c>
      <c r="AJ35">
        <v>0.5</v>
      </c>
      <c r="AK35">
        <v>0.5</v>
      </c>
      <c r="AL35">
        <v>0.5</v>
      </c>
      <c r="AM35">
        <v>0.5</v>
      </c>
      <c r="AN35">
        <v>0.5</v>
      </c>
    </row>
    <row r="36" spans="1:40" x14ac:dyDescent="0.2">
      <c r="A36">
        <v>40</v>
      </c>
      <c r="B36" t="s">
        <v>76</v>
      </c>
      <c r="C36">
        <v>2016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-0.5</v>
      </c>
      <c r="L36">
        <v>-0.5</v>
      </c>
      <c r="M36">
        <v>-0.5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U36">
        <v>0.5</v>
      </c>
      <c r="V36">
        <v>0.5</v>
      </c>
      <c r="W36">
        <v>0.5</v>
      </c>
      <c r="X36">
        <v>0.5</v>
      </c>
      <c r="Y36">
        <v>1.5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-0.5</v>
      </c>
      <c r="AJ36">
        <v>-0.5</v>
      </c>
      <c r="AK36">
        <v>0.5</v>
      </c>
      <c r="AL36">
        <v>0.5</v>
      </c>
      <c r="AM36">
        <v>0.5</v>
      </c>
      <c r="AN36">
        <v>0.5</v>
      </c>
    </row>
    <row r="37" spans="1:40" x14ac:dyDescent="0.2">
      <c r="A37">
        <v>41</v>
      </c>
      <c r="B37" t="s">
        <v>76</v>
      </c>
      <c r="C37">
        <v>2016</v>
      </c>
      <c r="D37">
        <v>1.5</v>
      </c>
      <c r="E37">
        <v>1.5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-0.5</v>
      </c>
      <c r="L37">
        <v>-0.5</v>
      </c>
      <c r="M37">
        <v>0.5</v>
      </c>
      <c r="N37">
        <v>0.5</v>
      </c>
      <c r="O37">
        <v>0.5</v>
      </c>
      <c r="P37">
        <v>-0.5</v>
      </c>
      <c r="Q37">
        <v>-0.5</v>
      </c>
      <c r="R37">
        <v>0.5</v>
      </c>
      <c r="S37">
        <v>0.5</v>
      </c>
      <c r="U37">
        <v>-0.5</v>
      </c>
      <c r="V37">
        <v>-0.5</v>
      </c>
      <c r="W37">
        <v>-0.5</v>
      </c>
      <c r="X37">
        <v>0.5</v>
      </c>
      <c r="Y37">
        <v>0.5</v>
      </c>
      <c r="Z37">
        <v>-0.5</v>
      </c>
      <c r="AA37">
        <v>-0.5</v>
      </c>
      <c r="AB37">
        <v>-0.5</v>
      </c>
      <c r="AC37">
        <v>0.5</v>
      </c>
      <c r="AD37">
        <v>0.5</v>
      </c>
      <c r="AE37">
        <v>-0.5</v>
      </c>
      <c r="AF37">
        <v>-1.5</v>
      </c>
      <c r="AG37">
        <v>-0.5</v>
      </c>
      <c r="AH37">
        <v>0.5</v>
      </c>
      <c r="AI37">
        <v>0.5</v>
      </c>
      <c r="AJ37">
        <v>0.5</v>
      </c>
      <c r="AK37">
        <v>0.5</v>
      </c>
      <c r="AL37">
        <v>-0.5</v>
      </c>
      <c r="AM37">
        <v>-0.5</v>
      </c>
      <c r="AN37">
        <v>-0.5</v>
      </c>
    </row>
    <row r="38" spans="1:40" x14ac:dyDescent="0.2">
      <c r="A38">
        <v>42</v>
      </c>
      <c r="B38" t="s">
        <v>76</v>
      </c>
      <c r="C38">
        <v>2016</v>
      </c>
      <c r="D38">
        <v>1.5</v>
      </c>
      <c r="E38">
        <v>0.5</v>
      </c>
      <c r="F38">
        <v>0.5</v>
      </c>
      <c r="G38">
        <v>0.5</v>
      </c>
      <c r="H38">
        <v>1.5</v>
      </c>
      <c r="I38">
        <v>1.5</v>
      </c>
      <c r="J38">
        <v>-1.5</v>
      </c>
      <c r="K38">
        <v>-1.5</v>
      </c>
      <c r="L38">
        <v>-1.5</v>
      </c>
      <c r="M38">
        <v>-1.5</v>
      </c>
      <c r="N38">
        <v>-1.5</v>
      </c>
      <c r="O38">
        <v>-0.5</v>
      </c>
      <c r="P38">
        <v>0.5</v>
      </c>
      <c r="Q38">
        <v>-1.5</v>
      </c>
      <c r="R38">
        <v>-0.5</v>
      </c>
      <c r="S38">
        <v>-0.5</v>
      </c>
      <c r="U38">
        <v>-0.5</v>
      </c>
      <c r="V38">
        <v>0.5</v>
      </c>
      <c r="W38">
        <v>-0.5</v>
      </c>
      <c r="X38">
        <v>0.5</v>
      </c>
      <c r="Y38">
        <v>0.5</v>
      </c>
      <c r="Z38">
        <v>0.5</v>
      </c>
      <c r="AA38">
        <v>-1.5</v>
      </c>
      <c r="AB38">
        <v>-1.5</v>
      </c>
      <c r="AC38">
        <v>-0.5</v>
      </c>
      <c r="AD38">
        <v>0.5</v>
      </c>
      <c r="AE38">
        <v>0.5</v>
      </c>
      <c r="AF38">
        <v>0.5</v>
      </c>
      <c r="AG38">
        <v>-1.5</v>
      </c>
      <c r="AH38">
        <v>-1.5</v>
      </c>
      <c r="AI38">
        <v>-1.5</v>
      </c>
      <c r="AJ38">
        <v>-1.5</v>
      </c>
      <c r="AK38">
        <v>0.5</v>
      </c>
      <c r="AL38">
        <v>-1.5</v>
      </c>
      <c r="AM38">
        <v>-1.5</v>
      </c>
      <c r="AN38">
        <v>-1.5</v>
      </c>
    </row>
    <row r="39" spans="1:40" x14ac:dyDescent="0.2">
      <c r="A39">
        <v>45</v>
      </c>
      <c r="B39" t="s">
        <v>76</v>
      </c>
      <c r="C39">
        <v>2016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-0.5</v>
      </c>
      <c r="M39">
        <v>-0.5</v>
      </c>
      <c r="N39">
        <v>-0.5</v>
      </c>
      <c r="O39">
        <v>0.5</v>
      </c>
      <c r="P39">
        <v>1.5</v>
      </c>
      <c r="Q39">
        <v>0.5</v>
      </c>
      <c r="R39">
        <v>0.5</v>
      </c>
      <c r="S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1.5</v>
      </c>
      <c r="AF39">
        <v>0.5</v>
      </c>
      <c r="AG39">
        <v>1.5</v>
      </c>
      <c r="AH39">
        <v>1.5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</row>
    <row r="40" spans="1:40" x14ac:dyDescent="0.2">
      <c r="A40">
        <v>46</v>
      </c>
      <c r="B40" t="s">
        <v>76</v>
      </c>
      <c r="C40">
        <v>2016</v>
      </c>
      <c r="D40">
        <v>1.5</v>
      </c>
      <c r="E40">
        <v>1.5</v>
      </c>
      <c r="F40">
        <v>1.5</v>
      </c>
      <c r="G40">
        <v>1.5</v>
      </c>
      <c r="H40">
        <v>1.5</v>
      </c>
      <c r="I40">
        <v>1.5</v>
      </c>
      <c r="J40">
        <v>-0.5</v>
      </c>
      <c r="K40">
        <v>1.5</v>
      </c>
      <c r="L40">
        <v>-0.5</v>
      </c>
      <c r="M40">
        <v>-0.5</v>
      </c>
      <c r="N40">
        <v>-0.5</v>
      </c>
      <c r="O40">
        <v>1.5</v>
      </c>
      <c r="P40">
        <v>1.5</v>
      </c>
      <c r="Q40">
        <v>1.5</v>
      </c>
      <c r="R40">
        <v>1.5</v>
      </c>
      <c r="S40">
        <v>1.5</v>
      </c>
      <c r="U40">
        <v>0</v>
      </c>
      <c r="V40">
        <v>0</v>
      </c>
      <c r="W40">
        <v>0</v>
      </c>
      <c r="X40">
        <v>1.5</v>
      </c>
      <c r="Y40">
        <v>0.5</v>
      </c>
      <c r="Z40">
        <v>0.5</v>
      </c>
      <c r="AA40">
        <v>1.5</v>
      </c>
      <c r="AB40">
        <v>1.5</v>
      </c>
      <c r="AC40">
        <v>0.5</v>
      </c>
      <c r="AD40">
        <v>1.5</v>
      </c>
      <c r="AE40">
        <v>1.5</v>
      </c>
      <c r="AF40">
        <v>1.5</v>
      </c>
      <c r="AG40">
        <v>1.5</v>
      </c>
      <c r="AH40">
        <v>1.5</v>
      </c>
      <c r="AI40">
        <v>0.5</v>
      </c>
      <c r="AJ40">
        <v>0.5</v>
      </c>
      <c r="AK40">
        <v>1.5</v>
      </c>
      <c r="AL40">
        <v>0.5</v>
      </c>
      <c r="AM40">
        <v>0.5</v>
      </c>
      <c r="AN40">
        <v>0.5</v>
      </c>
    </row>
    <row r="41" spans="1:40" x14ac:dyDescent="0.2">
      <c r="A41">
        <v>47</v>
      </c>
      <c r="B41" t="s">
        <v>81</v>
      </c>
      <c r="C41">
        <v>2016</v>
      </c>
      <c r="D41">
        <v>0.5</v>
      </c>
      <c r="E41">
        <v>1.5</v>
      </c>
      <c r="F41">
        <v>0.5</v>
      </c>
      <c r="G41">
        <v>1.5</v>
      </c>
      <c r="H41">
        <v>1.5</v>
      </c>
      <c r="I41">
        <v>0.5</v>
      </c>
      <c r="J41">
        <v>-0.5</v>
      </c>
      <c r="K41">
        <v>-0.5</v>
      </c>
      <c r="L41">
        <v>-0.5</v>
      </c>
      <c r="M41">
        <v>-0.5</v>
      </c>
      <c r="N41">
        <v>-0.5</v>
      </c>
      <c r="O41">
        <v>-0.5</v>
      </c>
      <c r="P41">
        <v>0.5</v>
      </c>
      <c r="Q41">
        <v>-0.5</v>
      </c>
      <c r="R41">
        <v>0.5</v>
      </c>
      <c r="S41">
        <v>0.5</v>
      </c>
      <c r="U41">
        <v>-1.5</v>
      </c>
      <c r="V41">
        <v>0.5</v>
      </c>
      <c r="W41">
        <v>-0.5</v>
      </c>
      <c r="X41">
        <v>0.5</v>
      </c>
      <c r="Y41">
        <v>1.5</v>
      </c>
      <c r="Z41">
        <v>1.5</v>
      </c>
      <c r="AA41">
        <v>1.5</v>
      </c>
      <c r="AB41">
        <v>0.5</v>
      </c>
      <c r="AC41">
        <v>1.5</v>
      </c>
      <c r="AD41">
        <v>1.5</v>
      </c>
      <c r="AE41">
        <v>1.5</v>
      </c>
      <c r="AF41">
        <v>-0.5</v>
      </c>
      <c r="AG41">
        <v>0.5</v>
      </c>
      <c r="AH41">
        <v>0.5</v>
      </c>
      <c r="AI41">
        <v>0.5</v>
      </c>
      <c r="AJ41">
        <v>0.5</v>
      </c>
      <c r="AK41">
        <v>-0.5</v>
      </c>
      <c r="AL41">
        <v>-0.5</v>
      </c>
      <c r="AM41">
        <v>-0.5</v>
      </c>
      <c r="AN41">
        <v>-0.5</v>
      </c>
    </row>
    <row r="42" spans="1:40" x14ac:dyDescent="0.2">
      <c r="A42">
        <v>48</v>
      </c>
      <c r="B42" t="s">
        <v>76</v>
      </c>
      <c r="C42">
        <v>2016</v>
      </c>
      <c r="D42">
        <v>0.5</v>
      </c>
      <c r="E42">
        <v>1.5</v>
      </c>
      <c r="F42">
        <v>1.5</v>
      </c>
      <c r="G42">
        <v>0.5</v>
      </c>
      <c r="H42">
        <v>1.5</v>
      </c>
      <c r="I42">
        <v>0.5</v>
      </c>
      <c r="J42">
        <v>-1.5</v>
      </c>
      <c r="K42">
        <v>0.5</v>
      </c>
      <c r="L42">
        <v>-1.5</v>
      </c>
      <c r="M42">
        <v>-0.5</v>
      </c>
      <c r="N42">
        <v>-1.5</v>
      </c>
      <c r="O42">
        <v>1.5</v>
      </c>
      <c r="P42">
        <v>1.5</v>
      </c>
      <c r="Q42">
        <v>1.5</v>
      </c>
      <c r="R42">
        <v>1.5</v>
      </c>
      <c r="S42">
        <v>1.5</v>
      </c>
      <c r="U42">
        <v>0</v>
      </c>
      <c r="V42">
        <v>0</v>
      </c>
      <c r="W42">
        <v>0</v>
      </c>
      <c r="X42">
        <v>1.5</v>
      </c>
      <c r="Y42">
        <v>1.5</v>
      </c>
      <c r="Z42">
        <v>1.5</v>
      </c>
      <c r="AA42">
        <v>-1.5</v>
      </c>
      <c r="AB42">
        <v>1.5</v>
      </c>
      <c r="AC42">
        <v>1.5</v>
      </c>
      <c r="AD42">
        <v>1.5</v>
      </c>
      <c r="AE42">
        <v>1.5</v>
      </c>
      <c r="AF42">
        <v>-0.5</v>
      </c>
      <c r="AG42">
        <v>-0.5</v>
      </c>
      <c r="AH42">
        <v>1.5</v>
      </c>
      <c r="AI42">
        <v>0.5</v>
      </c>
      <c r="AJ42">
        <v>1.5</v>
      </c>
      <c r="AK42">
        <v>0.5</v>
      </c>
      <c r="AL42">
        <v>1.5</v>
      </c>
      <c r="AM42">
        <v>0.5</v>
      </c>
      <c r="AN42">
        <v>-0.5</v>
      </c>
    </row>
    <row r="43" spans="1:40" x14ac:dyDescent="0.2">
      <c r="A43">
        <v>49</v>
      </c>
      <c r="B43" t="s">
        <v>76</v>
      </c>
      <c r="C43">
        <v>2016</v>
      </c>
      <c r="D43">
        <v>1.5</v>
      </c>
      <c r="E43">
        <v>1.5</v>
      </c>
      <c r="F43">
        <v>1.5</v>
      </c>
      <c r="G43">
        <v>1.5</v>
      </c>
      <c r="H43">
        <v>0.5</v>
      </c>
      <c r="I43">
        <v>0.5</v>
      </c>
      <c r="J43">
        <v>-0.5</v>
      </c>
      <c r="K43">
        <v>0.5</v>
      </c>
      <c r="L43">
        <v>-0.5</v>
      </c>
      <c r="M43">
        <v>-0.5</v>
      </c>
      <c r="N43">
        <v>-0.5</v>
      </c>
      <c r="O43">
        <v>1.5</v>
      </c>
      <c r="P43">
        <v>1.5</v>
      </c>
      <c r="Q43">
        <v>0.5</v>
      </c>
      <c r="R43">
        <v>1.5</v>
      </c>
      <c r="S43">
        <v>0.5</v>
      </c>
      <c r="U43">
        <v>0.5</v>
      </c>
      <c r="V43">
        <v>0.5</v>
      </c>
      <c r="W43">
        <v>0.5</v>
      </c>
      <c r="X43">
        <v>1.5</v>
      </c>
      <c r="Y43">
        <v>1.5</v>
      </c>
      <c r="Z43">
        <v>1.5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-0.5</v>
      </c>
      <c r="AK43">
        <v>-0.5</v>
      </c>
      <c r="AL43">
        <v>0.5</v>
      </c>
      <c r="AM43">
        <v>-0.5</v>
      </c>
      <c r="AN43">
        <v>-0.5</v>
      </c>
    </row>
    <row r="44" spans="1:40" x14ac:dyDescent="0.2">
      <c r="A44">
        <v>50</v>
      </c>
      <c r="B44" t="s">
        <v>76</v>
      </c>
      <c r="C44">
        <v>2016</v>
      </c>
      <c r="D44">
        <v>1.5</v>
      </c>
      <c r="E44">
        <v>1.5</v>
      </c>
      <c r="F44">
        <v>1.5</v>
      </c>
      <c r="G44">
        <v>0.5</v>
      </c>
      <c r="H44">
        <v>0.5</v>
      </c>
      <c r="I44">
        <v>1.5</v>
      </c>
      <c r="J44">
        <v>-1.5</v>
      </c>
      <c r="K44">
        <v>0.5</v>
      </c>
      <c r="L44">
        <v>0.5</v>
      </c>
      <c r="M44">
        <v>-0.5</v>
      </c>
      <c r="N44">
        <v>-0.5</v>
      </c>
      <c r="O44">
        <v>0.5</v>
      </c>
      <c r="P44">
        <v>0.5</v>
      </c>
      <c r="Q44">
        <v>-0.5</v>
      </c>
      <c r="R44">
        <v>0.5</v>
      </c>
      <c r="S44">
        <v>0.5</v>
      </c>
      <c r="U44">
        <v>0.5</v>
      </c>
      <c r="V44">
        <v>0.5</v>
      </c>
      <c r="W44">
        <v>0.5</v>
      </c>
      <c r="X44">
        <v>1.5</v>
      </c>
      <c r="Y44">
        <v>0.5</v>
      </c>
      <c r="Z44">
        <v>-0.5</v>
      </c>
      <c r="AA44">
        <v>-0.5</v>
      </c>
      <c r="AB44">
        <v>-0.5</v>
      </c>
      <c r="AC44">
        <v>0.5</v>
      </c>
      <c r="AD44">
        <v>1.5</v>
      </c>
      <c r="AE44">
        <v>0.5</v>
      </c>
      <c r="AF44">
        <v>1.5</v>
      </c>
      <c r="AG44">
        <v>0.5</v>
      </c>
      <c r="AH44">
        <v>0.5</v>
      </c>
      <c r="AI44">
        <v>0.5</v>
      </c>
      <c r="AJ44">
        <v>0.5</v>
      </c>
      <c r="AK44">
        <v>-0.5</v>
      </c>
      <c r="AL44">
        <v>-0.5</v>
      </c>
      <c r="AM44">
        <v>0.5</v>
      </c>
      <c r="AN44">
        <v>-0.5</v>
      </c>
    </row>
    <row r="45" spans="1:40" x14ac:dyDescent="0.2">
      <c r="A45">
        <v>51</v>
      </c>
      <c r="B45" t="s">
        <v>76</v>
      </c>
      <c r="C45">
        <v>2016</v>
      </c>
      <c r="D45">
        <v>1.5</v>
      </c>
      <c r="E45">
        <v>1.5</v>
      </c>
      <c r="F45">
        <v>1.5</v>
      </c>
      <c r="G45">
        <v>1.5</v>
      </c>
      <c r="H45">
        <v>1.5</v>
      </c>
      <c r="I45">
        <v>0.5</v>
      </c>
      <c r="J45">
        <v>0.5</v>
      </c>
      <c r="K45">
        <v>1.5</v>
      </c>
      <c r="L45">
        <v>0.5</v>
      </c>
      <c r="M45">
        <v>0.5</v>
      </c>
      <c r="N45">
        <v>0.5</v>
      </c>
      <c r="O45">
        <v>1.5</v>
      </c>
      <c r="P45">
        <v>1.5</v>
      </c>
      <c r="Q45">
        <v>1.5</v>
      </c>
      <c r="R45">
        <v>1.5</v>
      </c>
      <c r="S45">
        <v>1.5</v>
      </c>
      <c r="U45">
        <v>1.5</v>
      </c>
      <c r="V45">
        <v>1.5</v>
      </c>
      <c r="W45">
        <v>1.5</v>
      </c>
      <c r="X45">
        <v>1.5</v>
      </c>
      <c r="Y45">
        <v>0.5</v>
      </c>
      <c r="Z45">
        <v>0.5</v>
      </c>
      <c r="AA45">
        <v>1.5</v>
      </c>
      <c r="AB45">
        <v>1.5</v>
      </c>
      <c r="AC45">
        <v>1.5</v>
      </c>
      <c r="AD45">
        <v>1.5</v>
      </c>
      <c r="AE45">
        <v>1.5</v>
      </c>
      <c r="AF45">
        <v>1.5</v>
      </c>
      <c r="AG45">
        <v>1.5</v>
      </c>
      <c r="AH45">
        <v>1.5</v>
      </c>
      <c r="AI45">
        <v>1.5</v>
      </c>
      <c r="AJ45">
        <v>1.5</v>
      </c>
      <c r="AK45">
        <v>1.5</v>
      </c>
      <c r="AL45">
        <v>1.5</v>
      </c>
      <c r="AM45">
        <v>1.5</v>
      </c>
      <c r="AN45">
        <v>1.5</v>
      </c>
    </row>
    <row r="46" spans="1:40" x14ac:dyDescent="0.2">
      <c r="A46">
        <v>52</v>
      </c>
      <c r="B46" t="s">
        <v>76</v>
      </c>
      <c r="C46">
        <v>2016</v>
      </c>
      <c r="D46">
        <v>1.5</v>
      </c>
      <c r="E46">
        <v>1.5</v>
      </c>
      <c r="F46">
        <v>1.5</v>
      </c>
      <c r="G46">
        <v>1.5</v>
      </c>
      <c r="H46">
        <v>0.5</v>
      </c>
      <c r="I46">
        <v>1.5</v>
      </c>
      <c r="J46">
        <v>-0.5</v>
      </c>
      <c r="K46">
        <v>0.5</v>
      </c>
      <c r="L46">
        <v>-0.5</v>
      </c>
      <c r="M46">
        <v>-0.5</v>
      </c>
      <c r="N46">
        <v>0.5</v>
      </c>
      <c r="O46">
        <v>1.5</v>
      </c>
      <c r="P46">
        <v>1.5</v>
      </c>
      <c r="Q46">
        <v>1.5</v>
      </c>
      <c r="R46">
        <v>1.5</v>
      </c>
      <c r="S46">
        <v>1.5</v>
      </c>
      <c r="U46">
        <v>0</v>
      </c>
      <c r="V46">
        <v>0</v>
      </c>
      <c r="W46">
        <v>0</v>
      </c>
      <c r="X46">
        <v>1.5</v>
      </c>
      <c r="Y46">
        <v>1.5</v>
      </c>
      <c r="Z46">
        <v>1.5</v>
      </c>
      <c r="AA46">
        <v>1.5</v>
      </c>
      <c r="AB46">
        <v>1.5</v>
      </c>
      <c r="AC46">
        <v>0.5</v>
      </c>
      <c r="AD46">
        <v>0.5</v>
      </c>
      <c r="AE46">
        <v>1.5</v>
      </c>
      <c r="AF46">
        <v>1.5</v>
      </c>
      <c r="AG46">
        <v>1.5</v>
      </c>
      <c r="AH46">
        <v>1.5</v>
      </c>
      <c r="AI46">
        <v>0.5</v>
      </c>
      <c r="AJ46">
        <v>0.5</v>
      </c>
      <c r="AK46">
        <v>1.5</v>
      </c>
      <c r="AL46">
        <v>1.5</v>
      </c>
      <c r="AM46">
        <v>0.5</v>
      </c>
      <c r="AN46">
        <v>1.5</v>
      </c>
    </row>
    <row r="47" spans="1:40" x14ac:dyDescent="0.2">
      <c r="A47">
        <v>53</v>
      </c>
      <c r="B47" t="s">
        <v>76</v>
      </c>
      <c r="C47">
        <v>2016</v>
      </c>
      <c r="D47">
        <v>1.5</v>
      </c>
      <c r="E47">
        <v>1.5</v>
      </c>
      <c r="F47">
        <v>1.5</v>
      </c>
      <c r="G47">
        <v>1.5</v>
      </c>
      <c r="H47">
        <v>1.5</v>
      </c>
      <c r="I47">
        <v>1.5</v>
      </c>
      <c r="J47">
        <v>-1.5</v>
      </c>
      <c r="K47">
        <v>0.5</v>
      </c>
      <c r="L47">
        <v>-1.5</v>
      </c>
      <c r="M47">
        <v>1.5</v>
      </c>
      <c r="N47">
        <v>0.5</v>
      </c>
      <c r="O47">
        <v>0.5</v>
      </c>
      <c r="P47">
        <v>1.5</v>
      </c>
      <c r="Q47">
        <v>0.5</v>
      </c>
      <c r="R47">
        <v>0.5</v>
      </c>
      <c r="S47">
        <v>1.5</v>
      </c>
      <c r="U47">
        <v>0.5</v>
      </c>
      <c r="V47">
        <v>0.5</v>
      </c>
      <c r="W47">
        <v>0.5</v>
      </c>
      <c r="X47">
        <v>1.5</v>
      </c>
      <c r="Y47">
        <v>1.5</v>
      </c>
      <c r="Z47">
        <v>0.5</v>
      </c>
      <c r="AA47">
        <v>0.5</v>
      </c>
      <c r="AB47">
        <v>1.5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-0.5</v>
      </c>
      <c r="AJ47">
        <v>0.5</v>
      </c>
      <c r="AK47">
        <v>0.5</v>
      </c>
      <c r="AL47">
        <v>0.5</v>
      </c>
      <c r="AM47">
        <v>0.5</v>
      </c>
      <c r="AN47">
        <v>0.5</v>
      </c>
    </row>
    <row r="48" spans="1:40" x14ac:dyDescent="0.2">
      <c r="A48">
        <v>54</v>
      </c>
      <c r="B48" t="s">
        <v>76</v>
      </c>
      <c r="C48">
        <v>2016</v>
      </c>
      <c r="D48">
        <v>0.5</v>
      </c>
      <c r="E48">
        <v>1.5</v>
      </c>
      <c r="F48">
        <v>1.5</v>
      </c>
      <c r="G48">
        <v>0.5</v>
      </c>
      <c r="H48">
        <v>1.5</v>
      </c>
      <c r="I48">
        <v>1.5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1.5</v>
      </c>
      <c r="P48">
        <v>1.5</v>
      </c>
      <c r="Q48">
        <v>0.5</v>
      </c>
      <c r="R48">
        <v>1.5</v>
      </c>
      <c r="S48">
        <v>1.5</v>
      </c>
      <c r="U48">
        <v>0.5</v>
      </c>
      <c r="V48">
        <v>1.5</v>
      </c>
      <c r="W48">
        <v>1.5</v>
      </c>
      <c r="X48">
        <v>1.5</v>
      </c>
      <c r="Y48">
        <v>1.5</v>
      </c>
      <c r="Z48">
        <v>1.5</v>
      </c>
      <c r="AA48">
        <v>1.5</v>
      </c>
      <c r="AB48">
        <v>1.5</v>
      </c>
      <c r="AC48">
        <v>1.5</v>
      </c>
      <c r="AD48">
        <v>1.5</v>
      </c>
      <c r="AE48">
        <v>0.5</v>
      </c>
      <c r="AF48">
        <v>0.5</v>
      </c>
      <c r="AG48">
        <v>1.5</v>
      </c>
      <c r="AH48">
        <v>1.5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</row>
    <row r="49" spans="1:40" x14ac:dyDescent="0.2">
      <c r="A49">
        <v>55</v>
      </c>
      <c r="B49" t="s">
        <v>76</v>
      </c>
      <c r="C49">
        <v>2016</v>
      </c>
      <c r="D49">
        <v>0.5</v>
      </c>
      <c r="E49">
        <v>1.5</v>
      </c>
      <c r="F49">
        <v>0.5</v>
      </c>
      <c r="G49">
        <v>1.5</v>
      </c>
      <c r="H49">
        <v>1.5</v>
      </c>
      <c r="I49">
        <v>1.5</v>
      </c>
      <c r="J49">
        <v>-0.5</v>
      </c>
      <c r="K49">
        <v>0.5</v>
      </c>
      <c r="L49">
        <v>-0.5</v>
      </c>
      <c r="M49">
        <v>0.5</v>
      </c>
      <c r="N49">
        <v>-0.5</v>
      </c>
      <c r="O49">
        <v>1.5</v>
      </c>
      <c r="P49">
        <v>0.5</v>
      </c>
      <c r="Q49">
        <v>0.5</v>
      </c>
      <c r="R49">
        <v>0.5</v>
      </c>
      <c r="S49">
        <v>1.5</v>
      </c>
      <c r="U49">
        <v>1.5</v>
      </c>
      <c r="V49">
        <v>1.5</v>
      </c>
      <c r="W49">
        <v>1.5</v>
      </c>
      <c r="X49">
        <v>1.5</v>
      </c>
      <c r="Y49">
        <v>0.5</v>
      </c>
      <c r="Z49">
        <v>0.5</v>
      </c>
      <c r="AA49">
        <v>1.5</v>
      </c>
      <c r="AB49">
        <v>1.5</v>
      </c>
      <c r="AC49">
        <v>1.5</v>
      </c>
      <c r="AD49">
        <v>0.5</v>
      </c>
      <c r="AE49">
        <v>0.5</v>
      </c>
      <c r="AF49">
        <v>1.5</v>
      </c>
      <c r="AG49">
        <v>-0.5</v>
      </c>
      <c r="AH49">
        <v>1.5</v>
      </c>
      <c r="AI49">
        <v>0.5</v>
      </c>
      <c r="AJ49">
        <v>0.5</v>
      </c>
      <c r="AK49">
        <v>0.5</v>
      </c>
      <c r="AL49">
        <v>0.5</v>
      </c>
      <c r="AM49">
        <v>1.5</v>
      </c>
      <c r="AN49">
        <v>0.5</v>
      </c>
    </row>
    <row r="50" spans="1:40" x14ac:dyDescent="0.2">
      <c r="A50">
        <v>56</v>
      </c>
      <c r="B50" t="s">
        <v>76</v>
      </c>
      <c r="C50">
        <v>2016</v>
      </c>
      <c r="D50">
        <v>1.5</v>
      </c>
      <c r="E50">
        <v>1.5</v>
      </c>
      <c r="F50">
        <v>1.5</v>
      </c>
      <c r="G50">
        <v>1.5</v>
      </c>
      <c r="H50">
        <v>1.5</v>
      </c>
      <c r="I50">
        <v>1.5</v>
      </c>
      <c r="J50">
        <v>-1.5</v>
      </c>
      <c r="K50">
        <v>-0.5</v>
      </c>
      <c r="L50">
        <v>-1.5</v>
      </c>
      <c r="M50">
        <v>-1.5</v>
      </c>
      <c r="N50">
        <v>-1.5</v>
      </c>
      <c r="O50">
        <v>1.5</v>
      </c>
      <c r="P50">
        <v>1.5</v>
      </c>
      <c r="Q50">
        <v>1.5</v>
      </c>
      <c r="R50">
        <v>1.5</v>
      </c>
      <c r="S50">
        <v>1.5</v>
      </c>
      <c r="U50">
        <v>1.5</v>
      </c>
      <c r="V50">
        <v>1.5</v>
      </c>
      <c r="W50">
        <v>1.5</v>
      </c>
      <c r="X50">
        <v>1.5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</row>
    <row r="51" spans="1:40" x14ac:dyDescent="0.2">
      <c r="A51">
        <v>57</v>
      </c>
      <c r="B51" t="s">
        <v>76</v>
      </c>
      <c r="C51">
        <v>2016</v>
      </c>
      <c r="D51">
        <v>1.5</v>
      </c>
      <c r="E51">
        <v>0.5</v>
      </c>
      <c r="F51">
        <v>1.5</v>
      </c>
      <c r="G51">
        <v>1.5</v>
      </c>
      <c r="H51">
        <v>0.5</v>
      </c>
      <c r="I51">
        <v>0.5</v>
      </c>
      <c r="J51">
        <v>0.5</v>
      </c>
      <c r="K51">
        <v>1.5</v>
      </c>
      <c r="L51">
        <v>-0.5</v>
      </c>
      <c r="M51">
        <v>-0.5</v>
      </c>
      <c r="N51">
        <v>-0.5</v>
      </c>
      <c r="O51">
        <v>1.5</v>
      </c>
      <c r="P51">
        <v>1.5</v>
      </c>
      <c r="Q51">
        <v>1.5</v>
      </c>
      <c r="R51">
        <v>0.5</v>
      </c>
      <c r="S51">
        <v>1.5</v>
      </c>
      <c r="U51">
        <v>0</v>
      </c>
      <c r="V51">
        <v>0</v>
      </c>
      <c r="W51">
        <v>0</v>
      </c>
      <c r="X51">
        <v>0.5</v>
      </c>
      <c r="Y51">
        <v>0.5</v>
      </c>
      <c r="Z51">
        <v>0.5</v>
      </c>
      <c r="AA51">
        <v>1.5</v>
      </c>
      <c r="AB51">
        <v>1.5</v>
      </c>
      <c r="AC51">
        <v>0.5</v>
      </c>
      <c r="AD51">
        <v>0.5</v>
      </c>
      <c r="AE51">
        <v>0.5</v>
      </c>
      <c r="AF51">
        <v>0.5</v>
      </c>
      <c r="AG51">
        <v>-0.5</v>
      </c>
      <c r="AH51">
        <v>1.5</v>
      </c>
      <c r="AI51">
        <v>0.5</v>
      </c>
      <c r="AJ51">
        <v>1.5</v>
      </c>
      <c r="AK51">
        <v>0.5</v>
      </c>
      <c r="AL51">
        <v>0.5</v>
      </c>
      <c r="AM51">
        <v>0.5</v>
      </c>
      <c r="AN51">
        <v>1.5</v>
      </c>
    </row>
    <row r="52" spans="1:40" x14ac:dyDescent="0.2">
      <c r="A52">
        <v>58</v>
      </c>
      <c r="B52" t="s">
        <v>76</v>
      </c>
      <c r="C52">
        <v>2016</v>
      </c>
      <c r="D52">
        <v>0.5</v>
      </c>
      <c r="E52">
        <v>1.5</v>
      </c>
      <c r="F52">
        <v>1.5</v>
      </c>
      <c r="G52">
        <v>1.5</v>
      </c>
      <c r="H52">
        <v>1.5</v>
      </c>
      <c r="I52">
        <v>0.5</v>
      </c>
      <c r="J52">
        <v>-0.5</v>
      </c>
      <c r="K52">
        <v>0.5</v>
      </c>
      <c r="L52">
        <v>-0.5</v>
      </c>
      <c r="M52">
        <v>0.5</v>
      </c>
      <c r="N52">
        <v>0.5</v>
      </c>
      <c r="O52">
        <v>1.5</v>
      </c>
      <c r="P52">
        <v>1.5</v>
      </c>
      <c r="Q52">
        <v>1.5</v>
      </c>
      <c r="R52">
        <v>1.5</v>
      </c>
      <c r="S52">
        <v>1.5</v>
      </c>
      <c r="U52">
        <v>0</v>
      </c>
      <c r="V52">
        <v>0</v>
      </c>
      <c r="W52">
        <v>0</v>
      </c>
      <c r="X52">
        <v>1.5</v>
      </c>
      <c r="Y52">
        <v>1.5</v>
      </c>
      <c r="Z52">
        <v>1.5</v>
      </c>
      <c r="AA52">
        <v>1.5</v>
      </c>
      <c r="AB52">
        <v>1.5</v>
      </c>
      <c r="AC52">
        <v>0.5</v>
      </c>
      <c r="AD52">
        <v>0.5</v>
      </c>
      <c r="AE52">
        <v>1.5</v>
      </c>
      <c r="AF52">
        <v>1.5</v>
      </c>
      <c r="AG52">
        <v>0.5</v>
      </c>
      <c r="AH52">
        <v>1.5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</row>
    <row r="53" spans="1:40" x14ac:dyDescent="0.2">
      <c r="A53">
        <v>59</v>
      </c>
      <c r="B53" t="s">
        <v>76</v>
      </c>
      <c r="C53">
        <v>2016</v>
      </c>
      <c r="D53">
        <v>1.5</v>
      </c>
      <c r="E53">
        <v>0.5</v>
      </c>
      <c r="F53">
        <v>0.5</v>
      </c>
      <c r="G53">
        <v>1.5</v>
      </c>
      <c r="H53">
        <v>1.5</v>
      </c>
      <c r="I53">
        <v>0.5</v>
      </c>
      <c r="J53">
        <v>-0.5</v>
      </c>
      <c r="K53">
        <v>0.5</v>
      </c>
      <c r="L53">
        <v>-1.5</v>
      </c>
      <c r="M53">
        <v>0.5</v>
      </c>
      <c r="N53">
        <v>-0.5</v>
      </c>
      <c r="O53">
        <v>1.5</v>
      </c>
      <c r="P53">
        <v>1.5</v>
      </c>
      <c r="Q53">
        <v>0.5</v>
      </c>
      <c r="R53">
        <v>0.5</v>
      </c>
      <c r="S53">
        <v>0.5</v>
      </c>
      <c r="U53">
        <v>0.5</v>
      </c>
      <c r="V53">
        <v>1.5</v>
      </c>
      <c r="W53">
        <v>1.5</v>
      </c>
      <c r="X53">
        <v>1.5</v>
      </c>
      <c r="Y53">
        <v>0.5</v>
      </c>
      <c r="Z53">
        <v>0.5</v>
      </c>
      <c r="AA53">
        <v>1.5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1.5</v>
      </c>
      <c r="AH53">
        <v>1.5</v>
      </c>
      <c r="AI53">
        <v>-0.5</v>
      </c>
      <c r="AJ53">
        <v>0.5</v>
      </c>
      <c r="AK53">
        <v>0.5</v>
      </c>
      <c r="AL53">
        <v>0.5</v>
      </c>
      <c r="AM53">
        <v>0.5</v>
      </c>
      <c r="AN53">
        <v>0.5</v>
      </c>
    </row>
    <row r="54" spans="1:40" x14ac:dyDescent="0.2">
      <c r="A54">
        <v>60</v>
      </c>
      <c r="B54" t="s">
        <v>76</v>
      </c>
      <c r="C54">
        <v>2106</v>
      </c>
      <c r="D54">
        <v>0.5</v>
      </c>
      <c r="E54">
        <v>0.5</v>
      </c>
      <c r="F54">
        <v>1.5</v>
      </c>
      <c r="G54">
        <v>1.5</v>
      </c>
      <c r="H54">
        <v>1.5</v>
      </c>
      <c r="I54">
        <v>0.5</v>
      </c>
      <c r="J54">
        <v>-1.5</v>
      </c>
      <c r="K54">
        <v>0.5</v>
      </c>
      <c r="L54">
        <v>-1.5</v>
      </c>
      <c r="M54">
        <v>-1.5</v>
      </c>
      <c r="N54">
        <v>-0.5</v>
      </c>
      <c r="O54">
        <v>0.5</v>
      </c>
      <c r="P54">
        <v>1.5</v>
      </c>
      <c r="Q54">
        <v>0.5</v>
      </c>
      <c r="R54">
        <v>1.5</v>
      </c>
      <c r="S54">
        <v>1.5</v>
      </c>
      <c r="U54">
        <v>1.5</v>
      </c>
      <c r="V54">
        <v>0.5</v>
      </c>
      <c r="W54">
        <v>1.5</v>
      </c>
      <c r="X54">
        <v>1.5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-0.5</v>
      </c>
      <c r="AE54">
        <v>0.5</v>
      </c>
      <c r="AF54">
        <v>1.5</v>
      </c>
      <c r="AG54">
        <v>0.5</v>
      </c>
      <c r="AH54">
        <v>0.5</v>
      </c>
      <c r="AI54">
        <v>0.5</v>
      </c>
      <c r="AJ54">
        <v>-0.5</v>
      </c>
      <c r="AK54">
        <v>0.5</v>
      </c>
      <c r="AL54">
        <v>1.5</v>
      </c>
      <c r="AM54">
        <v>0.5</v>
      </c>
      <c r="AN54">
        <v>0.5</v>
      </c>
    </row>
    <row r="55" spans="1:40" x14ac:dyDescent="0.2">
      <c r="A55">
        <v>62</v>
      </c>
      <c r="B55" t="s">
        <v>80</v>
      </c>
      <c r="C55">
        <v>2016</v>
      </c>
      <c r="D55">
        <v>0.5</v>
      </c>
      <c r="E55">
        <v>-0.5</v>
      </c>
      <c r="F55">
        <v>1.5</v>
      </c>
      <c r="G55">
        <v>1.5</v>
      </c>
      <c r="H55">
        <v>0.5</v>
      </c>
      <c r="I55">
        <v>0.5</v>
      </c>
      <c r="J55">
        <v>0.5</v>
      </c>
      <c r="K55">
        <v>1.5</v>
      </c>
      <c r="L55">
        <v>-0.5</v>
      </c>
      <c r="M55">
        <v>-0.5</v>
      </c>
      <c r="N55">
        <v>-0.5</v>
      </c>
      <c r="O55">
        <v>-0.5</v>
      </c>
      <c r="P55">
        <v>0.5</v>
      </c>
      <c r="Q55">
        <v>0.5</v>
      </c>
      <c r="R55">
        <v>0.5</v>
      </c>
      <c r="S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1.5</v>
      </c>
      <c r="AE55">
        <v>0.5</v>
      </c>
      <c r="AF55">
        <v>-0.5</v>
      </c>
      <c r="AG55">
        <v>0.5</v>
      </c>
      <c r="AH55">
        <v>1.5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</row>
    <row r="56" spans="1:40" x14ac:dyDescent="0.2">
      <c r="A56">
        <v>63</v>
      </c>
      <c r="B56" t="s">
        <v>82</v>
      </c>
      <c r="C56">
        <v>2016</v>
      </c>
      <c r="D56">
        <v>1.5</v>
      </c>
      <c r="E56">
        <v>0.5</v>
      </c>
      <c r="F56">
        <v>1.5</v>
      </c>
      <c r="G56">
        <v>0.5</v>
      </c>
      <c r="H56">
        <v>1.5</v>
      </c>
      <c r="I56">
        <v>1.5</v>
      </c>
      <c r="J56">
        <v>-0.5</v>
      </c>
      <c r="K56">
        <v>-0.5</v>
      </c>
      <c r="L56">
        <v>-0.5</v>
      </c>
      <c r="M56">
        <v>-0.5</v>
      </c>
      <c r="N56">
        <v>-0.5</v>
      </c>
      <c r="O56">
        <v>0.5</v>
      </c>
      <c r="P56">
        <v>0.5</v>
      </c>
      <c r="Q56">
        <v>-0.5</v>
      </c>
      <c r="R56">
        <v>0.5</v>
      </c>
      <c r="S56">
        <v>0.5</v>
      </c>
      <c r="U56">
        <v>0.5</v>
      </c>
      <c r="V56">
        <v>-0.5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-0.5</v>
      </c>
      <c r="AC56">
        <v>0.5</v>
      </c>
      <c r="AD56">
        <v>-0.5</v>
      </c>
      <c r="AE56">
        <v>0.5</v>
      </c>
      <c r="AF56">
        <v>-0.5</v>
      </c>
      <c r="AG56">
        <v>0.5</v>
      </c>
      <c r="AH56">
        <v>0.5</v>
      </c>
      <c r="AI56">
        <v>0.5</v>
      </c>
      <c r="AJ56">
        <v>-1.5</v>
      </c>
      <c r="AK56">
        <v>0.5</v>
      </c>
      <c r="AL56">
        <v>0.5</v>
      </c>
      <c r="AM56">
        <v>0.5</v>
      </c>
      <c r="AN56">
        <v>0.5</v>
      </c>
    </row>
    <row r="57" spans="1:40" x14ac:dyDescent="0.2">
      <c r="A57">
        <v>64</v>
      </c>
      <c r="B57" t="s">
        <v>82</v>
      </c>
      <c r="C57">
        <v>2016</v>
      </c>
      <c r="D57">
        <v>0.5</v>
      </c>
      <c r="E57">
        <v>1.5</v>
      </c>
      <c r="F57">
        <v>0.5</v>
      </c>
      <c r="G57">
        <v>1.5</v>
      </c>
      <c r="H57">
        <v>-0.5</v>
      </c>
      <c r="I57">
        <v>1.5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1.5</v>
      </c>
      <c r="P57">
        <v>1.5</v>
      </c>
      <c r="Q57">
        <v>1.5</v>
      </c>
      <c r="R57">
        <v>1.5</v>
      </c>
      <c r="S57">
        <v>1.5</v>
      </c>
      <c r="U57">
        <v>1.5</v>
      </c>
      <c r="V57">
        <v>1.5</v>
      </c>
      <c r="W57">
        <v>1.5</v>
      </c>
      <c r="X57">
        <v>0.5</v>
      </c>
      <c r="Y57">
        <v>1.5</v>
      </c>
      <c r="Z57">
        <v>0.5</v>
      </c>
      <c r="AA57">
        <v>1.5</v>
      </c>
      <c r="AB57">
        <v>1.5</v>
      </c>
      <c r="AC57">
        <v>0.5</v>
      </c>
      <c r="AD57">
        <v>1.5</v>
      </c>
      <c r="AE57">
        <v>1.5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</row>
    <row r="58" spans="1:40" x14ac:dyDescent="0.2">
      <c r="A58">
        <v>65</v>
      </c>
      <c r="B58" t="s">
        <v>80</v>
      </c>
      <c r="C58">
        <v>2016</v>
      </c>
      <c r="D58">
        <v>1.5</v>
      </c>
      <c r="E58">
        <v>1.5</v>
      </c>
      <c r="F58">
        <v>1.5</v>
      </c>
      <c r="G58">
        <v>1.5</v>
      </c>
      <c r="H58">
        <v>1.5</v>
      </c>
      <c r="I58">
        <v>1.5</v>
      </c>
      <c r="J58">
        <v>1.5</v>
      </c>
      <c r="K58">
        <v>1.5</v>
      </c>
      <c r="L58">
        <v>-1.5</v>
      </c>
      <c r="M58">
        <v>1.5</v>
      </c>
      <c r="N58">
        <v>-1.5</v>
      </c>
      <c r="O58">
        <v>1.5</v>
      </c>
      <c r="P58">
        <v>1.5</v>
      </c>
      <c r="Q58">
        <v>1.5</v>
      </c>
      <c r="R58">
        <v>1.5</v>
      </c>
      <c r="S58">
        <v>1.5</v>
      </c>
      <c r="U58">
        <v>1.5</v>
      </c>
      <c r="V58">
        <v>1.5</v>
      </c>
      <c r="W58">
        <v>1.5</v>
      </c>
      <c r="X58">
        <v>1.5</v>
      </c>
      <c r="Y58">
        <v>1.5</v>
      </c>
      <c r="Z58">
        <v>1.5</v>
      </c>
      <c r="AA58">
        <v>1.5</v>
      </c>
      <c r="AB58">
        <v>1.5</v>
      </c>
      <c r="AC58">
        <v>1.5</v>
      </c>
      <c r="AD58">
        <v>1.5</v>
      </c>
      <c r="AE58">
        <v>1.5</v>
      </c>
      <c r="AF58">
        <v>1.5</v>
      </c>
      <c r="AG58">
        <v>1.5</v>
      </c>
      <c r="AH58">
        <v>1.5</v>
      </c>
      <c r="AI58">
        <v>1.5</v>
      </c>
      <c r="AJ58">
        <v>1.5</v>
      </c>
      <c r="AK58">
        <v>1.5</v>
      </c>
      <c r="AL58">
        <v>1.5</v>
      </c>
      <c r="AM58">
        <v>1.5</v>
      </c>
      <c r="AN58">
        <v>1.5</v>
      </c>
    </row>
    <row r="59" spans="1:40" x14ac:dyDescent="0.2">
      <c r="A59">
        <v>66</v>
      </c>
      <c r="B59" t="s">
        <v>80</v>
      </c>
      <c r="C59">
        <v>2016</v>
      </c>
      <c r="D59">
        <v>1.5</v>
      </c>
      <c r="E59">
        <v>-0.5</v>
      </c>
      <c r="F59">
        <v>0.5</v>
      </c>
      <c r="G59">
        <v>0.5</v>
      </c>
      <c r="H59">
        <v>0.5</v>
      </c>
      <c r="I59">
        <v>-0.5</v>
      </c>
      <c r="J59">
        <v>1.5</v>
      </c>
      <c r="K59">
        <v>0.5</v>
      </c>
      <c r="L59">
        <v>-0.5</v>
      </c>
      <c r="M59">
        <v>0.5</v>
      </c>
      <c r="N59">
        <v>-0.5</v>
      </c>
      <c r="O59">
        <v>-0.5</v>
      </c>
      <c r="P59">
        <v>0.5</v>
      </c>
      <c r="Q59">
        <v>-0.5</v>
      </c>
      <c r="R59">
        <v>-0.5</v>
      </c>
      <c r="S59">
        <v>0.5</v>
      </c>
      <c r="U59">
        <v>-0.5</v>
      </c>
      <c r="V59">
        <v>-0.5</v>
      </c>
      <c r="W59">
        <v>-0.5</v>
      </c>
      <c r="X59">
        <v>1.5</v>
      </c>
      <c r="Y59">
        <v>1.5</v>
      </c>
      <c r="Z59">
        <v>1.5</v>
      </c>
      <c r="AA59">
        <v>0.5</v>
      </c>
      <c r="AB59">
        <v>0.5</v>
      </c>
      <c r="AC59">
        <v>-0.5</v>
      </c>
      <c r="AD59">
        <v>0.5</v>
      </c>
      <c r="AE59">
        <v>0.5</v>
      </c>
      <c r="AF59">
        <v>1.5</v>
      </c>
      <c r="AG59">
        <v>0.5</v>
      </c>
      <c r="AH59">
        <v>0.5</v>
      </c>
      <c r="AI59">
        <v>1.5</v>
      </c>
      <c r="AJ59">
        <v>1.5</v>
      </c>
      <c r="AK59">
        <v>-0.5</v>
      </c>
      <c r="AL59">
        <v>0.5</v>
      </c>
      <c r="AM59">
        <v>-1.5</v>
      </c>
      <c r="AN59">
        <v>0.5</v>
      </c>
    </row>
    <row r="60" spans="1:40" x14ac:dyDescent="0.2">
      <c r="A60">
        <v>67</v>
      </c>
      <c r="B60" t="s">
        <v>80</v>
      </c>
      <c r="C60">
        <v>2016</v>
      </c>
      <c r="D60">
        <v>1.5</v>
      </c>
      <c r="E60">
        <v>0.5</v>
      </c>
      <c r="F60">
        <v>1.5</v>
      </c>
      <c r="G60">
        <v>0.5</v>
      </c>
      <c r="H60">
        <v>0.5</v>
      </c>
      <c r="I60">
        <v>1.5</v>
      </c>
      <c r="J60">
        <v>-0.5</v>
      </c>
      <c r="K60">
        <v>-0.5</v>
      </c>
      <c r="L60">
        <v>-0.5</v>
      </c>
      <c r="M60">
        <v>0.5</v>
      </c>
      <c r="N60">
        <v>-0.5</v>
      </c>
      <c r="O60">
        <v>1.5</v>
      </c>
      <c r="P60">
        <v>1.5</v>
      </c>
      <c r="Q60">
        <v>0.5</v>
      </c>
      <c r="R60">
        <v>0.5</v>
      </c>
      <c r="S60">
        <v>1.5</v>
      </c>
      <c r="U60">
        <v>0.5</v>
      </c>
      <c r="V60">
        <v>1.5</v>
      </c>
      <c r="W60">
        <v>0.5</v>
      </c>
      <c r="X60">
        <v>1.5</v>
      </c>
      <c r="Y60">
        <v>1.5</v>
      </c>
      <c r="Z60">
        <v>1.5</v>
      </c>
      <c r="AA60">
        <v>0.5</v>
      </c>
      <c r="AB60">
        <v>1.5</v>
      </c>
      <c r="AC60">
        <v>0.5</v>
      </c>
      <c r="AD60">
        <v>0.5</v>
      </c>
      <c r="AE60">
        <v>1.5</v>
      </c>
      <c r="AF60">
        <v>1.5</v>
      </c>
      <c r="AG60">
        <v>0.5</v>
      </c>
      <c r="AH60">
        <v>1.5</v>
      </c>
      <c r="AI60">
        <v>1.5</v>
      </c>
      <c r="AJ60">
        <v>0.5</v>
      </c>
      <c r="AK60">
        <v>-0.5</v>
      </c>
      <c r="AL60">
        <v>1.5</v>
      </c>
      <c r="AM60">
        <v>0.5</v>
      </c>
      <c r="AN60">
        <v>0.5</v>
      </c>
    </row>
    <row r="61" spans="1:40" x14ac:dyDescent="0.2">
      <c r="A61">
        <v>68</v>
      </c>
      <c r="B61" t="s">
        <v>82</v>
      </c>
      <c r="C61">
        <v>2016</v>
      </c>
      <c r="D61">
        <v>1.5</v>
      </c>
      <c r="E61">
        <v>0.5</v>
      </c>
      <c r="F61">
        <v>1.5</v>
      </c>
      <c r="G61">
        <v>1.5</v>
      </c>
      <c r="H61">
        <v>0.5</v>
      </c>
      <c r="I61">
        <v>1.5</v>
      </c>
      <c r="J61">
        <v>0.5</v>
      </c>
      <c r="K61">
        <v>0.5</v>
      </c>
      <c r="L61">
        <v>0.5</v>
      </c>
      <c r="M61">
        <v>-0.5</v>
      </c>
      <c r="N61">
        <v>-0.5</v>
      </c>
      <c r="O61">
        <v>1.5</v>
      </c>
      <c r="P61">
        <v>1.5</v>
      </c>
      <c r="Q61">
        <v>1.5</v>
      </c>
      <c r="R61">
        <v>1.5</v>
      </c>
      <c r="S61">
        <v>1.5</v>
      </c>
      <c r="U61">
        <v>1.5</v>
      </c>
      <c r="V61">
        <v>1.5</v>
      </c>
      <c r="W61">
        <v>1.5</v>
      </c>
      <c r="X61">
        <v>0.5</v>
      </c>
      <c r="Y61">
        <v>0.5</v>
      </c>
      <c r="Z61">
        <v>0.5</v>
      </c>
      <c r="AA61">
        <v>1.5</v>
      </c>
      <c r="AB61">
        <v>1.5</v>
      </c>
      <c r="AC61">
        <v>1.5</v>
      </c>
      <c r="AD61">
        <v>1.5</v>
      </c>
      <c r="AE61">
        <v>1.5</v>
      </c>
      <c r="AF61">
        <v>1.5</v>
      </c>
      <c r="AG61">
        <v>0.5</v>
      </c>
      <c r="AH61">
        <v>1.5</v>
      </c>
      <c r="AI61">
        <v>0.5</v>
      </c>
      <c r="AJ61">
        <v>0.5</v>
      </c>
      <c r="AK61">
        <v>0.5</v>
      </c>
      <c r="AL61">
        <v>1.5</v>
      </c>
      <c r="AM61">
        <v>1.5</v>
      </c>
      <c r="AN61">
        <v>0.5</v>
      </c>
    </row>
    <row r="62" spans="1:40" x14ac:dyDescent="0.2">
      <c r="A62">
        <v>70</v>
      </c>
      <c r="B62" t="s">
        <v>81</v>
      </c>
      <c r="C62">
        <v>2016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-0.5</v>
      </c>
      <c r="K62">
        <v>0.5</v>
      </c>
      <c r="L62">
        <v>-0.5</v>
      </c>
      <c r="M62">
        <v>-0.5</v>
      </c>
      <c r="N62">
        <v>-0.5</v>
      </c>
      <c r="O62">
        <v>0.5</v>
      </c>
      <c r="P62">
        <v>0.5</v>
      </c>
      <c r="Q62">
        <v>0.5</v>
      </c>
      <c r="R62">
        <v>0.5</v>
      </c>
      <c r="S62">
        <v>0.5</v>
      </c>
      <c r="U62">
        <v>0</v>
      </c>
      <c r="V62">
        <v>0</v>
      </c>
      <c r="W62">
        <v>0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1.5</v>
      </c>
      <c r="AD62">
        <v>1.5</v>
      </c>
      <c r="AE62">
        <v>1.5</v>
      </c>
      <c r="AF62">
        <v>0.5</v>
      </c>
      <c r="AG62">
        <v>0.5</v>
      </c>
      <c r="AH62">
        <v>1.5</v>
      </c>
      <c r="AI62">
        <v>0.5</v>
      </c>
      <c r="AJ62">
        <v>0.5</v>
      </c>
      <c r="AK62">
        <v>0.5</v>
      </c>
      <c r="AL62">
        <v>0.5</v>
      </c>
      <c r="AM62">
        <v>0</v>
      </c>
      <c r="AN62">
        <v>0.5</v>
      </c>
    </row>
    <row r="63" spans="1:40" x14ac:dyDescent="0.2">
      <c r="A63">
        <v>71</v>
      </c>
      <c r="B63" t="s">
        <v>81</v>
      </c>
      <c r="C63">
        <v>2016</v>
      </c>
      <c r="D63">
        <v>1.5</v>
      </c>
      <c r="E63">
        <v>0.5</v>
      </c>
      <c r="F63">
        <v>1.5</v>
      </c>
      <c r="G63">
        <v>1.5</v>
      </c>
      <c r="H63">
        <v>0.5</v>
      </c>
      <c r="I63">
        <v>0.5</v>
      </c>
      <c r="J63">
        <v>-1.5</v>
      </c>
      <c r="K63">
        <v>0.5</v>
      </c>
      <c r="L63">
        <v>-1.5</v>
      </c>
      <c r="M63">
        <v>-1.5</v>
      </c>
      <c r="N63">
        <v>-1.5</v>
      </c>
      <c r="O63">
        <v>-1.5</v>
      </c>
      <c r="P63">
        <v>0.5</v>
      </c>
      <c r="Q63">
        <v>-0.5</v>
      </c>
      <c r="R63">
        <v>-0.5</v>
      </c>
      <c r="S63">
        <v>-1.5</v>
      </c>
      <c r="U63">
        <v>0</v>
      </c>
      <c r="V63">
        <v>0</v>
      </c>
      <c r="W63">
        <v>0</v>
      </c>
      <c r="X63">
        <v>1.5</v>
      </c>
      <c r="Y63">
        <v>1.5</v>
      </c>
      <c r="Z63">
        <v>1.5</v>
      </c>
      <c r="AA63">
        <v>0.5</v>
      </c>
      <c r="AB63">
        <v>0.5</v>
      </c>
      <c r="AC63">
        <v>1.5</v>
      </c>
      <c r="AD63">
        <v>1.5</v>
      </c>
      <c r="AE63">
        <v>1.5</v>
      </c>
      <c r="AF63">
        <v>1.5</v>
      </c>
      <c r="AG63">
        <v>1.5</v>
      </c>
      <c r="AH63">
        <v>1.5</v>
      </c>
      <c r="AI63">
        <v>0.5</v>
      </c>
      <c r="AJ63">
        <v>0.5</v>
      </c>
      <c r="AK63">
        <v>0.5</v>
      </c>
      <c r="AL63">
        <v>-0.5</v>
      </c>
      <c r="AM63">
        <v>-1.5</v>
      </c>
      <c r="AN63">
        <v>-1.5</v>
      </c>
    </row>
    <row r="64" spans="1:40" x14ac:dyDescent="0.2">
      <c r="A64">
        <v>72</v>
      </c>
      <c r="B64" t="s">
        <v>81</v>
      </c>
      <c r="C64">
        <v>2016</v>
      </c>
      <c r="D64">
        <v>1.5</v>
      </c>
      <c r="E64">
        <v>1.5</v>
      </c>
      <c r="F64">
        <v>1.5</v>
      </c>
      <c r="G64">
        <v>1.5</v>
      </c>
      <c r="H64">
        <v>0.5</v>
      </c>
      <c r="I64">
        <v>1.5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-1.5</v>
      </c>
      <c r="P64">
        <v>0.5</v>
      </c>
      <c r="Q64">
        <v>-1.5</v>
      </c>
      <c r="R64">
        <v>0.5</v>
      </c>
      <c r="S64">
        <v>0.5</v>
      </c>
      <c r="U64">
        <v>0.5</v>
      </c>
      <c r="V64">
        <v>-1.5</v>
      </c>
      <c r="W64">
        <v>-1.5</v>
      </c>
      <c r="X64">
        <v>-0.5</v>
      </c>
      <c r="Y64">
        <v>1.5</v>
      </c>
      <c r="Z64">
        <v>0.5</v>
      </c>
      <c r="AA64">
        <v>0.5</v>
      </c>
      <c r="AB64">
        <v>-0.5</v>
      </c>
      <c r="AC64">
        <v>1.5</v>
      </c>
      <c r="AD64">
        <v>1.5</v>
      </c>
      <c r="AE64">
        <v>1.5</v>
      </c>
      <c r="AF64">
        <v>1.5</v>
      </c>
      <c r="AG64">
        <v>1.5</v>
      </c>
      <c r="AH64">
        <v>1.5</v>
      </c>
      <c r="AI64">
        <v>0.5</v>
      </c>
      <c r="AJ64">
        <v>-0.5</v>
      </c>
      <c r="AK64">
        <v>-0.5</v>
      </c>
      <c r="AL64">
        <v>-1.5</v>
      </c>
      <c r="AM64">
        <v>0.5</v>
      </c>
      <c r="AN64">
        <v>0.5</v>
      </c>
    </row>
    <row r="65" spans="1:40" x14ac:dyDescent="0.2">
      <c r="A65">
        <v>73</v>
      </c>
      <c r="B65" t="s">
        <v>79</v>
      </c>
      <c r="C65">
        <v>2017</v>
      </c>
      <c r="D65">
        <v>1.5</v>
      </c>
      <c r="E65">
        <v>0.5</v>
      </c>
      <c r="F65">
        <v>1.5</v>
      </c>
      <c r="G65">
        <v>1.5</v>
      </c>
      <c r="H65">
        <v>1.5</v>
      </c>
      <c r="I65">
        <v>1.5</v>
      </c>
      <c r="J65">
        <v>-1.5</v>
      </c>
      <c r="K65">
        <v>0.5</v>
      </c>
      <c r="L65">
        <v>-1.5</v>
      </c>
      <c r="M65">
        <v>-1.5</v>
      </c>
      <c r="N65">
        <v>-1.5</v>
      </c>
      <c r="O65">
        <v>1.5</v>
      </c>
      <c r="P65">
        <v>1.5</v>
      </c>
      <c r="Q65">
        <v>0.5</v>
      </c>
      <c r="R65">
        <v>0.5</v>
      </c>
      <c r="S65">
        <v>1.5</v>
      </c>
      <c r="U65">
        <v>0.5</v>
      </c>
      <c r="V65">
        <v>1.5</v>
      </c>
      <c r="W65">
        <v>-0.5</v>
      </c>
      <c r="X65">
        <v>1.5</v>
      </c>
      <c r="Y65">
        <v>1.5</v>
      </c>
      <c r="Z65">
        <v>1.5</v>
      </c>
      <c r="AA65">
        <v>1.5</v>
      </c>
      <c r="AB65">
        <v>1.5</v>
      </c>
      <c r="AC65">
        <v>1.5</v>
      </c>
      <c r="AD65">
        <v>1.5</v>
      </c>
      <c r="AE65">
        <v>1.5</v>
      </c>
      <c r="AF65">
        <v>1.5</v>
      </c>
      <c r="AG65">
        <v>0.5</v>
      </c>
      <c r="AH65">
        <v>1.5</v>
      </c>
      <c r="AI65">
        <v>0.5</v>
      </c>
      <c r="AJ65">
        <v>0.5</v>
      </c>
      <c r="AK65">
        <v>0.5</v>
      </c>
      <c r="AL65">
        <v>1.5</v>
      </c>
      <c r="AM65">
        <v>1.5</v>
      </c>
      <c r="AN65">
        <v>0.5</v>
      </c>
    </row>
    <row r="66" spans="1:40" x14ac:dyDescent="0.2">
      <c r="A66">
        <v>74</v>
      </c>
      <c r="B66" t="s">
        <v>81</v>
      </c>
      <c r="C66">
        <v>2016</v>
      </c>
      <c r="D66">
        <v>1.5</v>
      </c>
      <c r="E66">
        <v>0.5</v>
      </c>
      <c r="F66">
        <v>0.5</v>
      </c>
      <c r="G66">
        <v>1.5</v>
      </c>
      <c r="H66">
        <v>0.5</v>
      </c>
      <c r="I66">
        <v>0.5</v>
      </c>
      <c r="J66">
        <v>0.5</v>
      </c>
      <c r="K66">
        <v>0.5</v>
      </c>
      <c r="L66">
        <v>-1.5</v>
      </c>
      <c r="M66">
        <v>-1.5</v>
      </c>
      <c r="N66">
        <v>-1.5</v>
      </c>
      <c r="O66">
        <v>-1.5</v>
      </c>
      <c r="P66">
        <v>-0.5</v>
      </c>
      <c r="Q66">
        <v>-1.5</v>
      </c>
      <c r="R66">
        <v>-1.5</v>
      </c>
      <c r="S66">
        <v>-0.5</v>
      </c>
      <c r="U66">
        <v>-1.5</v>
      </c>
      <c r="V66">
        <v>-1.5</v>
      </c>
      <c r="W66">
        <v>-0.5</v>
      </c>
      <c r="X66">
        <v>1.5</v>
      </c>
      <c r="Y66">
        <v>1.5</v>
      </c>
      <c r="Z66">
        <v>0.5</v>
      </c>
      <c r="AA66">
        <v>0.5</v>
      </c>
      <c r="AB66">
        <v>-0.5</v>
      </c>
      <c r="AC66">
        <v>0.5</v>
      </c>
      <c r="AD66">
        <v>0.5</v>
      </c>
      <c r="AE66">
        <v>1.5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-0.5</v>
      </c>
      <c r="AM66">
        <v>0.5</v>
      </c>
      <c r="AN66">
        <v>0.5</v>
      </c>
    </row>
    <row r="67" spans="1:40" x14ac:dyDescent="0.2">
      <c r="A67">
        <v>75</v>
      </c>
      <c r="B67" t="s">
        <v>79</v>
      </c>
      <c r="C67">
        <v>2016</v>
      </c>
      <c r="D67">
        <v>1.5</v>
      </c>
      <c r="E67">
        <v>1.5</v>
      </c>
      <c r="F67">
        <v>1.5</v>
      </c>
      <c r="G67">
        <v>1.5</v>
      </c>
      <c r="H67">
        <v>1.5</v>
      </c>
      <c r="I67">
        <v>1.5</v>
      </c>
      <c r="J67">
        <v>-1.5</v>
      </c>
      <c r="K67">
        <v>-1.5</v>
      </c>
      <c r="L67">
        <v>-1.5</v>
      </c>
      <c r="M67">
        <v>-1.5</v>
      </c>
      <c r="N67">
        <v>-1.5</v>
      </c>
      <c r="O67">
        <v>1.5</v>
      </c>
      <c r="P67">
        <v>1.5</v>
      </c>
      <c r="Q67">
        <v>0.5</v>
      </c>
      <c r="R67">
        <v>0.5</v>
      </c>
      <c r="S67">
        <v>0.5</v>
      </c>
      <c r="U67">
        <v>-1.5</v>
      </c>
      <c r="V67">
        <v>0.5</v>
      </c>
      <c r="W67">
        <v>-1.5</v>
      </c>
      <c r="X67">
        <v>1.5</v>
      </c>
      <c r="Y67">
        <v>1.5</v>
      </c>
      <c r="Z67">
        <v>1.5</v>
      </c>
      <c r="AA67">
        <v>1.5</v>
      </c>
      <c r="AB67">
        <v>1.5</v>
      </c>
      <c r="AC67">
        <v>0.5</v>
      </c>
      <c r="AD67">
        <v>1.5</v>
      </c>
      <c r="AE67">
        <v>1.5</v>
      </c>
      <c r="AF67">
        <v>0.5</v>
      </c>
      <c r="AG67">
        <v>-0.5</v>
      </c>
      <c r="AH67">
        <v>1.5</v>
      </c>
      <c r="AI67">
        <v>0.5</v>
      </c>
      <c r="AJ67">
        <v>0.5</v>
      </c>
      <c r="AK67">
        <v>-0.5</v>
      </c>
      <c r="AL67">
        <v>0.5</v>
      </c>
      <c r="AM67">
        <v>-1.5</v>
      </c>
      <c r="AN67">
        <v>-0.5</v>
      </c>
    </row>
    <row r="68" spans="1:40" x14ac:dyDescent="0.2">
      <c r="A68">
        <v>76</v>
      </c>
      <c r="B68" t="s">
        <v>82</v>
      </c>
      <c r="C68">
        <v>2016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0.5</v>
      </c>
      <c r="J68">
        <v>-0.5</v>
      </c>
      <c r="K68">
        <v>1.5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-0.5</v>
      </c>
      <c r="S68">
        <v>0.5</v>
      </c>
      <c r="U68">
        <v>0.5</v>
      </c>
      <c r="V68">
        <v>0.5</v>
      </c>
      <c r="W68">
        <v>0.5</v>
      </c>
      <c r="X68">
        <v>-0.5</v>
      </c>
      <c r="Y68">
        <v>0.5</v>
      </c>
      <c r="Z68">
        <v>0.5</v>
      </c>
      <c r="AA68">
        <v>1.5</v>
      </c>
      <c r="AB68">
        <v>0.5</v>
      </c>
      <c r="AC68">
        <v>1.5</v>
      </c>
      <c r="AD68">
        <v>1.5</v>
      </c>
      <c r="AE68">
        <v>1.5</v>
      </c>
      <c r="AF68">
        <v>0.5</v>
      </c>
      <c r="AG68">
        <v>1.5</v>
      </c>
      <c r="AH68">
        <v>1.5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</row>
    <row r="69" spans="1:40" x14ac:dyDescent="0.2">
      <c r="A69">
        <v>77</v>
      </c>
      <c r="B69" t="s">
        <v>81</v>
      </c>
      <c r="C69">
        <v>2016</v>
      </c>
      <c r="D69">
        <v>1.5</v>
      </c>
      <c r="E69">
        <v>0.5</v>
      </c>
      <c r="F69">
        <v>1.5</v>
      </c>
      <c r="G69">
        <v>1.5</v>
      </c>
      <c r="H69">
        <v>1.5</v>
      </c>
      <c r="I69">
        <v>1.5</v>
      </c>
      <c r="J69">
        <v>-1.5</v>
      </c>
      <c r="K69">
        <v>0.5</v>
      </c>
      <c r="L69">
        <v>0.5</v>
      </c>
      <c r="M69">
        <v>-0.5</v>
      </c>
      <c r="N69">
        <v>-1.5</v>
      </c>
      <c r="O69">
        <v>0.5</v>
      </c>
      <c r="P69">
        <v>0.5</v>
      </c>
      <c r="Q69">
        <v>0.5</v>
      </c>
      <c r="R69">
        <v>0.5</v>
      </c>
      <c r="S69">
        <v>1.5</v>
      </c>
      <c r="U69">
        <v>0</v>
      </c>
      <c r="V69">
        <v>0</v>
      </c>
      <c r="W69">
        <v>0</v>
      </c>
      <c r="X69">
        <v>1.5</v>
      </c>
      <c r="Y69">
        <v>1.5</v>
      </c>
      <c r="Z69">
        <v>1.5</v>
      </c>
      <c r="AA69">
        <v>1.5</v>
      </c>
      <c r="AB69">
        <v>0.5</v>
      </c>
      <c r="AC69">
        <v>1.5</v>
      </c>
      <c r="AD69">
        <v>0.5</v>
      </c>
      <c r="AE69">
        <v>1.5</v>
      </c>
      <c r="AF69">
        <v>1.5</v>
      </c>
      <c r="AG69">
        <v>1.5</v>
      </c>
      <c r="AH69">
        <v>1.5</v>
      </c>
      <c r="AI69">
        <v>1.5</v>
      </c>
      <c r="AJ69">
        <v>0.5</v>
      </c>
      <c r="AK69">
        <v>0.5</v>
      </c>
      <c r="AL69">
        <v>0.5</v>
      </c>
      <c r="AM69">
        <v>-0.5</v>
      </c>
      <c r="AN69">
        <v>0.5</v>
      </c>
    </row>
    <row r="70" spans="1:40" x14ac:dyDescent="0.2">
      <c r="A70">
        <v>78</v>
      </c>
      <c r="B70" t="s">
        <v>81</v>
      </c>
      <c r="C70">
        <v>2016</v>
      </c>
      <c r="D70">
        <v>0.5</v>
      </c>
      <c r="E70">
        <v>1.5</v>
      </c>
      <c r="F70">
        <v>0.5</v>
      </c>
      <c r="G70">
        <v>0.5</v>
      </c>
      <c r="H70">
        <v>1.5</v>
      </c>
      <c r="I70">
        <v>0.5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-0.5</v>
      </c>
      <c r="AH70">
        <v>0.5</v>
      </c>
      <c r="AI70">
        <v>0.5</v>
      </c>
      <c r="AJ70">
        <v>-1.5</v>
      </c>
      <c r="AK70">
        <v>-0.5</v>
      </c>
      <c r="AL70">
        <v>-1.5</v>
      </c>
      <c r="AM70">
        <v>-1.5</v>
      </c>
      <c r="AN70">
        <v>-1.5</v>
      </c>
    </row>
    <row r="71" spans="1:40" x14ac:dyDescent="0.2">
      <c r="A71">
        <v>79</v>
      </c>
      <c r="B71" t="s">
        <v>79</v>
      </c>
      <c r="C71">
        <v>2016</v>
      </c>
      <c r="D71">
        <v>0.5</v>
      </c>
      <c r="E71">
        <v>0.5</v>
      </c>
      <c r="F71">
        <v>0.5</v>
      </c>
      <c r="G71">
        <v>1.5</v>
      </c>
      <c r="H71">
        <v>0.5</v>
      </c>
      <c r="I71">
        <v>1.5</v>
      </c>
      <c r="J71">
        <v>-0.5</v>
      </c>
      <c r="K71">
        <v>0.5</v>
      </c>
      <c r="L71">
        <v>0.5</v>
      </c>
      <c r="M71">
        <v>0.5</v>
      </c>
      <c r="N71">
        <v>-0.5</v>
      </c>
      <c r="O71">
        <v>-0.5</v>
      </c>
      <c r="P71">
        <v>0.5</v>
      </c>
      <c r="Q71">
        <v>-0.5</v>
      </c>
      <c r="R71">
        <v>0.5</v>
      </c>
      <c r="S71">
        <v>0.5</v>
      </c>
      <c r="U71">
        <v>-0.5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1.5</v>
      </c>
      <c r="AF71">
        <v>1.5</v>
      </c>
      <c r="AG71">
        <v>-0.5</v>
      </c>
      <c r="AH71">
        <v>0.5</v>
      </c>
      <c r="AI71">
        <v>0.5</v>
      </c>
      <c r="AJ71">
        <v>0.5</v>
      </c>
      <c r="AK71">
        <v>-0.5</v>
      </c>
      <c r="AL71">
        <v>-0.5</v>
      </c>
      <c r="AM71">
        <v>0.5</v>
      </c>
      <c r="AN71">
        <v>0.5</v>
      </c>
    </row>
    <row r="72" spans="1:40" x14ac:dyDescent="0.2">
      <c r="A72">
        <v>80</v>
      </c>
      <c r="B72" t="s">
        <v>81</v>
      </c>
      <c r="C72">
        <v>2016</v>
      </c>
      <c r="D72">
        <v>0.5</v>
      </c>
      <c r="E72">
        <v>0.5</v>
      </c>
      <c r="F72">
        <v>0.5</v>
      </c>
      <c r="G72">
        <v>1.5</v>
      </c>
      <c r="H72">
        <v>0.5</v>
      </c>
      <c r="I72">
        <v>0.5</v>
      </c>
      <c r="J72">
        <v>-1.5</v>
      </c>
      <c r="K72">
        <v>0.5</v>
      </c>
      <c r="L72">
        <v>-0.5</v>
      </c>
      <c r="M72">
        <v>0.5</v>
      </c>
      <c r="N72">
        <v>-0.5</v>
      </c>
      <c r="O72">
        <v>-0.5</v>
      </c>
      <c r="P72">
        <v>-0.5</v>
      </c>
      <c r="Q72">
        <v>-0.5</v>
      </c>
      <c r="R72">
        <v>-0.5</v>
      </c>
      <c r="S72">
        <v>-0.5</v>
      </c>
      <c r="U72">
        <v>-1.5</v>
      </c>
      <c r="V72">
        <v>-1.5</v>
      </c>
      <c r="W72">
        <v>0.5</v>
      </c>
      <c r="X72">
        <v>1.5</v>
      </c>
      <c r="Y72">
        <v>1.5</v>
      </c>
      <c r="Z72">
        <v>1.5</v>
      </c>
      <c r="AA72">
        <v>0.5</v>
      </c>
      <c r="AB72">
        <v>-0.5</v>
      </c>
      <c r="AC72">
        <v>0.5</v>
      </c>
      <c r="AD72">
        <v>0.5</v>
      </c>
      <c r="AE72">
        <v>1.5</v>
      </c>
      <c r="AF72">
        <v>-0.5</v>
      </c>
      <c r="AG72">
        <v>-0.5</v>
      </c>
      <c r="AH72">
        <v>1.5</v>
      </c>
      <c r="AI72">
        <v>0.5</v>
      </c>
      <c r="AJ72">
        <v>-0.5</v>
      </c>
      <c r="AK72">
        <v>-1.5</v>
      </c>
      <c r="AL72">
        <v>-1.5</v>
      </c>
      <c r="AM72">
        <v>-1.5</v>
      </c>
      <c r="AN72">
        <v>-0.5</v>
      </c>
    </row>
    <row r="73" spans="1:40" x14ac:dyDescent="0.2">
      <c r="A73">
        <v>82</v>
      </c>
      <c r="B73" t="s">
        <v>79</v>
      </c>
      <c r="C73">
        <v>2016</v>
      </c>
      <c r="D73">
        <v>0.5</v>
      </c>
      <c r="E73">
        <v>-1.5</v>
      </c>
      <c r="F73">
        <v>1.5</v>
      </c>
      <c r="G73">
        <v>0.5</v>
      </c>
      <c r="H73">
        <v>-0.5</v>
      </c>
      <c r="I73">
        <v>0.5</v>
      </c>
      <c r="J73">
        <v>-1.5</v>
      </c>
      <c r="K73">
        <v>-0.5</v>
      </c>
      <c r="L73">
        <v>-1.5</v>
      </c>
      <c r="M73">
        <v>-1.5</v>
      </c>
      <c r="N73">
        <v>-1.5</v>
      </c>
      <c r="O73">
        <v>-0.5</v>
      </c>
      <c r="P73">
        <v>-0.5</v>
      </c>
      <c r="Q73">
        <v>-0.5</v>
      </c>
      <c r="R73">
        <v>-1.5</v>
      </c>
      <c r="S73">
        <v>-1.5</v>
      </c>
      <c r="U73">
        <v>-1.5</v>
      </c>
      <c r="V73">
        <v>-0.5</v>
      </c>
      <c r="W73">
        <v>-1.5</v>
      </c>
      <c r="X73">
        <v>1.5</v>
      </c>
      <c r="Y73">
        <v>1.5</v>
      </c>
      <c r="Z73">
        <v>1.5</v>
      </c>
      <c r="AA73">
        <v>1.5</v>
      </c>
      <c r="AB73">
        <v>0.5</v>
      </c>
      <c r="AC73">
        <v>0.5</v>
      </c>
      <c r="AD73">
        <v>-0.5</v>
      </c>
      <c r="AE73">
        <v>1.5</v>
      </c>
      <c r="AF73">
        <v>1.5</v>
      </c>
      <c r="AG73">
        <v>-0.5</v>
      </c>
      <c r="AH73">
        <v>1.5</v>
      </c>
      <c r="AI73">
        <v>-0.5</v>
      </c>
      <c r="AJ73">
        <v>-1.5</v>
      </c>
      <c r="AK73">
        <v>-1.5</v>
      </c>
      <c r="AL73">
        <v>-1.5</v>
      </c>
      <c r="AM73">
        <v>-1.5</v>
      </c>
      <c r="AN73">
        <v>-1.5</v>
      </c>
    </row>
    <row r="74" spans="1:40" x14ac:dyDescent="0.2">
      <c r="A74">
        <v>83</v>
      </c>
      <c r="B74" t="s">
        <v>79</v>
      </c>
      <c r="C74">
        <v>2016</v>
      </c>
      <c r="D74">
        <v>1.5</v>
      </c>
      <c r="E74">
        <v>0.5</v>
      </c>
      <c r="F74">
        <v>0.5</v>
      </c>
      <c r="G74">
        <v>1.5</v>
      </c>
      <c r="H74">
        <v>1.5</v>
      </c>
      <c r="I74">
        <v>0.5</v>
      </c>
      <c r="J74">
        <v>-0.5</v>
      </c>
      <c r="K74">
        <v>-1.5</v>
      </c>
      <c r="L74">
        <v>-0.5</v>
      </c>
      <c r="M74">
        <v>-0.5</v>
      </c>
      <c r="N74">
        <v>-0.5</v>
      </c>
      <c r="O74">
        <v>-0.5</v>
      </c>
      <c r="P74">
        <v>-1.5</v>
      </c>
      <c r="Q74">
        <v>-0.5</v>
      </c>
      <c r="R74">
        <v>-0.5</v>
      </c>
      <c r="S74">
        <v>-0.5</v>
      </c>
      <c r="U74">
        <v>-0.5</v>
      </c>
      <c r="V74">
        <v>-0.5</v>
      </c>
      <c r="W74">
        <v>-0.5</v>
      </c>
      <c r="X74">
        <v>-0.5</v>
      </c>
      <c r="Y74">
        <v>1.5</v>
      </c>
      <c r="Z74">
        <v>1.5</v>
      </c>
      <c r="AA74">
        <v>1.5</v>
      </c>
      <c r="AB74">
        <v>0.5</v>
      </c>
      <c r="AC74">
        <v>0.5</v>
      </c>
      <c r="AD74">
        <v>0.5</v>
      </c>
      <c r="AE74">
        <v>1.5</v>
      </c>
      <c r="AF74">
        <v>0.5</v>
      </c>
      <c r="AG74">
        <v>-0.5</v>
      </c>
      <c r="AH74">
        <v>1.5</v>
      </c>
      <c r="AI74">
        <v>-0.5</v>
      </c>
      <c r="AJ74">
        <v>-1.5</v>
      </c>
      <c r="AK74">
        <v>-0.5</v>
      </c>
      <c r="AL74">
        <v>-1.5</v>
      </c>
      <c r="AM74">
        <v>-1.5</v>
      </c>
      <c r="AN74">
        <v>-0.5</v>
      </c>
    </row>
    <row r="75" spans="1:40" x14ac:dyDescent="0.2">
      <c r="A75">
        <v>85</v>
      </c>
      <c r="B75" t="s">
        <v>81</v>
      </c>
      <c r="C75">
        <v>2016</v>
      </c>
      <c r="D75">
        <v>1.5</v>
      </c>
      <c r="E75">
        <v>1.5</v>
      </c>
      <c r="F75">
        <v>1.5</v>
      </c>
      <c r="G75">
        <v>1.5</v>
      </c>
      <c r="H75">
        <v>1.5</v>
      </c>
      <c r="I75">
        <v>1.5</v>
      </c>
      <c r="J75">
        <v>-1.5</v>
      </c>
      <c r="K75">
        <v>0.5</v>
      </c>
      <c r="L75">
        <v>-1.5</v>
      </c>
      <c r="M75">
        <v>0.5</v>
      </c>
      <c r="N75">
        <v>-1.5</v>
      </c>
      <c r="O75">
        <v>-0.5</v>
      </c>
      <c r="P75">
        <v>-0.5</v>
      </c>
      <c r="Q75">
        <v>-0.5</v>
      </c>
      <c r="R75">
        <v>-0.5</v>
      </c>
      <c r="S75">
        <v>-0.5</v>
      </c>
      <c r="U75">
        <v>0</v>
      </c>
      <c r="V75">
        <v>0</v>
      </c>
      <c r="W75">
        <v>0</v>
      </c>
      <c r="X75">
        <v>1.5</v>
      </c>
      <c r="Y75">
        <v>1.5</v>
      </c>
      <c r="Z75">
        <v>1.5</v>
      </c>
      <c r="AA75">
        <v>0.5</v>
      </c>
      <c r="AB75">
        <v>0.5</v>
      </c>
      <c r="AC75">
        <v>0.5</v>
      </c>
      <c r="AD75">
        <v>0.5</v>
      </c>
      <c r="AE75">
        <v>1.5</v>
      </c>
      <c r="AF75">
        <v>1.5</v>
      </c>
      <c r="AG75">
        <v>-0.5</v>
      </c>
      <c r="AH75">
        <v>1.5</v>
      </c>
      <c r="AI75">
        <v>0.5</v>
      </c>
      <c r="AJ75">
        <v>0.5</v>
      </c>
      <c r="AK75">
        <v>0.5</v>
      </c>
      <c r="AL75">
        <v>-0.5</v>
      </c>
      <c r="AM75">
        <v>-0.5</v>
      </c>
      <c r="AN75">
        <v>-0.5</v>
      </c>
    </row>
    <row r="76" spans="1:40" x14ac:dyDescent="0.2">
      <c r="A76">
        <v>86</v>
      </c>
      <c r="B76" t="s">
        <v>82</v>
      </c>
      <c r="C76">
        <v>2016</v>
      </c>
      <c r="D76">
        <v>0.5</v>
      </c>
      <c r="E76">
        <v>0.5</v>
      </c>
      <c r="F76">
        <v>0.5</v>
      </c>
      <c r="G76">
        <v>1.5</v>
      </c>
      <c r="H76">
        <v>1.5</v>
      </c>
      <c r="I76">
        <v>1.5</v>
      </c>
      <c r="J76">
        <v>-1.5</v>
      </c>
      <c r="K76">
        <v>-1.5</v>
      </c>
      <c r="L76">
        <v>-1.5</v>
      </c>
      <c r="M76">
        <v>-1.5</v>
      </c>
      <c r="N76">
        <v>-1.5</v>
      </c>
      <c r="O76">
        <v>0.5</v>
      </c>
      <c r="P76">
        <v>0.5</v>
      </c>
      <c r="Q76">
        <v>-0.5</v>
      </c>
      <c r="R76">
        <v>0.5</v>
      </c>
      <c r="S76">
        <v>0.5</v>
      </c>
      <c r="U76">
        <v>-0.5</v>
      </c>
      <c r="V76">
        <v>0.5</v>
      </c>
      <c r="W76">
        <v>-0.5</v>
      </c>
      <c r="X76">
        <v>1.5</v>
      </c>
      <c r="Y76">
        <v>1.5</v>
      </c>
      <c r="Z76">
        <v>1.5</v>
      </c>
      <c r="AA76">
        <v>-0.5</v>
      </c>
      <c r="AB76">
        <v>-0.5</v>
      </c>
      <c r="AC76">
        <v>1.5</v>
      </c>
      <c r="AD76">
        <v>0.5</v>
      </c>
      <c r="AE76">
        <v>0.5</v>
      </c>
      <c r="AF76">
        <v>-0.5</v>
      </c>
      <c r="AG76">
        <v>-0.5</v>
      </c>
      <c r="AH76">
        <v>1.5</v>
      </c>
      <c r="AI76">
        <v>-1.5</v>
      </c>
      <c r="AJ76">
        <v>-1.5</v>
      </c>
      <c r="AK76">
        <v>-0.5</v>
      </c>
      <c r="AL76">
        <v>0.5</v>
      </c>
      <c r="AM76">
        <v>-0.5</v>
      </c>
      <c r="AN76">
        <v>-1.5</v>
      </c>
    </row>
    <row r="77" spans="1:40" x14ac:dyDescent="0.2">
      <c r="A77">
        <v>87</v>
      </c>
      <c r="B77" t="s">
        <v>80</v>
      </c>
      <c r="C77">
        <v>2016</v>
      </c>
      <c r="D77">
        <v>0.5</v>
      </c>
      <c r="E77">
        <v>0.5</v>
      </c>
      <c r="F77">
        <v>0.5</v>
      </c>
      <c r="G77">
        <v>0.5</v>
      </c>
      <c r="H77">
        <v>1.5</v>
      </c>
      <c r="I77">
        <v>1.5</v>
      </c>
      <c r="J77">
        <v>1.5</v>
      </c>
      <c r="K77">
        <v>0.5</v>
      </c>
      <c r="L77">
        <v>-1.5</v>
      </c>
      <c r="M77">
        <v>-1.5</v>
      </c>
      <c r="N77">
        <v>-1.5</v>
      </c>
      <c r="O77">
        <v>1.5</v>
      </c>
      <c r="P77">
        <v>1.5</v>
      </c>
      <c r="Q77">
        <v>0.5</v>
      </c>
      <c r="R77">
        <v>0.5</v>
      </c>
      <c r="S77">
        <v>0.5</v>
      </c>
      <c r="U77">
        <v>0.5</v>
      </c>
      <c r="V77">
        <v>0.5</v>
      </c>
      <c r="W77">
        <v>1.5</v>
      </c>
      <c r="X77">
        <v>1.5</v>
      </c>
      <c r="Y77">
        <v>0.5</v>
      </c>
      <c r="Z77">
        <v>0.5</v>
      </c>
      <c r="AA77">
        <v>1.5</v>
      </c>
      <c r="AB77">
        <v>1.5</v>
      </c>
      <c r="AC77">
        <v>-0.5</v>
      </c>
      <c r="AD77">
        <v>1.5</v>
      </c>
      <c r="AE77">
        <v>1.5</v>
      </c>
      <c r="AF77">
        <v>-1.5</v>
      </c>
      <c r="AG77">
        <v>-0.5</v>
      </c>
      <c r="AH77">
        <v>1.5</v>
      </c>
      <c r="AI77">
        <v>0.5</v>
      </c>
      <c r="AJ77">
        <v>1.5</v>
      </c>
      <c r="AK77">
        <v>-0.5</v>
      </c>
      <c r="AL77">
        <v>1.5</v>
      </c>
      <c r="AM77">
        <v>1.5</v>
      </c>
      <c r="AN77">
        <v>0.5</v>
      </c>
    </row>
    <row r="78" spans="1:40" x14ac:dyDescent="0.2">
      <c r="A78">
        <v>88</v>
      </c>
      <c r="B78" t="s">
        <v>82</v>
      </c>
      <c r="C78">
        <v>2016</v>
      </c>
      <c r="D78">
        <v>1.5</v>
      </c>
      <c r="E78">
        <v>0.5</v>
      </c>
      <c r="F78">
        <v>0.5</v>
      </c>
      <c r="G78">
        <v>1.5</v>
      </c>
      <c r="H78">
        <v>0.5</v>
      </c>
      <c r="I78">
        <v>1.5</v>
      </c>
      <c r="J78">
        <v>-0.5</v>
      </c>
      <c r="K78">
        <v>0.5</v>
      </c>
      <c r="L78">
        <v>-0.5</v>
      </c>
      <c r="M78">
        <v>-1.5</v>
      </c>
      <c r="N78">
        <v>-1.5</v>
      </c>
      <c r="O78">
        <v>0.5</v>
      </c>
      <c r="P78">
        <v>0.5</v>
      </c>
      <c r="Q78">
        <v>-0.5</v>
      </c>
      <c r="R78">
        <v>0.5</v>
      </c>
      <c r="S78">
        <v>0.5</v>
      </c>
      <c r="U78">
        <v>-0.5</v>
      </c>
      <c r="V78">
        <v>0.5</v>
      </c>
      <c r="W78">
        <v>-0.5</v>
      </c>
      <c r="X78">
        <v>1.5</v>
      </c>
      <c r="Y78">
        <v>1.5</v>
      </c>
      <c r="Z78">
        <v>1.5</v>
      </c>
      <c r="AA78">
        <v>0.5</v>
      </c>
      <c r="AB78">
        <v>-0.5</v>
      </c>
      <c r="AC78">
        <v>0.5</v>
      </c>
      <c r="AD78">
        <v>1.5</v>
      </c>
      <c r="AE78">
        <v>0.5</v>
      </c>
      <c r="AF78">
        <v>-0.5</v>
      </c>
      <c r="AG78">
        <v>0.5</v>
      </c>
      <c r="AH78">
        <v>1.5</v>
      </c>
      <c r="AI78">
        <v>-0.5</v>
      </c>
      <c r="AJ78">
        <v>-0.5</v>
      </c>
      <c r="AK78">
        <v>-0.5</v>
      </c>
      <c r="AL78">
        <v>-0.5</v>
      </c>
      <c r="AM78">
        <v>-0.5</v>
      </c>
      <c r="AN78">
        <v>-0.5</v>
      </c>
    </row>
    <row r="79" spans="1:40" x14ac:dyDescent="0.2">
      <c r="A79">
        <v>89</v>
      </c>
      <c r="B79" t="s">
        <v>80</v>
      </c>
      <c r="C79">
        <v>2016</v>
      </c>
      <c r="D79">
        <v>1.5</v>
      </c>
      <c r="E79">
        <v>0.5</v>
      </c>
      <c r="F79">
        <v>1.5</v>
      </c>
      <c r="G79">
        <v>1.5</v>
      </c>
      <c r="H79">
        <v>-0.5</v>
      </c>
      <c r="I79">
        <v>1.5</v>
      </c>
      <c r="J79">
        <v>-0.5</v>
      </c>
      <c r="K79">
        <v>0.5</v>
      </c>
      <c r="L79">
        <v>-0.5</v>
      </c>
      <c r="M79">
        <v>-0.5</v>
      </c>
      <c r="N79">
        <v>-0.5</v>
      </c>
      <c r="O79">
        <v>1.5</v>
      </c>
      <c r="P79">
        <v>1.5</v>
      </c>
      <c r="Q79">
        <v>1.5</v>
      </c>
      <c r="R79">
        <v>1.5</v>
      </c>
      <c r="S79">
        <v>1.5</v>
      </c>
      <c r="U79">
        <v>0.5</v>
      </c>
      <c r="V79">
        <v>0.5</v>
      </c>
      <c r="W79">
        <v>0.5</v>
      </c>
      <c r="X79">
        <v>1.5</v>
      </c>
      <c r="Y79">
        <v>0.5</v>
      </c>
      <c r="Z79">
        <v>1.5</v>
      </c>
      <c r="AA79">
        <v>-0.5</v>
      </c>
      <c r="AB79">
        <v>-0.5</v>
      </c>
      <c r="AC79">
        <v>0.5</v>
      </c>
      <c r="AD79">
        <v>0.5</v>
      </c>
      <c r="AE79">
        <v>0.5</v>
      </c>
      <c r="AF79">
        <v>-0.5</v>
      </c>
      <c r="AG79">
        <v>0.5</v>
      </c>
      <c r="AH79">
        <v>-1.5</v>
      </c>
      <c r="AI79">
        <v>0.5</v>
      </c>
      <c r="AJ79">
        <v>0.5</v>
      </c>
      <c r="AK79">
        <v>-0.5</v>
      </c>
      <c r="AL79">
        <v>0.5</v>
      </c>
      <c r="AM79">
        <v>-0.5</v>
      </c>
      <c r="AN79">
        <v>-0.5</v>
      </c>
    </row>
    <row r="80" spans="1:40" x14ac:dyDescent="0.2">
      <c r="A80">
        <v>90</v>
      </c>
      <c r="B80" t="s">
        <v>82</v>
      </c>
      <c r="C80">
        <v>2016</v>
      </c>
      <c r="D80">
        <v>1.5</v>
      </c>
      <c r="E80">
        <v>0.5</v>
      </c>
      <c r="F80">
        <v>1.5</v>
      </c>
      <c r="G80">
        <v>1.5</v>
      </c>
      <c r="H80">
        <v>1.5</v>
      </c>
      <c r="I80">
        <v>1.5</v>
      </c>
      <c r="J80">
        <v>-1.5</v>
      </c>
      <c r="K80">
        <v>-1.5</v>
      </c>
      <c r="L80">
        <v>-1.5</v>
      </c>
      <c r="M80">
        <v>-0.5</v>
      </c>
      <c r="N80">
        <v>-0.5</v>
      </c>
      <c r="O80">
        <v>-0.5</v>
      </c>
      <c r="P80">
        <v>-0.5</v>
      </c>
      <c r="Q80">
        <v>-0.5</v>
      </c>
      <c r="R80">
        <v>-0.5</v>
      </c>
      <c r="S80">
        <v>0.5</v>
      </c>
      <c r="U80">
        <v>0.5</v>
      </c>
      <c r="V80">
        <v>0.5</v>
      </c>
      <c r="W80">
        <v>0.5</v>
      </c>
      <c r="X80">
        <v>-1.5</v>
      </c>
      <c r="Y80">
        <v>-1.5</v>
      </c>
      <c r="Z80">
        <v>0.5</v>
      </c>
      <c r="AA80">
        <v>0.5</v>
      </c>
      <c r="AB80">
        <v>-0.5</v>
      </c>
      <c r="AC80">
        <v>1.5</v>
      </c>
      <c r="AD80">
        <v>0.5</v>
      </c>
      <c r="AE80">
        <v>1.5</v>
      </c>
      <c r="AF80">
        <v>-0.5</v>
      </c>
      <c r="AG80">
        <v>1.5</v>
      </c>
      <c r="AH80">
        <v>0.5</v>
      </c>
      <c r="AI80">
        <v>0.5</v>
      </c>
      <c r="AJ80">
        <v>0.5</v>
      </c>
      <c r="AK80">
        <v>-0.5</v>
      </c>
      <c r="AL80">
        <v>-1.5</v>
      </c>
      <c r="AM80">
        <v>-0.5</v>
      </c>
      <c r="AN80">
        <v>0.5</v>
      </c>
    </row>
    <row r="81" spans="1:40" x14ac:dyDescent="0.2">
      <c r="A81">
        <v>91</v>
      </c>
      <c r="B81" t="s">
        <v>82</v>
      </c>
      <c r="C81">
        <v>2016</v>
      </c>
      <c r="D81">
        <v>0.5</v>
      </c>
      <c r="E81">
        <v>1.5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-0.5</v>
      </c>
      <c r="M81">
        <v>-0.5</v>
      </c>
      <c r="N81">
        <v>-0.5</v>
      </c>
      <c r="O81">
        <v>1.5</v>
      </c>
      <c r="P81">
        <v>1.5</v>
      </c>
      <c r="Q81">
        <v>0.5</v>
      </c>
      <c r="R81">
        <v>0.5</v>
      </c>
      <c r="S81">
        <v>0.5</v>
      </c>
      <c r="U81">
        <v>0.5</v>
      </c>
      <c r="V81">
        <v>0.5</v>
      </c>
      <c r="W81">
        <v>0.5</v>
      </c>
      <c r="X81">
        <v>1.5</v>
      </c>
      <c r="Y81">
        <v>1.5</v>
      </c>
      <c r="Z81">
        <v>1.5</v>
      </c>
      <c r="AA81">
        <v>1.5</v>
      </c>
      <c r="AB81">
        <v>0.5</v>
      </c>
      <c r="AC81">
        <v>0.5</v>
      </c>
      <c r="AD81">
        <v>1.5</v>
      </c>
      <c r="AE81">
        <v>0.5</v>
      </c>
      <c r="AF81">
        <v>-0.5</v>
      </c>
      <c r="AG81">
        <v>0.5</v>
      </c>
      <c r="AH81">
        <v>1.5</v>
      </c>
      <c r="AI81">
        <v>0.5</v>
      </c>
      <c r="AJ81">
        <v>0.5</v>
      </c>
      <c r="AK81">
        <v>0.5</v>
      </c>
      <c r="AL81">
        <v>1.5</v>
      </c>
      <c r="AM81">
        <v>0.5</v>
      </c>
      <c r="AN81">
        <v>0.5</v>
      </c>
    </row>
    <row r="82" spans="1:40" x14ac:dyDescent="0.2">
      <c r="A82">
        <v>92</v>
      </c>
      <c r="B82" t="s">
        <v>80</v>
      </c>
      <c r="C82">
        <v>2016</v>
      </c>
      <c r="D82">
        <v>1.5</v>
      </c>
      <c r="E82">
        <v>0.5</v>
      </c>
      <c r="F82">
        <v>0.5</v>
      </c>
      <c r="G82">
        <v>0.5</v>
      </c>
      <c r="H82">
        <v>1.5</v>
      </c>
      <c r="I82">
        <v>1.5</v>
      </c>
      <c r="J82">
        <v>0.5</v>
      </c>
      <c r="K82">
        <v>1.5</v>
      </c>
      <c r="L82">
        <v>0.5</v>
      </c>
      <c r="M82">
        <v>1.5</v>
      </c>
      <c r="N82">
        <v>-0.5</v>
      </c>
      <c r="O82">
        <v>1.5</v>
      </c>
      <c r="P82">
        <v>1.5</v>
      </c>
      <c r="Q82">
        <v>1.5</v>
      </c>
      <c r="R82">
        <v>1.5</v>
      </c>
      <c r="S82">
        <v>1.5</v>
      </c>
      <c r="U82">
        <v>1.5</v>
      </c>
      <c r="V82">
        <v>1.5</v>
      </c>
      <c r="W82">
        <v>1.5</v>
      </c>
      <c r="X82">
        <v>0.5</v>
      </c>
      <c r="Y82">
        <v>0.5</v>
      </c>
      <c r="Z82">
        <v>0.5</v>
      </c>
      <c r="AA82">
        <v>0.5</v>
      </c>
      <c r="AB82">
        <v>1.5</v>
      </c>
      <c r="AC82">
        <v>-1.5</v>
      </c>
      <c r="AD82">
        <v>1.5</v>
      </c>
      <c r="AE82">
        <v>1.5</v>
      </c>
      <c r="AF82">
        <v>0.5</v>
      </c>
      <c r="AG82">
        <v>0.5</v>
      </c>
      <c r="AH82">
        <v>-0.5</v>
      </c>
      <c r="AI82">
        <v>-1.5</v>
      </c>
      <c r="AJ82">
        <v>1.5</v>
      </c>
      <c r="AK82">
        <v>1.5</v>
      </c>
      <c r="AL82">
        <v>1.5</v>
      </c>
      <c r="AM82">
        <v>0.5</v>
      </c>
      <c r="AN82">
        <v>-0.5</v>
      </c>
    </row>
    <row r="83" spans="1:40" x14ac:dyDescent="0.2">
      <c r="A83">
        <v>93</v>
      </c>
      <c r="B83" t="s">
        <v>82</v>
      </c>
      <c r="C83">
        <v>2016</v>
      </c>
      <c r="D83">
        <v>1.5</v>
      </c>
      <c r="E83">
        <v>0.5</v>
      </c>
      <c r="F83">
        <v>1.5</v>
      </c>
      <c r="G83">
        <v>0.5</v>
      </c>
      <c r="H83">
        <v>0.5</v>
      </c>
      <c r="I83">
        <v>0.5</v>
      </c>
      <c r="J83">
        <v>-0.5</v>
      </c>
      <c r="K83">
        <v>1.5</v>
      </c>
      <c r="L83">
        <v>-0.5</v>
      </c>
      <c r="M83">
        <v>-0.5</v>
      </c>
      <c r="N83">
        <v>-0.5</v>
      </c>
      <c r="O83">
        <v>1.5</v>
      </c>
      <c r="P83">
        <v>1.5</v>
      </c>
      <c r="Q83">
        <v>1.5</v>
      </c>
      <c r="R83">
        <v>1.5</v>
      </c>
      <c r="S83">
        <v>1.5</v>
      </c>
      <c r="U83">
        <v>1.5</v>
      </c>
      <c r="V83">
        <v>1.5</v>
      </c>
      <c r="W83">
        <v>1.5</v>
      </c>
      <c r="X83">
        <v>1.5</v>
      </c>
      <c r="Y83">
        <v>1.5</v>
      </c>
      <c r="Z83">
        <v>1.5</v>
      </c>
      <c r="AA83">
        <v>1.5</v>
      </c>
      <c r="AB83">
        <v>1.5</v>
      </c>
      <c r="AC83">
        <v>1.5</v>
      </c>
      <c r="AD83">
        <v>1.5</v>
      </c>
      <c r="AE83">
        <v>1.5</v>
      </c>
      <c r="AF83">
        <v>0.5</v>
      </c>
      <c r="AG83">
        <v>1.5</v>
      </c>
      <c r="AH83">
        <v>1.5</v>
      </c>
      <c r="AI83">
        <v>0.5</v>
      </c>
      <c r="AJ83">
        <v>0.5</v>
      </c>
      <c r="AK83">
        <v>0.5</v>
      </c>
      <c r="AL83">
        <v>1.5</v>
      </c>
      <c r="AM83">
        <v>0.5</v>
      </c>
      <c r="AN83">
        <v>0.5</v>
      </c>
    </row>
    <row r="84" spans="1:40" x14ac:dyDescent="0.2">
      <c r="A84">
        <v>95</v>
      </c>
      <c r="B84" t="s">
        <v>80</v>
      </c>
      <c r="C84">
        <v>2016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-0.5</v>
      </c>
      <c r="M84">
        <v>-0.5</v>
      </c>
      <c r="N84">
        <v>-0.5</v>
      </c>
      <c r="O84">
        <v>0.5</v>
      </c>
      <c r="P84">
        <v>0.5</v>
      </c>
      <c r="Q84">
        <v>0.5</v>
      </c>
      <c r="R84">
        <v>0.5</v>
      </c>
      <c r="S84">
        <v>0.5</v>
      </c>
      <c r="U84">
        <v>0</v>
      </c>
      <c r="V84">
        <v>0</v>
      </c>
      <c r="W84">
        <v>0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-0.5</v>
      </c>
      <c r="AL84">
        <v>0.5</v>
      </c>
      <c r="AM84">
        <v>0.5</v>
      </c>
      <c r="AN84">
        <v>0.5</v>
      </c>
    </row>
    <row r="85" spans="1:40" x14ac:dyDescent="0.2">
      <c r="A85">
        <v>96</v>
      </c>
      <c r="B85" t="s">
        <v>82</v>
      </c>
      <c r="C85">
        <v>2016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-0.5</v>
      </c>
      <c r="K85">
        <v>-0.5</v>
      </c>
      <c r="L85">
        <v>-0.5</v>
      </c>
      <c r="M85">
        <v>-0.5</v>
      </c>
      <c r="N85">
        <v>-0.5</v>
      </c>
      <c r="O85">
        <v>0.5</v>
      </c>
      <c r="P85">
        <v>0.5</v>
      </c>
      <c r="Q85">
        <v>0.5</v>
      </c>
      <c r="R85">
        <v>0.5</v>
      </c>
      <c r="S85">
        <v>0.5</v>
      </c>
      <c r="U85">
        <v>0.5</v>
      </c>
      <c r="V85">
        <v>0.5</v>
      </c>
      <c r="W85">
        <v>0.5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0.5</v>
      </c>
      <c r="AE85">
        <v>0.5</v>
      </c>
      <c r="AF85">
        <v>0.5</v>
      </c>
      <c r="AG85">
        <v>0.5</v>
      </c>
      <c r="AH85">
        <v>0.5</v>
      </c>
      <c r="AI85">
        <v>0.5</v>
      </c>
      <c r="AJ85">
        <v>0.5</v>
      </c>
      <c r="AK85">
        <v>0.5</v>
      </c>
      <c r="AL85">
        <v>0.5</v>
      </c>
      <c r="AM85">
        <v>0.5</v>
      </c>
      <c r="AN85">
        <v>0.5</v>
      </c>
    </row>
    <row r="86" spans="1:40" x14ac:dyDescent="0.2">
      <c r="A86">
        <v>97</v>
      </c>
      <c r="B86" t="s">
        <v>81</v>
      </c>
      <c r="C86">
        <v>2016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-0.5</v>
      </c>
      <c r="K86">
        <v>-0.5</v>
      </c>
      <c r="L86">
        <v>-0.5</v>
      </c>
      <c r="M86">
        <v>0.5</v>
      </c>
      <c r="N86">
        <v>-0.5</v>
      </c>
      <c r="O86">
        <v>0.5</v>
      </c>
      <c r="P86">
        <v>0.5</v>
      </c>
      <c r="Q86">
        <v>-0.5</v>
      </c>
      <c r="R86">
        <v>0.5</v>
      </c>
      <c r="S86">
        <v>0.5</v>
      </c>
      <c r="U86">
        <v>-0.5</v>
      </c>
      <c r="V86">
        <v>0.5</v>
      </c>
      <c r="W86">
        <v>-0.5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1.5</v>
      </c>
      <c r="AD86">
        <v>1.5</v>
      </c>
      <c r="AE86">
        <v>1.5</v>
      </c>
      <c r="AF86">
        <v>0.5</v>
      </c>
      <c r="AG86">
        <v>0.5</v>
      </c>
      <c r="AH86">
        <v>1.5</v>
      </c>
      <c r="AI86">
        <v>0.5</v>
      </c>
      <c r="AJ86">
        <v>-0.5</v>
      </c>
      <c r="AK86">
        <v>0.5</v>
      </c>
      <c r="AL86">
        <v>0.5</v>
      </c>
      <c r="AM86">
        <v>-0.5</v>
      </c>
      <c r="AN86">
        <v>0.5</v>
      </c>
    </row>
    <row r="87" spans="1:40" x14ac:dyDescent="0.2">
      <c r="A87">
        <v>98</v>
      </c>
      <c r="B87" t="s">
        <v>81</v>
      </c>
      <c r="C87">
        <v>2016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-1.5</v>
      </c>
      <c r="K87">
        <v>-1.5</v>
      </c>
      <c r="L87">
        <v>-1.5</v>
      </c>
      <c r="M87">
        <v>-1.5</v>
      </c>
      <c r="N87">
        <v>-1.5</v>
      </c>
      <c r="O87">
        <v>-1.5</v>
      </c>
      <c r="P87">
        <v>-0.5</v>
      </c>
      <c r="Q87">
        <v>-0.5</v>
      </c>
      <c r="R87">
        <v>0.5</v>
      </c>
      <c r="S87">
        <v>-0.5</v>
      </c>
      <c r="U87">
        <v>-0.5</v>
      </c>
      <c r="V87">
        <v>-1.5</v>
      </c>
      <c r="W87">
        <v>-0.5</v>
      </c>
      <c r="X87">
        <v>0.5</v>
      </c>
      <c r="Y87">
        <v>0.5</v>
      </c>
      <c r="Z87">
        <v>0.5</v>
      </c>
      <c r="AA87">
        <v>0.5</v>
      </c>
      <c r="AB87">
        <v>-0.5</v>
      </c>
      <c r="AC87">
        <v>0.5</v>
      </c>
      <c r="AD87">
        <v>0.5</v>
      </c>
      <c r="AE87">
        <v>0.5</v>
      </c>
      <c r="AF87">
        <v>-0.5</v>
      </c>
      <c r="AG87">
        <v>-0.5</v>
      </c>
      <c r="AH87">
        <v>0.5</v>
      </c>
      <c r="AI87">
        <v>0.5</v>
      </c>
      <c r="AJ87">
        <v>-0.5</v>
      </c>
      <c r="AK87">
        <v>-1.5</v>
      </c>
      <c r="AL87">
        <v>-0.5</v>
      </c>
      <c r="AM87">
        <v>-1.5</v>
      </c>
      <c r="AN87">
        <v>-1.5</v>
      </c>
    </row>
    <row r="88" spans="1:40" x14ac:dyDescent="0.2">
      <c r="A88">
        <v>99</v>
      </c>
      <c r="B88" t="s">
        <v>81</v>
      </c>
      <c r="C88" t="s">
        <v>83</v>
      </c>
      <c r="D88">
        <v>1.5</v>
      </c>
      <c r="E88">
        <v>0.5</v>
      </c>
      <c r="F88">
        <v>1.5</v>
      </c>
      <c r="G88">
        <v>1.5</v>
      </c>
      <c r="H88">
        <v>1.5</v>
      </c>
      <c r="I88">
        <v>1.5</v>
      </c>
      <c r="J88">
        <v>-0.5</v>
      </c>
      <c r="K88">
        <v>0.5</v>
      </c>
      <c r="L88">
        <v>-0.5</v>
      </c>
      <c r="M88">
        <v>-0.5</v>
      </c>
      <c r="N88">
        <v>0.5</v>
      </c>
      <c r="O88">
        <v>-0.5</v>
      </c>
      <c r="P88">
        <v>0.5</v>
      </c>
      <c r="Q88">
        <v>-0.5</v>
      </c>
      <c r="R88">
        <v>0.5</v>
      </c>
      <c r="S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</row>
    <row r="89" spans="1:40" x14ac:dyDescent="0.2">
      <c r="A89">
        <v>101</v>
      </c>
      <c r="B89" t="s">
        <v>81</v>
      </c>
      <c r="C89" t="s">
        <v>84</v>
      </c>
      <c r="D89">
        <v>0.5</v>
      </c>
      <c r="E89">
        <v>0.5</v>
      </c>
      <c r="F89">
        <v>1.5</v>
      </c>
      <c r="G89">
        <v>1.5</v>
      </c>
      <c r="H89">
        <v>0.5</v>
      </c>
      <c r="I89">
        <v>1.5</v>
      </c>
      <c r="J89">
        <v>-0.5</v>
      </c>
      <c r="K89">
        <v>0.5</v>
      </c>
      <c r="L89">
        <v>-0.5</v>
      </c>
      <c r="M89">
        <v>-0.5</v>
      </c>
      <c r="N89">
        <v>-0.5</v>
      </c>
      <c r="O89">
        <v>-0.5</v>
      </c>
      <c r="P89">
        <v>-0.5</v>
      </c>
      <c r="Q89">
        <v>-1.5</v>
      </c>
      <c r="R89">
        <v>0.5</v>
      </c>
      <c r="S89">
        <v>-0.5</v>
      </c>
      <c r="U89">
        <v>0</v>
      </c>
      <c r="V89">
        <v>0</v>
      </c>
      <c r="W89">
        <v>0</v>
      </c>
      <c r="X89">
        <v>1.5</v>
      </c>
      <c r="Y89">
        <v>1.5</v>
      </c>
      <c r="Z89">
        <v>1.5</v>
      </c>
      <c r="AA89">
        <v>0.5</v>
      </c>
      <c r="AB89">
        <v>0.5</v>
      </c>
      <c r="AC89">
        <v>1.5</v>
      </c>
      <c r="AD89">
        <v>0.5</v>
      </c>
      <c r="AE89">
        <v>1.5</v>
      </c>
      <c r="AF89">
        <v>1.5</v>
      </c>
      <c r="AG89">
        <v>1.5</v>
      </c>
      <c r="AH89">
        <v>1.5</v>
      </c>
      <c r="AI89">
        <v>0.5</v>
      </c>
      <c r="AJ89">
        <v>0.5</v>
      </c>
      <c r="AK89">
        <v>-0.5</v>
      </c>
      <c r="AL89">
        <v>0.5</v>
      </c>
      <c r="AM89">
        <v>0</v>
      </c>
      <c r="AN89">
        <v>-0.5</v>
      </c>
    </row>
    <row r="90" spans="1:40" x14ac:dyDescent="0.2">
      <c r="A90">
        <v>102</v>
      </c>
      <c r="B90" t="s">
        <v>81</v>
      </c>
      <c r="C90">
        <v>2016</v>
      </c>
      <c r="D90">
        <v>0.5</v>
      </c>
      <c r="E90">
        <v>0.5</v>
      </c>
      <c r="F90">
        <v>1.5</v>
      </c>
      <c r="G90">
        <v>1.5</v>
      </c>
      <c r="H90">
        <v>0.5</v>
      </c>
      <c r="I90">
        <v>0.5</v>
      </c>
      <c r="J90">
        <v>-0.5</v>
      </c>
      <c r="K90">
        <v>0.5</v>
      </c>
      <c r="L90">
        <v>0.5</v>
      </c>
      <c r="M90">
        <v>0.5</v>
      </c>
      <c r="N90">
        <v>0.5</v>
      </c>
      <c r="O90">
        <v>1.5</v>
      </c>
      <c r="P90">
        <v>1.5</v>
      </c>
      <c r="Q90">
        <v>1.5</v>
      </c>
      <c r="R90">
        <v>0.5</v>
      </c>
      <c r="S90">
        <v>1.5</v>
      </c>
      <c r="U90">
        <v>0.5</v>
      </c>
      <c r="V90">
        <v>1.5</v>
      </c>
      <c r="W90">
        <v>1.5</v>
      </c>
      <c r="X90">
        <v>1.5</v>
      </c>
      <c r="Y90">
        <v>1.5</v>
      </c>
      <c r="Z90">
        <v>1.5</v>
      </c>
      <c r="AA90">
        <v>1.5</v>
      </c>
      <c r="AB90">
        <v>1.5</v>
      </c>
      <c r="AC90">
        <v>1.5</v>
      </c>
      <c r="AD90">
        <v>1.5</v>
      </c>
      <c r="AE90">
        <v>1.5</v>
      </c>
      <c r="AF90">
        <v>0.5</v>
      </c>
      <c r="AG90">
        <v>1.5</v>
      </c>
      <c r="AH90">
        <v>1.5</v>
      </c>
      <c r="AI90">
        <v>1.5</v>
      </c>
      <c r="AJ90">
        <v>1.5</v>
      </c>
      <c r="AK90">
        <v>-1.5</v>
      </c>
      <c r="AL90">
        <v>1.5</v>
      </c>
      <c r="AM90">
        <v>1.5</v>
      </c>
      <c r="AN90">
        <v>0.5</v>
      </c>
    </row>
    <row r="93" spans="1:40" x14ac:dyDescent="0.2">
      <c r="A93" s="8">
        <v>-1.5</v>
      </c>
      <c r="AA93" s="6"/>
      <c r="AB93" s="6"/>
    </row>
    <row r="94" spans="1:40" x14ac:dyDescent="0.2">
      <c r="A94" s="8">
        <v>-0.5</v>
      </c>
      <c r="B94" t="s">
        <v>82</v>
      </c>
      <c r="C94" t="s">
        <v>141</v>
      </c>
      <c r="D94">
        <f>COUNTIFS($B$2:$B$90,"="&amp;$B94,$AB$2:$AB$90,"=-0.5")</f>
        <v>4</v>
      </c>
      <c r="E94">
        <f t="shared" ref="E94:AN94" si="0">COUNTIFS($B$2:$B$90,"="&amp;$B94,$AB$2:$AB$90,"=-0.5")</f>
        <v>4</v>
      </c>
      <c r="F94">
        <f t="shared" si="0"/>
        <v>4</v>
      </c>
      <c r="G94">
        <f t="shared" si="0"/>
        <v>4</v>
      </c>
      <c r="H94">
        <f t="shared" si="0"/>
        <v>4</v>
      </c>
      <c r="I94">
        <f t="shared" si="0"/>
        <v>4</v>
      </c>
      <c r="J94">
        <f t="shared" si="0"/>
        <v>4</v>
      </c>
      <c r="K94">
        <f t="shared" si="0"/>
        <v>4</v>
      </c>
      <c r="L94">
        <f t="shared" si="0"/>
        <v>4</v>
      </c>
      <c r="M94">
        <f t="shared" si="0"/>
        <v>4</v>
      </c>
      <c r="N94">
        <f t="shared" si="0"/>
        <v>4</v>
      </c>
      <c r="O94">
        <f t="shared" si="0"/>
        <v>4</v>
      </c>
      <c r="P94">
        <f t="shared" si="0"/>
        <v>4</v>
      </c>
      <c r="Q94">
        <f t="shared" si="0"/>
        <v>4</v>
      </c>
      <c r="R94">
        <f t="shared" si="0"/>
        <v>4</v>
      </c>
      <c r="S94">
        <f t="shared" si="0"/>
        <v>4</v>
      </c>
      <c r="U94">
        <f t="shared" si="0"/>
        <v>4</v>
      </c>
      <c r="V94">
        <f t="shared" si="0"/>
        <v>4</v>
      </c>
      <c r="W94">
        <f t="shared" si="0"/>
        <v>4</v>
      </c>
      <c r="X94">
        <f t="shared" si="0"/>
        <v>4</v>
      </c>
      <c r="Y94">
        <f t="shared" si="0"/>
        <v>4</v>
      </c>
      <c r="Z94">
        <f t="shared" si="0"/>
        <v>4</v>
      </c>
      <c r="AA94" s="6"/>
      <c r="AB94" s="6"/>
      <c r="AC94">
        <f t="shared" si="0"/>
        <v>4</v>
      </c>
      <c r="AD94">
        <f t="shared" si="0"/>
        <v>4</v>
      </c>
      <c r="AE94">
        <f t="shared" si="0"/>
        <v>4</v>
      </c>
      <c r="AF94">
        <f t="shared" si="0"/>
        <v>4</v>
      </c>
      <c r="AG94">
        <f t="shared" si="0"/>
        <v>4</v>
      </c>
      <c r="AH94">
        <f t="shared" si="0"/>
        <v>4</v>
      </c>
      <c r="AI94">
        <f t="shared" si="0"/>
        <v>4</v>
      </c>
      <c r="AJ94">
        <f t="shared" si="0"/>
        <v>4</v>
      </c>
      <c r="AK94">
        <f t="shared" si="0"/>
        <v>4</v>
      </c>
      <c r="AL94">
        <f t="shared" si="0"/>
        <v>4</v>
      </c>
      <c r="AM94">
        <f t="shared" si="0"/>
        <v>4</v>
      </c>
      <c r="AN94">
        <f t="shared" si="0"/>
        <v>4</v>
      </c>
    </row>
    <row r="95" spans="1:40" x14ac:dyDescent="0.2">
      <c r="A95" s="8">
        <v>0.5</v>
      </c>
      <c r="B95" t="s">
        <v>82</v>
      </c>
      <c r="C95" t="s">
        <v>142</v>
      </c>
      <c r="D95">
        <f>COUNTIFS($B$2:$B$90,"="&amp;$B95,$AB$2:$AB$90,"=0.5")</f>
        <v>3</v>
      </c>
      <c r="E95">
        <f t="shared" ref="E95:AN95" si="1">COUNTIFS($B$2:$B$90,"="&amp;$B95,$AB$2:$AB$90,"=0.5")</f>
        <v>3</v>
      </c>
      <c r="F95">
        <f t="shared" si="1"/>
        <v>3</v>
      </c>
      <c r="G95">
        <f t="shared" si="1"/>
        <v>3</v>
      </c>
      <c r="H95">
        <f t="shared" si="1"/>
        <v>3</v>
      </c>
      <c r="I95">
        <f t="shared" si="1"/>
        <v>3</v>
      </c>
      <c r="J95">
        <f t="shared" si="1"/>
        <v>3</v>
      </c>
      <c r="K95">
        <f t="shared" si="1"/>
        <v>3</v>
      </c>
      <c r="L95">
        <f t="shared" si="1"/>
        <v>3</v>
      </c>
      <c r="M95">
        <f t="shared" si="1"/>
        <v>3</v>
      </c>
      <c r="N95">
        <f t="shared" si="1"/>
        <v>3</v>
      </c>
      <c r="O95">
        <f t="shared" si="1"/>
        <v>3</v>
      </c>
      <c r="P95">
        <f t="shared" si="1"/>
        <v>3</v>
      </c>
      <c r="Q95">
        <f t="shared" si="1"/>
        <v>3</v>
      </c>
      <c r="R95">
        <f t="shared" si="1"/>
        <v>3</v>
      </c>
      <c r="S95">
        <f t="shared" si="1"/>
        <v>3</v>
      </c>
      <c r="U95">
        <f t="shared" si="1"/>
        <v>3</v>
      </c>
      <c r="V95">
        <f t="shared" si="1"/>
        <v>3</v>
      </c>
      <c r="W95">
        <f t="shared" si="1"/>
        <v>3</v>
      </c>
      <c r="X95">
        <f t="shared" si="1"/>
        <v>3</v>
      </c>
      <c r="Y95">
        <f t="shared" si="1"/>
        <v>3</v>
      </c>
      <c r="Z95">
        <f t="shared" si="1"/>
        <v>3</v>
      </c>
      <c r="AA95" s="6"/>
      <c r="AB95" s="6"/>
      <c r="AC95">
        <f t="shared" si="1"/>
        <v>3</v>
      </c>
      <c r="AD95">
        <f t="shared" si="1"/>
        <v>3</v>
      </c>
      <c r="AE95">
        <f t="shared" si="1"/>
        <v>3</v>
      </c>
      <c r="AF95">
        <f t="shared" si="1"/>
        <v>3</v>
      </c>
      <c r="AG95">
        <f t="shared" si="1"/>
        <v>3</v>
      </c>
      <c r="AH95">
        <f t="shared" si="1"/>
        <v>3</v>
      </c>
      <c r="AI95">
        <f t="shared" si="1"/>
        <v>3</v>
      </c>
      <c r="AJ95">
        <f t="shared" si="1"/>
        <v>3</v>
      </c>
      <c r="AK95">
        <f t="shared" si="1"/>
        <v>3</v>
      </c>
      <c r="AL95">
        <f t="shared" si="1"/>
        <v>3</v>
      </c>
      <c r="AM95">
        <f t="shared" si="1"/>
        <v>3</v>
      </c>
      <c r="AN95">
        <f t="shared" si="1"/>
        <v>3</v>
      </c>
    </row>
    <row r="96" spans="1:40" x14ac:dyDescent="0.2">
      <c r="A96" s="8">
        <v>1.5</v>
      </c>
      <c r="B96" t="s">
        <v>82</v>
      </c>
      <c r="C96" t="s">
        <v>143</v>
      </c>
      <c r="D96">
        <f>COUNTIFS($B$2:$B$90,"="&amp;$B96,$AB$2:$AB$90,"=1.5")</f>
        <v>3</v>
      </c>
      <c r="E96">
        <f t="shared" ref="E96:AN96" si="2">COUNTIFS($B$2:$B$90,"="&amp;$B96,$AB$2:$AB$90,"=1.5")</f>
        <v>3</v>
      </c>
      <c r="F96">
        <f t="shared" si="2"/>
        <v>3</v>
      </c>
      <c r="G96">
        <f t="shared" si="2"/>
        <v>3</v>
      </c>
      <c r="H96">
        <f t="shared" si="2"/>
        <v>3</v>
      </c>
      <c r="I96">
        <f t="shared" si="2"/>
        <v>3</v>
      </c>
      <c r="J96">
        <f t="shared" si="2"/>
        <v>3</v>
      </c>
      <c r="K96">
        <f t="shared" si="2"/>
        <v>3</v>
      </c>
      <c r="L96">
        <f t="shared" si="2"/>
        <v>3</v>
      </c>
      <c r="M96">
        <f t="shared" si="2"/>
        <v>3</v>
      </c>
      <c r="N96">
        <f t="shared" si="2"/>
        <v>3</v>
      </c>
      <c r="O96">
        <f t="shared" si="2"/>
        <v>3</v>
      </c>
      <c r="P96">
        <f t="shared" si="2"/>
        <v>3</v>
      </c>
      <c r="Q96">
        <f t="shared" si="2"/>
        <v>3</v>
      </c>
      <c r="R96">
        <f t="shared" si="2"/>
        <v>3</v>
      </c>
      <c r="S96">
        <f t="shared" si="2"/>
        <v>3</v>
      </c>
      <c r="U96">
        <f t="shared" si="2"/>
        <v>3</v>
      </c>
      <c r="V96">
        <f t="shared" si="2"/>
        <v>3</v>
      </c>
      <c r="W96">
        <f t="shared" si="2"/>
        <v>3</v>
      </c>
      <c r="X96">
        <f t="shared" si="2"/>
        <v>3</v>
      </c>
      <c r="Y96">
        <f t="shared" si="2"/>
        <v>3</v>
      </c>
      <c r="Z96">
        <f t="shared" si="2"/>
        <v>3</v>
      </c>
      <c r="AA96" s="6"/>
      <c r="AB96" s="6"/>
      <c r="AC96">
        <f t="shared" si="2"/>
        <v>3</v>
      </c>
      <c r="AD96">
        <f t="shared" si="2"/>
        <v>3</v>
      </c>
      <c r="AE96">
        <f t="shared" si="2"/>
        <v>3</v>
      </c>
      <c r="AF96">
        <f t="shared" si="2"/>
        <v>3</v>
      </c>
      <c r="AG96">
        <f t="shared" si="2"/>
        <v>3</v>
      </c>
      <c r="AH96">
        <f t="shared" si="2"/>
        <v>3</v>
      </c>
      <c r="AI96">
        <f t="shared" si="2"/>
        <v>3</v>
      </c>
      <c r="AJ96">
        <f t="shared" si="2"/>
        <v>3</v>
      </c>
      <c r="AK96">
        <f t="shared" si="2"/>
        <v>3</v>
      </c>
      <c r="AL96">
        <f t="shared" si="2"/>
        <v>3</v>
      </c>
      <c r="AM96">
        <f t="shared" si="2"/>
        <v>3</v>
      </c>
      <c r="AN96">
        <f t="shared" si="2"/>
        <v>3</v>
      </c>
    </row>
    <row r="97" spans="1:40" x14ac:dyDescent="0.2">
      <c r="A97" s="8">
        <v>-1.5</v>
      </c>
      <c r="AA97" s="6"/>
      <c r="AB97" s="6"/>
    </row>
    <row r="98" spans="1:40" x14ac:dyDescent="0.2">
      <c r="A98" s="8">
        <v>-0.5</v>
      </c>
      <c r="B98" t="s">
        <v>82</v>
      </c>
      <c r="C98" t="s">
        <v>145</v>
      </c>
      <c r="D98">
        <f>AVERAGEIFS(D$2:D$90,$B$2:$B$90,"="&amp;$B98,$AB$2:$AB$90,"=-0.5")</f>
        <v>1.25</v>
      </c>
      <c r="E98">
        <f t="shared" ref="E98:AN98" si="3">AVERAGEIFS(E$2:E$90,$B$2:$B$90,"="&amp;$B98,$AB$2:$AB$90,"=-0.5")</f>
        <v>0.5</v>
      </c>
      <c r="F98">
        <f t="shared" si="3"/>
        <v>1</v>
      </c>
      <c r="G98">
        <f t="shared" si="3"/>
        <v>1.25</v>
      </c>
      <c r="H98">
        <f t="shared" si="3"/>
        <v>1.25</v>
      </c>
      <c r="I98">
        <f t="shared" si="3"/>
        <v>1.5</v>
      </c>
      <c r="J98">
        <f t="shared" si="3"/>
        <v>-1</v>
      </c>
      <c r="K98">
        <f t="shared" si="3"/>
        <v>-0.75</v>
      </c>
      <c r="L98">
        <f t="shared" si="3"/>
        <v>-1</v>
      </c>
      <c r="M98">
        <f t="shared" si="3"/>
        <v>-1</v>
      </c>
      <c r="N98">
        <f t="shared" si="3"/>
        <v>-1</v>
      </c>
      <c r="O98">
        <f t="shared" si="3"/>
        <v>0.25</v>
      </c>
      <c r="P98">
        <f t="shared" si="3"/>
        <v>0.25</v>
      </c>
      <c r="Q98">
        <f t="shared" si="3"/>
        <v>-0.5</v>
      </c>
      <c r="R98">
        <f t="shared" si="3"/>
        <v>0.25</v>
      </c>
      <c r="S98">
        <f t="shared" si="3"/>
        <v>0.5</v>
      </c>
      <c r="U98">
        <f t="shared" si="3"/>
        <v>0</v>
      </c>
      <c r="V98">
        <f t="shared" si="3"/>
        <v>0.25</v>
      </c>
      <c r="W98">
        <f t="shared" si="3"/>
        <v>0</v>
      </c>
      <c r="X98">
        <f t="shared" si="3"/>
        <v>0.5</v>
      </c>
      <c r="Y98">
        <f t="shared" si="3"/>
        <v>0.5</v>
      </c>
      <c r="Z98">
        <f t="shared" si="3"/>
        <v>1</v>
      </c>
      <c r="AA98" s="6"/>
      <c r="AB98" s="6"/>
      <c r="AC98">
        <f t="shared" si="3"/>
        <v>1</v>
      </c>
      <c r="AD98">
        <f t="shared" si="3"/>
        <v>0.5</v>
      </c>
      <c r="AE98">
        <f t="shared" si="3"/>
        <v>0.75</v>
      </c>
      <c r="AF98">
        <f t="shared" si="3"/>
        <v>-0.5</v>
      </c>
      <c r="AG98">
        <f t="shared" si="3"/>
        <v>0.5</v>
      </c>
      <c r="AH98">
        <f t="shared" si="3"/>
        <v>1</v>
      </c>
      <c r="AI98">
        <f t="shared" si="3"/>
        <v>-0.25</v>
      </c>
      <c r="AJ98">
        <f t="shared" si="3"/>
        <v>-0.75</v>
      </c>
      <c r="AK98">
        <f t="shared" si="3"/>
        <v>-0.25</v>
      </c>
      <c r="AL98">
        <f t="shared" si="3"/>
        <v>-0.25</v>
      </c>
      <c r="AM98">
        <f t="shared" si="3"/>
        <v>-0.25</v>
      </c>
      <c r="AN98">
        <f t="shared" si="3"/>
        <v>-0.25</v>
      </c>
    </row>
    <row r="99" spans="1:40" x14ac:dyDescent="0.2">
      <c r="A99" s="8">
        <v>0.5</v>
      </c>
      <c r="B99" t="s">
        <v>82</v>
      </c>
      <c r="C99" t="s">
        <v>146</v>
      </c>
      <c r="D99">
        <f>AVERAGEIFS(D$2:D$90,$B$2:$B$90,"="&amp;$B99,$AB$2:$AB$90,"=0.5")</f>
        <v>0.5</v>
      </c>
      <c r="E99">
        <f t="shared" ref="E99:AN99" si="4">AVERAGEIFS(E$2:E$90,$B$2:$B$90,"="&amp;$B99,$AB$2:$AB$90,"=0.5")</f>
        <v>0.83333333333333337</v>
      </c>
      <c r="F99">
        <f t="shared" si="4"/>
        <v>0.5</v>
      </c>
      <c r="G99">
        <f t="shared" si="4"/>
        <v>0.5</v>
      </c>
      <c r="H99">
        <f t="shared" si="4"/>
        <v>0.5</v>
      </c>
      <c r="I99">
        <f t="shared" si="4"/>
        <v>0.5</v>
      </c>
      <c r="J99">
        <f t="shared" si="4"/>
        <v>-0.16666666666666666</v>
      </c>
      <c r="K99">
        <f t="shared" si="4"/>
        <v>0.5</v>
      </c>
      <c r="L99">
        <f t="shared" si="4"/>
        <v>-0.16666666666666666</v>
      </c>
      <c r="M99">
        <f t="shared" si="4"/>
        <v>-0.16666666666666666</v>
      </c>
      <c r="N99">
        <f t="shared" si="4"/>
        <v>-0.16666666666666666</v>
      </c>
      <c r="O99">
        <f t="shared" si="4"/>
        <v>0.83333333333333337</v>
      </c>
      <c r="P99">
        <f t="shared" si="4"/>
        <v>0.83333333333333337</v>
      </c>
      <c r="Q99">
        <f t="shared" si="4"/>
        <v>0.5</v>
      </c>
      <c r="R99">
        <f t="shared" si="4"/>
        <v>0.16666666666666666</v>
      </c>
      <c r="S99">
        <f t="shared" si="4"/>
        <v>0.5</v>
      </c>
      <c r="U99">
        <f t="shared" si="4"/>
        <v>0.5</v>
      </c>
      <c r="V99">
        <f t="shared" si="4"/>
        <v>0.5</v>
      </c>
      <c r="W99">
        <f t="shared" si="4"/>
        <v>0.5</v>
      </c>
      <c r="X99">
        <f t="shared" si="4"/>
        <v>0.5</v>
      </c>
      <c r="Y99">
        <f t="shared" si="4"/>
        <v>0.83333333333333337</v>
      </c>
      <c r="Z99">
        <f t="shared" si="4"/>
        <v>0.83333333333333337</v>
      </c>
      <c r="AA99" s="6"/>
      <c r="AB99" s="6"/>
      <c r="AC99">
        <f t="shared" si="4"/>
        <v>0.83333333333333337</v>
      </c>
      <c r="AD99">
        <f t="shared" si="4"/>
        <v>1.1666666666666667</v>
      </c>
      <c r="AE99">
        <f t="shared" si="4"/>
        <v>0.83333333333333337</v>
      </c>
      <c r="AF99">
        <f t="shared" si="4"/>
        <v>0.16666666666666666</v>
      </c>
      <c r="AG99">
        <f t="shared" si="4"/>
        <v>0.83333333333333337</v>
      </c>
      <c r="AH99">
        <f t="shared" si="4"/>
        <v>1.1666666666666667</v>
      </c>
      <c r="AI99">
        <f t="shared" si="4"/>
        <v>0.5</v>
      </c>
      <c r="AJ99">
        <f t="shared" si="4"/>
        <v>0.5</v>
      </c>
      <c r="AK99">
        <f t="shared" si="4"/>
        <v>0.5</v>
      </c>
      <c r="AL99">
        <f t="shared" si="4"/>
        <v>0.83333333333333337</v>
      </c>
      <c r="AM99">
        <f t="shared" si="4"/>
        <v>0.5</v>
      </c>
      <c r="AN99">
        <f t="shared" si="4"/>
        <v>0.5</v>
      </c>
    </row>
    <row r="100" spans="1:40" x14ac:dyDescent="0.2">
      <c r="A100" s="8">
        <v>1.5</v>
      </c>
      <c r="B100" t="s">
        <v>82</v>
      </c>
      <c r="C100" t="s">
        <v>147</v>
      </c>
      <c r="D100">
        <f>AVERAGEIFS(D$2:D$90,$B$2:$B$90,"="&amp;$B100,$AB$2:$AB$90,"=1.5")</f>
        <v>1.1666666666666667</v>
      </c>
      <c r="E100">
        <f t="shared" ref="E100:AN100" si="5">AVERAGEIFS(E$2:E$90,$B$2:$B$90,"="&amp;$B100,$AB$2:$AB$90,"=1.5")</f>
        <v>0.83333333333333337</v>
      </c>
      <c r="F100">
        <f t="shared" si="5"/>
        <v>1.1666666666666667</v>
      </c>
      <c r="G100">
        <f t="shared" si="5"/>
        <v>1.1666666666666667</v>
      </c>
      <c r="H100">
        <f t="shared" si="5"/>
        <v>0.16666666666666666</v>
      </c>
      <c r="I100">
        <f t="shared" si="5"/>
        <v>1.1666666666666667</v>
      </c>
      <c r="J100">
        <f t="shared" si="5"/>
        <v>0.16666666666666666</v>
      </c>
      <c r="K100">
        <f t="shared" si="5"/>
        <v>0.83333333333333337</v>
      </c>
      <c r="L100">
        <f t="shared" si="5"/>
        <v>0.16666666666666666</v>
      </c>
      <c r="M100">
        <f t="shared" si="5"/>
        <v>-0.16666666666666666</v>
      </c>
      <c r="N100">
        <f t="shared" si="5"/>
        <v>-0.16666666666666666</v>
      </c>
      <c r="O100">
        <f t="shared" si="5"/>
        <v>1.5</v>
      </c>
      <c r="P100">
        <f t="shared" si="5"/>
        <v>1.5</v>
      </c>
      <c r="Q100">
        <f t="shared" si="5"/>
        <v>1.5</v>
      </c>
      <c r="R100">
        <f t="shared" si="5"/>
        <v>1.5</v>
      </c>
      <c r="S100">
        <f t="shared" si="5"/>
        <v>1.5</v>
      </c>
      <c r="U100">
        <f t="shared" si="5"/>
        <v>1.5</v>
      </c>
      <c r="V100">
        <f t="shared" si="5"/>
        <v>1.5</v>
      </c>
      <c r="W100">
        <f t="shared" si="5"/>
        <v>1.5</v>
      </c>
      <c r="X100">
        <f t="shared" si="5"/>
        <v>0.83333333333333337</v>
      </c>
      <c r="Y100">
        <f t="shared" si="5"/>
        <v>1.1666666666666667</v>
      </c>
      <c r="Z100">
        <f t="shared" si="5"/>
        <v>0.83333333333333337</v>
      </c>
      <c r="AA100" s="6"/>
      <c r="AB100" s="6"/>
      <c r="AC100">
        <f t="shared" si="5"/>
        <v>1.1666666666666667</v>
      </c>
      <c r="AD100">
        <f t="shared" si="5"/>
        <v>1.5</v>
      </c>
      <c r="AE100">
        <f t="shared" si="5"/>
        <v>1.5</v>
      </c>
      <c r="AF100">
        <f t="shared" si="5"/>
        <v>0.83333333333333337</v>
      </c>
      <c r="AG100">
        <f t="shared" si="5"/>
        <v>0.83333333333333337</v>
      </c>
      <c r="AH100">
        <f t="shared" si="5"/>
        <v>1.1666666666666667</v>
      </c>
      <c r="AI100">
        <f t="shared" si="5"/>
        <v>0.5</v>
      </c>
      <c r="AJ100">
        <f t="shared" si="5"/>
        <v>0.5</v>
      </c>
      <c r="AK100">
        <f t="shared" si="5"/>
        <v>0.5</v>
      </c>
      <c r="AL100">
        <f t="shared" si="5"/>
        <v>1.1666666666666667</v>
      </c>
      <c r="AM100">
        <f t="shared" si="5"/>
        <v>0.83333333333333337</v>
      </c>
      <c r="AN100">
        <f t="shared" si="5"/>
        <v>0.5</v>
      </c>
    </row>
    <row r="101" spans="1:40" x14ac:dyDescent="0.2">
      <c r="A101" s="8">
        <v>-1.5</v>
      </c>
      <c r="AA101" s="6"/>
      <c r="AB101" s="6"/>
    </row>
    <row r="102" spans="1:40" x14ac:dyDescent="0.2">
      <c r="A102" s="8">
        <v>-0.5</v>
      </c>
      <c r="B102" t="s">
        <v>82</v>
      </c>
      <c r="C102" t="s">
        <v>149</v>
      </c>
      <c r="D102">
        <f>COUNTIFS($B$2:$B$90,"="&amp;$B102,$AA$2:$AA$90,"=-0.5")</f>
        <v>1</v>
      </c>
      <c r="E102">
        <f t="shared" ref="E102:AN102" si="6">COUNTIFS($B$2:$B$90,"="&amp;$B102,$AA$2:$AA$90,"=-0.5")</f>
        <v>1</v>
      </c>
      <c r="F102">
        <f t="shared" si="6"/>
        <v>1</v>
      </c>
      <c r="G102">
        <f t="shared" si="6"/>
        <v>1</v>
      </c>
      <c r="H102">
        <f t="shared" si="6"/>
        <v>1</v>
      </c>
      <c r="I102">
        <f t="shared" si="6"/>
        <v>1</v>
      </c>
      <c r="J102">
        <f t="shared" si="6"/>
        <v>1</v>
      </c>
      <c r="K102">
        <f t="shared" si="6"/>
        <v>1</v>
      </c>
      <c r="L102">
        <f t="shared" si="6"/>
        <v>1</v>
      </c>
      <c r="M102">
        <f t="shared" si="6"/>
        <v>1</v>
      </c>
      <c r="N102">
        <f t="shared" si="6"/>
        <v>1</v>
      </c>
      <c r="O102">
        <f t="shared" si="6"/>
        <v>1</v>
      </c>
      <c r="P102">
        <f t="shared" si="6"/>
        <v>1</v>
      </c>
      <c r="Q102">
        <f t="shared" si="6"/>
        <v>1</v>
      </c>
      <c r="R102">
        <f t="shared" si="6"/>
        <v>1</v>
      </c>
      <c r="S102">
        <f t="shared" si="6"/>
        <v>1</v>
      </c>
      <c r="U102">
        <f t="shared" si="6"/>
        <v>1</v>
      </c>
      <c r="V102">
        <f t="shared" si="6"/>
        <v>1</v>
      </c>
      <c r="W102">
        <f t="shared" si="6"/>
        <v>1</v>
      </c>
      <c r="X102">
        <f t="shared" si="6"/>
        <v>1</v>
      </c>
      <c r="Y102">
        <f t="shared" si="6"/>
        <v>1</v>
      </c>
      <c r="Z102">
        <f t="shared" si="6"/>
        <v>1</v>
      </c>
      <c r="AA102" s="6"/>
      <c r="AB102" s="6"/>
      <c r="AC102">
        <f t="shared" si="6"/>
        <v>1</v>
      </c>
      <c r="AD102">
        <f t="shared" si="6"/>
        <v>1</v>
      </c>
      <c r="AE102">
        <f t="shared" si="6"/>
        <v>1</v>
      </c>
      <c r="AF102">
        <f t="shared" si="6"/>
        <v>1</v>
      </c>
      <c r="AG102">
        <f t="shared" si="6"/>
        <v>1</v>
      </c>
      <c r="AH102">
        <f t="shared" si="6"/>
        <v>1</v>
      </c>
      <c r="AI102">
        <f t="shared" si="6"/>
        <v>1</v>
      </c>
      <c r="AJ102">
        <f t="shared" si="6"/>
        <v>1</v>
      </c>
      <c r="AK102">
        <f t="shared" si="6"/>
        <v>1</v>
      </c>
      <c r="AL102">
        <f t="shared" si="6"/>
        <v>1</v>
      </c>
      <c r="AM102">
        <f t="shared" si="6"/>
        <v>1</v>
      </c>
      <c r="AN102">
        <f t="shared" si="6"/>
        <v>1</v>
      </c>
    </row>
    <row r="103" spans="1:40" x14ac:dyDescent="0.2">
      <c r="A103" s="8">
        <v>0.5</v>
      </c>
      <c r="B103" t="s">
        <v>82</v>
      </c>
      <c r="C103" t="s">
        <v>150</v>
      </c>
      <c r="D103">
        <f>COUNTIFS($B$2:$B$90,"="&amp;$B103,$AA$2:$AA$90,"=0.5")</f>
        <v>4</v>
      </c>
      <c r="E103">
        <f t="shared" ref="E103:AN103" si="7">COUNTIFS($B$2:$B$90,"="&amp;$B103,$AA$2:$AA$90,"=0.5")</f>
        <v>4</v>
      </c>
      <c r="F103">
        <f t="shared" si="7"/>
        <v>4</v>
      </c>
      <c r="G103">
        <f t="shared" si="7"/>
        <v>4</v>
      </c>
      <c r="H103">
        <f t="shared" si="7"/>
        <v>4</v>
      </c>
      <c r="I103">
        <f t="shared" si="7"/>
        <v>4</v>
      </c>
      <c r="J103">
        <f t="shared" si="7"/>
        <v>4</v>
      </c>
      <c r="K103">
        <f t="shared" si="7"/>
        <v>4</v>
      </c>
      <c r="L103">
        <f t="shared" si="7"/>
        <v>4</v>
      </c>
      <c r="M103">
        <f t="shared" si="7"/>
        <v>4</v>
      </c>
      <c r="N103">
        <f t="shared" si="7"/>
        <v>4</v>
      </c>
      <c r="O103">
        <f t="shared" si="7"/>
        <v>4</v>
      </c>
      <c r="P103">
        <f t="shared" si="7"/>
        <v>4</v>
      </c>
      <c r="Q103">
        <f t="shared" si="7"/>
        <v>4</v>
      </c>
      <c r="R103">
        <f t="shared" si="7"/>
        <v>4</v>
      </c>
      <c r="S103">
        <f t="shared" si="7"/>
        <v>4</v>
      </c>
      <c r="U103">
        <f t="shared" si="7"/>
        <v>4</v>
      </c>
      <c r="V103">
        <f t="shared" si="7"/>
        <v>4</v>
      </c>
      <c r="W103">
        <f t="shared" si="7"/>
        <v>4</v>
      </c>
      <c r="X103">
        <f t="shared" si="7"/>
        <v>4</v>
      </c>
      <c r="Y103">
        <f t="shared" si="7"/>
        <v>4</v>
      </c>
      <c r="Z103">
        <f t="shared" si="7"/>
        <v>4</v>
      </c>
      <c r="AA103" s="6"/>
      <c r="AB103" s="6"/>
      <c r="AC103">
        <f t="shared" si="7"/>
        <v>4</v>
      </c>
      <c r="AD103">
        <f t="shared" si="7"/>
        <v>4</v>
      </c>
      <c r="AE103">
        <f t="shared" si="7"/>
        <v>4</v>
      </c>
      <c r="AF103">
        <f t="shared" si="7"/>
        <v>4</v>
      </c>
      <c r="AG103">
        <f t="shared" si="7"/>
        <v>4</v>
      </c>
      <c r="AH103">
        <f t="shared" si="7"/>
        <v>4</v>
      </c>
      <c r="AI103">
        <f t="shared" si="7"/>
        <v>4</v>
      </c>
      <c r="AJ103">
        <f t="shared" si="7"/>
        <v>4</v>
      </c>
      <c r="AK103">
        <f t="shared" si="7"/>
        <v>4</v>
      </c>
      <c r="AL103">
        <f t="shared" si="7"/>
        <v>4</v>
      </c>
      <c r="AM103">
        <f t="shared" si="7"/>
        <v>4</v>
      </c>
      <c r="AN103">
        <f t="shared" si="7"/>
        <v>4</v>
      </c>
    </row>
    <row r="104" spans="1:40" x14ac:dyDescent="0.2">
      <c r="A104" s="8">
        <v>1.5</v>
      </c>
      <c r="B104" t="s">
        <v>82</v>
      </c>
      <c r="C104" t="s">
        <v>151</v>
      </c>
      <c r="D104">
        <f>COUNTIFS($B$2:$B$90,"="&amp;$B104,$AA$2:$AA$90,"=1.5")</f>
        <v>5</v>
      </c>
      <c r="E104">
        <f t="shared" ref="E104:AN104" si="8">COUNTIFS($B$2:$B$90,"="&amp;$B104,$AA$2:$AA$90,"=1.5")</f>
        <v>5</v>
      </c>
      <c r="F104">
        <f t="shared" si="8"/>
        <v>5</v>
      </c>
      <c r="G104">
        <f t="shared" si="8"/>
        <v>5</v>
      </c>
      <c r="H104">
        <f t="shared" si="8"/>
        <v>5</v>
      </c>
      <c r="I104">
        <f t="shared" si="8"/>
        <v>5</v>
      </c>
      <c r="J104">
        <f t="shared" si="8"/>
        <v>5</v>
      </c>
      <c r="K104">
        <f t="shared" si="8"/>
        <v>5</v>
      </c>
      <c r="L104">
        <f t="shared" si="8"/>
        <v>5</v>
      </c>
      <c r="M104">
        <f t="shared" si="8"/>
        <v>5</v>
      </c>
      <c r="N104">
        <f t="shared" si="8"/>
        <v>5</v>
      </c>
      <c r="O104">
        <f t="shared" si="8"/>
        <v>5</v>
      </c>
      <c r="P104">
        <f t="shared" si="8"/>
        <v>5</v>
      </c>
      <c r="Q104">
        <f t="shared" si="8"/>
        <v>5</v>
      </c>
      <c r="R104">
        <f t="shared" si="8"/>
        <v>5</v>
      </c>
      <c r="S104">
        <f t="shared" si="8"/>
        <v>5</v>
      </c>
      <c r="U104">
        <f t="shared" si="8"/>
        <v>5</v>
      </c>
      <c r="V104">
        <f t="shared" si="8"/>
        <v>5</v>
      </c>
      <c r="W104">
        <f t="shared" si="8"/>
        <v>5</v>
      </c>
      <c r="X104">
        <f t="shared" si="8"/>
        <v>5</v>
      </c>
      <c r="Y104">
        <f t="shared" si="8"/>
        <v>5</v>
      </c>
      <c r="Z104">
        <f t="shared" si="8"/>
        <v>5</v>
      </c>
      <c r="AA104" s="6"/>
      <c r="AB104" s="6"/>
      <c r="AC104">
        <f t="shared" si="8"/>
        <v>5</v>
      </c>
      <c r="AD104">
        <f t="shared" si="8"/>
        <v>5</v>
      </c>
      <c r="AE104">
        <f t="shared" si="8"/>
        <v>5</v>
      </c>
      <c r="AF104">
        <f t="shared" si="8"/>
        <v>5</v>
      </c>
      <c r="AG104">
        <f t="shared" si="8"/>
        <v>5</v>
      </c>
      <c r="AH104">
        <f t="shared" si="8"/>
        <v>5</v>
      </c>
      <c r="AI104">
        <f t="shared" si="8"/>
        <v>5</v>
      </c>
      <c r="AJ104">
        <f t="shared" si="8"/>
        <v>5</v>
      </c>
      <c r="AK104">
        <f t="shared" si="8"/>
        <v>5</v>
      </c>
      <c r="AL104">
        <f t="shared" si="8"/>
        <v>5</v>
      </c>
      <c r="AM104">
        <f t="shared" si="8"/>
        <v>5</v>
      </c>
      <c r="AN104">
        <f t="shared" si="8"/>
        <v>5</v>
      </c>
    </row>
    <row r="105" spans="1:40" x14ac:dyDescent="0.2">
      <c r="A105" s="8">
        <v>-1.5</v>
      </c>
      <c r="AA105" s="6"/>
      <c r="AB105" s="6"/>
    </row>
    <row r="106" spans="1:40" x14ac:dyDescent="0.2">
      <c r="A106" s="8">
        <v>-0.5</v>
      </c>
      <c r="B106" t="s">
        <v>82</v>
      </c>
      <c r="C106" t="s">
        <v>153</v>
      </c>
      <c r="D106">
        <f>AVERAGEIFS(D$2:D$90,$B$2:$B$90,"="&amp;$B106,$AA$2:$AA$90,"=-0.5")</f>
        <v>0.5</v>
      </c>
      <c r="E106">
        <f t="shared" ref="E106:AN106" si="9">AVERAGEIFS(E$2:E$90,$B$2:$B$90,"="&amp;$B106,$AA$2:$AA$90,"=-0.5")</f>
        <v>0.5</v>
      </c>
      <c r="F106">
        <f t="shared" si="9"/>
        <v>0.5</v>
      </c>
      <c r="G106">
        <f t="shared" si="9"/>
        <v>1.5</v>
      </c>
      <c r="H106">
        <f t="shared" si="9"/>
        <v>1.5</v>
      </c>
      <c r="I106">
        <f t="shared" si="9"/>
        <v>1.5</v>
      </c>
      <c r="J106">
        <f t="shared" si="9"/>
        <v>-1.5</v>
      </c>
      <c r="K106">
        <f t="shared" si="9"/>
        <v>-1.5</v>
      </c>
      <c r="L106">
        <f t="shared" si="9"/>
        <v>-1.5</v>
      </c>
      <c r="M106">
        <f t="shared" si="9"/>
        <v>-1.5</v>
      </c>
      <c r="N106">
        <f t="shared" si="9"/>
        <v>-1.5</v>
      </c>
      <c r="O106">
        <f t="shared" si="9"/>
        <v>0.5</v>
      </c>
      <c r="P106">
        <f t="shared" si="9"/>
        <v>0.5</v>
      </c>
      <c r="Q106">
        <f t="shared" si="9"/>
        <v>-0.5</v>
      </c>
      <c r="R106">
        <f t="shared" si="9"/>
        <v>0.5</v>
      </c>
      <c r="S106">
        <f t="shared" si="9"/>
        <v>0.5</v>
      </c>
      <c r="U106">
        <f t="shared" si="9"/>
        <v>-0.5</v>
      </c>
      <c r="V106">
        <f t="shared" si="9"/>
        <v>0.5</v>
      </c>
      <c r="W106">
        <f t="shared" si="9"/>
        <v>-0.5</v>
      </c>
      <c r="X106">
        <f t="shared" si="9"/>
        <v>1.5</v>
      </c>
      <c r="Y106">
        <f t="shared" si="9"/>
        <v>1.5</v>
      </c>
      <c r="Z106">
        <f t="shared" si="9"/>
        <v>1.5</v>
      </c>
      <c r="AA106" s="6"/>
      <c r="AB106" s="6"/>
      <c r="AC106">
        <f t="shared" si="9"/>
        <v>1.5</v>
      </c>
      <c r="AD106">
        <f t="shared" si="9"/>
        <v>0.5</v>
      </c>
      <c r="AE106">
        <f t="shared" si="9"/>
        <v>0.5</v>
      </c>
      <c r="AF106">
        <f t="shared" si="9"/>
        <v>-0.5</v>
      </c>
      <c r="AG106">
        <f t="shared" si="9"/>
        <v>-0.5</v>
      </c>
      <c r="AH106">
        <f t="shared" si="9"/>
        <v>1.5</v>
      </c>
      <c r="AI106">
        <f t="shared" si="9"/>
        <v>-1.5</v>
      </c>
      <c r="AJ106">
        <f t="shared" si="9"/>
        <v>-1.5</v>
      </c>
      <c r="AK106">
        <f t="shared" si="9"/>
        <v>-0.5</v>
      </c>
      <c r="AL106">
        <f t="shared" si="9"/>
        <v>0.5</v>
      </c>
      <c r="AM106">
        <f t="shared" si="9"/>
        <v>-0.5</v>
      </c>
      <c r="AN106">
        <f t="shared" si="9"/>
        <v>-1.5</v>
      </c>
    </row>
    <row r="107" spans="1:40" x14ac:dyDescent="0.2">
      <c r="A107" s="8">
        <v>0.5</v>
      </c>
      <c r="B107" t="s">
        <v>82</v>
      </c>
      <c r="C107" t="s">
        <v>154</v>
      </c>
      <c r="D107">
        <f>AVERAGEIFS(D$2:D$90,$B$2:$B$90,"="&amp;$B107,$AA$2:$AA$90,"=0.5")</f>
        <v>1.25</v>
      </c>
      <c r="E107">
        <f t="shared" ref="E107:AN107" si="10">AVERAGEIFS(E$2:E$90,$B$2:$B$90,"="&amp;$B107,$AA$2:$AA$90,"=0.5")</f>
        <v>0.5</v>
      </c>
      <c r="F107">
        <f t="shared" si="10"/>
        <v>1</v>
      </c>
      <c r="G107">
        <f t="shared" si="10"/>
        <v>1</v>
      </c>
      <c r="H107">
        <f t="shared" si="10"/>
        <v>1</v>
      </c>
      <c r="I107">
        <f t="shared" si="10"/>
        <v>1.25</v>
      </c>
      <c r="J107">
        <f t="shared" si="10"/>
        <v>-0.75</v>
      </c>
      <c r="K107">
        <f t="shared" si="10"/>
        <v>-0.5</v>
      </c>
      <c r="L107">
        <f t="shared" si="10"/>
        <v>-0.75</v>
      </c>
      <c r="M107">
        <f t="shared" si="10"/>
        <v>-0.75</v>
      </c>
      <c r="N107">
        <f t="shared" si="10"/>
        <v>-0.75</v>
      </c>
      <c r="O107">
        <f t="shared" si="10"/>
        <v>0.25</v>
      </c>
      <c r="P107">
        <f t="shared" si="10"/>
        <v>0.25</v>
      </c>
      <c r="Q107">
        <f t="shared" si="10"/>
        <v>-0.25</v>
      </c>
      <c r="R107">
        <f t="shared" si="10"/>
        <v>0.25</v>
      </c>
      <c r="S107">
        <f t="shared" si="10"/>
        <v>0.5</v>
      </c>
      <c r="U107">
        <f t="shared" si="10"/>
        <v>0.25</v>
      </c>
      <c r="V107">
        <f t="shared" si="10"/>
        <v>0.25</v>
      </c>
      <c r="W107">
        <f t="shared" si="10"/>
        <v>0.25</v>
      </c>
      <c r="X107">
        <f t="shared" si="10"/>
        <v>0.25</v>
      </c>
      <c r="Y107">
        <f t="shared" si="10"/>
        <v>0.25</v>
      </c>
      <c r="Z107">
        <f t="shared" si="10"/>
        <v>0.75</v>
      </c>
      <c r="AA107" s="6"/>
      <c r="AB107" s="6"/>
      <c r="AC107">
        <f t="shared" si="10"/>
        <v>0.75</v>
      </c>
      <c r="AD107">
        <f t="shared" si="10"/>
        <v>0.5</v>
      </c>
      <c r="AE107">
        <f t="shared" si="10"/>
        <v>0.75</v>
      </c>
      <c r="AF107">
        <f t="shared" si="10"/>
        <v>-0.25</v>
      </c>
      <c r="AG107">
        <f t="shared" si="10"/>
        <v>0.75</v>
      </c>
      <c r="AH107">
        <f t="shared" si="10"/>
        <v>0.75</v>
      </c>
      <c r="AI107">
        <f t="shared" si="10"/>
        <v>0.25</v>
      </c>
      <c r="AJ107">
        <f t="shared" si="10"/>
        <v>-0.25</v>
      </c>
      <c r="AK107">
        <f t="shared" si="10"/>
        <v>0</v>
      </c>
      <c r="AL107">
        <f t="shared" si="10"/>
        <v>-0.25</v>
      </c>
      <c r="AM107">
        <f t="shared" si="10"/>
        <v>0</v>
      </c>
      <c r="AN107">
        <f t="shared" si="10"/>
        <v>0.25</v>
      </c>
    </row>
    <row r="108" spans="1:40" x14ac:dyDescent="0.2">
      <c r="A108" s="8">
        <v>1.5</v>
      </c>
      <c r="B108" t="s">
        <v>82</v>
      </c>
      <c r="C108" t="s">
        <v>155</v>
      </c>
      <c r="D108">
        <f>AVERAGEIFS(D$2:D$90,$B$2:$B$90,"="&amp;$B108,$AA$2:$AA$90,"=1.5")</f>
        <v>0.9</v>
      </c>
      <c r="E108">
        <f t="shared" ref="E108:AN108" si="11">AVERAGEIFS(E$2:E$90,$B$2:$B$90,"="&amp;$B108,$AA$2:$AA$90,"=1.5")</f>
        <v>0.9</v>
      </c>
      <c r="F108">
        <f t="shared" si="11"/>
        <v>0.9</v>
      </c>
      <c r="G108">
        <f t="shared" si="11"/>
        <v>0.9</v>
      </c>
      <c r="H108">
        <f t="shared" si="11"/>
        <v>0.3</v>
      </c>
      <c r="I108">
        <f t="shared" si="11"/>
        <v>0.9</v>
      </c>
      <c r="J108">
        <f t="shared" si="11"/>
        <v>0.1</v>
      </c>
      <c r="K108">
        <f t="shared" si="11"/>
        <v>0.9</v>
      </c>
      <c r="L108">
        <f t="shared" si="11"/>
        <v>0.1</v>
      </c>
      <c r="M108">
        <f t="shared" si="11"/>
        <v>-0.1</v>
      </c>
      <c r="N108">
        <f t="shared" si="11"/>
        <v>-0.1</v>
      </c>
      <c r="O108">
        <f t="shared" si="11"/>
        <v>1.3</v>
      </c>
      <c r="P108">
        <f t="shared" si="11"/>
        <v>1.3</v>
      </c>
      <c r="Q108">
        <f t="shared" si="11"/>
        <v>1.1000000000000001</v>
      </c>
      <c r="R108">
        <f t="shared" si="11"/>
        <v>0.9</v>
      </c>
      <c r="S108">
        <f t="shared" si="11"/>
        <v>1.1000000000000001</v>
      </c>
      <c r="U108">
        <f t="shared" si="11"/>
        <v>1.1000000000000001</v>
      </c>
      <c r="V108">
        <f t="shared" si="11"/>
        <v>1.1000000000000001</v>
      </c>
      <c r="W108">
        <f t="shared" si="11"/>
        <v>1.1000000000000001</v>
      </c>
      <c r="X108">
        <f t="shared" si="11"/>
        <v>0.7</v>
      </c>
      <c r="Y108">
        <f t="shared" si="11"/>
        <v>1.1000000000000001</v>
      </c>
      <c r="Z108">
        <f t="shared" si="11"/>
        <v>0.9</v>
      </c>
      <c r="AA108" s="6"/>
      <c r="AB108" s="6"/>
      <c r="AC108">
        <f t="shared" si="11"/>
        <v>1.1000000000000001</v>
      </c>
      <c r="AD108">
        <f t="shared" si="11"/>
        <v>1.5</v>
      </c>
      <c r="AE108">
        <f t="shared" si="11"/>
        <v>1.3</v>
      </c>
      <c r="AF108">
        <f t="shared" si="11"/>
        <v>0.5</v>
      </c>
      <c r="AG108">
        <f t="shared" si="11"/>
        <v>0.9</v>
      </c>
      <c r="AH108">
        <f t="shared" si="11"/>
        <v>1.3</v>
      </c>
      <c r="AI108">
        <f t="shared" si="11"/>
        <v>0.5</v>
      </c>
      <c r="AJ108">
        <f t="shared" si="11"/>
        <v>0.5</v>
      </c>
      <c r="AK108">
        <f t="shared" si="11"/>
        <v>0.5</v>
      </c>
      <c r="AL108">
        <f t="shared" si="11"/>
        <v>1.1000000000000001</v>
      </c>
      <c r="AM108">
        <f t="shared" si="11"/>
        <v>0.7</v>
      </c>
      <c r="AN108">
        <f t="shared" si="11"/>
        <v>0.5</v>
      </c>
    </row>
    <row r="109" spans="1:40" x14ac:dyDescent="0.2">
      <c r="A109" s="8">
        <v>-1.5</v>
      </c>
      <c r="AA109" s="6"/>
      <c r="AB109" s="6"/>
    </row>
    <row r="110" spans="1:40" x14ac:dyDescent="0.2">
      <c r="A110" s="8">
        <v>-0.5</v>
      </c>
      <c r="B110" t="s">
        <v>80</v>
      </c>
      <c r="C110" t="s">
        <v>141</v>
      </c>
      <c r="D110">
        <f>COUNTIFS($B$2:$B$90,"="&amp;$B110,$AB$2:$AB$90,"=-0.5")</f>
        <v>1</v>
      </c>
      <c r="E110">
        <f t="shared" ref="E110:AN110" si="12">COUNTIFS($B$2:$B$90,"="&amp;$B110,$AB$2:$AB$90,"=-0.5")</f>
        <v>1</v>
      </c>
      <c r="F110">
        <f t="shared" si="12"/>
        <v>1</v>
      </c>
      <c r="G110">
        <f t="shared" si="12"/>
        <v>1</v>
      </c>
      <c r="H110">
        <f t="shared" si="12"/>
        <v>1</v>
      </c>
      <c r="I110">
        <f t="shared" si="12"/>
        <v>1</v>
      </c>
      <c r="J110">
        <f t="shared" si="12"/>
        <v>1</v>
      </c>
      <c r="K110">
        <f t="shared" si="12"/>
        <v>1</v>
      </c>
      <c r="L110">
        <f t="shared" si="12"/>
        <v>1</v>
      </c>
      <c r="M110">
        <f t="shared" si="12"/>
        <v>1</v>
      </c>
      <c r="N110">
        <f t="shared" si="12"/>
        <v>1</v>
      </c>
      <c r="O110">
        <f t="shared" si="12"/>
        <v>1</v>
      </c>
      <c r="P110">
        <f t="shared" si="12"/>
        <v>1</v>
      </c>
      <c r="Q110">
        <f t="shared" si="12"/>
        <v>1</v>
      </c>
      <c r="R110">
        <f t="shared" si="12"/>
        <v>1</v>
      </c>
      <c r="S110">
        <f t="shared" si="12"/>
        <v>1</v>
      </c>
      <c r="U110">
        <f t="shared" si="12"/>
        <v>1</v>
      </c>
      <c r="V110">
        <f t="shared" si="12"/>
        <v>1</v>
      </c>
      <c r="W110">
        <f t="shared" si="12"/>
        <v>1</v>
      </c>
      <c r="X110">
        <f t="shared" si="12"/>
        <v>1</v>
      </c>
      <c r="Y110">
        <f t="shared" si="12"/>
        <v>1</v>
      </c>
      <c r="Z110">
        <f t="shared" si="12"/>
        <v>1</v>
      </c>
      <c r="AA110" s="6"/>
      <c r="AB110" s="6"/>
      <c r="AC110">
        <f t="shared" si="12"/>
        <v>1</v>
      </c>
      <c r="AD110">
        <f t="shared" si="12"/>
        <v>1</v>
      </c>
      <c r="AE110">
        <f t="shared" si="12"/>
        <v>1</v>
      </c>
      <c r="AF110">
        <f t="shared" si="12"/>
        <v>1</v>
      </c>
      <c r="AG110">
        <f t="shared" si="12"/>
        <v>1</v>
      </c>
      <c r="AH110">
        <f t="shared" si="12"/>
        <v>1</v>
      </c>
      <c r="AI110">
        <f t="shared" si="12"/>
        <v>1</v>
      </c>
      <c r="AJ110">
        <f t="shared" si="12"/>
        <v>1</v>
      </c>
      <c r="AK110">
        <f t="shared" si="12"/>
        <v>1</v>
      </c>
      <c r="AL110">
        <f t="shared" si="12"/>
        <v>1</v>
      </c>
      <c r="AM110">
        <f t="shared" si="12"/>
        <v>1</v>
      </c>
      <c r="AN110">
        <f t="shared" si="12"/>
        <v>1</v>
      </c>
    </row>
    <row r="111" spans="1:40" x14ac:dyDescent="0.2">
      <c r="A111" s="8">
        <v>0.5</v>
      </c>
      <c r="B111" t="s">
        <v>80</v>
      </c>
      <c r="C111" t="s">
        <v>142</v>
      </c>
      <c r="D111">
        <f>COUNTIFS($B$2:$B$90,"="&amp;$B111,$AB$2:$AB$90,"=0.5")</f>
        <v>4</v>
      </c>
      <c r="E111">
        <f t="shared" ref="E111:AN111" si="13">COUNTIFS($B$2:$B$90,"="&amp;$B111,$AB$2:$AB$90,"=0.5")</f>
        <v>4</v>
      </c>
      <c r="F111">
        <f t="shared" si="13"/>
        <v>4</v>
      </c>
      <c r="G111">
        <f t="shared" si="13"/>
        <v>4</v>
      </c>
      <c r="H111">
        <f t="shared" si="13"/>
        <v>4</v>
      </c>
      <c r="I111">
        <f t="shared" si="13"/>
        <v>4</v>
      </c>
      <c r="J111">
        <f t="shared" si="13"/>
        <v>4</v>
      </c>
      <c r="K111">
        <f t="shared" si="13"/>
        <v>4</v>
      </c>
      <c r="L111">
        <f t="shared" si="13"/>
        <v>4</v>
      </c>
      <c r="M111">
        <f t="shared" si="13"/>
        <v>4</v>
      </c>
      <c r="N111">
        <f t="shared" si="13"/>
        <v>4</v>
      </c>
      <c r="O111">
        <f t="shared" si="13"/>
        <v>4</v>
      </c>
      <c r="P111">
        <f t="shared" si="13"/>
        <v>4</v>
      </c>
      <c r="Q111">
        <f t="shared" si="13"/>
        <v>4</v>
      </c>
      <c r="R111">
        <f t="shared" si="13"/>
        <v>4</v>
      </c>
      <c r="S111">
        <f t="shared" si="13"/>
        <v>4</v>
      </c>
      <c r="U111">
        <f t="shared" si="13"/>
        <v>4</v>
      </c>
      <c r="V111">
        <f t="shared" si="13"/>
        <v>4</v>
      </c>
      <c r="W111">
        <f t="shared" si="13"/>
        <v>4</v>
      </c>
      <c r="X111">
        <f t="shared" si="13"/>
        <v>4</v>
      </c>
      <c r="Y111">
        <f t="shared" si="13"/>
        <v>4</v>
      </c>
      <c r="Z111">
        <f t="shared" si="13"/>
        <v>4</v>
      </c>
      <c r="AA111" s="6"/>
      <c r="AB111" s="6"/>
      <c r="AC111">
        <f t="shared" si="13"/>
        <v>4</v>
      </c>
      <c r="AD111">
        <f t="shared" si="13"/>
        <v>4</v>
      </c>
      <c r="AE111">
        <f t="shared" si="13"/>
        <v>4</v>
      </c>
      <c r="AF111">
        <f t="shared" si="13"/>
        <v>4</v>
      </c>
      <c r="AG111">
        <f t="shared" si="13"/>
        <v>4</v>
      </c>
      <c r="AH111">
        <f t="shared" si="13"/>
        <v>4</v>
      </c>
      <c r="AI111">
        <f t="shared" si="13"/>
        <v>4</v>
      </c>
      <c r="AJ111">
        <f t="shared" si="13"/>
        <v>4</v>
      </c>
      <c r="AK111">
        <f t="shared" si="13"/>
        <v>4</v>
      </c>
      <c r="AL111">
        <f t="shared" si="13"/>
        <v>4</v>
      </c>
      <c r="AM111">
        <f t="shared" si="13"/>
        <v>4</v>
      </c>
      <c r="AN111">
        <f t="shared" si="13"/>
        <v>4</v>
      </c>
    </row>
    <row r="112" spans="1:40" x14ac:dyDescent="0.2">
      <c r="A112" s="8">
        <v>1.5</v>
      </c>
      <c r="B112" t="s">
        <v>80</v>
      </c>
      <c r="C112" t="s">
        <v>143</v>
      </c>
      <c r="D112">
        <f>COUNTIFS($B$2:$B$90,"="&amp;$B112,$AB$2:$AB$90,"=1.5")</f>
        <v>4</v>
      </c>
      <c r="E112">
        <f t="shared" ref="E112:AN112" si="14">COUNTIFS($B$2:$B$90,"="&amp;$B112,$AB$2:$AB$90,"=1.5")</f>
        <v>4</v>
      </c>
      <c r="F112">
        <f t="shared" si="14"/>
        <v>4</v>
      </c>
      <c r="G112">
        <f t="shared" si="14"/>
        <v>4</v>
      </c>
      <c r="H112">
        <f t="shared" si="14"/>
        <v>4</v>
      </c>
      <c r="I112">
        <f t="shared" si="14"/>
        <v>4</v>
      </c>
      <c r="J112">
        <f t="shared" si="14"/>
        <v>4</v>
      </c>
      <c r="K112">
        <f t="shared" si="14"/>
        <v>4</v>
      </c>
      <c r="L112">
        <f t="shared" si="14"/>
        <v>4</v>
      </c>
      <c r="M112">
        <f t="shared" si="14"/>
        <v>4</v>
      </c>
      <c r="N112">
        <f t="shared" si="14"/>
        <v>4</v>
      </c>
      <c r="O112">
        <f t="shared" si="14"/>
        <v>4</v>
      </c>
      <c r="P112">
        <f t="shared" si="14"/>
        <v>4</v>
      </c>
      <c r="Q112">
        <f t="shared" si="14"/>
        <v>4</v>
      </c>
      <c r="R112">
        <f t="shared" si="14"/>
        <v>4</v>
      </c>
      <c r="S112">
        <f t="shared" si="14"/>
        <v>4</v>
      </c>
      <c r="U112">
        <f t="shared" si="14"/>
        <v>4</v>
      </c>
      <c r="V112">
        <f t="shared" si="14"/>
        <v>4</v>
      </c>
      <c r="W112">
        <f t="shared" si="14"/>
        <v>4</v>
      </c>
      <c r="X112">
        <f t="shared" si="14"/>
        <v>4</v>
      </c>
      <c r="Y112">
        <f t="shared" si="14"/>
        <v>4</v>
      </c>
      <c r="Z112">
        <f t="shared" si="14"/>
        <v>4</v>
      </c>
      <c r="AA112" s="6"/>
      <c r="AB112" s="6"/>
      <c r="AC112">
        <f t="shared" si="14"/>
        <v>4</v>
      </c>
      <c r="AD112">
        <f t="shared" si="14"/>
        <v>4</v>
      </c>
      <c r="AE112">
        <f t="shared" si="14"/>
        <v>4</v>
      </c>
      <c r="AF112">
        <f t="shared" si="14"/>
        <v>4</v>
      </c>
      <c r="AG112">
        <f t="shared" si="14"/>
        <v>4</v>
      </c>
      <c r="AH112">
        <f t="shared" si="14"/>
        <v>4</v>
      </c>
      <c r="AI112">
        <f t="shared" si="14"/>
        <v>4</v>
      </c>
      <c r="AJ112">
        <f t="shared" si="14"/>
        <v>4</v>
      </c>
      <c r="AK112">
        <f t="shared" si="14"/>
        <v>4</v>
      </c>
      <c r="AL112">
        <f t="shared" si="14"/>
        <v>4</v>
      </c>
      <c r="AM112">
        <f t="shared" si="14"/>
        <v>4</v>
      </c>
      <c r="AN112">
        <f t="shared" si="14"/>
        <v>4</v>
      </c>
    </row>
    <row r="113" spans="1:40" x14ac:dyDescent="0.2">
      <c r="A113" s="8">
        <v>-1.5</v>
      </c>
      <c r="AA113" s="6"/>
      <c r="AB113" s="6"/>
    </row>
    <row r="114" spans="1:40" x14ac:dyDescent="0.2">
      <c r="A114" s="8">
        <v>-0.5</v>
      </c>
      <c r="B114" t="s">
        <v>80</v>
      </c>
      <c r="C114" t="s">
        <v>145</v>
      </c>
      <c r="D114">
        <f>AVERAGEIFS(D$2:D$90,$B$2:$B$90,"="&amp;$B114,$AB$2:$AB$90,"=-0.5")</f>
        <v>1.5</v>
      </c>
      <c r="E114">
        <f t="shared" ref="E114:AN114" si="15">AVERAGEIFS(E$2:E$90,$B$2:$B$90,"="&amp;$B114,$AB$2:$AB$90,"=-0.5")</f>
        <v>0.5</v>
      </c>
      <c r="F114">
        <f t="shared" si="15"/>
        <v>1.5</v>
      </c>
      <c r="G114">
        <f t="shared" si="15"/>
        <v>1.5</v>
      </c>
      <c r="H114">
        <f t="shared" si="15"/>
        <v>-0.5</v>
      </c>
      <c r="I114">
        <f t="shared" si="15"/>
        <v>1.5</v>
      </c>
      <c r="J114">
        <f t="shared" si="15"/>
        <v>-0.5</v>
      </c>
      <c r="K114">
        <f t="shared" si="15"/>
        <v>0.5</v>
      </c>
      <c r="L114">
        <f t="shared" si="15"/>
        <v>-0.5</v>
      </c>
      <c r="M114">
        <f t="shared" si="15"/>
        <v>-0.5</v>
      </c>
      <c r="N114">
        <f t="shared" si="15"/>
        <v>-0.5</v>
      </c>
      <c r="O114">
        <f t="shared" si="15"/>
        <v>1.5</v>
      </c>
      <c r="P114">
        <f t="shared" si="15"/>
        <v>1.5</v>
      </c>
      <c r="Q114">
        <f t="shared" si="15"/>
        <v>1.5</v>
      </c>
      <c r="R114">
        <f t="shared" si="15"/>
        <v>1.5</v>
      </c>
      <c r="S114">
        <f t="shared" si="15"/>
        <v>1.5</v>
      </c>
      <c r="U114">
        <f t="shared" si="15"/>
        <v>0.5</v>
      </c>
      <c r="V114">
        <f t="shared" si="15"/>
        <v>0.5</v>
      </c>
      <c r="W114">
        <f t="shared" si="15"/>
        <v>0.5</v>
      </c>
      <c r="X114">
        <f t="shared" si="15"/>
        <v>1.5</v>
      </c>
      <c r="Y114">
        <f t="shared" si="15"/>
        <v>0.5</v>
      </c>
      <c r="Z114">
        <f t="shared" si="15"/>
        <v>1.5</v>
      </c>
      <c r="AA114" s="6"/>
      <c r="AB114" s="6"/>
      <c r="AC114">
        <f t="shared" si="15"/>
        <v>0.5</v>
      </c>
      <c r="AD114">
        <f t="shared" si="15"/>
        <v>0.5</v>
      </c>
      <c r="AE114">
        <f t="shared" si="15"/>
        <v>0.5</v>
      </c>
      <c r="AF114">
        <f t="shared" si="15"/>
        <v>-0.5</v>
      </c>
      <c r="AG114">
        <f t="shared" si="15"/>
        <v>0.5</v>
      </c>
      <c r="AH114">
        <f t="shared" si="15"/>
        <v>-1.5</v>
      </c>
      <c r="AI114">
        <f t="shared" si="15"/>
        <v>0.5</v>
      </c>
      <c r="AJ114">
        <f t="shared" si="15"/>
        <v>0.5</v>
      </c>
      <c r="AK114">
        <f t="shared" si="15"/>
        <v>-0.5</v>
      </c>
      <c r="AL114">
        <f t="shared" si="15"/>
        <v>0.5</v>
      </c>
      <c r="AM114">
        <f t="shared" si="15"/>
        <v>-0.5</v>
      </c>
      <c r="AN114">
        <f t="shared" si="15"/>
        <v>-0.5</v>
      </c>
    </row>
    <row r="115" spans="1:40" x14ac:dyDescent="0.2">
      <c r="A115" s="8">
        <v>0.5</v>
      </c>
      <c r="B115" t="s">
        <v>80</v>
      </c>
      <c r="C115" t="s">
        <v>146</v>
      </c>
      <c r="D115">
        <f>AVERAGEIFS(D$2:D$90,$B$2:$B$90,"="&amp;$B115,$AB$2:$AB$90,"=0.5")</f>
        <v>1</v>
      </c>
      <c r="E115">
        <f t="shared" ref="E115:AN115" si="16">AVERAGEIFS(E$2:E$90,$B$2:$B$90,"="&amp;$B115,$AB$2:$AB$90,"=0.5")</f>
        <v>0</v>
      </c>
      <c r="F115">
        <f t="shared" si="16"/>
        <v>1</v>
      </c>
      <c r="G115">
        <f t="shared" si="16"/>
        <v>1</v>
      </c>
      <c r="H115">
        <f t="shared" si="16"/>
        <v>0.5</v>
      </c>
      <c r="I115">
        <f t="shared" si="16"/>
        <v>0.5</v>
      </c>
      <c r="J115">
        <f t="shared" si="16"/>
        <v>0.75</v>
      </c>
      <c r="K115">
        <f t="shared" si="16"/>
        <v>0.75</v>
      </c>
      <c r="L115">
        <f t="shared" si="16"/>
        <v>-0.5</v>
      </c>
      <c r="M115">
        <f t="shared" si="16"/>
        <v>-0.25</v>
      </c>
      <c r="N115">
        <f t="shared" si="16"/>
        <v>-0.5</v>
      </c>
      <c r="O115">
        <f t="shared" si="16"/>
        <v>-0.25</v>
      </c>
      <c r="P115">
        <f t="shared" si="16"/>
        <v>0.5</v>
      </c>
      <c r="Q115">
        <f t="shared" si="16"/>
        <v>0</v>
      </c>
      <c r="R115">
        <f t="shared" si="16"/>
        <v>0.25</v>
      </c>
      <c r="S115">
        <f t="shared" si="16"/>
        <v>0.5</v>
      </c>
      <c r="U115">
        <f t="shared" si="16"/>
        <v>-0.125</v>
      </c>
      <c r="V115">
        <f t="shared" si="16"/>
        <v>0.125</v>
      </c>
      <c r="W115">
        <f t="shared" si="16"/>
        <v>0.125</v>
      </c>
      <c r="X115">
        <f t="shared" si="16"/>
        <v>0.75</v>
      </c>
      <c r="Y115">
        <f t="shared" si="16"/>
        <v>0.75</v>
      </c>
      <c r="Z115">
        <f t="shared" si="16"/>
        <v>0.75</v>
      </c>
      <c r="AA115" s="6"/>
      <c r="AB115" s="6"/>
      <c r="AC115">
        <f t="shared" si="16"/>
        <v>0.25</v>
      </c>
      <c r="AD115">
        <f t="shared" si="16"/>
        <v>1</v>
      </c>
      <c r="AE115">
        <f t="shared" si="16"/>
        <v>0.75</v>
      </c>
      <c r="AF115">
        <f t="shared" si="16"/>
        <v>0.5</v>
      </c>
      <c r="AG115">
        <f t="shared" si="16"/>
        <v>0.25</v>
      </c>
      <c r="AH115">
        <f t="shared" si="16"/>
        <v>1</v>
      </c>
      <c r="AI115">
        <f t="shared" si="16"/>
        <v>0.5</v>
      </c>
      <c r="AJ115">
        <f t="shared" si="16"/>
        <v>1</v>
      </c>
      <c r="AK115">
        <f t="shared" si="16"/>
        <v>0</v>
      </c>
      <c r="AL115">
        <f t="shared" si="16"/>
        <v>0.25</v>
      </c>
      <c r="AM115">
        <f t="shared" si="16"/>
        <v>-0.25</v>
      </c>
      <c r="AN115">
        <f t="shared" si="16"/>
        <v>0.5</v>
      </c>
    </row>
    <row r="116" spans="1:40" x14ac:dyDescent="0.2">
      <c r="A116" s="8">
        <v>1.5</v>
      </c>
      <c r="B116" t="s">
        <v>80</v>
      </c>
      <c r="C116" t="s">
        <v>147</v>
      </c>
      <c r="D116">
        <f>AVERAGEIFS(D$2:D$90,$B$2:$B$90,"="&amp;$B116,$AB$2:$AB$90,"=1.5")</f>
        <v>1.25</v>
      </c>
      <c r="E116">
        <f t="shared" ref="E116:AN116" si="17">AVERAGEIFS(E$2:E$90,$B$2:$B$90,"="&amp;$B116,$AB$2:$AB$90,"=1.5")</f>
        <v>0.75</v>
      </c>
      <c r="F116">
        <f t="shared" si="17"/>
        <v>1</v>
      </c>
      <c r="G116">
        <f t="shared" si="17"/>
        <v>0.75</v>
      </c>
      <c r="H116">
        <f t="shared" si="17"/>
        <v>1.25</v>
      </c>
      <c r="I116">
        <f t="shared" si="17"/>
        <v>1.5</v>
      </c>
      <c r="J116">
        <f t="shared" si="17"/>
        <v>0.75</v>
      </c>
      <c r="K116">
        <f t="shared" si="17"/>
        <v>0.75</v>
      </c>
      <c r="L116">
        <f t="shared" si="17"/>
        <v>-0.75</v>
      </c>
      <c r="M116">
        <f t="shared" si="17"/>
        <v>0.5</v>
      </c>
      <c r="N116">
        <f t="shared" si="17"/>
        <v>-1</v>
      </c>
      <c r="O116">
        <f t="shared" si="17"/>
        <v>1.5</v>
      </c>
      <c r="P116">
        <f t="shared" si="17"/>
        <v>1.5</v>
      </c>
      <c r="Q116">
        <f t="shared" si="17"/>
        <v>1</v>
      </c>
      <c r="R116">
        <f t="shared" si="17"/>
        <v>1</v>
      </c>
      <c r="S116">
        <f t="shared" si="17"/>
        <v>1.25</v>
      </c>
      <c r="U116">
        <f t="shared" si="17"/>
        <v>1</v>
      </c>
      <c r="V116">
        <f t="shared" si="17"/>
        <v>1.25</v>
      </c>
      <c r="W116">
        <f t="shared" si="17"/>
        <v>1.25</v>
      </c>
      <c r="X116">
        <f t="shared" si="17"/>
        <v>1.25</v>
      </c>
      <c r="Y116">
        <f t="shared" si="17"/>
        <v>1</v>
      </c>
      <c r="Z116">
        <f t="shared" si="17"/>
        <v>1</v>
      </c>
      <c r="AA116" s="6"/>
      <c r="AB116" s="6"/>
      <c r="AC116">
        <f t="shared" si="17"/>
        <v>0</v>
      </c>
      <c r="AD116">
        <f t="shared" si="17"/>
        <v>1.25</v>
      </c>
      <c r="AE116">
        <f t="shared" si="17"/>
        <v>1.5</v>
      </c>
      <c r="AF116">
        <f t="shared" si="17"/>
        <v>0.5</v>
      </c>
      <c r="AG116">
        <f t="shared" si="17"/>
        <v>0.5</v>
      </c>
      <c r="AH116">
        <f t="shared" si="17"/>
        <v>1</v>
      </c>
      <c r="AI116">
        <f t="shared" si="17"/>
        <v>0.5</v>
      </c>
      <c r="AJ116">
        <f t="shared" si="17"/>
        <v>1.25</v>
      </c>
      <c r="AK116">
        <f t="shared" si="17"/>
        <v>0.5</v>
      </c>
      <c r="AL116">
        <f t="shared" si="17"/>
        <v>1.5</v>
      </c>
      <c r="AM116">
        <f t="shared" si="17"/>
        <v>1</v>
      </c>
      <c r="AN116">
        <f t="shared" si="17"/>
        <v>0.5</v>
      </c>
    </row>
    <row r="117" spans="1:40" x14ac:dyDescent="0.2">
      <c r="A117" s="8">
        <v>-1.5</v>
      </c>
      <c r="AA117" s="6"/>
      <c r="AB117" s="6"/>
    </row>
    <row r="118" spans="1:40" x14ac:dyDescent="0.2">
      <c r="A118" s="8">
        <v>-0.5</v>
      </c>
      <c r="B118" t="s">
        <v>80</v>
      </c>
      <c r="C118" t="s">
        <v>149</v>
      </c>
      <c r="D118">
        <f>COUNTIFS($B$2:$B$90,"="&amp;$B118,$AA$2:$AA$90,"=-0.5")</f>
        <v>1</v>
      </c>
      <c r="E118">
        <f t="shared" ref="E118:AN118" si="18">COUNTIFS($B$2:$B$90,"="&amp;$B118,$AA$2:$AA$90,"=-0.5")</f>
        <v>1</v>
      </c>
      <c r="F118">
        <f t="shared" si="18"/>
        <v>1</v>
      </c>
      <c r="G118">
        <f t="shared" si="18"/>
        <v>1</v>
      </c>
      <c r="H118">
        <f t="shared" si="18"/>
        <v>1</v>
      </c>
      <c r="I118">
        <f t="shared" si="18"/>
        <v>1</v>
      </c>
      <c r="J118">
        <f t="shared" si="18"/>
        <v>1</v>
      </c>
      <c r="K118">
        <f t="shared" si="18"/>
        <v>1</v>
      </c>
      <c r="L118">
        <f t="shared" si="18"/>
        <v>1</v>
      </c>
      <c r="M118">
        <f t="shared" si="18"/>
        <v>1</v>
      </c>
      <c r="N118">
        <f t="shared" si="18"/>
        <v>1</v>
      </c>
      <c r="O118">
        <f t="shared" si="18"/>
        <v>1</v>
      </c>
      <c r="P118">
        <f t="shared" si="18"/>
        <v>1</v>
      </c>
      <c r="Q118">
        <f t="shared" si="18"/>
        <v>1</v>
      </c>
      <c r="R118">
        <f t="shared" si="18"/>
        <v>1</v>
      </c>
      <c r="S118">
        <f t="shared" si="18"/>
        <v>1</v>
      </c>
      <c r="U118">
        <f t="shared" si="18"/>
        <v>1</v>
      </c>
      <c r="V118">
        <f t="shared" si="18"/>
        <v>1</v>
      </c>
      <c r="W118">
        <f t="shared" si="18"/>
        <v>1</v>
      </c>
      <c r="X118">
        <f t="shared" si="18"/>
        <v>1</v>
      </c>
      <c r="Y118">
        <f t="shared" si="18"/>
        <v>1</v>
      </c>
      <c r="Z118">
        <f t="shared" si="18"/>
        <v>1</v>
      </c>
      <c r="AA118" s="6"/>
      <c r="AB118" s="6"/>
      <c r="AC118">
        <f t="shared" si="18"/>
        <v>1</v>
      </c>
      <c r="AD118">
        <f t="shared" si="18"/>
        <v>1</v>
      </c>
      <c r="AE118">
        <f t="shared" si="18"/>
        <v>1</v>
      </c>
      <c r="AF118">
        <f t="shared" si="18"/>
        <v>1</v>
      </c>
      <c r="AG118">
        <f t="shared" si="18"/>
        <v>1</v>
      </c>
      <c r="AH118">
        <f t="shared" si="18"/>
        <v>1</v>
      </c>
      <c r="AI118">
        <f t="shared" si="18"/>
        <v>1</v>
      </c>
      <c r="AJ118">
        <f t="shared" si="18"/>
        <v>1</v>
      </c>
      <c r="AK118">
        <f t="shared" si="18"/>
        <v>1</v>
      </c>
      <c r="AL118">
        <f t="shared" si="18"/>
        <v>1</v>
      </c>
      <c r="AM118">
        <f t="shared" si="18"/>
        <v>1</v>
      </c>
      <c r="AN118">
        <f t="shared" si="18"/>
        <v>1</v>
      </c>
    </row>
    <row r="119" spans="1:40" x14ac:dyDescent="0.2">
      <c r="A119" s="8">
        <v>0.5</v>
      </c>
      <c r="B119" t="s">
        <v>80</v>
      </c>
      <c r="C119" t="s">
        <v>150</v>
      </c>
      <c r="D119">
        <f>COUNTIFS($B$2:$B$90,"="&amp;$B119,$AA$2:$AA$90,"=0.5")</f>
        <v>6</v>
      </c>
      <c r="E119">
        <f t="shared" ref="E119:AN119" si="19">COUNTIFS($B$2:$B$90,"="&amp;$B119,$AA$2:$AA$90,"=0.5")</f>
        <v>6</v>
      </c>
      <c r="F119">
        <f t="shared" si="19"/>
        <v>6</v>
      </c>
      <c r="G119">
        <f t="shared" si="19"/>
        <v>6</v>
      </c>
      <c r="H119">
        <f t="shared" si="19"/>
        <v>6</v>
      </c>
      <c r="I119">
        <f t="shared" si="19"/>
        <v>6</v>
      </c>
      <c r="J119">
        <f t="shared" si="19"/>
        <v>6</v>
      </c>
      <c r="K119">
        <f t="shared" si="19"/>
        <v>6</v>
      </c>
      <c r="L119">
        <f t="shared" si="19"/>
        <v>6</v>
      </c>
      <c r="M119">
        <f t="shared" si="19"/>
        <v>6</v>
      </c>
      <c r="N119">
        <f t="shared" si="19"/>
        <v>6</v>
      </c>
      <c r="O119">
        <f t="shared" si="19"/>
        <v>6</v>
      </c>
      <c r="P119">
        <f t="shared" si="19"/>
        <v>6</v>
      </c>
      <c r="Q119">
        <f t="shared" si="19"/>
        <v>6</v>
      </c>
      <c r="R119">
        <f t="shared" si="19"/>
        <v>6</v>
      </c>
      <c r="S119">
        <f t="shared" si="19"/>
        <v>6</v>
      </c>
      <c r="U119">
        <f t="shared" si="19"/>
        <v>6</v>
      </c>
      <c r="V119">
        <f t="shared" si="19"/>
        <v>6</v>
      </c>
      <c r="W119">
        <f t="shared" si="19"/>
        <v>6</v>
      </c>
      <c r="X119">
        <f t="shared" si="19"/>
        <v>6</v>
      </c>
      <c r="Y119">
        <f t="shared" si="19"/>
        <v>6</v>
      </c>
      <c r="Z119">
        <f t="shared" si="19"/>
        <v>6</v>
      </c>
      <c r="AA119" s="6"/>
      <c r="AB119" s="6"/>
      <c r="AC119">
        <f t="shared" si="19"/>
        <v>6</v>
      </c>
      <c r="AD119">
        <f t="shared" si="19"/>
        <v>6</v>
      </c>
      <c r="AE119">
        <f t="shared" si="19"/>
        <v>6</v>
      </c>
      <c r="AF119">
        <f t="shared" si="19"/>
        <v>6</v>
      </c>
      <c r="AG119">
        <f t="shared" si="19"/>
        <v>6</v>
      </c>
      <c r="AH119">
        <f t="shared" si="19"/>
        <v>6</v>
      </c>
      <c r="AI119">
        <f t="shared" si="19"/>
        <v>6</v>
      </c>
      <c r="AJ119">
        <f t="shared" si="19"/>
        <v>6</v>
      </c>
      <c r="AK119">
        <f t="shared" si="19"/>
        <v>6</v>
      </c>
      <c r="AL119">
        <f t="shared" si="19"/>
        <v>6</v>
      </c>
      <c r="AM119">
        <f t="shared" si="19"/>
        <v>6</v>
      </c>
      <c r="AN119">
        <f t="shared" si="19"/>
        <v>6</v>
      </c>
    </row>
    <row r="120" spans="1:40" x14ac:dyDescent="0.2">
      <c r="A120" s="8">
        <v>1.5</v>
      </c>
      <c r="B120" t="s">
        <v>80</v>
      </c>
      <c r="C120" t="s">
        <v>151</v>
      </c>
      <c r="D120">
        <f>COUNTIFS($B$2:$B$90,"="&amp;$B120,$AA$2:$AA$90,"=1.5")</f>
        <v>2</v>
      </c>
      <c r="E120">
        <f t="shared" ref="E120:AN120" si="20">COUNTIFS($B$2:$B$90,"="&amp;$B120,$AA$2:$AA$90,"=1.5")</f>
        <v>2</v>
      </c>
      <c r="F120">
        <f t="shared" si="20"/>
        <v>2</v>
      </c>
      <c r="G120">
        <f t="shared" si="20"/>
        <v>2</v>
      </c>
      <c r="H120">
        <f t="shared" si="20"/>
        <v>2</v>
      </c>
      <c r="I120">
        <f t="shared" si="20"/>
        <v>2</v>
      </c>
      <c r="J120">
        <f t="shared" si="20"/>
        <v>2</v>
      </c>
      <c r="K120">
        <f t="shared" si="20"/>
        <v>2</v>
      </c>
      <c r="L120">
        <f t="shared" si="20"/>
        <v>2</v>
      </c>
      <c r="M120">
        <f t="shared" si="20"/>
        <v>2</v>
      </c>
      <c r="N120">
        <f t="shared" si="20"/>
        <v>2</v>
      </c>
      <c r="O120">
        <f t="shared" si="20"/>
        <v>2</v>
      </c>
      <c r="P120">
        <f t="shared" si="20"/>
        <v>2</v>
      </c>
      <c r="Q120">
        <f t="shared" si="20"/>
        <v>2</v>
      </c>
      <c r="R120">
        <f t="shared" si="20"/>
        <v>2</v>
      </c>
      <c r="S120">
        <f t="shared" si="20"/>
        <v>2</v>
      </c>
      <c r="U120">
        <f t="shared" si="20"/>
        <v>2</v>
      </c>
      <c r="V120">
        <f t="shared" si="20"/>
        <v>2</v>
      </c>
      <c r="W120">
        <f t="shared" si="20"/>
        <v>2</v>
      </c>
      <c r="X120">
        <f t="shared" si="20"/>
        <v>2</v>
      </c>
      <c r="Y120">
        <f t="shared" si="20"/>
        <v>2</v>
      </c>
      <c r="Z120">
        <f t="shared" si="20"/>
        <v>2</v>
      </c>
      <c r="AA120" s="6"/>
      <c r="AB120" s="6"/>
      <c r="AC120">
        <f t="shared" si="20"/>
        <v>2</v>
      </c>
      <c r="AD120">
        <f t="shared" si="20"/>
        <v>2</v>
      </c>
      <c r="AE120">
        <f t="shared" si="20"/>
        <v>2</v>
      </c>
      <c r="AF120">
        <f t="shared" si="20"/>
        <v>2</v>
      </c>
      <c r="AG120">
        <f t="shared" si="20"/>
        <v>2</v>
      </c>
      <c r="AH120">
        <f t="shared" si="20"/>
        <v>2</v>
      </c>
      <c r="AI120">
        <f t="shared" si="20"/>
        <v>2</v>
      </c>
      <c r="AJ120">
        <f t="shared" si="20"/>
        <v>2</v>
      </c>
      <c r="AK120">
        <f t="shared" si="20"/>
        <v>2</v>
      </c>
      <c r="AL120">
        <f t="shared" si="20"/>
        <v>2</v>
      </c>
      <c r="AM120">
        <f t="shared" si="20"/>
        <v>2</v>
      </c>
      <c r="AN120">
        <f t="shared" si="20"/>
        <v>2</v>
      </c>
    </row>
    <row r="121" spans="1:40" x14ac:dyDescent="0.2">
      <c r="A121" s="8">
        <v>-1.5</v>
      </c>
      <c r="AA121" s="6"/>
      <c r="AB121" s="6"/>
    </row>
    <row r="122" spans="1:40" x14ac:dyDescent="0.2">
      <c r="A122" s="8">
        <v>-0.5</v>
      </c>
      <c r="B122" t="s">
        <v>80</v>
      </c>
      <c r="C122" t="s">
        <v>153</v>
      </c>
      <c r="D122">
        <f>AVERAGEIFS(D$2:D$90,$B$2:$B$90,"="&amp;$B122,$AA$2:$AA$90,"=-0.5")</f>
        <v>1.5</v>
      </c>
      <c r="E122">
        <f t="shared" ref="E122:AN122" si="21">AVERAGEIFS(E$2:E$90,$B$2:$B$90,"="&amp;$B122,$AA$2:$AA$90,"=-0.5")</f>
        <v>0.5</v>
      </c>
      <c r="F122">
        <f t="shared" si="21"/>
        <v>1.5</v>
      </c>
      <c r="G122">
        <f t="shared" si="21"/>
        <v>1.5</v>
      </c>
      <c r="H122">
        <f t="shared" si="21"/>
        <v>-0.5</v>
      </c>
      <c r="I122">
        <f t="shared" si="21"/>
        <v>1.5</v>
      </c>
      <c r="J122">
        <f t="shared" si="21"/>
        <v>-0.5</v>
      </c>
      <c r="K122">
        <f t="shared" si="21"/>
        <v>0.5</v>
      </c>
      <c r="L122">
        <f t="shared" si="21"/>
        <v>-0.5</v>
      </c>
      <c r="M122">
        <f t="shared" si="21"/>
        <v>-0.5</v>
      </c>
      <c r="N122">
        <f t="shared" si="21"/>
        <v>-0.5</v>
      </c>
      <c r="O122">
        <f t="shared" si="21"/>
        <v>1.5</v>
      </c>
      <c r="P122">
        <f t="shared" si="21"/>
        <v>1.5</v>
      </c>
      <c r="Q122">
        <f t="shared" si="21"/>
        <v>1.5</v>
      </c>
      <c r="R122">
        <f t="shared" si="21"/>
        <v>1.5</v>
      </c>
      <c r="S122">
        <f t="shared" si="21"/>
        <v>1.5</v>
      </c>
      <c r="U122">
        <f t="shared" si="21"/>
        <v>0.5</v>
      </c>
      <c r="V122">
        <f t="shared" si="21"/>
        <v>0.5</v>
      </c>
      <c r="W122">
        <f t="shared" si="21"/>
        <v>0.5</v>
      </c>
      <c r="X122">
        <f t="shared" si="21"/>
        <v>1.5</v>
      </c>
      <c r="Y122">
        <f t="shared" si="21"/>
        <v>0.5</v>
      </c>
      <c r="Z122">
        <f t="shared" si="21"/>
        <v>1.5</v>
      </c>
      <c r="AA122" s="6"/>
      <c r="AB122" s="6"/>
      <c r="AC122">
        <f t="shared" si="21"/>
        <v>0.5</v>
      </c>
      <c r="AD122">
        <f t="shared" si="21"/>
        <v>0.5</v>
      </c>
      <c r="AE122">
        <f t="shared" si="21"/>
        <v>0.5</v>
      </c>
      <c r="AF122">
        <f t="shared" si="21"/>
        <v>-0.5</v>
      </c>
      <c r="AG122">
        <f t="shared" si="21"/>
        <v>0.5</v>
      </c>
      <c r="AH122">
        <f t="shared" si="21"/>
        <v>-1.5</v>
      </c>
      <c r="AI122">
        <f t="shared" si="21"/>
        <v>0.5</v>
      </c>
      <c r="AJ122">
        <f t="shared" si="21"/>
        <v>0.5</v>
      </c>
      <c r="AK122">
        <f t="shared" si="21"/>
        <v>-0.5</v>
      </c>
      <c r="AL122">
        <f t="shared" si="21"/>
        <v>0.5</v>
      </c>
      <c r="AM122">
        <f t="shared" si="21"/>
        <v>-0.5</v>
      </c>
      <c r="AN122">
        <f t="shared" si="21"/>
        <v>-0.5</v>
      </c>
    </row>
    <row r="123" spans="1:40" x14ac:dyDescent="0.2">
      <c r="A123" s="8">
        <v>0.5</v>
      </c>
      <c r="B123" t="s">
        <v>80</v>
      </c>
      <c r="C123" t="s">
        <v>154</v>
      </c>
      <c r="D123">
        <f>AVERAGEIFS(D$2:D$90,$B$2:$B$90,"="&amp;$B123,$AA$2:$AA$90,"=0.5")</f>
        <v>1.1666666666666667</v>
      </c>
      <c r="E123">
        <f t="shared" ref="E123:AN123" si="22">AVERAGEIFS(E$2:E$90,$B$2:$B$90,"="&amp;$B123,$AA$2:$AA$90,"=0.5")</f>
        <v>0.16666666666666666</v>
      </c>
      <c r="F123">
        <f t="shared" si="22"/>
        <v>1</v>
      </c>
      <c r="G123">
        <f t="shared" si="22"/>
        <v>0.83333333333333337</v>
      </c>
      <c r="H123">
        <f t="shared" si="22"/>
        <v>0.66666666666666663</v>
      </c>
      <c r="I123">
        <f t="shared" si="22"/>
        <v>0.83333333333333337</v>
      </c>
      <c r="J123">
        <f t="shared" si="22"/>
        <v>0.5</v>
      </c>
      <c r="K123">
        <f t="shared" si="22"/>
        <v>0.66666666666666663</v>
      </c>
      <c r="L123">
        <f t="shared" si="22"/>
        <v>-0.33333333333333331</v>
      </c>
      <c r="M123">
        <f t="shared" si="22"/>
        <v>0.16666666666666666</v>
      </c>
      <c r="N123">
        <f t="shared" si="22"/>
        <v>-0.5</v>
      </c>
      <c r="O123">
        <f t="shared" si="22"/>
        <v>0.33333333333333331</v>
      </c>
      <c r="P123">
        <f t="shared" si="22"/>
        <v>0.83333333333333337</v>
      </c>
      <c r="Q123">
        <f t="shared" si="22"/>
        <v>0.33333333333333331</v>
      </c>
      <c r="R123">
        <f t="shared" si="22"/>
        <v>0.5</v>
      </c>
      <c r="S123">
        <f t="shared" si="22"/>
        <v>0.83333333333333337</v>
      </c>
      <c r="U123">
        <f t="shared" si="22"/>
        <v>0.25</v>
      </c>
      <c r="V123">
        <f t="shared" si="22"/>
        <v>0.58333333333333337</v>
      </c>
      <c r="W123">
        <f t="shared" si="22"/>
        <v>0.41666666666666669</v>
      </c>
      <c r="X123">
        <f t="shared" si="22"/>
        <v>0.83333333333333337</v>
      </c>
      <c r="Y123">
        <f t="shared" si="22"/>
        <v>0.83333333333333337</v>
      </c>
      <c r="Z123">
        <f t="shared" si="22"/>
        <v>0.83333333333333337</v>
      </c>
      <c r="AA123" s="6"/>
      <c r="AB123" s="6"/>
      <c r="AC123">
        <f t="shared" si="22"/>
        <v>0</v>
      </c>
      <c r="AD123">
        <f t="shared" si="22"/>
        <v>1</v>
      </c>
      <c r="AE123">
        <f t="shared" si="22"/>
        <v>1</v>
      </c>
      <c r="AF123">
        <f t="shared" si="22"/>
        <v>0.66666666666666663</v>
      </c>
      <c r="AG123">
        <f t="shared" si="22"/>
        <v>0.33333333333333331</v>
      </c>
      <c r="AH123">
        <f t="shared" si="22"/>
        <v>0.83333333333333337</v>
      </c>
      <c r="AI123">
        <f t="shared" si="22"/>
        <v>0.33333333333333331</v>
      </c>
      <c r="AJ123">
        <f t="shared" si="22"/>
        <v>1</v>
      </c>
      <c r="AK123">
        <f t="shared" si="22"/>
        <v>0.16666666666666666</v>
      </c>
      <c r="AL123">
        <f t="shared" si="22"/>
        <v>0.66666666666666663</v>
      </c>
      <c r="AM123">
        <f t="shared" si="22"/>
        <v>0</v>
      </c>
      <c r="AN123">
        <f t="shared" si="22"/>
        <v>0.33333333333333331</v>
      </c>
    </row>
    <row r="124" spans="1:40" x14ac:dyDescent="0.2">
      <c r="A124" s="8">
        <v>1.5</v>
      </c>
      <c r="B124" t="s">
        <v>80</v>
      </c>
      <c r="C124" t="s">
        <v>155</v>
      </c>
      <c r="D124">
        <f>AVERAGEIFS(D$2:D$90,$B$2:$B$90,"="&amp;$B124,$AA$2:$AA$90,"=1.5")</f>
        <v>1</v>
      </c>
      <c r="E124">
        <f t="shared" ref="E124:AN124" si="23">AVERAGEIFS(E$2:E$90,$B$2:$B$90,"="&amp;$B124,$AA$2:$AA$90,"=1.5")</f>
        <v>1</v>
      </c>
      <c r="F124">
        <f t="shared" si="23"/>
        <v>1</v>
      </c>
      <c r="G124">
        <f t="shared" si="23"/>
        <v>1</v>
      </c>
      <c r="H124">
        <f t="shared" si="23"/>
        <v>1.5</v>
      </c>
      <c r="I124">
        <f t="shared" si="23"/>
        <v>1.5</v>
      </c>
      <c r="J124">
        <f t="shared" si="23"/>
        <v>1.5</v>
      </c>
      <c r="K124">
        <f t="shared" si="23"/>
        <v>1</v>
      </c>
      <c r="L124">
        <f t="shared" si="23"/>
        <v>-1.5</v>
      </c>
      <c r="M124">
        <f t="shared" si="23"/>
        <v>0</v>
      </c>
      <c r="N124">
        <f t="shared" si="23"/>
        <v>-1.5</v>
      </c>
      <c r="O124">
        <f t="shared" si="23"/>
        <v>1.5</v>
      </c>
      <c r="P124">
        <f t="shared" si="23"/>
        <v>1.5</v>
      </c>
      <c r="Q124">
        <f t="shared" si="23"/>
        <v>1</v>
      </c>
      <c r="R124">
        <f t="shared" si="23"/>
        <v>1</v>
      </c>
      <c r="S124">
        <f t="shared" si="23"/>
        <v>1</v>
      </c>
      <c r="U124">
        <f t="shared" si="23"/>
        <v>1</v>
      </c>
      <c r="V124">
        <f t="shared" si="23"/>
        <v>1</v>
      </c>
      <c r="W124">
        <f t="shared" si="23"/>
        <v>1.5</v>
      </c>
      <c r="X124">
        <f t="shared" si="23"/>
        <v>1.5</v>
      </c>
      <c r="Y124">
        <f t="shared" si="23"/>
        <v>1</v>
      </c>
      <c r="Z124">
        <f t="shared" si="23"/>
        <v>1</v>
      </c>
      <c r="AA124" s="6"/>
      <c r="AB124" s="6"/>
      <c r="AC124">
        <f t="shared" si="23"/>
        <v>0.5</v>
      </c>
      <c r="AD124">
        <f t="shared" si="23"/>
        <v>1.5</v>
      </c>
      <c r="AE124">
        <f t="shared" si="23"/>
        <v>1.5</v>
      </c>
      <c r="AF124">
        <f t="shared" si="23"/>
        <v>0</v>
      </c>
      <c r="AG124">
        <f t="shared" si="23"/>
        <v>0.5</v>
      </c>
      <c r="AH124">
        <f t="shared" si="23"/>
        <v>1.5</v>
      </c>
      <c r="AI124">
        <f t="shared" si="23"/>
        <v>1</v>
      </c>
      <c r="AJ124">
        <f t="shared" si="23"/>
        <v>1.5</v>
      </c>
      <c r="AK124">
        <f t="shared" si="23"/>
        <v>0.5</v>
      </c>
      <c r="AL124">
        <f t="shared" si="23"/>
        <v>1.5</v>
      </c>
      <c r="AM124">
        <f t="shared" si="23"/>
        <v>1.5</v>
      </c>
      <c r="AN124">
        <f t="shared" si="23"/>
        <v>1</v>
      </c>
    </row>
    <row r="125" spans="1:40" x14ac:dyDescent="0.2">
      <c r="A125" s="8">
        <v>-1.5</v>
      </c>
      <c r="B125" t="s">
        <v>76</v>
      </c>
      <c r="C125" t="s">
        <v>140</v>
      </c>
      <c r="D125">
        <f>COUNTIFS($B$2:$B$90,"="&amp;$B125,$AB$2:$AB$90,"=-1.5")</f>
        <v>2</v>
      </c>
      <c r="E125">
        <f t="shared" ref="E125:AN125" si="24">COUNTIFS($B$2:$B$90,"="&amp;$B125,$AB$2:$AB$90,"=-1.5")</f>
        <v>2</v>
      </c>
      <c r="F125">
        <f t="shared" si="24"/>
        <v>2</v>
      </c>
      <c r="G125">
        <f t="shared" si="24"/>
        <v>2</v>
      </c>
      <c r="H125">
        <f t="shared" si="24"/>
        <v>2</v>
      </c>
      <c r="I125">
        <f t="shared" si="24"/>
        <v>2</v>
      </c>
      <c r="J125">
        <f t="shared" si="24"/>
        <v>2</v>
      </c>
      <c r="K125">
        <f t="shared" si="24"/>
        <v>2</v>
      </c>
      <c r="L125">
        <f t="shared" si="24"/>
        <v>2</v>
      </c>
      <c r="M125">
        <f t="shared" si="24"/>
        <v>2</v>
      </c>
      <c r="N125">
        <f t="shared" si="24"/>
        <v>2</v>
      </c>
      <c r="O125">
        <f t="shared" si="24"/>
        <v>2</v>
      </c>
      <c r="P125">
        <f t="shared" si="24"/>
        <v>2</v>
      </c>
      <c r="Q125">
        <f t="shared" si="24"/>
        <v>2</v>
      </c>
      <c r="R125">
        <f t="shared" si="24"/>
        <v>2</v>
      </c>
      <c r="S125">
        <f t="shared" si="24"/>
        <v>2</v>
      </c>
      <c r="U125">
        <f t="shared" si="24"/>
        <v>2</v>
      </c>
      <c r="V125">
        <f t="shared" si="24"/>
        <v>2</v>
      </c>
      <c r="W125">
        <f t="shared" si="24"/>
        <v>2</v>
      </c>
      <c r="X125">
        <f t="shared" si="24"/>
        <v>2</v>
      </c>
      <c r="Y125">
        <f t="shared" si="24"/>
        <v>2</v>
      </c>
      <c r="Z125">
        <f t="shared" si="24"/>
        <v>2</v>
      </c>
      <c r="AA125" s="6"/>
      <c r="AB125" s="6"/>
      <c r="AC125">
        <f t="shared" si="24"/>
        <v>2</v>
      </c>
      <c r="AD125">
        <f t="shared" si="24"/>
        <v>2</v>
      </c>
      <c r="AE125">
        <f t="shared" si="24"/>
        <v>2</v>
      </c>
      <c r="AF125">
        <f t="shared" si="24"/>
        <v>2</v>
      </c>
      <c r="AG125">
        <f t="shared" si="24"/>
        <v>2</v>
      </c>
      <c r="AH125">
        <f t="shared" si="24"/>
        <v>2</v>
      </c>
      <c r="AI125">
        <f t="shared" si="24"/>
        <v>2</v>
      </c>
      <c r="AJ125">
        <f t="shared" si="24"/>
        <v>2</v>
      </c>
      <c r="AK125">
        <f t="shared" si="24"/>
        <v>2</v>
      </c>
      <c r="AL125">
        <f t="shared" si="24"/>
        <v>2</v>
      </c>
      <c r="AM125">
        <f t="shared" si="24"/>
        <v>2</v>
      </c>
      <c r="AN125">
        <f t="shared" si="24"/>
        <v>2</v>
      </c>
    </row>
    <row r="126" spans="1:40" x14ac:dyDescent="0.2">
      <c r="A126" s="8">
        <v>-0.5</v>
      </c>
      <c r="B126" t="s">
        <v>76</v>
      </c>
      <c r="C126" t="s">
        <v>141</v>
      </c>
      <c r="D126">
        <f>COUNTIFS($B$2:$B$90,"="&amp;$B126,$AB$2:$AB$90,"=-0.5")</f>
        <v>12</v>
      </c>
      <c r="E126">
        <f t="shared" ref="E126:AN126" si="25">COUNTIFS($B$2:$B$90,"="&amp;$B126,$AB$2:$AB$90,"=-0.5")</f>
        <v>12</v>
      </c>
      <c r="F126">
        <f t="shared" si="25"/>
        <v>12</v>
      </c>
      <c r="G126">
        <f t="shared" si="25"/>
        <v>12</v>
      </c>
      <c r="H126">
        <f t="shared" si="25"/>
        <v>12</v>
      </c>
      <c r="I126">
        <f t="shared" si="25"/>
        <v>12</v>
      </c>
      <c r="J126">
        <f t="shared" si="25"/>
        <v>12</v>
      </c>
      <c r="K126">
        <f t="shared" si="25"/>
        <v>12</v>
      </c>
      <c r="L126">
        <f t="shared" si="25"/>
        <v>12</v>
      </c>
      <c r="M126">
        <f t="shared" si="25"/>
        <v>12</v>
      </c>
      <c r="N126">
        <f t="shared" si="25"/>
        <v>12</v>
      </c>
      <c r="O126">
        <f t="shared" si="25"/>
        <v>12</v>
      </c>
      <c r="P126">
        <f t="shared" si="25"/>
        <v>12</v>
      </c>
      <c r="Q126">
        <f t="shared" si="25"/>
        <v>12</v>
      </c>
      <c r="R126">
        <f t="shared" si="25"/>
        <v>12</v>
      </c>
      <c r="S126">
        <f t="shared" si="25"/>
        <v>12</v>
      </c>
      <c r="U126">
        <f t="shared" si="25"/>
        <v>12</v>
      </c>
      <c r="V126">
        <f t="shared" si="25"/>
        <v>12</v>
      </c>
      <c r="W126">
        <f t="shared" si="25"/>
        <v>12</v>
      </c>
      <c r="X126">
        <f t="shared" si="25"/>
        <v>12</v>
      </c>
      <c r="Y126">
        <f t="shared" si="25"/>
        <v>12</v>
      </c>
      <c r="Z126">
        <f t="shared" si="25"/>
        <v>12</v>
      </c>
      <c r="AA126" s="6"/>
      <c r="AB126" s="6"/>
      <c r="AC126">
        <f t="shared" si="25"/>
        <v>12</v>
      </c>
      <c r="AD126">
        <f t="shared" si="25"/>
        <v>12</v>
      </c>
      <c r="AE126">
        <f t="shared" si="25"/>
        <v>12</v>
      </c>
      <c r="AF126">
        <f t="shared" si="25"/>
        <v>12</v>
      </c>
      <c r="AG126">
        <f t="shared" si="25"/>
        <v>12</v>
      </c>
      <c r="AH126">
        <f t="shared" si="25"/>
        <v>12</v>
      </c>
      <c r="AI126">
        <f t="shared" si="25"/>
        <v>12</v>
      </c>
      <c r="AJ126">
        <f t="shared" si="25"/>
        <v>12</v>
      </c>
      <c r="AK126">
        <f t="shared" si="25"/>
        <v>12</v>
      </c>
      <c r="AL126">
        <f t="shared" si="25"/>
        <v>12</v>
      </c>
      <c r="AM126">
        <f t="shared" si="25"/>
        <v>12</v>
      </c>
      <c r="AN126">
        <f t="shared" si="25"/>
        <v>12</v>
      </c>
    </row>
    <row r="127" spans="1:40" x14ac:dyDescent="0.2">
      <c r="A127" s="8">
        <v>0.5</v>
      </c>
      <c r="B127" t="s">
        <v>76</v>
      </c>
      <c r="C127" t="s">
        <v>142</v>
      </c>
      <c r="D127">
        <f>COUNTIFS($B$2:$B$90,"="&amp;$B127,$AB$2:$AB$90,"=0.5")</f>
        <v>18</v>
      </c>
      <c r="E127">
        <f t="shared" ref="E127:AN127" si="26">COUNTIFS($B$2:$B$90,"="&amp;$B127,$AB$2:$AB$90,"=0.5")</f>
        <v>18</v>
      </c>
      <c r="F127">
        <f t="shared" si="26"/>
        <v>18</v>
      </c>
      <c r="G127">
        <f t="shared" si="26"/>
        <v>18</v>
      </c>
      <c r="H127">
        <f t="shared" si="26"/>
        <v>18</v>
      </c>
      <c r="I127">
        <f t="shared" si="26"/>
        <v>18</v>
      </c>
      <c r="J127">
        <f t="shared" si="26"/>
        <v>18</v>
      </c>
      <c r="K127">
        <f t="shared" si="26"/>
        <v>18</v>
      </c>
      <c r="L127">
        <f t="shared" si="26"/>
        <v>18</v>
      </c>
      <c r="M127">
        <f t="shared" si="26"/>
        <v>18</v>
      </c>
      <c r="N127">
        <f t="shared" si="26"/>
        <v>18</v>
      </c>
      <c r="O127">
        <f t="shared" si="26"/>
        <v>18</v>
      </c>
      <c r="P127">
        <f t="shared" si="26"/>
        <v>18</v>
      </c>
      <c r="Q127">
        <f t="shared" si="26"/>
        <v>18</v>
      </c>
      <c r="R127">
        <f t="shared" si="26"/>
        <v>18</v>
      </c>
      <c r="S127">
        <f t="shared" si="26"/>
        <v>18</v>
      </c>
      <c r="U127">
        <f t="shared" si="26"/>
        <v>18</v>
      </c>
      <c r="V127">
        <f t="shared" si="26"/>
        <v>18</v>
      </c>
      <c r="W127">
        <f t="shared" si="26"/>
        <v>18</v>
      </c>
      <c r="X127">
        <f t="shared" si="26"/>
        <v>18</v>
      </c>
      <c r="Y127">
        <f t="shared" si="26"/>
        <v>18</v>
      </c>
      <c r="Z127">
        <f t="shared" si="26"/>
        <v>18</v>
      </c>
      <c r="AA127" s="6"/>
      <c r="AB127" s="6"/>
      <c r="AC127">
        <f t="shared" si="26"/>
        <v>18</v>
      </c>
      <c r="AD127">
        <f t="shared" si="26"/>
        <v>18</v>
      </c>
      <c r="AE127">
        <f t="shared" si="26"/>
        <v>18</v>
      </c>
      <c r="AF127">
        <f t="shared" si="26"/>
        <v>18</v>
      </c>
      <c r="AG127">
        <f t="shared" si="26"/>
        <v>18</v>
      </c>
      <c r="AH127">
        <f t="shared" si="26"/>
        <v>18</v>
      </c>
      <c r="AI127">
        <f t="shared" si="26"/>
        <v>18</v>
      </c>
      <c r="AJ127">
        <f t="shared" si="26"/>
        <v>18</v>
      </c>
      <c r="AK127">
        <f t="shared" si="26"/>
        <v>18</v>
      </c>
      <c r="AL127">
        <f t="shared" si="26"/>
        <v>18</v>
      </c>
      <c r="AM127">
        <f t="shared" si="26"/>
        <v>18</v>
      </c>
      <c r="AN127">
        <f t="shared" si="26"/>
        <v>18</v>
      </c>
    </row>
    <row r="128" spans="1:40" x14ac:dyDescent="0.2">
      <c r="A128" s="8">
        <v>1.5</v>
      </c>
      <c r="B128" t="s">
        <v>76</v>
      </c>
      <c r="C128" t="s">
        <v>143</v>
      </c>
      <c r="D128">
        <f>COUNTIFS($B$2:$B$90,"="&amp;$B128,$AB$2:$AB$90,"=1.5")</f>
        <v>11</v>
      </c>
      <c r="E128">
        <f t="shared" ref="E128:AN128" si="27">COUNTIFS($B$2:$B$90,"="&amp;$B128,$AB$2:$AB$90,"=1.5")</f>
        <v>11</v>
      </c>
      <c r="F128">
        <f t="shared" si="27"/>
        <v>11</v>
      </c>
      <c r="G128">
        <f t="shared" si="27"/>
        <v>11</v>
      </c>
      <c r="H128">
        <f t="shared" si="27"/>
        <v>11</v>
      </c>
      <c r="I128">
        <f t="shared" si="27"/>
        <v>11</v>
      </c>
      <c r="J128">
        <f t="shared" si="27"/>
        <v>11</v>
      </c>
      <c r="K128">
        <f t="shared" si="27"/>
        <v>11</v>
      </c>
      <c r="L128">
        <f t="shared" si="27"/>
        <v>11</v>
      </c>
      <c r="M128">
        <f t="shared" si="27"/>
        <v>11</v>
      </c>
      <c r="N128">
        <f t="shared" si="27"/>
        <v>11</v>
      </c>
      <c r="O128">
        <f t="shared" si="27"/>
        <v>11</v>
      </c>
      <c r="P128">
        <f t="shared" si="27"/>
        <v>11</v>
      </c>
      <c r="Q128">
        <f t="shared" si="27"/>
        <v>11</v>
      </c>
      <c r="R128">
        <f t="shared" si="27"/>
        <v>11</v>
      </c>
      <c r="S128">
        <f t="shared" si="27"/>
        <v>11</v>
      </c>
      <c r="U128">
        <f t="shared" si="27"/>
        <v>11</v>
      </c>
      <c r="V128">
        <f t="shared" si="27"/>
        <v>11</v>
      </c>
      <c r="W128">
        <f t="shared" si="27"/>
        <v>11</v>
      </c>
      <c r="X128">
        <f t="shared" si="27"/>
        <v>11</v>
      </c>
      <c r="Y128">
        <f t="shared" si="27"/>
        <v>11</v>
      </c>
      <c r="Z128">
        <f t="shared" si="27"/>
        <v>11</v>
      </c>
      <c r="AA128" s="6"/>
      <c r="AB128" s="6"/>
      <c r="AC128">
        <f t="shared" si="27"/>
        <v>11</v>
      </c>
      <c r="AD128">
        <f t="shared" si="27"/>
        <v>11</v>
      </c>
      <c r="AE128">
        <f t="shared" si="27"/>
        <v>11</v>
      </c>
      <c r="AF128">
        <f t="shared" si="27"/>
        <v>11</v>
      </c>
      <c r="AG128">
        <f t="shared" si="27"/>
        <v>11</v>
      </c>
      <c r="AH128">
        <f t="shared" si="27"/>
        <v>11</v>
      </c>
      <c r="AI128">
        <f t="shared" si="27"/>
        <v>11</v>
      </c>
      <c r="AJ128">
        <f t="shared" si="27"/>
        <v>11</v>
      </c>
      <c r="AK128">
        <f t="shared" si="27"/>
        <v>11</v>
      </c>
      <c r="AL128">
        <f t="shared" si="27"/>
        <v>11</v>
      </c>
      <c r="AM128">
        <f t="shared" si="27"/>
        <v>11</v>
      </c>
      <c r="AN128">
        <f t="shared" si="27"/>
        <v>11</v>
      </c>
    </row>
    <row r="129" spans="1:40" x14ac:dyDescent="0.2">
      <c r="A129" s="8">
        <v>-1.5</v>
      </c>
      <c r="B129" t="s">
        <v>76</v>
      </c>
      <c r="C129" t="s">
        <v>144</v>
      </c>
      <c r="D129">
        <f>AVERAGEIFS(D$2:D$90,$B$2:$B$90,"="&amp;$B129,$AB$2:$AB$90,"=-1.5")</f>
        <v>1</v>
      </c>
      <c r="E129">
        <f t="shared" ref="E129:AN129" si="28">AVERAGEIFS(E$2:E$90,$B$2:$B$90,"="&amp;$B129,$AB$2:$AB$90,"=-1.5")</f>
        <v>0.5</v>
      </c>
      <c r="F129">
        <f t="shared" si="28"/>
        <v>0.5</v>
      </c>
      <c r="G129">
        <f t="shared" si="28"/>
        <v>0.5</v>
      </c>
      <c r="H129">
        <f t="shared" si="28"/>
        <v>1</v>
      </c>
      <c r="I129">
        <f t="shared" si="28"/>
        <v>1.5</v>
      </c>
      <c r="J129">
        <f t="shared" si="28"/>
        <v>-0.5</v>
      </c>
      <c r="K129">
        <f t="shared" si="28"/>
        <v>-0.5</v>
      </c>
      <c r="L129">
        <f t="shared" si="28"/>
        <v>-0.5</v>
      </c>
      <c r="M129">
        <f t="shared" si="28"/>
        <v>-1</v>
      </c>
      <c r="N129">
        <f t="shared" si="28"/>
        <v>-1</v>
      </c>
      <c r="O129">
        <f t="shared" si="28"/>
        <v>-0.5</v>
      </c>
      <c r="P129">
        <f t="shared" si="28"/>
        <v>-0.5</v>
      </c>
      <c r="Q129">
        <f t="shared" si="28"/>
        <v>-1</v>
      </c>
      <c r="R129">
        <f t="shared" si="28"/>
        <v>-1</v>
      </c>
      <c r="S129">
        <f t="shared" si="28"/>
        <v>0</v>
      </c>
      <c r="U129">
        <f t="shared" si="28"/>
        <v>0</v>
      </c>
      <c r="V129">
        <f t="shared" si="28"/>
        <v>-0.5</v>
      </c>
      <c r="W129">
        <f t="shared" si="28"/>
        <v>-1</v>
      </c>
      <c r="X129">
        <f t="shared" si="28"/>
        <v>-0.5</v>
      </c>
      <c r="Y129">
        <f t="shared" si="28"/>
        <v>0.5</v>
      </c>
      <c r="Z129">
        <f t="shared" si="28"/>
        <v>0.5</v>
      </c>
      <c r="AA129" s="6"/>
      <c r="AB129" s="6"/>
      <c r="AC129">
        <f t="shared" si="28"/>
        <v>0</v>
      </c>
      <c r="AD129">
        <f t="shared" si="28"/>
        <v>1</v>
      </c>
      <c r="AE129">
        <f t="shared" si="28"/>
        <v>0</v>
      </c>
      <c r="AF129">
        <f t="shared" si="28"/>
        <v>1</v>
      </c>
      <c r="AG129">
        <f t="shared" si="28"/>
        <v>-0.5</v>
      </c>
      <c r="AH129">
        <f t="shared" si="28"/>
        <v>-1</v>
      </c>
      <c r="AI129">
        <f t="shared" si="28"/>
        <v>-1</v>
      </c>
      <c r="AJ129">
        <f t="shared" si="28"/>
        <v>-1.5</v>
      </c>
      <c r="AK129">
        <f t="shared" si="28"/>
        <v>0</v>
      </c>
      <c r="AL129">
        <f t="shared" si="28"/>
        <v>-1.5</v>
      </c>
      <c r="AM129">
        <f t="shared" si="28"/>
        <v>-0.5</v>
      </c>
      <c r="AN129">
        <f t="shared" si="28"/>
        <v>-1</v>
      </c>
    </row>
    <row r="130" spans="1:40" x14ac:dyDescent="0.2">
      <c r="A130" s="8">
        <v>-0.5</v>
      </c>
      <c r="B130" t="s">
        <v>76</v>
      </c>
      <c r="C130" t="s">
        <v>145</v>
      </c>
      <c r="D130">
        <f>AVERAGEIFS(D$2:D$90,$B$2:$B$90,"="&amp;$B130,$AB$2:$AB$90,"=-0.5")</f>
        <v>1.0833333333333333</v>
      </c>
      <c r="E130">
        <f t="shared" ref="E130:AN130" si="29">AVERAGEIFS(E$2:E$90,$B$2:$B$90,"="&amp;$B130,$AB$2:$AB$90,"=-0.5")</f>
        <v>0.91666666666666663</v>
      </c>
      <c r="F130">
        <f t="shared" si="29"/>
        <v>1</v>
      </c>
      <c r="G130">
        <f t="shared" si="29"/>
        <v>0.91666666666666663</v>
      </c>
      <c r="H130">
        <f t="shared" si="29"/>
        <v>0.91666666666666663</v>
      </c>
      <c r="I130">
        <f t="shared" si="29"/>
        <v>0.91666666666666663</v>
      </c>
      <c r="J130">
        <f t="shared" si="29"/>
        <v>-8.3333333333333329E-2</v>
      </c>
      <c r="K130">
        <f t="shared" si="29"/>
        <v>-0.25</v>
      </c>
      <c r="L130">
        <f t="shared" si="29"/>
        <v>-0.5</v>
      </c>
      <c r="M130">
        <f t="shared" si="29"/>
        <v>-0.5</v>
      </c>
      <c r="N130">
        <f t="shared" si="29"/>
        <v>-0.66666666666666663</v>
      </c>
      <c r="O130">
        <f t="shared" si="29"/>
        <v>0.125</v>
      </c>
      <c r="P130">
        <f t="shared" si="29"/>
        <v>-4.1666666666666664E-2</v>
      </c>
      <c r="Q130">
        <f t="shared" si="29"/>
        <v>-0.29166666666666669</v>
      </c>
      <c r="R130">
        <f t="shared" si="29"/>
        <v>-4.1666666666666664E-2</v>
      </c>
      <c r="S130">
        <f t="shared" si="29"/>
        <v>0.375</v>
      </c>
      <c r="U130">
        <f t="shared" si="29"/>
        <v>-0.125</v>
      </c>
      <c r="V130">
        <f t="shared" si="29"/>
        <v>4.1666666666666664E-2</v>
      </c>
      <c r="W130">
        <f t="shared" si="29"/>
        <v>4.1666666666666664E-2</v>
      </c>
      <c r="X130">
        <f t="shared" si="29"/>
        <v>0.75</v>
      </c>
      <c r="Y130">
        <f t="shared" si="29"/>
        <v>0.41666666666666669</v>
      </c>
      <c r="Z130">
        <f t="shared" si="29"/>
        <v>0.16666666666666666</v>
      </c>
      <c r="AA130" s="6"/>
      <c r="AB130" s="6"/>
      <c r="AC130">
        <f t="shared" si="29"/>
        <v>0</v>
      </c>
      <c r="AD130">
        <f t="shared" si="29"/>
        <v>0.41666666666666669</v>
      </c>
      <c r="AE130">
        <f t="shared" si="29"/>
        <v>0.5</v>
      </c>
      <c r="AF130">
        <f t="shared" si="29"/>
        <v>0.41666666666666669</v>
      </c>
      <c r="AG130">
        <f t="shared" si="29"/>
        <v>-0.16666666666666666</v>
      </c>
      <c r="AH130">
        <f t="shared" si="29"/>
        <v>0.41666666666666669</v>
      </c>
      <c r="AI130">
        <f t="shared" si="29"/>
        <v>-0.33333333333333331</v>
      </c>
      <c r="AJ130">
        <f t="shared" si="29"/>
        <v>-0.58333333333333337</v>
      </c>
      <c r="AK130">
        <f t="shared" si="29"/>
        <v>-0.16666666666666666</v>
      </c>
      <c r="AL130">
        <f t="shared" si="29"/>
        <v>-0.58333333333333337</v>
      </c>
      <c r="AM130">
        <f t="shared" si="29"/>
        <v>-0.5</v>
      </c>
      <c r="AN130">
        <f t="shared" si="29"/>
        <v>-0.66666666666666663</v>
      </c>
    </row>
    <row r="131" spans="1:40" x14ac:dyDescent="0.2">
      <c r="A131" s="8">
        <v>0.5</v>
      </c>
      <c r="B131" t="s">
        <v>76</v>
      </c>
      <c r="C131" t="s">
        <v>146</v>
      </c>
      <c r="D131">
        <f>AVERAGEIFS(D$2:D$90,$B$2:$B$90,"="&amp;$B131,$AB$2:$AB$90,"=0.5")</f>
        <v>1.0555555555555556</v>
      </c>
      <c r="E131">
        <f t="shared" ref="E131:AN131" si="30">AVERAGEIFS(E$2:E$90,$B$2:$B$90,"="&amp;$B131,$AB$2:$AB$90,"=0.5")</f>
        <v>0.83333333333333337</v>
      </c>
      <c r="F131">
        <f t="shared" si="30"/>
        <v>0.88888888888888884</v>
      </c>
      <c r="G131">
        <f t="shared" si="30"/>
        <v>1.1111111111111112</v>
      </c>
      <c r="H131">
        <f t="shared" si="30"/>
        <v>0.94444444444444442</v>
      </c>
      <c r="I131">
        <f t="shared" si="30"/>
        <v>0.88888888888888884</v>
      </c>
      <c r="J131">
        <f t="shared" si="30"/>
        <v>-0.3888888888888889</v>
      </c>
      <c r="K131">
        <f t="shared" si="30"/>
        <v>0.22222222222222221</v>
      </c>
      <c r="L131">
        <f t="shared" si="30"/>
        <v>-0.66666666666666663</v>
      </c>
      <c r="M131">
        <f t="shared" si="30"/>
        <v>-0.33333333333333331</v>
      </c>
      <c r="N131">
        <f t="shared" si="30"/>
        <v>-0.16666666666666666</v>
      </c>
      <c r="O131">
        <f t="shared" si="30"/>
        <v>1.0555555555555556</v>
      </c>
      <c r="P131">
        <f t="shared" si="30"/>
        <v>1.0555555555555556</v>
      </c>
      <c r="Q131">
        <f t="shared" si="30"/>
        <v>0.72222222222222221</v>
      </c>
      <c r="R131">
        <f t="shared" si="30"/>
        <v>1.0555555555555556</v>
      </c>
      <c r="S131">
        <f t="shared" si="30"/>
        <v>1.0555555555555556</v>
      </c>
      <c r="U131">
        <f t="shared" si="30"/>
        <v>0.52777777777777779</v>
      </c>
      <c r="V131">
        <f t="shared" si="30"/>
        <v>0.63888888888888884</v>
      </c>
      <c r="W131">
        <f t="shared" si="30"/>
        <v>0.69444444444444442</v>
      </c>
      <c r="X131">
        <f t="shared" si="30"/>
        <v>1.0555555555555556</v>
      </c>
      <c r="Y131">
        <f t="shared" si="30"/>
        <v>0.88888888888888884</v>
      </c>
      <c r="Z131">
        <f t="shared" si="30"/>
        <v>0.77777777777777779</v>
      </c>
      <c r="AA131" s="6"/>
      <c r="AB131" s="6"/>
      <c r="AC131">
        <f t="shared" si="30"/>
        <v>0.61111111111111116</v>
      </c>
      <c r="AD131">
        <f t="shared" si="30"/>
        <v>0.72222222222222221</v>
      </c>
      <c r="AE131">
        <f t="shared" si="30"/>
        <v>1.0555555555555556</v>
      </c>
      <c r="AF131">
        <f t="shared" si="30"/>
        <v>0.83333333333333337</v>
      </c>
      <c r="AG131">
        <f t="shared" si="30"/>
        <v>0.55555555555555558</v>
      </c>
      <c r="AH131">
        <f t="shared" si="30"/>
        <v>1</v>
      </c>
      <c r="AI131">
        <f t="shared" si="30"/>
        <v>0.3888888888888889</v>
      </c>
      <c r="AJ131">
        <f t="shared" si="30"/>
        <v>0.16666666666666666</v>
      </c>
      <c r="AK131">
        <f t="shared" si="30"/>
        <v>0.44444444444444442</v>
      </c>
      <c r="AL131">
        <f t="shared" si="30"/>
        <v>0.66666666666666663</v>
      </c>
      <c r="AM131">
        <f t="shared" si="30"/>
        <v>0.33333333333333331</v>
      </c>
      <c r="AN131">
        <f t="shared" si="30"/>
        <v>0.44444444444444442</v>
      </c>
    </row>
    <row r="132" spans="1:40" x14ac:dyDescent="0.2">
      <c r="A132" s="8">
        <v>1.5</v>
      </c>
      <c r="B132" t="s">
        <v>76</v>
      </c>
      <c r="C132" t="s">
        <v>147</v>
      </c>
      <c r="D132">
        <f>AVERAGEIFS(D$2:D$90,$B$2:$B$90,"="&amp;$B132,$AB$2:$AB$90,"=1.5")</f>
        <v>1.1363636363636365</v>
      </c>
      <c r="E132">
        <f t="shared" ref="E132:AN132" si="31">AVERAGEIFS(E$2:E$90,$B$2:$B$90,"="&amp;$B132,$AB$2:$AB$90,"=1.5")</f>
        <v>1.4090909090909092</v>
      </c>
      <c r="F132">
        <f t="shared" si="31"/>
        <v>1.3181818181818181</v>
      </c>
      <c r="G132">
        <f t="shared" si="31"/>
        <v>1.2272727272727273</v>
      </c>
      <c r="H132">
        <f t="shared" si="31"/>
        <v>1.2272727272727273</v>
      </c>
      <c r="I132">
        <f t="shared" si="31"/>
        <v>1.0454545454545454</v>
      </c>
      <c r="J132">
        <f t="shared" si="31"/>
        <v>-0.40909090909090912</v>
      </c>
      <c r="K132">
        <f t="shared" si="31"/>
        <v>0.77272727272727271</v>
      </c>
      <c r="L132">
        <f t="shared" si="31"/>
        <v>-0.40909090909090912</v>
      </c>
      <c r="M132">
        <f t="shared" si="31"/>
        <v>0.13636363636363635</v>
      </c>
      <c r="N132">
        <f t="shared" si="31"/>
        <v>-0.13636363636363635</v>
      </c>
      <c r="O132">
        <f t="shared" si="31"/>
        <v>1.3181818181818181</v>
      </c>
      <c r="P132">
        <f t="shared" si="31"/>
        <v>1.3181818181818181</v>
      </c>
      <c r="Q132">
        <f t="shared" si="31"/>
        <v>1.1363636363636365</v>
      </c>
      <c r="R132">
        <f t="shared" si="31"/>
        <v>1.1363636363636365</v>
      </c>
      <c r="S132">
        <f t="shared" si="31"/>
        <v>1.5</v>
      </c>
      <c r="U132">
        <f t="shared" si="31"/>
        <v>0.36363636363636365</v>
      </c>
      <c r="V132">
        <f t="shared" si="31"/>
        <v>0.63636363636363635</v>
      </c>
      <c r="W132">
        <f t="shared" si="31"/>
        <v>0.54545454545454541</v>
      </c>
      <c r="X132">
        <f t="shared" si="31"/>
        <v>1.4090909090909092</v>
      </c>
      <c r="Y132">
        <f t="shared" si="31"/>
        <v>1.0454545454545454</v>
      </c>
      <c r="Z132">
        <f t="shared" si="31"/>
        <v>0.86363636363636365</v>
      </c>
      <c r="AA132" s="6"/>
      <c r="AB132" s="6"/>
      <c r="AC132">
        <f t="shared" si="31"/>
        <v>0.95454545454545459</v>
      </c>
      <c r="AD132">
        <f t="shared" si="31"/>
        <v>0.95454545454545459</v>
      </c>
      <c r="AE132">
        <f t="shared" si="31"/>
        <v>1.0454545454545454</v>
      </c>
      <c r="AF132">
        <f t="shared" si="31"/>
        <v>0.95454545454545459</v>
      </c>
      <c r="AG132">
        <f t="shared" si="31"/>
        <v>0.68181818181818177</v>
      </c>
      <c r="AH132">
        <f t="shared" si="31"/>
        <v>1.4090909090909092</v>
      </c>
      <c r="AI132">
        <f t="shared" si="31"/>
        <v>0.59090909090909094</v>
      </c>
      <c r="AJ132">
        <f t="shared" si="31"/>
        <v>0.77272727272727271</v>
      </c>
      <c r="AK132">
        <f t="shared" si="31"/>
        <v>0.77272727272727271</v>
      </c>
      <c r="AL132">
        <f t="shared" si="31"/>
        <v>0.95454545454545459</v>
      </c>
      <c r="AM132">
        <f t="shared" si="31"/>
        <v>0.59090909090909094</v>
      </c>
      <c r="AN132">
        <f t="shared" si="31"/>
        <v>0.68181818181818177</v>
      </c>
    </row>
    <row r="133" spans="1:40" x14ac:dyDescent="0.2">
      <c r="A133" s="8">
        <v>-1.5</v>
      </c>
      <c r="B133" t="s">
        <v>76</v>
      </c>
      <c r="C133" t="s">
        <v>148</v>
      </c>
      <c r="D133">
        <f>COUNTIFS($B$2:$B$90,"="&amp;$B133,$AA$2:$AA$90,"=-1.5")</f>
        <v>5</v>
      </c>
      <c r="E133">
        <f t="shared" ref="E133:AN133" si="32">COUNTIFS($B$2:$B$90,"="&amp;$B133,$AA$2:$AA$90,"=-1.5")</f>
        <v>5</v>
      </c>
      <c r="F133">
        <f t="shared" si="32"/>
        <v>5</v>
      </c>
      <c r="G133">
        <f t="shared" si="32"/>
        <v>5</v>
      </c>
      <c r="H133">
        <f t="shared" si="32"/>
        <v>5</v>
      </c>
      <c r="I133">
        <f t="shared" si="32"/>
        <v>5</v>
      </c>
      <c r="J133">
        <f t="shared" si="32"/>
        <v>5</v>
      </c>
      <c r="K133">
        <f t="shared" si="32"/>
        <v>5</v>
      </c>
      <c r="L133">
        <f t="shared" si="32"/>
        <v>5</v>
      </c>
      <c r="M133">
        <f t="shared" si="32"/>
        <v>5</v>
      </c>
      <c r="N133">
        <f t="shared" si="32"/>
        <v>5</v>
      </c>
      <c r="O133">
        <f t="shared" si="32"/>
        <v>5</v>
      </c>
      <c r="P133">
        <f t="shared" si="32"/>
        <v>5</v>
      </c>
      <c r="Q133">
        <f t="shared" si="32"/>
        <v>5</v>
      </c>
      <c r="R133">
        <f t="shared" si="32"/>
        <v>5</v>
      </c>
      <c r="S133">
        <f t="shared" si="32"/>
        <v>5</v>
      </c>
      <c r="U133">
        <f t="shared" si="32"/>
        <v>5</v>
      </c>
      <c r="V133">
        <f t="shared" si="32"/>
        <v>5</v>
      </c>
      <c r="W133">
        <f t="shared" si="32"/>
        <v>5</v>
      </c>
      <c r="X133">
        <f t="shared" si="32"/>
        <v>5</v>
      </c>
      <c r="Y133">
        <f t="shared" si="32"/>
        <v>5</v>
      </c>
      <c r="Z133">
        <f t="shared" si="32"/>
        <v>5</v>
      </c>
      <c r="AA133" s="6"/>
      <c r="AB133" s="6"/>
      <c r="AC133">
        <f t="shared" si="32"/>
        <v>5</v>
      </c>
      <c r="AD133">
        <f t="shared" si="32"/>
        <v>5</v>
      </c>
      <c r="AE133">
        <f t="shared" si="32"/>
        <v>5</v>
      </c>
      <c r="AF133">
        <f t="shared" si="32"/>
        <v>5</v>
      </c>
      <c r="AG133">
        <f t="shared" si="32"/>
        <v>5</v>
      </c>
      <c r="AH133">
        <f t="shared" si="32"/>
        <v>5</v>
      </c>
      <c r="AI133">
        <f t="shared" si="32"/>
        <v>5</v>
      </c>
      <c r="AJ133">
        <f t="shared" si="32"/>
        <v>5</v>
      </c>
      <c r="AK133">
        <f t="shared" si="32"/>
        <v>5</v>
      </c>
      <c r="AL133">
        <f t="shared" si="32"/>
        <v>5</v>
      </c>
      <c r="AM133">
        <f t="shared" si="32"/>
        <v>5</v>
      </c>
      <c r="AN133">
        <f t="shared" si="32"/>
        <v>5</v>
      </c>
    </row>
    <row r="134" spans="1:40" x14ac:dyDescent="0.2">
      <c r="A134" s="8">
        <v>-0.5</v>
      </c>
      <c r="B134" t="s">
        <v>76</v>
      </c>
      <c r="C134" t="s">
        <v>149</v>
      </c>
      <c r="D134">
        <f>COUNTIFS($B$2:$B$90,"="&amp;$B134,$AA$2:$AA$90,"=-0.5")</f>
        <v>10</v>
      </c>
      <c r="E134">
        <f t="shared" ref="E134:AN134" si="33">COUNTIFS($B$2:$B$90,"="&amp;$B134,$AA$2:$AA$90,"=-0.5")</f>
        <v>10</v>
      </c>
      <c r="F134">
        <f t="shared" si="33"/>
        <v>10</v>
      </c>
      <c r="G134">
        <f t="shared" si="33"/>
        <v>10</v>
      </c>
      <c r="H134">
        <f t="shared" si="33"/>
        <v>10</v>
      </c>
      <c r="I134">
        <f t="shared" si="33"/>
        <v>10</v>
      </c>
      <c r="J134">
        <f t="shared" si="33"/>
        <v>10</v>
      </c>
      <c r="K134">
        <f t="shared" si="33"/>
        <v>10</v>
      </c>
      <c r="L134">
        <f t="shared" si="33"/>
        <v>10</v>
      </c>
      <c r="M134">
        <f t="shared" si="33"/>
        <v>10</v>
      </c>
      <c r="N134">
        <f t="shared" si="33"/>
        <v>10</v>
      </c>
      <c r="O134">
        <f t="shared" si="33"/>
        <v>10</v>
      </c>
      <c r="P134">
        <f t="shared" si="33"/>
        <v>10</v>
      </c>
      <c r="Q134">
        <f t="shared" si="33"/>
        <v>10</v>
      </c>
      <c r="R134">
        <f t="shared" si="33"/>
        <v>10</v>
      </c>
      <c r="S134">
        <f t="shared" si="33"/>
        <v>10</v>
      </c>
      <c r="U134">
        <f t="shared" si="33"/>
        <v>10</v>
      </c>
      <c r="V134">
        <f t="shared" si="33"/>
        <v>10</v>
      </c>
      <c r="W134">
        <f t="shared" si="33"/>
        <v>10</v>
      </c>
      <c r="X134">
        <f t="shared" si="33"/>
        <v>10</v>
      </c>
      <c r="Y134">
        <f t="shared" si="33"/>
        <v>10</v>
      </c>
      <c r="Z134">
        <f t="shared" si="33"/>
        <v>10</v>
      </c>
      <c r="AA134" s="6"/>
      <c r="AB134" s="6"/>
      <c r="AC134">
        <f t="shared" si="33"/>
        <v>10</v>
      </c>
      <c r="AD134">
        <f t="shared" si="33"/>
        <v>10</v>
      </c>
      <c r="AE134">
        <f t="shared" si="33"/>
        <v>10</v>
      </c>
      <c r="AF134">
        <f t="shared" si="33"/>
        <v>10</v>
      </c>
      <c r="AG134">
        <f t="shared" si="33"/>
        <v>10</v>
      </c>
      <c r="AH134">
        <f t="shared" si="33"/>
        <v>10</v>
      </c>
      <c r="AI134">
        <f t="shared" si="33"/>
        <v>10</v>
      </c>
      <c r="AJ134">
        <f t="shared" si="33"/>
        <v>10</v>
      </c>
      <c r="AK134">
        <f t="shared" si="33"/>
        <v>10</v>
      </c>
      <c r="AL134">
        <f t="shared" si="33"/>
        <v>10</v>
      </c>
      <c r="AM134">
        <f t="shared" si="33"/>
        <v>10</v>
      </c>
      <c r="AN134">
        <f t="shared" si="33"/>
        <v>10</v>
      </c>
    </row>
    <row r="135" spans="1:40" x14ac:dyDescent="0.2">
      <c r="A135" s="8">
        <v>0.5</v>
      </c>
      <c r="B135" t="s">
        <v>76</v>
      </c>
      <c r="C135" t="s">
        <v>150</v>
      </c>
      <c r="D135">
        <f>COUNTIFS($B$2:$B$90,"="&amp;$B135,$AA$2:$AA$90,"=0.5")</f>
        <v>15</v>
      </c>
      <c r="E135">
        <f t="shared" ref="E135:AN135" si="34">COUNTIFS($B$2:$B$90,"="&amp;$B135,$AA$2:$AA$90,"=0.5")</f>
        <v>15</v>
      </c>
      <c r="F135">
        <f t="shared" si="34"/>
        <v>15</v>
      </c>
      <c r="G135">
        <f t="shared" si="34"/>
        <v>15</v>
      </c>
      <c r="H135">
        <f t="shared" si="34"/>
        <v>15</v>
      </c>
      <c r="I135">
        <f t="shared" si="34"/>
        <v>15</v>
      </c>
      <c r="J135">
        <f t="shared" si="34"/>
        <v>15</v>
      </c>
      <c r="K135">
        <f t="shared" si="34"/>
        <v>15</v>
      </c>
      <c r="L135">
        <f t="shared" si="34"/>
        <v>15</v>
      </c>
      <c r="M135">
        <f t="shared" si="34"/>
        <v>15</v>
      </c>
      <c r="N135">
        <f t="shared" si="34"/>
        <v>15</v>
      </c>
      <c r="O135">
        <f t="shared" si="34"/>
        <v>15</v>
      </c>
      <c r="P135">
        <f t="shared" si="34"/>
        <v>15</v>
      </c>
      <c r="Q135">
        <f t="shared" si="34"/>
        <v>15</v>
      </c>
      <c r="R135">
        <f t="shared" si="34"/>
        <v>15</v>
      </c>
      <c r="S135">
        <f t="shared" si="34"/>
        <v>15</v>
      </c>
      <c r="U135">
        <f t="shared" si="34"/>
        <v>15</v>
      </c>
      <c r="V135">
        <f t="shared" si="34"/>
        <v>15</v>
      </c>
      <c r="W135">
        <f t="shared" si="34"/>
        <v>15</v>
      </c>
      <c r="X135">
        <f t="shared" si="34"/>
        <v>15</v>
      </c>
      <c r="Y135">
        <f t="shared" si="34"/>
        <v>15</v>
      </c>
      <c r="Z135">
        <f t="shared" si="34"/>
        <v>15</v>
      </c>
      <c r="AA135" s="6"/>
      <c r="AB135" s="6"/>
      <c r="AC135">
        <f t="shared" si="34"/>
        <v>15</v>
      </c>
      <c r="AD135">
        <f t="shared" si="34"/>
        <v>15</v>
      </c>
      <c r="AE135">
        <f t="shared" si="34"/>
        <v>15</v>
      </c>
      <c r="AF135">
        <f t="shared" si="34"/>
        <v>15</v>
      </c>
      <c r="AG135">
        <f t="shared" si="34"/>
        <v>15</v>
      </c>
      <c r="AH135">
        <f t="shared" si="34"/>
        <v>15</v>
      </c>
      <c r="AI135">
        <f t="shared" si="34"/>
        <v>15</v>
      </c>
      <c r="AJ135">
        <f t="shared" si="34"/>
        <v>15</v>
      </c>
      <c r="AK135">
        <f t="shared" si="34"/>
        <v>15</v>
      </c>
      <c r="AL135">
        <f t="shared" si="34"/>
        <v>15</v>
      </c>
      <c r="AM135">
        <f t="shared" si="34"/>
        <v>15</v>
      </c>
      <c r="AN135">
        <f t="shared" si="34"/>
        <v>15</v>
      </c>
    </row>
    <row r="136" spans="1:40" x14ac:dyDescent="0.2">
      <c r="A136" s="8">
        <v>1.5</v>
      </c>
      <c r="B136" t="s">
        <v>76</v>
      </c>
      <c r="C136" t="s">
        <v>151</v>
      </c>
      <c r="D136">
        <f>COUNTIFS($B$2:$B$90,"="&amp;$B136,$AA$2:$AA$90,"=1.5")</f>
        <v>13</v>
      </c>
      <c r="E136">
        <f t="shared" ref="E136:AN136" si="35">COUNTIFS($B$2:$B$90,"="&amp;$B136,$AA$2:$AA$90,"=1.5")</f>
        <v>13</v>
      </c>
      <c r="F136">
        <f t="shared" si="35"/>
        <v>13</v>
      </c>
      <c r="G136">
        <f t="shared" si="35"/>
        <v>13</v>
      </c>
      <c r="H136">
        <f t="shared" si="35"/>
        <v>13</v>
      </c>
      <c r="I136">
        <f t="shared" si="35"/>
        <v>13</v>
      </c>
      <c r="J136">
        <f t="shared" si="35"/>
        <v>13</v>
      </c>
      <c r="K136">
        <f t="shared" si="35"/>
        <v>13</v>
      </c>
      <c r="L136">
        <f t="shared" si="35"/>
        <v>13</v>
      </c>
      <c r="M136">
        <f t="shared" si="35"/>
        <v>13</v>
      </c>
      <c r="N136">
        <f t="shared" si="35"/>
        <v>13</v>
      </c>
      <c r="O136">
        <f t="shared" si="35"/>
        <v>13</v>
      </c>
      <c r="P136">
        <f t="shared" si="35"/>
        <v>13</v>
      </c>
      <c r="Q136">
        <f t="shared" si="35"/>
        <v>13</v>
      </c>
      <c r="R136">
        <f t="shared" si="35"/>
        <v>13</v>
      </c>
      <c r="S136">
        <f t="shared" si="35"/>
        <v>13</v>
      </c>
      <c r="U136">
        <f t="shared" si="35"/>
        <v>13</v>
      </c>
      <c r="V136">
        <f t="shared" si="35"/>
        <v>13</v>
      </c>
      <c r="W136">
        <f t="shared" si="35"/>
        <v>13</v>
      </c>
      <c r="X136">
        <f t="shared" si="35"/>
        <v>13</v>
      </c>
      <c r="Y136">
        <f t="shared" si="35"/>
        <v>13</v>
      </c>
      <c r="Z136">
        <f t="shared" si="35"/>
        <v>13</v>
      </c>
      <c r="AA136" s="6"/>
      <c r="AB136" s="6"/>
      <c r="AC136">
        <f t="shared" si="35"/>
        <v>13</v>
      </c>
      <c r="AD136">
        <f t="shared" si="35"/>
        <v>13</v>
      </c>
      <c r="AE136">
        <f t="shared" si="35"/>
        <v>13</v>
      </c>
      <c r="AF136">
        <f t="shared" si="35"/>
        <v>13</v>
      </c>
      <c r="AG136">
        <f t="shared" si="35"/>
        <v>13</v>
      </c>
      <c r="AH136">
        <f t="shared" si="35"/>
        <v>13</v>
      </c>
      <c r="AI136">
        <f t="shared" si="35"/>
        <v>13</v>
      </c>
      <c r="AJ136">
        <f t="shared" si="35"/>
        <v>13</v>
      </c>
      <c r="AK136">
        <f t="shared" si="35"/>
        <v>13</v>
      </c>
      <c r="AL136">
        <f t="shared" si="35"/>
        <v>13</v>
      </c>
      <c r="AM136">
        <f t="shared" si="35"/>
        <v>13</v>
      </c>
      <c r="AN136">
        <f t="shared" si="35"/>
        <v>13</v>
      </c>
    </row>
    <row r="137" spans="1:40" x14ac:dyDescent="0.2">
      <c r="A137" s="8">
        <v>-1.5</v>
      </c>
      <c r="B137" t="s">
        <v>76</v>
      </c>
      <c r="C137" t="s">
        <v>152</v>
      </c>
      <c r="D137">
        <f>AVERAGEIFS(D$2:D$90,$B$2:$B$90,"="&amp;$B137,$AA$2:$AA$90,"=-1.5")</f>
        <v>1.1000000000000001</v>
      </c>
      <c r="E137">
        <f t="shared" ref="E137:AN137" si="36">AVERAGEIFS(E$2:E$90,$B$2:$B$90,"="&amp;$B137,$AA$2:$AA$90,"=-1.5")</f>
        <v>0.9</v>
      </c>
      <c r="F137">
        <f t="shared" si="36"/>
        <v>1.1000000000000001</v>
      </c>
      <c r="G137">
        <f t="shared" si="36"/>
        <v>0.9</v>
      </c>
      <c r="H137">
        <f t="shared" si="36"/>
        <v>1.3</v>
      </c>
      <c r="I137">
        <f t="shared" si="36"/>
        <v>1.1000000000000001</v>
      </c>
      <c r="J137">
        <f t="shared" si="36"/>
        <v>-0.5</v>
      </c>
      <c r="K137">
        <f t="shared" si="36"/>
        <v>-0.3</v>
      </c>
      <c r="L137">
        <f t="shared" si="36"/>
        <v>-0.7</v>
      </c>
      <c r="M137">
        <f t="shared" si="36"/>
        <v>-0.9</v>
      </c>
      <c r="N137">
        <f t="shared" si="36"/>
        <v>-1.1000000000000001</v>
      </c>
      <c r="O137">
        <f t="shared" si="36"/>
        <v>-0.1</v>
      </c>
      <c r="P137">
        <f t="shared" si="36"/>
        <v>-0.1</v>
      </c>
      <c r="Q137">
        <f t="shared" si="36"/>
        <v>-0.3</v>
      </c>
      <c r="R137">
        <f t="shared" si="36"/>
        <v>-0.3</v>
      </c>
      <c r="S137">
        <f t="shared" si="36"/>
        <v>0.3</v>
      </c>
      <c r="U137">
        <f t="shared" si="36"/>
        <v>-0.1</v>
      </c>
      <c r="V137">
        <f t="shared" si="36"/>
        <v>-0.1</v>
      </c>
      <c r="W137">
        <f t="shared" si="36"/>
        <v>-0.5</v>
      </c>
      <c r="X137">
        <f t="shared" si="36"/>
        <v>-0.1</v>
      </c>
      <c r="Y137">
        <f t="shared" si="36"/>
        <v>0.3</v>
      </c>
      <c r="Z137">
        <f t="shared" si="36"/>
        <v>0.5</v>
      </c>
      <c r="AA137" s="6"/>
      <c r="AB137" s="6"/>
      <c r="AC137">
        <f t="shared" si="36"/>
        <v>0.1</v>
      </c>
      <c r="AD137">
        <f t="shared" si="36"/>
        <v>0.9</v>
      </c>
      <c r="AE137">
        <f t="shared" si="36"/>
        <v>0.3</v>
      </c>
      <c r="AF137">
        <f t="shared" si="36"/>
        <v>0.1</v>
      </c>
      <c r="AG137">
        <f t="shared" si="36"/>
        <v>-0.7</v>
      </c>
      <c r="AH137">
        <f t="shared" si="36"/>
        <v>-0.1</v>
      </c>
      <c r="AI137">
        <f t="shared" si="36"/>
        <v>-0.9</v>
      </c>
      <c r="AJ137">
        <f t="shared" si="36"/>
        <v>-0.7</v>
      </c>
      <c r="AK137">
        <f t="shared" si="36"/>
        <v>0.3</v>
      </c>
      <c r="AL137">
        <f t="shared" si="36"/>
        <v>-0.7</v>
      </c>
      <c r="AM137">
        <f t="shared" si="36"/>
        <v>-0.5</v>
      </c>
      <c r="AN137">
        <f t="shared" si="36"/>
        <v>-0.7</v>
      </c>
    </row>
    <row r="138" spans="1:40" x14ac:dyDescent="0.2">
      <c r="A138" s="8">
        <v>-0.5</v>
      </c>
      <c r="B138" t="s">
        <v>76</v>
      </c>
      <c r="C138" t="s">
        <v>153</v>
      </c>
      <c r="D138">
        <f>AVERAGEIFS(D$2:D$90,$B$2:$B$90,"="&amp;$B138,$AA$2:$AA$90,"=-0.5")</f>
        <v>1.1000000000000001</v>
      </c>
      <c r="E138">
        <f t="shared" ref="E138:AN138" si="37">AVERAGEIFS(E$2:E$90,$B$2:$B$90,"="&amp;$B138,$AA$2:$AA$90,"=-0.5")</f>
        <v>0.9</v>
      </c>
      <c r="F138">
        <f t="shared" si="37"/>
        <v>0.9</v>
      </c>
      <c r="G138">
        <f t="shared" si="37"/>
        <v>0.9</v>
      </c>
      <c r="H138">
        <f t="shared" si="37"/>
        <v>0.9</v>
      </c>
      <c r="I138">
        <f t="shared" si="37"/>
        <v>1</v>
      </c>
      <c r="J138">
        <f t="shared" si="37"/>
        <v>-0.3</v>
      </c>
      <c r="K138">
        <f t="shared" si="37"/>
        <v>-0.1</v>
      </c>
      <c r="L138">
        <f t="shared" si="37"/>
        <v>-0.5</v>
      </c>
      <c r="M138">
        <f t="shared" si="37"/>
        <v>-0.5</v>
      </c>
      <c r="N138">
        <f t="shared" si="37"/>
        <v>-0.6</v>
      </c>
      <c r="O138">
        <f t="shared" si="37"/>
        <v>0.3</v>
      </c>
      <c r="P138">
        <f t="shared" si="37"/>
        <v>0.1</v>
      </c>
      <c r="Q138">
        <f t="shared" si="37"/>
        <v>-0.2</v>
      </c>
      <c r="R138">
        <f t="shared" si="37"/>
        <v>0.1</v>
      </c>
      <c r="S138">
        <f t="shared" si="37"/>
        <v>0.5</v>
      </c>
      <c r="U138">
        <f t="shared" si="37"/>
        <v>-0.05</v>
      </c>
      <c r="V138">
        <f t="shared" si="37"/>
        <v>0.15</v>
      </c>
      <c r="W138">
        <f t="shared" si="37"/>
        <v>0.15</v>
      </c>
      <c r="X138">
        <f t="shared" si="37"/>
        <v>1</v>
      </c>
      <c r="Y138">
        <f t="shared" si="37"/>
        <v>0.6</v>
      </c>
      <c r="Z138">
        <f t="shared" si="37"/>
        <v>0.2</v>
      </c>
      <c r="AA138" s="6"/>
      <c r="AB138" s="6"/>
      <c r="AC138">
        <f t="shared" si="37"/>
        <v>0.3</v>
      </c>
      <c r="AD138">
        <f t="shared" si="37"/>
        <v>0.6</v>
      </c>
      <c r="AE138">
        <f t="shared" si="37"/>
        <v>0.7</v>
      </c>
      <c r="AF138">
        <f t="shared" si="37"/>
        <v>0.7</v>
      </c>
      <c r="AG138">
        <f t="shared" si="37"/>
        <v>0</v>
      </c>
      <c r="AH138">
        <f t="shared" si="37"/>
        <v>0.5</v>
      </c>
      <c r="AI138">
        <f t="shared" si="37"/>
        <v>0.1</v>
      </c>
      <c r="AJ138">
        <f t="shared" si="37"/>
        <v>-0.4</v>
      </c>
      <c r="AK138">
        <f t="shared" si="37"/>
        <v>-0.4</v>
      </c>
      <c r="AL138">
        <f t="shared" si="37"/>
        <v>-0.4</v>
      </c>
      <c r="AM138">
        <f t="shared" si="37"/>
        <v>-0.3</v>
      </c>
      <c r="AN138">
        <f t="shared" si="37"/>
        <v>-0.6</v>
      </c>
    </row>
    <row r="139" spans="1:40" x14ac:dyDescent="0.2">
      <c r="A139" s="8">
        <v>0.5</v>
      </c>
      <c r="B139" t="s">
        <v>76</v>
      </c>
      <c r="C139" t="s">
        <v>154</v>
      </c>
      <c r="D139">
        <f>AVERAGEIFS(D$2:D$90,$B$2:$B$90,"="&amp;$B139,$AA$2:$AA$90,"=0.5")</f>
        <v>0.96666666666666667</v>
      </c>
      <c r="E139">
        <f t="shared" ref="E139:AN139" si="38">AVERAGEIFS(E$2:E$90,$B$2:$B$90,"="&amp;$B139,$AA$2:$AA$90,"=0.5")</f>
        <v>1.1000000000000001</v>
      </c>
      <c r="F139">
        <f t="shared" si="38"/>
        <v>1.1000000000000001</v>
      </c>
      <c r="G139">
        <f t="shared" si="38"/>
        <v>1.0333333333333334</v>
      </c>
      <c r="H139">
        <f t="shared" si="38"/>
        <v>0.83333333333333337</v>
      </c>
      <c r="I139">
        <f t="shared" si="38"/>
        <v>0.83333333333333337</v>
      </c>
      <c r="J139">
        <f t="shared" si="38"/>
        <v>-0.56666666666666665</v>
      </c>
      <c r="K139">
        <f t="shared" si="38"/>
        <v>-3.3333333333333333E-2</v>
      </c>
      <c r="L139">
        <f t="shared" si="38"/>
        <v>-0.76666666666666672</v>
      </c>
      <c r="M139">
        <f t="shared" si="38"/>
        <v>-0.3</v>
      </c>
      <c r="N139">
        <f t="shared" si="38"/>
        <v>-0.3</v>
      </c>
      <c r="O139">
        <f t="shared" si="38"/>
        <v>0.93333333333333335</v>
      </c>
      <c r="P139">
        <f t="shared" si="38"/>
        <v>1.0666666666666667</v>
      </c>
      <c r="Q139">
        <f t="shared" si="38"/>
        <v>0.73333333333333328</v>
      </c>
      <c r="R139">
        <f t="shared" si="38"/>
        <v>1</v>
      </c>
      <c r="S139">
        <f t="shared" si="38"/>
        <v>1.0666666666666667</v>
      </c>
      <c r="U139">
        <f t="shared" si="38"/>
        <v>0.5</v>
      </c>
      <c r="V139">
        <f t="shared" si="38"/>
        <v>0.56666666666666665</v>
      </c>
      <c r="W139">
        <f t="shared" si="38"/>
        <v>0.6333333333333333</v>
      </c>
      <c r="X139">
        <f t="shared" si="38"/>
        <v>1.1000000000000001</v>
      </c>
      <c r="Y139">
        <f t="shared" si="38"/>
        <v>0.83333333333333337</v>
      </c>
      <c r="Z139">
        <f t="shared" si="38"/>
        <v>0.7</v>
      </c>
      <c r="AA139" s="6"/>
      <c r="AB139" s="6"/>
      <c r="AC139">
        <f t="shared" si="38"/>
        <v>0.43333333333333335</v>
      </c>
      <c r="AD139">
        <f t="shared" si="38"/>
        <v>0.56666666666666665</v>
      </c>
      <c r="AE139">
        <f t="shared" si="38"/>
        <v>0.9</v>
      </c>
      <c r="AF139">
        <f t="shared" si="38"/>
        <v>0.6333333333333333</v>
      </c>
      <c r="AG139">
        <f t="shared" si="38"/>
        <v>0.5</v>
      </c>
      <c r="AH139">
        <f t="shared" si="38"/>
        <v>0.9</v>
      </c>
      <c r="AI139">
        <f t="shared" si="38"/>
        <v>0.23333333333333334</v>
      </c>
      <c r="AJ139">
        <f t="shared" si="38"/>
        <v>0.16666666666666666</v>
      </c>
      <c r="AK139">
        <f t="shared" si="38"/>
        <v>0.3</v>
      </c>
      <c r="AL139">
        <f t="shared" si="38"/>
        <v>0.56666666666666665</v>
      </c>
      <c r="AM139">
        <f t="shared" si="38"/>
        <v>0.23333333333333334</v>
      </c>
      <c r="AN139">
        <f t="shared" si="38"/>
        <v>0.23333333333333334</v>
      </c>
    </row>
    <row r="140" spans="1:40" x14ac:dyDescent="0.2">
      <c r="A140" s="8">
        <v>1.5</v>
      </c>
      <c r="B140" t="s">
        <v>76</v>
      </c>
      <c r="C140" t="s">
        <v>155</v>
      </c>
      <c r="D140">
        <f>AVERAGEIFS(D$2:D$90,$B$2:$B$90,"="&amp;$B140,$AA$2:$AA$90,"=1.5")</f>
        <v>1.1923076923076923</v>
      </c>
      <c r="E140">
        <f t="shared" ref="E140:AN140" si="39">AVERAGEIFS(E$2:E$90,$B$2:$B$90,"="&amp;$B140,$AA$2:$AA$90,"=1.5")</f>
        <v>0.96153846153846156</v>
      </c>
      <c r="F140">
        <f t="shared" si="39"/>
        <v>0.96153846153846156</v>
      </c>
      <c r="G140">
        <f t="shared" si="39"/>
        <v>1.2692307692307692</v>
      </c>
      <c r="H140">
        <f t="shared" si="39"/>
        <v>1.1923076923076923</v>
      </c>
      <c r="I140">
        <f t="shared" si="39"/>
        <v>1.0384615384615385</v>
      </c>
      <c r="J140">
        <f t="shared" si="39"/>
        <v>3.8461538461538464E-2</v>
      </c>
      <c r="K140">
        <f t="shared" si="39"/>
        <v>0.88461538461538458</v>
      </c>
      <c r="L140">
        <f t="shared" si="39"/>
        <v>-0.26923076923076922</v>
      </c>
      <c r="M140">
        <f t="shared" si="39"/>
        <v>0.11538461538461539</v>
      </c>
      <c r="N140">
        <f t="shared" si="39"/>
        <v>0.11538461538461539</v>
      </c>
      <c r="O140">
        <f t="shared" si="39"/>
        <v>1.3461538461538463</v>
      </c>
      <c r="P140">
        <f t="shared" si="39"/>
        <v>1.1923076923076923</v>
      </c>
      <c r="Q140">
        <f t="shared" si="39"/>
        <v>0.96153846153846156</v>
      </c>
      <c r="R140">
        <f t="shared" si="39"/>
        <v>1.1153846153846154</v>
      </c>
      <c r="S140">
        <f t="shared" si="39"/>
        <v>1.3461538461538463</v>
      </c>
      <c r="U140">
        <f t="shared" si="39"/>
        <v>0.42307692307692307</v>
      </c>
      <c r="V140">
        <f t="shared" si="39"/>
        <v>0.65384615384615385</v>
      </c>
      <c r="W140">
        <f t="shared" si="39"/>
        <v>0.65384615384615385</v>
      </c>
      <c r="X140">
        <f t="shared" si="39"/>
        <v>1.2692307692307692</v>
      </c>
      <c r="Y140">
        <f t="shared" si="39"/>
        <v>1.0384615384615385</v>
      </c>
      <c r="Z140">
        <f t="shared" si="39"/>
        <v>0.88461538461538458</v>
      </c>
      <c r="AA140" s="6"/>
      <c r="AB140" s="6"/>
      <c r="AC140">
        <f t="shared" si="39"/>
        <v>0.88461538461538458</v>
      </c>
      <c r="AD140">
        <f t="shared" si="39"/>
        <v>0.88461538461538458</v>
      </c>
      <c r="AE140">
        <f t="shared" si="39"/>
        <v>1.1153846153846154</v>
      </c>
      <c r="AF140">
        <f t="shared" si="39"/>
        <v>1.1923076923076923</v>
      </c>
      <c r="AG140">
        <f t="shared" si="39"/>
        <v>0.80769230769230771</v>
      </c>
      <c r="AH140">
        <f t="shared" si="39"/>
        <v>1.4230769230769231</v>
      </c>
      <c r="AI140">
        <f t="shared" si="39"/>
        <v>0.57692307692307687</v>
      </c>
      <c r="AJ140">
        <f t="shared" si="39"/>
        <v>0.5</v>
      </c>
      <c r="AK140">
        <f t="shared" si="39"/>
        <v>0.96153846153846156</v>
      </c>
      <c r="AL140">
        <f t="shared" si="39"/>
        <v>0.88461538461538458</v>
      </c>
      <c r="AM140">
        <f t="shared" si="39"/>
        <v>0.57692307692307687</v>
      </c>
      <c r="AN140">
        <f t="shared" si="39"/>
        <v>0.88461538461538458</v>
      </c>
    </row>
    <row r="141" spans="1:40" x14ac:dyDescent="0.2">
      <c r="A141" s="8">
        <v>-1.5</v>
      </c>
      <c r="AA141" s="6"/>
      <c r="AB141" s="6"/>
    </row>
    <row r="142" spans="1:40" x14ac:dyDescent="0.2">
      <c r="A142" s="8">
        <v>-0.5</v>
      </c>
      <c r="B142" t="s">
        <v>81</v>
      </c>
      <c r="C142" t="s">
        <v>141</v>
      </c>
      <c r="D142">
        <f>COUNTIFS($B$2:$B$90,"="&amp;$B142,$AB$2:$AB$90,"=-0.5")</f>
        <v>4</v>
      </c>
      <c r="E142">
        <f t="shared" ref="E142:AN142" si="40">COUNTIFS($B$2:$B$90,"="&amp;$B142,$AB$2:$AB$90,"=-0.5")</f>
        <v>4</v>
      </c>
      <c r="F142">
        <f t="shared" si="40"/>
        <v>4</v>
      </c>
      <c r="G142">
        <f t="shared" si="40"/>
        <v>4</v>
      </c>
      <c r="H142">
        <f t="shared" si="40"/>
        <v>4</v>
      </c>
      <c r="I142">
        <f t="shared" si="40"/>
        <v>4</v>
      </c>
      <c r="J142">
        <f t="shared" si="40"/>
        <v>4</v>
      </c>
      <c r="K142">
        <f t="shared" si="40"/>
        <v>4</v>
      </c>
      <c r="L142">
        <f t="shared" si="40"/>
        <v>4</v>
      </c>
      <c r="M142">
        <f t="shared" si="40"/>
        <v>4</v>
      </c>
      <c r="N142">
        <f t="shared" si="40"/>
        <v>4</v>
      </c>
      <c r="O142">
        <f t="shared" si="40"/>
        <v>4</v>
      </c>
      <c r="P142">
        <f t="shared" si="40"/>
        <v>4</v>
      </c>
      <c r="Q142">
        <f t="shared" si="40"/>
        <v>4</v>
      </c>
      <c r="R142">
        <f t="shared" si="40"/>
        <v>4</v>
      </c>
      <c r="S142">
        <f t="shared" si="40"/>
        <v>4</v>
      </c>
      <c r="U142">
        <f t="shared" si="40"/>
        <v>4</v>
      </c>
      <c r="V142">
        <f t="shared" si="40"/>
        <v>4</v>
      </c>
      <c r="W142">
        <f t="shared" si="40"/>
        <v>4</v>
      </c>
      <c r="X142">
        <f t="shared" si="40"/>
        <v>4</v>
      </c>
      <c r="Y142">
        <f t="shared" si="40"/>
        <v>4</v>
      </c>
      <c r="Z142">
        <f t="shared" si="40"/>
        <v>4</v>
      </c>
      <c r="AA142" s="6"/>
      <c r="AB142" s="6"/>
      <c r="AC142">
        <f t="shared" si="40"/>
        <v>4</v>
      </c>
      <c r="AD142">
        <f t="shared" si="40"/>
        <v>4</v>
      </c>
      <c r="AE142">
        <f t="shared" si="40"/>
        <v>4</v>
      </c>
      <c r="AF142">
        <f t="shared" si="40"/>
        <v>4</v>
      </c>
      <c r="AG142">
        <f t="shared" si="40"/>
        <v>4</v>
      </c>
      <c r="AH142">
        <f t="shared" si="40"/>
        <v>4</v>
      </c>
      <c r="AI142">
        <f t="shared" si="40"/>
        <v>4</v>
      </c>
      <c r="AJ142">
        <f t="shared" si="40"/>
        <v>4</v>
      </c>
      <c r="AK142">
        <f t="shared" si="40"/>
        <v>4</v>
      </c>
      <c r="AL142">
        <f t="shared" si="40"/>
        <v>4</v>
      </c>
      <c r="AM142">
        <f t="shared" si="40"/>
        <v>4</v>
      </c>
      <c r="AN142">
        <f t="shared" si="40"/>
        <v>4</v>
      </c>
    </row>
    <row r="143" spans="1:40" x14ac:dyDescent="0.2">
      <c r="A143" s="8">
        <v>0.5</v>
      </c>
      <c r="B143" t="s">
        <v>81</v>
      </c>
      <c r="C143" t="s">
        <v>142</v>
      </c>
      <c r="D143">
        <f>COUNTIFS($B$2:$B$90,"="&amp;$B143,$AB$2:$AB$90,"=0.5")</f>
        <v>9</v>
      </c>
      <c r="E143">
        <f t="shared" ref="E143:AN143" si="41">COUNTIFS($B$2:$B$90,"="&amp;$B143,$AB$2:$AB$90,"=0.5")</f>
        <v>9</v>
      </c>
      <c r="F143">
        <f t="shared" si="41"/>
        <v>9</v>
      </c>
      <c r="G143">
        <f t="shared" si="41"/>
        <v>9</v>
      </c>
      <c r="H143">
        <f t="shared" si="41"/>
        <v>9</v>
      </c>
      <c r="I143">
        <f t="shared" si="41"/>
        <v>9</v>
      </c>
      <c r="J143">
        <f t="shared" si="41"/>
        <v>9</v>
      </c>
      <c r="K143">
        <f t="shared" si="41"/>
        <v>9</v>
      </c>
      <c r="L143">
        <f t="shared" si="41"/>
        <v>9</v>
      </c>
      <c r="M143">
        <f t="shared" si="41"/>
        <v>9</v>
      </c>
      <c r="N143">
        <f t="shared" si="41"/>
        <v>9</v>
      </c>
      <c r="O143">
        <f t="shared" si="41"/>
        <v>9</v>
      </c>
      <c r="P143">
        <f t="shared" si="41"/>
        <v>9</v>
      </c>
      <c r="Q143">
        <f t="shared" si="41"/>
        <v>9</v>
      </c>
      <c r="R143">
        <f t="shared" si="41"/>
        <v>9</v>
      </c>
      <c r="S143">
        <f t="shared" si="41"/>
        <v>9</v>
      </c>
      <c r="U143">
        <f t="shared" si="41"/>
        <v>9</v>
      </c>
      <c r="V143">
        <f t="shared" si="41"/>
        <v>9</v>
      </c>
      <c r="W143">
        <f t="shared" si="41"/>
        <v>9</v>
      </c>
      <c r="X143">
        <f t="shared" si="41"/>
        <v>9</v>
      </c>
      <c r="Y143">
        <f t="shared" si="41"/>
        <v>9</v>
      </c>
      <c r="Z143">
        <f t="shared" si="41"/>
        <v>9</v>
      </c>
      <c r="AA143" s="6"/>
      <c r="AB143" s="6"/>
      <c r="AC143">
        <f t="shared" si="41"/>
        <v>9</v>
      </c>
      <c r="AD143">
        <f t="shared" si="41"/>
        <v>9</v>
      </c>
      <c r="AE143">
        <f t="shared" si="41"/>
        <v>9</v>
      </c>
      <c r="AF143">
        <f t="shared" si="41"/>
        <v>9</v>
      </c>
      <c r="AG143">
        <f t="shared" si="41"/>
        <v>9</v>
      </c>
      <c r="AH143">
        <f t="shared" si="41"/>
        <v>9</v>
      </c>
      <c r="AI143">
        <f t="shared" si="41"/>
        <v>9</v>
      </c>
      <c r="AJ143">
        <f t="shared" si="41"/>
        <v>9</v>
      </c>
      <c r="AK143">
        <f t="shared" si="41"/>
        <v>9</v>
      </c>
      <c r="AL143">
        <f t="shared" si="41"/>
        <v>9</v>
      </c>
      <c r="AM143">
        <f t="shared" si="41"/>
        <v>9</v>
      </c>
      <c r="AN143">
        <f t="shared" si="41"/>
        <v>9</v>
      </c>
    </row>
    <row r="144" spans="1:40" x14ac:dyDescent="0.2">
      <c r="A144" s="8">
        <v>1.5</v>
      </c>
      <c r="B144" t="s">
        <v>81</v>
      </c>
      <c r="C144" t="s">
        <v>143</v>
      </c>
      <c r="D144">
        <f>COUNTIFS($B$2:$B$90,"="&amp;$B144,$AB$2:$AB$90,"=1.5")</f>
        <v>1</v>
      </c>
      <c r="E144">
        <f t="shared" ref="E144:AN144" si="42">COUNTIFS($B$2:$B$90,"="&amp;$B144,$AB$2:$AB$90,"=1.5")</f>
        <v>1</v>
      </c>
      <c r="F144">
        <f t="shared" si="42"/>
        <v>1</v>
      </c>
      <c r="G144">
        <f t="shared" si="42"/>
        <v>1</v>
      </c>
      <c r="H144">
        <f t="shared" si="42"/>
        <v>1</v>
      </c>
      <c r="I144">
        <f t="shared" si="42"/>
        <v>1</v>
      </c>
      <c r="J144">
        <f t="shared" si="42"/>
        <v>1</v>
      </c>
      <c r="K144">
        <f t="shared" si="42"/>
        <v>1</v>
      </c>
      <c r="L144">
        <f t="shared" si="42"/>
        <v>1</v>
      </c>
      <c r="M144">
        <f t="shared" si="42"/>
        <v>1</v>
      </c>
      <c r="N144">
        <f t="shared" si="42"/>
        <v>1</v>
      </c>
      <c r="O144">
        <f t="shared" si="42"/>
        <v>1</v>
      </c>
      <c r="P144">
        <f t="shared" si="42"/>
        <v>1</v>
      </c>
      <c r="Q144">
        <f t="shared" si="42"/>
        <v>1</v>
      </c>
      <c r="R144">
        <f t="shared" si="42"/>
        <v>1</v>
      </c>
      <c r="S144">
        <f t="shared" si="42"/>
        <v>1</v>
      </c>
      <c r="U144">
        <f t="shared" si="42"/>
        <v>1</v>
      </c>
      <c r="V144">
        <f t="shared" si="42"/>
        <v>1</v>
      </c>
      <c r="W144">
        <f t="shared" si="42"/>
        <v>1</v>
      </c>
      <c r="X144">
        <f t="shared" si="42"/>
        <v>1</v>
      </c>
      <c r="Y144">
        <f t="shared" si="42"/>
        <v>1</v>
      </c>
      <c r="Z144">
        <f t="shared" si="42"/>
        <v>1</v>
      </c>
      <c r="AA144" s="6"/>
      <c r="AB144" s="6"/>
      <c r="AC144">
        <f t="shared" si="42"/>
        <v>1</v>
      </c>
      <c r="AD144">
        <f t="shared" si="42"/>
        <v>1</v>
      </c>
      <c r="AE144">
        <f t="shared" si="42"/>
        <v>1</v>
      </c>
      <c r="AF144">
        <f t="shared" si="42"/>
        <v>1</v>
      </c>
      <c r="AG144">
        <f t="shared" si="42"/>
        <v>1</v>
      </c>
      <c r="AH144">
        <f t="shared" si="42"/>
        <v>1</v>
      </c>
      <c r="AI144">
        <f t="shared" si="42"/>
        <v>1</v>
      </c>
      <c r="AJ144">
        <f t="shared" si="42"/>
        <v>1</v>
      </c>
      <c r="AK144">
        <f t="shared" si="42"/>
        <v>1</v>
      </c>
      <c r="AL144">
        <f t="shared" si="42"/>
        <v>1</v>
      </c>
      <c r="AM144">
        <f t="shared" si="42"/>
        <v>1</v>
      </c>
      <c r="AN144">
        <f t="shared" si="42"/>
        <v>1</v>
      </c>
    </row>
    <row r="145" spans="1:40" x14ac:dyDescent="0.2">
      <c r="A145" s="8">
        <v>-1.5</v>
      </c>
      <c r="AA145" s="6"/>
      <c r="AB145" s="6"/>
    </row>
    <row r="146" spans="1:40" x14ac:dyDescent="0.2">
      <c r="A146" s="8">
        <v>-0.5</v>
      </c>
      <c r="B146" t="s">
        <v>81</v>
      </c>
      <c r="C146" t="s">
        <v>145</v>
      </c>
      <c r="D146">
        <f>AVERAGEIFS(D$2:D$90,$B$2:$B$90,"="&amp;$B146,$AB$2:$AB$90,"=-0.5")</f>
        <v>1</v>
      </c>
      <c r="E146">
        <f t="shared" ref="E146:AN146" si="43">AVERAGEIFS(E$2:E$90,$B$2:$B$90,"="&amp;$B146,$AB$2:$AB$90,"=-0.5")</f>
        <v>0.75</v>
      </c>
      <c r="F146">
        <f t="shared" si="43"/>
        <v>0.75</v>
      </c>
      <c r="G146">
        <f t="shared" si="43"/>
        <v>1.25</v>
      </c>
      <c r="H146">
        <f t="shared" si="43"/>
        <v>0.5</v>
      </c>
      <c r="I146">
        <f t="shared" si="43"/>
        <v>0.75</v>
      </c>
      <c r="J146">
        <f t="shared" si="43"/>
        <v>-0.5</v>
      </c>
      <c r="K146">
        <f t="shared" si="43"/>
        <v>0</v>
      </c>
      <c r="L146">
        <f t="shared" si="43"/>
        <v>-0.75</v>
      </c>
      <c r="M146">
        <f t="shared" si="43"/>
        <v>-0.5</v>
      </c>
      <c r="N146">
        <f t="shared" si="43"/>
        <v>-0.75</v>
      </c>
      <c r="O146">
        <f t="shared" si="43"/>
        <v>-1.25</v>
      </c>
      <c r="P146">
        <f t="shared" si="43"/>
        <v>-0.25</v>
      </c>
      <c r="Q146">
        <f t="shared" si="43"/>
        <v>-1</v>
      </c>
      <c r="R146">
        <f t="shared" si="43"/>
        <v>-0.25</v>
      </c>
      <c r="S146">
        <f t="shared" si="43"/>
        <v>-0.25</v>
      </c>
      <c r="U146">
        <f t="shared" si="43"/>
        <v>-0.75</v>
      </c>
      <c r="V146">
        <f t="shared" si="43"/>
        <v>-1.5</v>
      </c>
      <c r="W146">
        <f t="shared" si="43"/>
        <v>-0.5</v>
      </c>
      <c r="X146">
        <f t="shared" si="43"/>
        <v>0.75</v>
      </c>
      <c r="Y146">
        <f t="shared" si="43"/>
        <v>1.25</v>
      </c>
      <c r="Z146">
        <f t="shared" si="43"/>
        <v>0.75</v>
      </c>
      <c r="AA146" s="6"/>
      <c r="AB146" s="6"/>
      <c r="AC146">
        <f t="shared" si="43"/>
        <v>0.75</v>
      </c>
      <c r="AD146">
        <f t="shared" si="43"/>
        <v>0.75</v>
      </c>
      <c r="AE146">
        <f t="shared" si="43"/>
        <v>1.25</v>
      </c>
      <c r="AF146">
        <f t="shared" si="43"/>
        <v>0.25</v>
      </c>
      <c r="AG146">
        <f t="shared" si="43"/>
        <v>0.25</v>
      </c>
      <c r="AH146">
        <f t="shared" si="43"/>
        <v>1</v>
      </c>
      <c r="AI146">
        <f t="shared" si="43"/>
        <v>0.5</v>
      </c>
      <c r="AJ146">
        <f t="shared" si="43"/>
        <v>-0.25</v>
      </c>
      <c r="AK146">
        <f t="shared" si="43"/>
        <v>-0.75</v>
      </c>
      <c r="AL146">
        <f t="shared" si="43"/>
        <v>-1</v>
      </c>
      <c r="AM146">
        <f t="shared" si="43"/>
        <v>-0.5</v>
      </c>
      <c r="AN146">
        <f t="shared" si="43"/>
        <v>-0.25</v>
      </c>
    </row>
    <row r="147" spans="1:40" x14ac:dyDescent="0.2">
      <c r="A147" s="8">
        <v>0.5</v>
      </c>
      <c r="B147" t="s">
        <v>81</v>
      </c>
      <c r="C147" t="s">
        <v>146</v>
      </c>
      <c r="D147">
        <f>AVERAGEIFS(D$2:D$90,$B$2:$B$90,"="&amp;$B147,$AB$2:$AB$90,"=0.5")</f>
        <v>0.94444444444444442</v>
      </c>
      <c r="E147">
        <f t="shared" ref="E147:AN147" si="44">AVERAGEIFS(E$2:E$90,$B$2:$B$90,"="&amp;$B147,$AB$2:$AB$90,"=0.5")</f>
        <v>0.83333333333333337</v>
      </c>
      <c r="F147">
        <f t="shared" si="44"/>
        <v>1.0555555555555556</v>
      </c>
      <c r="G147">
        <f t="shared" si="44"/>
        <v>1.1666666666666667</v>
      </c>
      <c r="H147">
        <f t="shared" si="44"/>
        <v>1.0555555555555556</v>
      </c>
      <c r="I147">
        <f t="shared" si="44"/>
        <v>0.94444444444444442</v>
      </c>
      <c r="J147">
        <f t="shared" si="44"/>
        <v>-0.77777777777777779</v>
      </c>
      <c r="K147">
        <f t="shared" si="44"/>
        <v>0.22222222222222221</v>
      </c>
      <c r="L147">
        <f t="shared" si="44"/>
        <v>-0.55555555555555558</v>
      </c>
      <c r="M147">
        <f t="shared" si="44"/>
        <v>-0.33333333333333331</v>
      </c>
      <c r="N147">
        <f t="shared" si="44"/>
        <v>-0.66666666666666663</v>
      </c>
      <c r="O147">
        <f t="shared" si="44"/>
        <v>-0.22222222222222221</v>
      </c>
      <c r="P147">
        <f t="shared" si="44"/>
        <v>0.22222222222222221</v>
      </c>
      <c r="Q147">
        <f t="shared" si="44"/>
        <v>-0.33333333333333331</v>
      </c>
      <c r="R147">
        <f t="shared" si="44"/>
        <v>0.22222222222222221</v>
      </c>
      <c r="S147">
        <f t="shared" si="44"/>
        <v>0.1111111111111111</v>
      </c>
      <c r="U147">
        <f t="shared" si="44"/>
        <v>-0.16666666666666666</v>
      </c>
      <c r="V147">
        <f t="shared" si="44"/>
        <v>0.16666666666666666</v>
      </c>
      <c r="W147">
        <f t="shared" si="44"/>
        <v>-5.5555555555555552E-2</v>
      </c>
      <c r="X147">
        <f t="shared" si="44"/>
        <v>0.88888888888888884</v>
      </c>
      <c r="Y147">
        <f t="shared" si="44"/>
        <v>1</v>
      </c>
      <c r="Z147">
        <f t="shared" si="44"/>
        <v>1</v>
      </c>
      <c r="AA147" s="6"/>
      <c r="AB147" s="6"/>
      <c r="AC147">
        <f t="shared" si="44"/>
        <v>1.1666666666666667</v>
      </c>
      <c r="AD147">
        <f t="shared" si="44"/>
        <v>0.94444444444444442</v>
      </c>
      <c r="AE147">
        <f t="shared" si="44"/>
        <v>1.2777777777777777</v>
      </c>
      <c r="AF147">
        <f t="shared" si="44"/>
        <v>0.83333333333333337</v>
      </c>
      <c r="AG147">
        <f t="shared" si="44"/>
        <v>0.61111111111111116</v>
      </c>
      <c r="AH147">
        <f t="shared" si="44"/>
        <v>1.1666666666666667</v>
      </c>
      <c r="AI147">
        <f t="shared" si="44"/>
        <v>0.61111111111111116</v>
      </c>
      <c r="AJ147">
        <f t="shared" si="44"/>
        <v>0.16666666666666666</v>
      </c>
      <c r="AK147">
        <f t="shared" si="44"/>
        <v>0.16666666666666666</v>
      </c>
      <c r="AL147">
        <f t="shared" si="44"/>
        <v>-5.5555555555555552E-2</v>
      </c>
      <c r="AM147">
        <f t="shared" si="44"/>
        <v>-0.5</v>
      </c>
      <c r="AN147">
        <f t="shared" si="44"/>
        <v>-0.27777777777777779</v>
      </c>
    </row>
    <row r="148" spans="1:40" x14ac:dyDescent="0.2">
      <c r="A148" s="8">
        <v>1.5</v>
      </c>
      <c r="B148" t="s">
        <v>81</v>
      </c>
      <c r="C148" t="s">
        <v>147</v>
      </c>
      <c r="D148">
        <f>AVERAGEIFS(D$2:D$90,$B$2:$B$90,"="&amp;$B148,$AB$2:$AB$90,"=1.5")</f>
        <v>0.5</v>
      </c>
      <c r="E148">
        <f t="shared" ref="E148:AN148" si="45">AVERAGEIFS(E$2:E$90,$B$2:$B$90,"="&amp;$B148,$AB$2:$AB$90,"=1.5")</f>
        <v>0.5</v>
      </c>
      <c r="F148">
        <f t="shared" si="45"/>
        <v>1.5</v>
      </c>
      <c r="G148">
        <f t="shared" si="45"/>
        <v>1.5</v>
      </c>
      <c r="H148">
        <f t="shared" si="45"/>
        <v>0.5</v>
      </c>
      <c r="I148">
        <f t="shared" si="45"/>
        <v>0.5</v>
      </c>
      <c r="J148">
        <f t="shared" si="45"/>
        <v>-0.5</v>
      </c>
      <c r="K148">
        <f t="shared" si="45"/>
        <v>0.5</v>
      </c>
      <c r="L148">
        <f t="shared" si="45"/>
        <v>0.5</v>
      </c>
      <c r="M148">
        <f t="shared" si="45"/>
        <v>0.5</v>
      </c>
      <c r="N148">
        <f t="shared" si="45"/>
        <v>0.5</v>
      </c>
      <c r="O148">
        <f t="shared" si="45"/>
        <v>1.5</v>
      </c>
      <c r="P148">
        <f t="shared" si="45"/>
        <v>1.5</v>
      </c>
      <c r="Q148">
        <f t="shared" si="45"/>
        <v>1.5</v>
      </c>
      <c r="R148">
        <f t="shared" si="45"/>
        <v>0.5</v>
      </c>
      <c r="S148">
        <f t="shared" si="45"/>
        <v>1.5</v>
      </c>
      <c r="U148">
        <f t="shared" si="45"/>
        <v>0.5</v>
      </c>
      <c r="V148">
        <f t="shared" si="45"/>
        <v>1.5</v>
      </c>
      <c r="W148">
        <f t="shared" si="45"/>
        <v>1.5</v>
      </c>
      <c r="X148">
        <f t="shared" si="45"/>
        <v>1.5</v>
      </c>
      <c r="Y148">
        <f t="shared" si="45"/>
        <v>1.5</v>
      </c>
      <c r="Z148">
        <f t="shared" si="45"/>
        <v>1.5</v>
      </c>
      <c r="AA148" s="6"/>
      <c r="AB148" s="6"/>
      <c r="AC148">
        <f t="shared" si="45"/>
        <v>1.5</v>
      </c>
      <c r="AD148">
        <f t="shared" si="45"/>
        <v>1.5</v>
      </c>
      <c r="AE148">
        <f t="shared" si="45"/>
        <v>1.5</v>
      </c>
      <c r="AF148">
        <f t="shared" si="45"/>
        <v>0.5</v>
      </c>
      <c r="AG148">
        <f t="shared" si="45"/>
        <v>1.5</v>
      </c>
      <c r="AH148">
        <f t="shared" si="45"/>
        <v>1.5</v>
      </c>
      <c r="AI148">
        <f t="shared" si="45"/>
        <v>1.5</v>
      </c>
      <c r="AJ148">
        <f t="shared" si="45"/>
        <v>1.5</v>
      </c>
      <c r="AK148">
        <f t="shared" si="45"/>
        <v>-1.5</v>
      </c>
      <c r="AL148">
        <f t="shared" si="45"/>
        <v>1.5</v>
      </c>
      <c r="AM148">
        <f t="shared" si="45"/>
        <v>1.5</v>
      </c>
      <c r="AN148">
        <f t="shared" si="45"/>
        <v>0.5</v>
      </c>
    </row>
    <row r="149" spans="1:40" x14ac:dyDescent="0.2">
      <c r="A149" s="8">
        <v>-1.5</v>
      </c>
      <c r="AA149" s="6"/>
      <c r="AB149" s="6"/>
    </row>
    <row r="150" spans="1:40" x14ac:dyDescent="0.2">
      <c r="A150" s="8">
        <v>-0.5</v>
      </c>
      <c r="AA150" s="6"/>
      <c r="AB150" s="6"/>
    </row>
    <row r="151" spans="1:40" x14ac:dyDescent="0.2">
      <c r="A151" s="8">
        <v>0.5</v>
      </c>
      <c r="B151" t="s">
        <v>81</v>
      </c>
      <c r="C151" t="s">
        <v>150</v>
      </c>
      <c r="D151">
        <f>COUNTIFS($B$2:$B$90,"="&amp;$B151,$AA$2:$AA$90,"=0.5")</f>
        <v>11</v>
      </c>
      <c r="E151">
        <f t="shared" ref="E151:AN151" si="46">COUNTIFS($B$2:$B$90,"="&amp;$B151,$AA$2:$AA$90,"=0.5")</f>
        <v>11</v>
      </c>
      <c r="F151">
        <f t="shared" si="46"/>
        <v>11</v>
      </c>
      <c r="G151">
        <f t="shared" si="46"/>
        <v>11</v>
      </c>
      <c r="H151">
        <f t="shared" si="46"/>
        <v>11</v>
      </c>
      <c r="I151">
        <f t="shared" si="46"/>
        <v>11</v>
      </c>
      <c r="J151">
        <f t="shared" si="46"/>
        <v>11</v>
      </c>
      <c r="K151">
        <f t="shared" si="46"/>
        <v>11</v>
      </c>
      <c r="L151">
        <f t="shared" si="46"/>
        <v>11</v>
      </c>
      <c r="M151">
        <f t="shared" si="46"/>
        <v>11</v>
      </c>
      <c r="N151">
        <f t="shared" si="46"/>
        <v>11</v>
      </c>
      <c r="O151">
        <f t="shared" si="46"/>
        <v>11</v>
      </c>
      <c r="P151">
        <f t="shared" si="46"/>
        <v>11</v>
      </c>
      <c r="Q151">
        <f t="shared" si="46"/>
        <v>11</v>
      </c>
      <c r="R151">
        <f t="shared" si="46"/>
        <v>11</v>
      </c>
      <c r="S151">
        <f t="shared" si="46"/>
        <v>11</v>
      </c>
      <c r="U151">
        <f t="shared" si="46"/>
        <v>11</v>
      </c>
      <c r="V151">
        <f t="shared" si="46"/>
        <v>11</v>
      </c>
      <c r="W151">
        <f t="shared" si="46"/>
        <v>11</v>
      </c>
      <c r="X151">
        <f t="shared" si="46"/>
        <v>11</v>
      </c>
      <c r="Y151">
        <f t="shared" si="46"/>
        <v>11</v>
      </c>
      <c r="Z151">
        <f t="shared" si="46"/>
        <v>11</v>
      </c>
      <c r="AA151" s="6"/>
      <c r="AB151" s="6"/>
      <c r="AC151">
        <f t="shared" si="46"/>
        <v>11</v>
      </c>
      <c r="AD151">
        <f t="shared" si="46"/>
        <v>11</v>
      </c>
      <c r="AE151">
        <f t="shared" si="46"/>
        <v>11</v>
      </c>
      <c r="AF151">
        <f t="shared" si="46"/>
        <v>11</v>
      </c>
      <c r="AG151">
        <f t="shared" si="46"/>
        <v>11</v>
      </c>
      <c r="AH151">
        <f t="shared" si="46"/>
        <v>11</v>
      </c>
      <c r="AI151">
        <f t="shared" si="46"/>
        <v>11</v>
      </c>
      <c r="AJ151">
        <f t="shared" si="46"/>
        <v>11</v>
      </c>
      <c r="AK151">
        <f t="shared" si="46"/>
        <v>11</v>
      </c>
      <c r="AL151">
        <f t="shared" si="46"/>
        <v>11</v>
      </c>
      <c r="AM151">
        <f t="shared" si="46"/>
        <v>11</v>
      </c>
      <c r="AN151">
        <f t="shared" si="46"/>
        <v>11</v>
      </c>
    </row>
    <row r="152" spans="1:40" x14ac:dyDescent="0.2">
      <c r="A152" s="8">
        <v>1.5</v>
      </c>
      <c r="B152" t="s">
        <v>81</v>
      </c>
      <c r="C152" t="s">
        <v>151</v>
      </c>
      <c r="D152">
        <f>COUNTIFS($B$2:$B$90,"="&amp;$B152,$AA$2:$AA$90,"=1.5")</f>
        <v>3</v>
      </c>
      <c r="E152">
        <f t="shared" ref="E152:AN152" si="47">COUNTIFS($B$2:$B$90,"="&amp;$B152,$AA$2:$AA$90,"=1.5")</f>
        <v>3</v>
      </c>
      <c r="F152">
        <f t="shared" si="47"/>
        <v>3</v>
      </c>
      <c r="G152">
        <f t="shared" si="47"/>
        <v>3</v>
      </c>
      <c r="H152">
        <f t="shared" si="47"/>
        <v>3</v>
      </c>
      <c r="I152">
        <f t="shared" si="47"/>
        <v>3</v>
      </c>
      <c r="J152">
        <f t="shared" si="47"/>
        <v>3</v>
      </c>
      <c r="K152">
        <f t="shared" si="47"/>
        <v>3</v>
      </c>
      <c r="L152">
        <f t="shared" si="47"/>
        <v>3</v>
      </c>
      <c r="M152">
        <f t="shared" si="47"/>
        <v>3</v>
      </c>
      <c r="N152">
        <f t="shared" si="47"/>
        <v>3</v>
      </c>
      <c r="O152">
        <f t="shared" si="47"/>
        <v>3</v>
      </c>
      <c r="P152">
        <f t="shared" si="47"/>
        <v>3</v>
      </c>
      <c r="Q152">
        <f t="shared" si="47"/>
        <v>3</v>
      </c>
      <c r="R152">
        <f t="shared" si="47"/>
        <v>3</v>
      </c>
      <c r="S152">
        <f t="shared" si="47"/>
        <v>3</v>
      </c>
      <c r="U152">
        <f t="shared" si="47"/>
        <v>3</v>
      </c>
      <c r="V152">
        <f t="shared" si="47"/>
        <v>3</v>
      </c>
      <c r="W152">
        <f t="shared" si="47"/>
        <v>3</v>
      </c>
      <c r="X152">
        <f t="shared" si="47"/>
        <v>3</v>
      </c>
      <c r="Y152">
        <f t="shared" si="47"/>
        <v>3</v>
      </c>
      <c r="Z152">
        <f t="shared" si="47"/>
        <v>3</v>
      </c>
      <c r="AA152" s="6"/>
      <c r="AB152" s="6"/>
      <c r="AC152">
        <f t="shared" si="47"/>
        <v>3</v>
      </c>
      <c r="AD152">
        <f t="shared" si="47"/>
        <v>3</v>
      </c>
      <c r="AE152">
        <f t="shared" si="47"/>
        <v>3</v>
      </c>
      <c r="AF152">
        <f t="shared" si="47"/>
        <v>3</v>
      </c>
      <c r="AG152">
        <f t="shared" si="47"/>
        <v>3</v>
      </c>
      <c r="AH152">
        <f t="shared" si="47"/>
        <v>3</v>
      </c>
      <c r="AI152">
        <f t="shared" si="47"/>
        <v>3</v>
      </c>
      <c r="AJ152">
        <f t="shared" si="47"/>
        <v>3</v>
      </c>
      <c r="AK152">
        <f t="shared" si="47"/>
        <v>3</v>
      </c>
      <c r="AL152">
        <f t="shared" si="47"/>
        <v>3</v>
      </c>
      <c r="AM152">
        <f t="shared" si="47"/>
        <v>3</v>
      </c>
      <c r="AN152">
        <f t="shared" si="47"/>
        <v>3</v>
      </c>
    </row>
    <row r="153" spans="1:40" x14ac:dyDescent="0.2">
      <c r="A153" s="8">
        <v>-1.5</v>
      </c>
      <c r="AA153" s="6"/>
      <c r="AB153" s="6"/>
    </row>
    <row r="154" spans="1:40" x14ac:dyDescent="0.2">
      <c r="A154" s="8">
        <v>-0.5</v>
      </c>
      <c r="AA154" s="6"/>
      <c r="AB154" s="6"/>
    </row>
    <row r="155" spans="1:40" x14ac:dyDescent="0.2">
      <c r="A155" s="8">
        <v>0.5</v>
      </c>
      <c r="B155" t="s">
        <v>81</v>
      </c>
      <c r="C155" t="s">
        <v>154</v>
      </c>
      <c r="D155">
        <f>AVERAGEIFS(D$2:D$90,$B$2:$B$90,"="&amp;$B155,$AA$2:$AA$90,"=0.5")</f>
        <v>0.95454545454545459</v>
      </c>
      <c r="E155">
        <f t="shared" ref="E155:AN155" si="48">AVERAGEIFS(E$2:E$90,$B$2:$B$90,"="&amp;$B155,$AA$2:$AA$90,"=0.5")</f>
        <v>0.77272727272727271</v>
      </c>
      <c r="F155">
        <f t="shared" si="48"/>
        <v>0.95454545454545459</v>
      </c>
      <c r="G155">
        <f t="shared" si="48"/>
        <v>1.1363636363636365</v>
      </c>
      <c r="H155">
        <f t="shared" si="48"/>
        <v>0.77272727272727271</v>
      </c>
      <c r="I155">
        <f t="shared" si="48"/>
        <v>0.86363636363636365</v>
      </c>
      <c r="J155">
        <f t="shared" si="48"/>
        <v>-0.63636363636363635</v>
      </c>
      <c r="K155">
        <f t="shared" si="48"/>
        <v>0.18181818181818182</v>
      </c>
      <c r="L155">
        <f t="shared" si="48"/>
        <v>-0.72727272727272729</v>
      </c>
      <c r="M155">
        <f t="shared" si="48"/>
        <v>-0.36363636363636365</v>
      </c>
      <c r="N155">
        <f t="shared" si="48"/>
        <v>-0.63636363636363635</v>
      </c>
      <c r="O155">
        <f t="shared" si="48"/>
        <v>-0.63636363636363635</v>
      </c>
      <c r="P155">
        <f t="shared" si="48"/>
        <v>0</v>
      </c>
      <c r="Q155">
        <f t="shared" si="48"/>
        <v>-0.63636363636363635</v>
      </c>
      <c r="R155">
        <f t="shared" si="48"/>
        <v>0</v>
      </c>
      <c r="S155">
        <f t="shared" si="48"/>
        <v>-0.18181818181818182</v>
      </c>
      <c r="U155">
        <f t="shared" si="48"/>
        <v>-0.27272727272727271</v>
      </c>
      <c r="V155">
        <f t="shared" si="48"/>
        <v>-0.45454545454545453</v>
      </c>
      <c r="W155">
        <f t="shared" si="48"/>
        <v>-0.18181818181818182</v>
      </c>
      <c r="X155">
        <f t="shared" si="48"/>
        <v>0.81818181818181823</v>
      </c>
      <c r="Y155">
        <f t="shared" si="48"/>
        <v>1</v>
      </c>
      <c r="Z155">
        <f t="shared" si="48"/>
        <v>0.81818181818181823</v>
      </c>
      <c r="AA155" s="6"/>
      <c r="AB155" s="6"/>
      <c r="AC155">
        <f t="shared" si="48"/>
        <v>0.95454545454545459</v>
      </c>
      <c r="AD155">
        <f t="shared" si="48"/>
        <v>0.86363636363636365</v>
      </c>
      <c r="AE155">
        <f t="shared" si="48"/>
        <v>1.2272727272727273</v>
      </c>
      <c r="AF155">
        <f t="shared" si="48"/>
        <v>0.68181818181818177</v>
      </c>
      <c r="AG155">
        <f t="shared" si="48"/>
        <v>0.40909090909090912</v>
      </c>
      <c r="AH155">
        <f t="shared" si="48"/>
        <v>1.1363636363636365</v>
      </c>
      <c r="AI155">
        <f t="shared" si="48"/>
        <v>0.5</v>
      </c>
      <c r="AJ155">
        <f t="shared" si="48"/>
        <v>-4.5454545454545456E-2</v>
      </c>
      <c r="AK155">
        <f t="shared" si="48"/>
        <v>-0.13636363636363635</v>
      </c>
      <c r="AL155">
        <f t="shared" si="48"/>
        <v>-0.40909090909090912</v>
      </c>
      <c r="AM155">
        <f t="shared" si="48"/>
        <v>-0.5</v>
      </c>
      <c r="AN155">
        <f t="shared" si="48"/>
        <v>-0.31818181818181818</v>
      </c>
    </row>
    <row r="156" spans="1:40" x14ac:dyDescent="0.2">
      <c r="A156" s="8">
        <v>1.5</v>
      </c>
      <c r="B156" t="s">
        <v>81</v>
      </c>
      <c r="C156" t="s">
        <v>155</v>
      </c>
      <c r="D156">
        <f>AVERAGEIFS(D$2:D$90,$B$2:$B$90,"="&amp;$B156,$AA$2:$AA$90,"=1.5")</f>
        <v>0.83333333333333337</v>
      </c>
      <c r="E156">
        <f t="shared" ref="E156:AN156" si="49">AVERAGEIFS(E$2:E$90,$B$2:$B$90,"="&amp;$B156,$AA$2:$AA$90,"=1.5")</f>
        <v>0.83333333333333337</v>
      </c>
      <c r="F156">
        <f t="shared" si="49"/>
        <v>1.1666666666666667</v>
      </c>
      <c r="G156">
        <f t="shared" si="49"/>
        <v>1.5</v>
      </c>
      <c r="H156">
        <f t="shared" si="49"/>
        <v>1.1666666666666667</v>
      </c>
      <c r="I156">
        <f t="shared" si="49"/>
        <v>0.83333333333333337</v>
      </c>
      <c r="J156">
        <f t="shared" si="49"/>
        <v>-0.83333333333333337</v>
      </c>
      <c r="K156">
        <f t="shared" si="49"/>
        <v>0.16666666666666666</v>
      </c>
      <c r="L156">
        <f t="shared" si="49"/>
        <v>0.16666666666666666</v>
      </c>
      <c r="M156">
        <f t="shared" si="49"/>
        <v>-0.16666666666666666</v>
      </c>
      <c r="N156">
        <f t="shared" si="49"/>
        <v>-0.5</v>
      </c>
      <c r="O156">
        <f t="shared" si="49"/>
        <v>0.5</v>
      </c>
      <c r="P156">
        <f t="shared" si="49"/>
        <v>0.83333333333333337</v>
      </c>
      <c r="Q156">
        <f t="shared" si="49"/>
        <v>0.5</v>
      </c>
      <c r="R156">
        <f t="shared" si="49"/>
        <v>0.5</v>
      </c>
      <c r="S156">
        <f t="shared" si="49"/>
        <v>1.1666666666666667</v>
      </c>
      <c r="U156">
        <f t="shared" si="49"/>
        <v>-0.33333333333333331</v>
      </c>
      <c r="V156">
        <f t="shared" si="49"/>
        <v>0.66666666666666663</v>
      </c>
      <c r="W156">
        <f t="shared" si="49"/>
        <v>0.33333333333333331</v>
      </c>
      <c r="X156">
        <f t="shared" si="49"/>
        <v>1.1666666666666667</v>
      </c>
      <c r="Y156">
        <f t="shared" si="49"/>
        <v>1.5</v>
      </c>
      <c r="Z156">
        <f t="shared" si="49"/>
        <v>1.5</v>
      </c>
      <c r="AA156" s="6"/>
      <c r="AB156" s="6"/>
      <c r="AC156">
        <f t="shared" si="49"/>
        <v>1.5</v>
      </c>
      <c r="AD156">
        <f t="shared" si="49"/>
        <v>1.1666666666666667</v>
      </c>
      <c r="AE156">
        <f t="shared" si="49"/>
        <v>1.5</v>
      </c>
      <c r="AF156">
        <f t="shared" si="49"/>
        <v>0.5</v>
      </c>
      <c r="AG156">
        <f t="shared" si="49"/>
        <v>1.1666666666666667</v>
      </c>
      <c r="AH156">
        <f t="shared" si="49"/>
        <v>1.1666666666666667</v>
      </c>
      <c r="AI156">
        <f t="shared" si="49"/>
        <v>1.1666666666666667</v>
      </c>
      <c r="AJ156">
        <f t="shared" si="49"/>
        <v>0.83333333333333337</v>
      </c>
      <c r="AK156">
        <f t="shared" si="49"/>
        <v>-0.5</v>
      </c>
      <c r="AL156">
        <f t="shared" si="49"/>
        <v>0.5</v>
      </c>
      <c r="AM156">
        <f t="shared" si="49"/>
        <v>0.16666666666666666</v>
      </c>
      <c r="AN156">
        <f t="shared" si="49"/>
        <v>0.16666666666666666</v>
      </c>
    </row>
    <row r="157" spans="1:40" x14ac:dyDescent="0.2">
      <c r="A157" s="8">
        <v>-1.5</v>
      </c>
      <c r="AA157" s="6"/>
      <c r="AB157" s="6"/>
    </row>
    <row r="158" spans="1:40" x14ac:dyDescent="0.2">
      <c r="A158" s="8">
        <v>-0.5</v>
      </c>
      <c r="AA158" s="6"/>
      <c r="AB158" s="6"/>
    </row>
    <row r="159" spans="1:40" x14ac:dyDescent="0.2">
      <c r="A159" s="8">
        <v>0.5</v>
      </c>
      <c r="B159" t="s">
        <v>77</v>
      </c>
      <c r="C159" t="s">
        <v>142</v>
      </c>
      <c r="D159">
        <f>COUNTIFS($B$2:$B$90,"="&amp;$B159,$AB$2:$AB$90,"=0.5")</f>
        <v>1</v>
      </c>
      <c r="E159">
        <f t="shared" ref="E159:AN159" si="50">COUNTIFS($B$2:$B$90,"="&amp;$B159,$AB$2:$AB$90,"=0.5")</f>
        <v>1</v>
      </c>
      <c r="F159">
        <f t="shared" si="50"/>
        <v>1</v>
      </c>
      <c r="G159">
        <f t="shared" si="50"/>
        <v>1</v>
      </c>
      <c r="H159">
        <f t="shared" si="50"/>
        <v>1</v>
      </c>
      <c r="I159">
        <f t="shared" si="50"/>
        <v>1</v>
      </c>
      <c r="J159">
        <f t="shared" si="50"/>
        <v>1</v>
      </c>
      <c r="K159">
        <f t="shared" si="50"/>
        <v>1</v>
      </c>
      <c r="L159">
        <f t="shared" si="50"/>
        <v>1</v>
      </c>
      <c r="M159">
        <f t="shared" si="50"/>
        <v>1</v>
      </c>
      <c r="N159">
        <f t="shared" si="50"/>
        <v>1</v>
      </c>
      <c r="O159">
        <f t="shared" si="50"/>
        <v>1</v>
      </c>
      <c r="P159">
        <f t="shared" si="50"/>
        <v>1</v>
      </c>
      <c r="Q159">
        <f t="shared" si="50"/>
        <v>1</v>
      </c>
      <c r="R159">
        <f t="shared" si="50"/>
        <v>1</v>
      </c>
      <c r="S159">
        <f t="shared" si="50"/>
        <v>1</v>
      </c>
      <c r="U159">
        <f t="shared" si="50"/>
        <v>1</v>
      </c>
      <c r="V159">
        <f t="shared" si="50"/>
        <v>1</v>
      </c>
      <c r="W159">
        <f t="shared" si="50"/>
        <v>1</v>
      </c>
      <c r="X159">
        <f t="shared" si="50"/>
        <v>1</v>
      </c>
      <c r="Y159">
        <f t="shared" si="50"/>
        <v>1</v>
      </c>
      <c r="Z159">
        <f t="shared" si="50"/>
        <v>1</v>
      </c>
      <c r="AA159" s="6"/>
      <c r="AB159" s="6"/>
      <c r="AC159">
        <f t="shared" si="50"/>
        <v>1</v>
      </c>
      <c r="AD159">
        <f t="shared" si="50"/>
        <v>1</v>
      </c>
      <c r="AE159">
        <f t="shared" si="50"/>
        <v>1</v>
      </c>
      <c r="AF159">
        <f t="shared" si="50"/>
        <v>1</v>
      </c>
      <c r="AG159">
        <f t="shared" si="50"/>
        <v>1</v>
      </c>
      <c r="AH159">
        <f t="shared" si="50"/>
        <v>1</v>
      </c>
      <c r="AI159">
        <f t="shared" si="50"/>
        <v>1</v>
      </c>
      <c r="AJ159">
        <f t="shared" si="50"/>
        <v>1</v>
      </c>
      <c r="AK159">
        <f t="shared" si="50"/>
        <v>1</v>
      </c>
      <c r="AL159">
        <f t="shared" si="50"/>
        <v>1</v>
      </c>
      <c r="AM159">
        <f t="shared" si="50"/>
        <v>1</v>
      </c>
      <c r="AN159">
        <f t="shared" si="50"/>
        <v>1</v>
      </c>
    </row>
    <row r="160" spans="1:40" x14ac:dyDescent="0.2">
      <c r="A160" s="8">
        <v>1.5</v>
      </c>
      <c r="B160" t="s">
        <v>77</v>
      </c>
      <c r="C160" t="s">
        <v>143</v>
      </c>
      <c r="D160">
        <f>COUNTIFS($B$2:$B$90,"="&amp;$B160,$AB$2:$AB$90,"=1.5")</f>
        <v>1</v>
      </c>
      <c r="E160">
        <f t="shared" ref="E160:AN160" si="51">COUNTIFS($B$2:$B$90,"="&amp;$B160,$AB$2:$AB$90,"=1.5")</f>
        <v>1</v>
      </c>
      <c r="F160">
        <f t="shared" si="51"/>
        <v>1</v>
      </c>
      <c r="G160">
        <f t="shared" si="51"/>
        <v>1</v>
      </c>
      <c r="H160">
        <f t="shared" si="51"/>
        <v>1</v>
      </c>
      <c r="I160">
        <f t="shared" si="51"/>
        <v>1</v>
      </c>
      <c r="J160">
        <f t="shared" si="51"/>
        <v>1</v>
      </c>
      <c r="K160">
        <f t="shared" si="51"/>
        <v>1</v>
      </c>
      <c r="L160">
        <f t="shared" si="51"/>
        <v>1</v>
      </c>
      <c r="M160">
        <f t="shared" si="51"/>
        <v>1</v>
      </c>
      <c r="N160">
        <f t="shared" si="51"/>
        <v>1</v>
      </c>
      <c r="O160">
        <f t="shared" si="51"/>
        <v>1</v>
      </c>
      <c r="P160">
        <f t="shared" si="51"/>
        <v>1</v>
      </c>
      <c r="Q160">
        <f t="shared" si="51"/>
        <v>1</v>
      </c>
      <c r="R160">
        <f t="shared" si="51"/>
        <v>1</v>
      </c>
      <c r="S160">
        <f t="shared" si="51"/>
        <v>1</v>
      </c>
      <c r="U160">
        <f t="shared" si="51"/>
        <v>1</v>
      </c>
      <c r="V160">
        <f t="shared" si="51"/>
        <v>1</v>
      </c>
      <c r="W160">
        <f t="shared" si="51"/>
        <v>1</v>
      </c>
      <c r="X160">
        <f t="shared" si="51"/>
        <v>1</v>
      </c>
      <c r="Y160">
        <f t="shared" si="51"/>
        <v>1</v>
      </c>
      <c r="Z160">
        <f t="shared" si="51"/>
        <v>1</v>
      </c>
      <c r="AA160" s="6"/>
      <c r="AB160" s="6"/>
      <c r="AC160">
        <f t="shared" si="51"/>
        <v>1</v>
      </c>
      <c r="AD160">
        <f t="shared" si="51"/>
        <v>1</v>
      </c>
      <c r="AE160">
        <f t="shared" si="51"/>
        <v>1</v>
      </c>
      <c r="AF160">
        <f t="shared" si="51"/>
        <v>1</v>
      </c>
      <c r="AG160">
        <f t="shared" si="51"/>
        <v>1</v>
      </c>
      <c r="AH160">
        <f t="shared" si="51"/>
        <v>1</v>
      </c>
      <c r="AI160">
        <f t="shared" si="51"/>
        <v>1</v>
      </c>
      <c r="AJ160">
        <f t="shared" si="51"/>
        <v>1</v>
      </c>
      <c r="AK160">
        <f t="shared" si="51"/>
        <v>1</v>
      </c>
      <c r="AL160">
        <f t="shared" si="51"/>
        <v>1</v>
      </c>
      <c r="AM160">
        <f t="shared" si="51"/>
        <v>1</v>
      </c>
      <c r="AN160">
        <f t="shared" si="51"/>
        <v>1</v>
      </c>
    </row>
    <row r="161" spans="1:40" x14ac:dyDescent="0.2">
      <c r="A161" s="8">
        <v>-1.5</v>
      </c>
      <c r="AA161" s="6"/>
      <c r="AB161" s="6"/>
    </row>
    <row r="162" spans="1:40" x14ac:dyDescent="0.2">
      <c r="A162" s="8">
        <v>-0.5</v>
      </c>
      <c r="AA162" s="6"/>
      <c r="AB162" s="6"/>
    </row>
    <row r="163" spans="1:40" x14ac:dyDescent="0.2">
      <c r="A163" s="8">
        <v>0.5</v>
      </c>
      <c r="B163" t="s">
        <v>77</v>
      </c>
      <c r="C163" t="s">
        <v>146</v>
      </c>
      <c r="D163">
        <f>AVERAGEIFS(D$2:D$90,$B$2:$B$90,"="&amp;$B163,$AB$2:$AB$90,"=0.5")</f>
        <v>0.5</v>
      </c>
      <c r="E163">
        <f t="shared" ref="E163:AN163" si="52">AVERAGEIFS(E$2:E$90,$B$2:$B$90,"="&amp;$B163,$AB$2:$AB$90,"=0.5")</f>
        <v>0.5</v>
      </c>
      <c r="F163">
        <f t="shared" si="52"/>
        <v>0.5</v>
      </c>
      <c r="G163">
        <f t="shared" si="52"/>
        <v>0.5</v>
      </c>
      <c r="H163">
        <f t="shared" si="52"/>
        <v>0.5</v>
      </c>
      <c r="I163">
        <f t="shared" si="52"/>
        <v>0.5</v>
      </c>
      <c r="J163">
        <f t="shared" si="52"/>
        <v>-0.5</v>
      </c>
      <c r="K163">
        <f t="shared" si="52"/>
        <v>0.5</v>
      </c>
      <c r="L163">
        <f t="shared" si="52"/>
        <v>-0.5</v>
      </c>
      <c r="M163">
        <f t="shared" si="52"/>
        <v>-0.5</v>
      </c>
      <c r="N163">
        <f t="shared" si="52"/>
        <v>-0.5</v>
      </c>
      <c r="O163">
        <f t="shared" si="52"/>
        <v>1.5</v>
      </c>
      <c r="P163">
        <f t="shared" si="52"/>
        <v>1.5</v>
      </c>
      <c r="Q163">
        <f t="shared" si="52"/>
        <v>0.5</v>
      </c>
      <c r="R163">
        <f t="shared" si="52"/>
        <v>0.5</v>
      </c>
      <c r="S163">
        <f t="shared" si="52"/>
        <v>0.5</v>
      </c>
      <c r="U163">
        <f t="shared" si="52"/>
        <v>0.5</v>
      </c>
      <c r="V163">
        <f t="shared" si="52"/>
        <v>0.5</v>
      </c>
      <c r="W163">
        <f t="shared" si="52"/>
        <v>0.5</v>
      </c>
      <c r="X163">
        <f t="shared" si="52"/>
        <v>0.5</v>
      </c>
      <c r="Y163">
        <f t="shared" si="52"/>
        <v>0.5</v>
      </c>
      <c r="Z163">
        <f t="shared" si="52"/>
        <v>0.5</v>
      </c>
      <c r="AA163" s="6"/>
      <c r="AB163" s="6"/>
      <c r="AC163">
        <f t="shared" si="52"/>
        <v>0.5</v>
      </c>
      <c r="AD163">
        <f t="shared" si="52"/>
        <v>0.5</v>
      </c>
      <c r="AE163">
        <f t="shared" si="52"/>
        <v>0.5</v>
      </c>
      <c r="AF163">
        <f t="shared" si="52"/>
        <v>-0.5</v>
      </c>
      <c r="AG163">
        <f t="shared" si="52"/>
        <v>0.5</v>
      </c>
      <c r="AH163">
        <f t="shared" si="52"/>
        <v>1.5</v>
      </c>
      <c r="AI163">
        <f t="shared" si="52"/>
        <v>0.5</v>
      </c>
      <c r="AJ163">
        <f t="shared" si="52"/>
        <v>0.5</v>
      </c>
      <c r="AK163">
        <f t="shared" si="52"/>
        <v>0.5</v>
      </c>
      <c r="AL163">
        <f t="shared" si="52"/>
        <v>0.5</v>
      </c>
      <c r="AM163">
        <f t="shared" si="52"/>
        <v>0.5</v>
      </c>
      <c r="AN163">
        <f t="shared" si="52"/>
        <v>0.5</v>
      </c>
    </row>
    <row r="164" spans="1:40" x14ac:dyDescent="0.2">
      <c r="A164" s="8">
        <v>1.5</v>
      </c>
      <c r="B164" t="s">
        <v>77</v>
      </c>
      <c r="C164" t="s">
        <v>147</v>
      </c>
      <c r="D164">
        <f>AVERAGEIFS(D$2:D$90,$B$2:$B$90,"="&amp;$B164,$AB$2:$AB$90,"=1.5")</f>
        <v>0.5</v>
      </c>
      <c r="E164">
        <f t="shared" ref="E164:AN164" si="53">AVERAGEIFS(E$2:E$90,$B$2:$B$90,"="&amp;$B164,$AB$2:$AB$90,"=1.5")</f>
        <v>1.5</v>
      </c>
      <c r="F164">
        <f t="shared" si="53"/>
        <v>0.5</v>
      </c>
      <c r="G164">
        <f t="shared" si="53"/>
        <v>1.5</v>
      </c>
      <c r="H164">
        <f t="shared" si="53"/>
        <v>0.5</v>
      </c>
      <c r="I164">
        <f t="shared" si="53"/>
        <v>1.5</v>
      </c>
      <c r="J164">
        <f t="shared" si="53"/>
        <v>0.5</v>
      </c>
      <c r="K164">
        <f t="shared" si="53"/>
        <v>0.5</v>
      </c>
      <c r="L164">
        <f t="shared" si="53"/>
        <v>-0.5</v>
      </c>
      <c r="M164">
        <f t="shared" si="53"/>
        <v>-0.5</v>
      </c>
      <c r="N164">
        <f t="shared" si="53"/>
        <v>-0.5</v>
      </c>
      <c r="O164">
        <f t="shared" si="53"/>
        <v>1.5</v>
      </c>
      <c r="P164">
        <f t="shared" si="53"/>
        <v>1.5</v>
      </c>
      <c r="Q164">
        <f t="shared" si="53"/>
        <v>0.5</v>
      </c>
      <c r="R164">
        <f t="shared" si="53"/>
        <v>1.5</v>
      </c>
      <c r="S164">
        <f t="shared" si="53"/>
        <v>1.5</v>
      </c>
      <c r="U164">
        <f t="shared" si="53"/>
        <v>0.5</v>
      </c>
      <c r="V164">
        <f t="shared" si="53"/>
        <v>1.5</v>
      </c>
      <c r="W164">
        <f t="shared" si="53"/>
        <v>0.5</v>
      </c>
      <c r="X164">
        <f t="shared" si="53"/>
        <v>1.5</v>
      </c>
      <c r="Y164">
        <f t="shared" si="53"/>
        <v>0.5</v>
      </c>
      <c r="Z164">
        <f t="shared" si="53"/>
        <v>0.5</v>
      </c>
      <c r="AA164" s="6"/>
      <c r="AB164" s="6"/>
      <c r="AC164">
        <f t="shared" si="53"/>
        <v>0.5</v>
      </c>
      <c r="AD164">
        <f t="shared" si="53"/>
        <v>0.5</v>
      </c>
      <c r="AE164">
        <f t="shared" si="53"/>
        <v>1.5</v>
      </c>
      <c r="AF164">
        <f t="shared" si="53"/>
        <v>0.5</v>
      </c>
      <c r="AG164">
        <f t="shared" si="53"/>
        <v>0.5</v>
      </c>
      <c r="AH164">
        <f t="shared" si="53"/>
        <v>1.5</v>
      </c>
      <c r="AI164">
        <f t="shared" si="53"/>
        <v>0.5</v>
      </c>
      <c r="AJ164">
        <f t="shared" si="53"/>
        <v>1.5</v>
      </c>
      <c r="AK164">
        <f t="shared" si="53"/>
        <v>0.5</v>
      </c>
      <c r="AL164">
        <f t="shared" si="53"/>
        <v>0.5</v>
      </c>
      <c r="AM164">
        <f t="shared" si="53"/>
        <v>0.5</v>
      </c>
      <c r="AN164">
        <f t="shared" si="53"/>
        <v>0.5</v>
      </c>
    </row>
    <row r="165" spans="1:40" x14ac:dyDescent="0.2">
      <c r="A165" s="8">
        <v>-1.5</v>
      </c>
      <c r="AA165" s="6"/>
      <c r="AB165" s="6"/>
    </row>
    <row r="166" spans="1:40" x14ac:dyDescent="0.2">
      <c r="A166" s="8">
        <v>-0.5</v>
      </c>
      <c r="AA166" s="6"/>
      <c r="AB166" s="6"/>
    </row>
    <row r="167" spans="1:40" x14ac:dyDescent="0.2">
      <c r="A167" s="8">
        <v>0.5</v>
      </c>
      <c r="B167" t="s">
        <v>77</v>
      </c>
      <c r="C167" t="s">
        <v>150</v>
      </c>
      <c r="D167">
        <f>COUNTIFS($B$2:$B$90,"="&amp;$B167,$AA$2:$AA$90,"=0.5")</f>
        <v>1</v>
      </c>
      <c r="E167">
        <f t="shared" ref="E167:AN167" si="54">COUNTIFS($B$2:$B$90,"="&amp;$B167,$AA$2:$AA$90,"=0.5")</f>
        <v>1</v>
      </c>
      <c r="F167">
        <f t="shared" si="54"/>
        <v>1</v>
      </c>
      <c r="G167">
        <f t="shared" si="54"/>
        <v>1</v>
      </c>
      <c r="H167">
        <f t="shared" si="54"/>
        <v>1</v>
      </c>
      <c r="I167">
        <f t="shared" si="54"/>
        <v>1</v>
      </c>
      <c r="J167">
        <f t="shared" si="54"/>
        <v>1</v>
      </c>
      <c r="K167">
        <f t="shared" si="54"/>
        <v>1</v>
      </c>
      <c r="L167">
        <f t="shared" si="54"/>
        <v>1</v>
      </c>
      <c r="M167">
        <f t="shared" si="54"/>
        <v>1</v>
      </c>
      <c r="N167">
        <f t="shared" si="54"/>
        <v>1</v>
      </c>
      <c r="O167">
        <f t="shared" si="54"/>
        <v>1</v>
      </c>
      <c r="P167">
        <f t="shared" si="54"/>
        <v>1</v>
      </c>
      <c r="Q167">
        <f t="shared" si="54"/>
        <v>1</v>
      </c>
      <c r="R167">
        <f t="shared" si="54"/>
        <v>1</v>
      </c>
      <c r="S167">
        <f t="shared" si="54"/>
        <v>1</v>
      </c>
      <c r="U167">
        <f t="shared" si="54"/>
        <v>1</v>
      </c>
      <c r="V167">
        <f t="shared" si="54"/>
        <v>1</v>
      </c>
      <c r="W167">
        <f t="shared" si="54"/>
        <v>1</v>
      </c>
      <c r="X167">
        <f t="shared" si="54"/>
        <v>1</v>
      </c>
      <c r="Y167">
        <f t="shared" si="54"/>
        <v>1</v>
      </c>
      <c r="Z167">
        <f t="shared" si="54"/>
        <v>1</v>
      </c>
      <c r="AA167" s="6"/>
      <c r="AB167" s="6"/>
      <c r="AC167">
        <f t="shared" si="54"/>
        <v>1</v>
      </c>
      <c r="AD167">
        <f t="shared" si="54"/>
        <v>1</v>
      </c>
      <c r="AE167">
        <f t="shared" si="54"/>
        <v>1</v>
      </c>
      <c r="AF167">
        <f t="shared" si="54"/>
        <v>1</v>
      </c>
      <c r="AG167">
        <f t="shared" si="54"/>
        <v>1</v>
      </c>
      <c r="AH167">
        <f t="shared" si="54"/>
        <v>1</v>
      </c>
      <c r="AI167">
        <f t="shared" si="54"/>
        <v>1</v>
      </c>
      <c r="AJ167">
        <f t="shared" si="54"/>
        <v>1</v>
      </c>
      <c r="AK167">
        <f t="shared" si="54"/>
        <v>1</v>
      </c>
      <c r="AL167">
        <f t="shared" si="54"/>
        <v>1</v>
      </c>
      <c r="AM167">
        <f t="shared" si="54"/>
        <v>1</v>
      </c>
      <c r="AN167">
        <f t="shared" si="54"/>
        <v>1</v>
      </c>
    </row>
    <row r="168" spans="1:40" x14ac:dyDescent="0.2">
      <c r="A168" s="8">
        <v>1.5</v>
      </c>
      <c r="B168" t="s">
        <v>77</v>
      </c>
      <c r="C168" t="s">
        <v>151</v>
      </c>
      <c r="D168">
        <f>COUNTIFS($B$2:$B$90,"="&amp;$B168,$AA$2:$AA$90,"=1.5")</f>
        <v>1</v>
      </c>
      <c r="E168">
        <f t="shared" ref="E168:AN168" si="55">COUNTIFS($B$2:$B$90,"="&amp;$B168,$AA$2:$AA$90,"=1.5")</f>
        <v>1</v>
      </c>
      <c r="F168">
        <f t="shared" si="55"/>
        <v>1</v>
      </c>
      <c r="G168">
        <f t="shared" si="55"/>
        <v>1</v>
      </c>
      <c r="H168">
        <f t="shared" si="55"/>
        <v>1</v>
      </c>
      <c r="I168">
        <f t="shared" si="55"/>
        <v>1</v>
      </c>
      <c r="J168">
        <f t="shared" si="55"/>
        <v>1</v>
      </c>
      <c r="K168">
        <f t="shared" si="55"/>
        <v>1</v>
      </c>
      <c r="L168">
        <f t="shared" si="55"/>
        <v>1</v>
      </c>
      <c r="M168">
        <f t="shared" si="55"/>
        <v>1</v>
      </c>
      <c r="N168">
        <f t="shared" si="55"/>
        <v>1</v>
      </c>
      <c r="O168">
        <f t="shared" si="55"/>
        <v>1</v>
      </c>
      <c r="P168">
        <f t="shared" si="55"/>
        <v>1</v>
      </c>
      <c r="Q168">
        <f t="shared" si="55"/>
        <v>1</v>
      </c>
      <c r="R168">
        <f t="shared" si="55"/>
        <v>1</v>
      </c>
      <c r="S168">
        <f t="shared" si="55"/>
        <v>1</v>
      </c>
      <c r="U168">
        <f t="shared" si="55"/>
        <v>1</v>
      </c>
      <c r="V168">
        <f t="shared" si="55"/>
        <v>1</v>
      </c>
      <c r="W168">
        <f t="shared" si="55"/>
        <v>1</v>
      </c>
      <c r="X168">
        <f t="shared" si="55"/>
        <v>1</v>
      </c>
      <c r="Y168">
        <f t="shared" si="55"/>
        <v>1</v>
      </c>
      <c r="Z168">
        <f t="shared" si="55"/>
        <v>1</v>
      </c>
      <c r="AA168" s="6"/>
      <c r="AB168" s="6"/>
      <c r="AC168">
        <f t="shared" si="55"/>
        <v>1</v>
      </c>
      <c r="AD168">
        <f t="shared" si="55"/>
        <v>1</v>
      </c>
      <c r="AE168">
        <f t="shared" si="55"/>
        <v>1</v>
      </c>
      <c r="AF168">
        <f t="shared" si="55"/>
        <v>1</v>
      </c>
      <c r="AG168">
        <f t="shared" si="55"/>
        <v>1</v>
      </c>
      <c r="AH168">
        <f t="shared" si="55"/>
        <v>1</v>
      </c>
      <c r="AI168">
        <f t="shared" si="55"/>
        <v>1</v>
      </c>
      <c r="AJ168">
        <f t="shared" si="55"/>
        <v>1</v>
      </c>
      <c r="AK168">
        <f t="shared" si="55"/>
        <v>1</v>
      </c>
      <c r="AL168">
        <f t="shared" si="55"/>
        <v>1</v>
      </c>
      <c r="AM168">
        <f t="shared" si="55"/>
        <v>1</v>
      </c>
      <c r="AN168">
        <f t="shared" si="55"/>
        <v>1</v>
      </c>
    </row>
    <row r="169" spans="1:40" x14ac:dyDescent="0.2">
      <c r="A169" s="8">
        <v>-1.5</v>
      </c>
      <c r="AA169" s="6"/>
      <c r="AB169" s="6"/>
    </row>
    <row r="170" spans="1:40" x14ac:dyDescent="0.2">
      <c r="A170" s="8">
        <v>-0.5</v>
      </c>
      <c r="AA170" s="6"/>
      <c r="AB170" s="6"/>
    </row>
    <row r="171" spans="1:40" x14ac:dyDescent="0.2">
      <c r="A171" s="8">
        <v>0.5</v>
      </c>
      <c r="B171" t="s">
        <v>77</v>
      </c>
      <c r="C171" t="s">
        <v>154</v>
      </c>
      <c r="D171">
        <f>AVERAGEIFS(D$2:D$90,$B$2:$B$90,"="&amp;$B171,$AA$2:$AA$90,"=0.5")</f>
        <v>0.5</v>
      </c>
      <c r="E171">
        <f t="shared" ref="E171:AN171" si="56">AVERAGEIFS(E$2:E$90,$B$2:$B$90,"="&amp;$B171,$AA$2:$AA$90,"=0.5")</f>
        <v>0.5</v>
      </c>
      <c r="F171">
        <f t="shared" si="56"/>
        <v>0.5</v>
      </c>
      <c r="G171">
        <f t="shared" si="56"/>
        <v>0.5</v>
      </c>
      <c r="H171">
        <f t="shared" si="56"/>
        <v>0.5</v>
      </c>
      <c r="I171">
        <f t="shared" si="56"/>
        <v>0.5</v>
      </c>
      <c r="J171">
        <f t="shared" si="56"/>
        <v>-0.5</v>
      </c>
      <c r="K171">
        <f t="shared" si="56"/>
        <v>0.5</v>
      </c>
      <c r="L171">
        <f t="shared" si="56"/>
        <v>-0.5</v>
      </c>
      <c r="M171">
        <f t="shared" si="56"/>
        <v>-0.5</v>
      </c>
      <c r="N171">
        <f t="shared" si="56"/>
        <v>-0.5</v>
      </c>
      <c r="O171">
        <f t="shared" si="56"/>
        <v>1.5</v>
      </c>
      <c r="P171">
        <f t="shared" si="56"/>
        <v>1.5</v>
      </c>
      <c r="Q171">
        <f t="shared" si="56"/>
        <v>0.5</v>
      </c>
      <c r="R171">
        <f t="shared" si="56"/>
        <v>0.5</v>
      </c>
      <c r="S171">
        <f t="shared" si="56"/>
        <v>0.5</v>
      </c>
      <c r="U171">
        <f t="shared" si="56"/>
        <v>0.5</v>
      </c>
      <c r="V171">
        <f t="shared" si="56"/>
        <v>0.5</v>
      </c>
      <c r="W171">
        <f t="shared" si="56"/>
        <v>0.5</v>
      </c>
      <c r="X171">
        <f t="shared" si="56"/>
        <v>0.5</v>
      </c>
      <c r="Y171">
        <f t="shared" si="56"/>
        <v>0.5</v>
      </c>
      <c r="Z171">
        <f t="shared" si="56"/>
        <v>0.5</v>
      </c>
      <c r="AA171" s="6"/>
      <c r="AB171" s="6"/>
      <c r="AC171">
        <f t="shared" si="56"/>
        <v>0.5</v>
      </c>
      <c r="AD171">
        <f t="shared" si="56"/>
        <v>0.5</v>
      </c>
      <c r="AE171">
        <f t="shared" si="56"/>
        <v>0.5</v>
      </c>
      <c r="AF171">
        <f t="shared" si="56"/>
        <v>-0.5</v>
      </c>
      <c r="AG171">
        <f t="shared" si="56"/>
        <v>0.5</v>
      </c>
      <c r="AH171">
        <f t="shared" si="56"/>
        <v>1.5</v>
      </c>
      <c r="AI171">
        <f t="shared" si="56"/>
        <v>0.5</v>
      </c>
      <c r="AJ171">
        <f t="shared" si="56"/>
        <v>0.5</v>
      </c>
      <c r="AK171">
        <f t="shared" si="56"/>
        <v>0.5</v>
      </c>
      <c r="AL171">
        <f t="shared" si="56"/>
        <v>0.5</v>
      </c>
      <c r="AM171">
        <f t="shared" si="56"/>
        <v>0.5</v>
      </c>
      <c r="AN171">
        <f t="shared" si="56"/>
        <v>0.5</v>
      </c>
    </row>
    <row r="172" spans="1:40" x14ac:dyDescent="0.2">
      <c r="A172" s="8">
        <v>1.5</v>
      </c>
      <c r="B172" t="s">
        <v>77</v>
      </c>
      <c r="C172" t="s">
        <v>155</v>
      </c>
      <c r="D172">
        <f>AVERAGEIFS(D$2:D$90,$B$2:$B$90,"="&amp;$B172,$AA$2:$AA$90,"=1.5")</f>
        <v>0.5</v>
      </c>
      <c r="E172">
        <f t="shared" ref="E172:AN172" si="57">AVERAGEIFS(E$2:E$90,$B$2:$B$90,"="&amp;$B172,$AA$2:$AA$90,"=1.5")</f>
        <v>1.5</v>
      </c>
      <c r="F172">
        <f t="shared" si="57"/>
        <v>0.5</v>
      </c>
      <c r="G172">
        <f t="shared" si="57"/>
        <v>1.5</v>
      </c>
      <c r="H172">
        <f t="shared" si="57"/>
        <v>0.5</v>
      </c>
      <c r="I172">
        <f t="shared" si="57"/>
        <v>1.5</v>
      </c>
      <c r="J172">
        <f t="shared" si="57"/>
        <v>0.5</v>
      </c>
      <c r="K172">
        <f t="shared" si="57"/>
        <v>0.5</v>
      </c>
      <c r="L172">
        <f t="shared" si="57"/>
        <v>-0.5</v>
      </c>
      <c r="M172">
        <f t="shared" si="57"/>
        <v>-0.5</v>
      </c>
      <c r="N172">
        <f t="shared" si="57"/>
        <v>-0.5</v>
      </c>
      <c r="O172">
        <f t="shared" si="57"/>
        <v>1.5</v>
      </c>
      <c r="P172">
        <f t="shared" si="57"/>
        <v>1.5</v>
      </c>
      <c r="Q172">
        <f t="shared" si="57"/>
        <v>0.5</v>
      </c>
      <c r="R172">
        <f t="shared" si="57"/>
        <v>1.5</v>
      </c>
      <c r="S172">
        <f t="shared" si="57"/>
        <v>1.5</v>
      </c>
      <c r="U172">
        <f t="shared" si="57"/>
        <v>0.5</v>
      </c>
      <c r="V172">
        <f t="shared" si="57"/>
        <v>1.5</v>
      </c>
      <c r="W172">
        <f t="shared" si="57"/>
        <v>0.5</v>
      </c>
      <c r="X172">
        <f t="shared" si="57"/>
        <v>1.5</v>
      </c>
      <c r="Y172">
        <f t="shared" si="57"/>
        <v>0.5</v>
      </c>
      <c r="Z172">
        <f t="shared" si="57"/>
        <v>0.5</v>
      </c>
      <c r="AA172" s="6"/>
      <c r="AB172" s="6"/>
      <c r="AC172">
        <f t="shared" si="57"/>
        <v>0.5</v>
      </c>
      <c r="AD172">
        <f t="shared" si="57"/>
        <v>0.5</v>
      </c>
      <c r="AE172">
        <f t="shared" si="57"/>
        <v>1.5</v>
      </c>
      <c r="AF172">
        <f t="shared" si="57"/>
        <v>0.5</v>
      </c>
      <c r="AG172">
        <f t="shared" si="57"/>
        <v>0.5</v>
      </c>
      <c r="AH172">
        <f t="shared" si="57"/>
        <v>1.5</v>
      </c>
      <c r="AI172">
        <f t="shared" si="57"/>
        <v>0.5</v>
      </c>
      <c r="AJ172">
        <f t="shared" si="57"/>
        <v>1.5</v>
      </c>
      <c r="AK172">
        <f t="shared" si="57"/>
        <v>0.5</v>
      </c>
      <c r="AL172">
        <f t="shared" si="57"/>
        <v>0.5</v>
      </c>
      <c r="AM172">
        <f t="shared" si="57"/>
        <v>0.5</v>
      </c>
      <c r="AN172">
        <f t="shared" si="57"/>
        <v>0.5</v>
      </c>
    </row>
    <row r="173" spans="1:40" x14ac:dyDescent="0.2">
      <c r="B173" t="s">
        <v>156</v>
      </c>
      <c r="C173" t="s">
        <v>175</v>
      </c>
      <c r="D173" s="7">
        <f>SUM(D94:D96,D110:D112,D125:D128,D142:D144,D159:D160)</f>
        <v>78</v>
      </c>
      <c r="AA173" s="6"/>
      <c r="AB173" s="6"/>
    </row>
    <row r="174" spans="1:40" x14ac:dyDescent="0.2">
      <c r="B174" t="s">
        <v>156</v>
      </c>
      <c r="C174" t="s">
        <v>157</v>
      </c>
      <c r="D174" s="7"/>
    </row>
    <row r="175" spans="1:40" x14ac:dyDescent="0.2">
      <c r="B175" t="s">
        <v>156</v>
      </c>
      <c r="C175" t="s">
        <v>158</v>
      </c>
      <c r="D175" s="7"/>
    </row>
    <row r="176" spans="1:40" x14ac:dyDescent="0.2">
      <c r="B176" t="s">
        <v>156</v>
      </c>
      <c r="C176" t="s">
        <v>159</v>
      </c>
      <c r="D176" s="7"/>
    </row>
    <row r="177" spans="2:4" x14ac:dyDescent="0.2">
      <c r="B177" t="s">
        <v>156</v>
      </c>
      <c r="C177" t="s">
        <v>160</v>
      </c>
      <c r="D177" s="7"/>
    </row>
    <row r="178" spans="2:4" x14ac:dyDescent="0.2">
      <c r="B178" t="s">
        <v>156</v>
      </c>
      <c r="C178" t="s">
        <v>161</v>
      </c>
      <c r="D178" s="7">
        <f>SUM(D94*D98,D95*D99,D96*D100,D110*D114,D111*D115,D112*D116,D125*D129,D126*D130,D127*D131,D128*D132,D142*D146,D143*D147,D144*D148,D159*D163,D160*D164)</f>
        <v>81</v>
      </c>
    </row>
    <row r="179" spans="2:4" x14ac:dyDescent="0.2">
      <c r="B179" t="s">
        <v>156</v>
      </c>
      <c r="C179" t="s">
        <v>162</v>
      </c>
      <c r="D179" s="7">
        <f>SUM(D94*A94,D95*A95,D96*A96,D110*A110,D111*A111,D112*A112,D125*A125,D126*A126,D127*A127,D128*A128,D142*A142,D143*A143,D144*A144,D159*A159,D160*A160)</f>
        <v>34</v>
      </c>
    </row>
    <row r="180" spans="2:4" x14ac:dyDescent="0.2">
      <c r="B180" t="s">
        <v>156</v>
      </c>
      <c r="C180" t="s">
        <v>163</v>
      </c>
      <c r="D180" s="7"/>
    </row>
    <row r="181" spans="2:4" x14ac:dyDescent="0.2">
      <c r="B181" t="s">
        <v>156</v>
      </c>
      <c r="C181" t="s">
        <v>164</v>
      </c>
      <c r="D181" s="7"/>
    </row>
    <row r="182" spans="2:4" x14ac:dyDescent="0.2">
      <c r="B182" t="s">
        <v>156</v>
      </c>
      <c r="C182" t="s">
        <v>165</v>
      </c>
      <c r="D182" s="7"/>
    </row>
    <row r="183" spans="2:4" x14ac:dyDescent="0.2">
      <c r="B183" t="s">
        <v>156</v>
      </c>
      <c r="C183" t="s">
        <v>176</v>
      </c>
      <c r="D183" s="7">
        <f>SUM(D102:D104,D118:D120,D133:D136,D151:D152,D167:D168)</f>
        <v>78</v>
      </c>
    </row>
    <row r="184" spans="2:4" x14ac:dyDescent="0.2">
      <c r="B184" t="s">
        <v>156</v>
      </c>
      <c r="C184" t="s">
        <v>166</v>
      </c>
      <c r="D184" s="7"/>
    </row>
    <row r="185" spans="2:4" x14ac:dyDescent="0.2">
      <c r="B185" t="s">
        <v>156</v>
      </c>
      <c r="C185" t="s">
        <v>167</v>
      </c>
      <c r="D185" s="7"/>
    </row>
    <row r="186" spans="2:4" x14ac:dyDescent="0.2">
      <c r="B186" t="s">
        <v>156</v>
      </c>
      <c r="C186" t="s">
        <v>168</v>
      </c>
      <c r="D186" s="7"/>
    </row>
    <row r="187" spans="2:4" x14ac:dyDescent="0.2">
      <c r="B187" t="s">
        <v>156</v>
      </c>
      <c r="C187" t="s">
        <v>169</v>
      </c>
      <c r="D187" s="7"/>
    </row>
    <row r="188" spans="2:4" x14ac:dyDescent="0.2">
      <c r="B188" t="s">
        <v>156</v>
      </c>
      <c r="C188" t="s">
        <v>170</v>
      </c>
      <c r="D188" s="7">
        <f>SUM(D102*D106,D103*D107,D104*D108,D118*D122,D119*D123,D120*D124,D133*D137,D134*D138,D135*D139,D136*D140,D151*D155,D152*D156,D167*D171,D168*D172)</f>
        <v>81</v>
      </c>
    </row>
    <row r="189" spans="2:4" x14ac:dyDescent="0.2">
      <c r="B189" t="s">
        <v>156</v>
      </c>
      <c r="C189" t="s">
        <v>171</v>
      </c>
      <c r="D189" s="7">
        <f>SUM(D102*A102,D103*A103,D104*A104,D118*A118,D119*A119,D120*A120,D133*A133,D134*A134,D135*A135,D136*A136,D151*A151,D152*A152,D167*A167,D168*A168)</f>
        <v>41</v>
      </c>
    </row>
    <row r="190" spans="2:4" x14ac:dyDescent="0.2">
      <c r="B190" t="s">
        <v>156</v>
      </c>
      <c r="C190" t="s">
        <v>172</v>
      </c>
      <c r="D190" s="7"/>
    </row>
    <row r="191" spans="2:4" x14ac:dyDescent="0.2">
      <c r="B191" t="s">
        <v>156</v>
      </c>
      <c r="C191" t="s">
        <v>173</v>
      </c>
      <c r="D191" s="7"/>
    </row>
    <row r="192" spans="2:4" x14ac:dyDescent="0.2">
      <c r="B192" t="s">
        <v>156</v>
      </c>
      <c r="C192" t="s">
        <v>174</v>
      </c>
      <c r="D192" s="7"/>
    </row>
    <row r="195" spans="3:40" x14ac:dyDescent="0.2">
      <c r="C195" t="s">
        <v>177</v>
      </c>
      <c r="D195">
        <f>CORREL(D$2:D$90,$AB$2:$AB$90)</f>
        <v>2.8895123116067147E-2</v>
      </c>
      <c r="E195">
        <f t="shared" ref="E195:AN195" si="58">CORREL(E2:E90,$AB$2:$AB$90)</f>
        <v>0.1867657417430984</v>
      </c>
      <c r="F195">
        <f t="shared" si="58"/>
        <v>0.20226586181247008</v>
      </c>
      <c r="G195">
        <f t="shared" si="58"/>
        <v>0.14581131994321606</v>
      </c>
      <c r="H195">
        <f t="shared" si="58"/>
        <v>0.10430180086817394</v>
      </c>
      <c r="I195">
        <f t="shared" si="58"/>
        <v>5.529727635313051E-2</v>
      </c>
      <c r="J195">
        <f t="shared" si="58"/>
        <v>9.9767666133502991E-2</v>
      </c>
      <c r="K195">
        <f t="shared" si="58"/>
        <v>0.4342629312652227</v>
      </c>
      <c r="L195">
        <f t="shared" si="58"/>
        <v>0.12293462652032018</v>
      </c>
      <c r="M195">
        <f t="shared" si="58"/>
        <v>0.31838144197928814</v>
      </c>
      <c r="N195">
        <f t="shared" si="58"/>
        <v>0.22027737763177674</v>
      </c>
      <c r="O195">
        <f t="shared" si="58"/>
        <v>0.59949317721261097</v>
      </c>
      <c r="P195">
        <f t="shared" si="58"/>
        <v>0.60935262632817966</v>
      </c>
      <c r="Q195">
        <f t="shared" si="58"/>
        <v>0.65270993378598918</v>
      </c>
      <c r="R195">
        <f t="shared" si="58"/>
        <v>0.57308073450944974</v>
      </c>
      <c r="S195">
        <f t="shared" si="58"/>
        <v>0.50898237135098623</v>
      </c>
      <c r="U195">
        <f t="shared" si="58"/>
        <v>0.39423660736141869</v>
      </c>
      <c r="V195">
        <f t="shared" si="58"/>
        <v>0.5860145943860029</v>
      </c>
      <c r="W195">
        <f t="shared" si="58"/>
        <v>0.45405157471510776</v>
      </c>
      <c r="X195">
        <f t="shared" si="58"/>
        <v>0.37786787747164935</v>
      </c>
      <c r="Y195">
        <f t="shared" si="58"/>
        <v>0.3029937620711034</v>
      </c>
      <c r="Z195">
        <f t="shared" si="58"/>
        <v>0.28979660322926093</v>
      </c>
      <c r="AA195">
        <f t="shared" ref="AA195:AB195" si="59">CORREL(AA2:AA90,$AB$2:$AB$90)</f>
        <v>0.69534533912116003</v>
      </c>
      <c r="AB195">
        <f t="shared" si="59"/>
        <v>1</v>
      </c>
      <c r="AC195">
        <f t="shared" si="58"/>
        <v>0.3132156708043034</v>
      </c>
      <c r="AD195">
        <f t="shared" si="58"/>
        <v>0.33917794718479954</v>
      </c>
      <c r="AE195">
        <f t="shared" si="58"/>
        <v>0.38342211431296597</v>
      </c>
      <c r="AF195">
        <f t="shared" si="58"/>
        <v>0.19640183314582818</v>
      </c>
      <c r="AG195">
        <f t="shared" si="58"/>
        <v>0.30525648354024904</v>
      </c>
      <c r="AH195">
        <f t="shared" si="58"/>
        <v>0.50038696561798757</v>
      </c>
      <c r="AI195">
        <f t="shared" si="58"/>
        <v>0.42715031168230372</v>
      </c>
      <c r="AJ195">
        <f t="shared" si="58"/>
        <v>0.62761217459174834</v>
      </c>
      <c r="AK195">
        <f t="shared" si="58"/>
        <v>0.36635231482664288</v>
      </c>
      <c r="AL195">
        <f t="shared" si="58"/>
        <v>0.71425841761180431</v>
      </c>
      <c r="AM195">
        <f t="shared" si="58"/>
        <v>0.49411537253118226</v>
      </c>
      <c r="AN195">
        <f t="shared" si="58"/>
        <v>0.52641017794903955</v>
      </c>
    </row>
    <row r="196" spans="3:40" x14ac:dyDescent="0.2">
      <c r="C196" t="s">
        <v>178</v>
      </c>
      <c r="D196">
        <f>CORREL(D$2:D$90,$AA$2:$AA$90)</f>
        <v>2.1028967497883428E-2</v>
      </c>
      <c r="E196">
        <f>CORREL(E$2:E$90,$AA$2:$AA$90)</f>
        <v>-5.4171919023153475E-3</v>
      </c>
      <c r="F196">
        <f t="shared" ref="F196:AN196" si="60">CORREL(F$2:F$90,$AA$2:$AA$90)</f>
        <v>6.0953528979372368E-3</v>
      </c>
      <c r="G196">
        <f t="shared" si="60"/>
        <v>0.20300628437491017</v>
      </c>
      <c r="H196">
        <f t="shared" si="60"/>
        <v>-3.5753575357536098E-3</v>
      </c>
      <c r="I196">
        <f t="shared" si="60"/>
        <v>3.4994460377952299E-3</v>
      </c>
      <c r="J196">
        <f t="shared" si="60"/>
        <v>0.15994759362604818</v>
      </c>
      <c r="K196">
        <f t="shared" si="60"/>
        <v>0.35707513995812268</v>
      </c>
      <c r="L196">
        <f t="shared" si="60"/>
        <v>0.15991860964033267</v>
      </c>
      <c r="M196">
        <f t="shared" si="60"/>
        <v>0.25763996330649813</v>
      </c>
      <c r="N196">
        <f t="shared" si="60"/>
        <v>0.27774565592019224</v>
      </c>
      <c r="O196">
        <f t="shared" si="60"/>
        <v>0.38151975880561118</v>
      </c>
      <c r="P196">
        <f t="shared" si="60"/>
        <v>0.39636530061710457</v>
      </c>
      <c r="Q196">
        <f t="shared" si="60"/>
        <v>0.39725394740399433</v>
      </c>
      <c r="R196">
        <f t="shared" si="60"/>
        <v>0.3649724454076026</v>
      </c>
      <c r="S196">
        <f t="shared" si="60"/>
        <v>0.28537427645969221</v>
      </c>
      <c r="U196">
        <f t="shared" si="60"/>
        <v>0.20949209097920024</v>
      </c>
      <c r="V196">
        <f t="shared" si="60"/>
        <v>0.31715817947009894</v>
      </c>
      <c r="W196">
        <f t="shared" si="60"/>
        <v>0.30669085005021057</v>
      </c>
      <c r="X196">
        <f t="shared" si="60"/>
        <v>0.2867472077231345</v>
      </c>
      <c r="Y196">
        <f t="shared" si="60"/>
        <v>0.36776148000219361</v>
      </c>
      <c r="Z196">
        <f t="shared" si="60"/>
        <v>0.35201761606488979</v>
      </c>
      <c r="AA196">
        <f t="shared" si="60"/>
        <v>0.99999999999999989</v>
      </c>
      <c r="AB196">
        <f t="shared" si="60"/>
        <v>0.69534533912116003</v>
      </c>
      <c r="AC196">
        <f t="shared" si="60"/>
        <v>0.34599730680545804</v>
      </c>
      <c r="AD196">
        <f t="shared" si="60"/>
        <v>0.21362405713726704</v>
      </c>
      <c r="AE196">
        <f t="shared" si="60"/>
        <v>0.42639938282775236</v>
      </c>
      <c r="AF196">
        <f t="shared" si="60"/>
        <v>0.204327536935484</v>
      </c>
      <c r="AG196">
        <f t="shared" si="60"/>
        <v>0.42801275756742829</v>
      </c>
      <c r="AH196">
        <f t="shared" si="60"/>
        <v>0.56619895442022927</v>
      </c>
      <c r="AI196">
        <f t="shared" si="60"/>
        <v>0.46363773880248865</v>
      </c>
      <c r="AJ196">
        <f t="shared" si="60"/>
        <v>0.41390293788666171</v>
      </c>
      <c r="AK196">
        <f t="shared" si="60"/>
        <v>0.26681296725766562</v>
      </c>
      <c r="AL196">
        <f t="shared" si="60"/>
        <v>0.47377659113555609</v>
      </c>
      <c r="AM196">
        <f t="shared" si="60"/>
        <v>0.35508498810247624</v>
      </c>
      <c r="AN196">
        <f t="shared" si="60"/>
        <v>0.52459138273408557</v>
      </c>
    </row>
  </sheetData>
  <conditionalFormatting sqref="D195:AN196">
    <cfRule type="colorScale" priority="2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7277-74CC-9948-A25F-011B03ED9EF2}">
  <dimension ref="A1:G39"/>
  <sheetViews>
    <sheetView topLeftCell="A4" workbookViewId="0">
      <selection activeCell="D7" sqref="D7"/>
    </sheetView>
  </sheetViews>
  <sheetFormatPr baseColWidth="10" defaultRowHeight="16" x14ac:dyDescent="0.2"/>
  <cols>
    <col min="1" max="1" width="63" customWidth="1"/>
  </cols>
  <sheetData>
    <row r="1" spans="1:7" x14ac:dyDescent="0.2">
      <c r="A1" t="s">
        <v>0</v>
      </c>
      <c r="F1" t="s">
        <v>179</v>
      </c>
      <c r="G1" t="s">
        <v>217</v>
      </c>
    </row>
    <row r="2" spans="1:7" x14ac:dyDescent="0.2">
      <c r="A2" t="s">
        <v>1</v>
      </c>
      <c r="F2" t="s">
        <v>180</v>
      </c>
      <c r="G2" t="str">
        <f>E2&amp;"_"&amp;F2</f>
        <v>_I_would_describe_myself_as_Resourceful</v>
      </c>
    </row>
    <row r="3" spans="1:7" x14ac:dyDescent="0.2">
      <c r="A3" s="1" t="s">
        <v>2</v>
      </c>
      <c r="F3" t="s">
        <v>181</v>
      </c>
    </row>
    <row r="4" spans="1:7" x14ac:dyDescent="0.2">
      <c r="A4" s="1" t="s">
        <v>3</v>
      </c>
      <c r="F4" t="s">
        <v>182</v>
      </c>
    </row>
    <row r="5" spans="1:7" x14ac:dyDescent="0.2">
      <c r="A5" s="1" t="s">
        <v>4</v>
      </c>
      <c r="F5" t="s">
        <v>183</v>
      </c>
    </row>
    <row r="6" spans="1:7" x14ac:dyDescent="0.2">
      <c r="A6" s="1" t="s">
        <v>5</v>
      </c>
      <c r="F6" t="s">
        <v>184</v>
      </c>
    </row>
    <row r="7" spans="1:7" x14ac:dyDescent="0.2">
      <c r="A7" s="1" t="s">
        <v>6</v>
      </c>
      <c r="F7" t="s">
        <v>185</v>
      </c>
    </row>
    <row r="8" spans="1:7" x14ac:dyDescent="0.2">
      <c r="A8" s="1" t="s">
        <v>7</v>
      </c>
      <c r="E8" t="s">
        <v>100</v>
      </c>
      <c r="F8" t="s">
        <v>186</v>
      </c>
      <c r="G8" t="str">
        <f>E8&amp;"_"&amp;F8</f>
        <v>Q01_PLCs_were_useful_to_me</v>
      </c>
    </row>
    <row r="9" spans="1:7" x14ac:dyDescent="0.2">
      <c r="A9" s="1" t="s">
        <v>8</v>
      </c>
      <c r="B9" t="s">
        <v>85</v>
      </c>
      <c r="C9" t="s">
        <v>100</v>
      </c>
      <c r="E9" t="s">
        <v>101</v>
      </c>
      <c r="F9" t="s">
        <v>187</v>
      </c>
    </row>
    <row r="10" spans="1:7" x14ac:dyDescent="0.2">
      <c r="A10" s="1" t="s">
        <v>9</v>
      </c>
      <c r="B10" t="s">
        <v>85</v>
      </c>
      <c r="C10" t="s">
        <v>101</v>
      </c>
      <c r="E10" t="s">
        <v>102</v>
      </c>
      <c r="F10" t="s">
        <v>188</v>
      </c>
    </row>
    <row r="11" spans="1:7" x14ac:dyDescent="0.2">
      <c r="A11" s="1" t="s">
        <v>10</v>
      </c>
      <c r="B11" t="s">
        <v>85</v>
      </c>
      <c r="C11" t="s">
        <v>102</v>
      </c>
      <c r="E11" t="s">
        <v>103</v>
      </c>
      <c r="F11" t="s">
        <v>189</v>
      </c>
    </row>
    <row r="12" spans="1:7" x14ac:dyDescent="0.2">
      <c r="A12" s="1" t="s">
        <v>11</v>
      </c>
      <c r="B12" t="s">
        <v>85</v>
      </c>
      <c r="C12" t="s">
        <v>103</v>
      </c>
      <c r="E12" t="s">
        <v>104</v>
      </c>
      <c r="F12" t="s">
        <v>190</v>
      </c>
    </row>
    <row r="13" spans="1:7" x14ac:dyDescent="0.2">
      <c r="A13" s="1" t="s">
        <v>12</v>
      </c>
      <c r="B13" t="s">
        <v>85</v>
      </c>
      <c r="C13" t="s">
        <v>104</v>
      </c>
      <c r="E13" t="s">
        <v>105</v>
      </c>
      <c r="F13" t="s">
        <v>191</v>
      </c>
    </row>
    <row r="14" spans="1:7" x14ac:dyDescent="0.2">
      <c r="A14" s="1" t="s">
        <v>13</v>
      </c>
      <c r="B14" t="s">
        <v>86</v>
      </c>
      <c r="C14" t="s">
        <v>105</v>
      </c>
      <c r="E14" t="s">
        <v>106</v>
      </c>
      <c r="F14" t="s">
        <v>192</v>
      </c>
    </row>
    <row r="15" spans="1:7" x14ac:dyDescent="0.2">
      <c r="A15" s="1" t="s">
        <v>14</v>
      </c>
      <c r="B15" t="s">
        <v>86</v>
      </c>
      <c r="C15" t="s">
        <v>106</v>
      </c>
      <c r="E15" t="s">
        <v>107</v>
      </c>
      <c r="F15" t="s">
        <v>193</v>
      </c>
    </row>
    <row r="16" spans="1:7" x14ac:dyDescent="0.2">
      <c r="A16" s="1" t="s">
        <v>15</v>
      </c>
      <c r="B16" t="s">
        <v>86</v>
      </c>
      <c r="C16" t="s">
        <v>107</v>
      </c>
      <c r="E16" t="s">
        <v>108</v>
      </c>
      <c r="F16" t="s">
        <v>194</v>
      </c>
    </row>
    <row r="17" spans="1:6" x14ac:dyDescent="0.2">
      <c r="A17" s="1" t="s">
        <v>16</v>
      </c>
      <c r="B17" t="s">
        <v>86</v>
      </c>
      <c r="C17" t="s">
        <v>108</v>
      </c>
      <c r="E17" t="s">
        <v>109</v>
      </c>
      <c r="F17" t="s">
        <v>195</v>
      </c>
    </row>
    <row r="18" spans="1:6" x14ac:dyDescent="0.2">
      <c r="A18" s="1" t="s">
        <v>17</v>
      </c>
      <c r="B18" t="s">
        <v>86</v>
      </c>
      <c r="C18" t="s">
        <v>109</v>
      </c>
      <c r="E18" t="s">
        <v>110</v>
      </c>
      <c r="F18" t="s">
        <v>196</v>
      </c>
    </row>
    <row r="19" spans="1:6" x14ac:dyDescent="0.2">
      <c r="A19" s="1" t="s">
        <v>18</v>
      </c>
      <c r="B19" t="s">
        <v>86</v>
      </c>
      <c r="C19" t="s">
        <v>110</v>
      </c>
      <c r="E19" t="s">
        <v>111</v>
      </c>
      <c r="F19" t="s">
        <v>197</v>
      </c>
    </row>
    <row r="20" spans="1:6" x14ac:dyDescent="0.2">
      <c r="A20" s="1" t="s">
        <v>19</v>
      </c>
      <c r="B20" t="s">
        <v>86</v>
      </c>
      <c r="C20" t="s">
        <v>111</v>
      </c>
      <c r="E20" t="s">
        <v>112</v>
      </c>
      <c r="F20" t="s">
        <v>198</v>
      </c>
    </row>
    <row r="21" spans="1:6" x14ac:dyDescent="0.2">
      <c r="A21" s="1" t="s">
        <v>20</v>
      </c>
      <c r="B21" t="s">
        <v>86</v>
      </c>
      <c r="C21" t="s">
        <v>112</v>
      </c>
      <c r="E21" t="s">
        <v>113</v>
      </c>
      <c r="F21" t="s">
        <v>199</v>
      </c>
    </row>
    <row r="22" spans="1:6" x14ac:dyDescent="0.2">
      <c r="A22" s="1" t="s">
        <v>21</v>
      </c>
      <c r="B22" t="s">
        <v>86</v>
      </c>
      <c r="C22" t="s">
        <v>113</v>
      </c>
      <c r="E22" t="s">
        <v>114</v>
      </c>
      <c r="F22" t="s">
        <v>200</v>
      </c>
    </row>
    <row r="23" spans="1:6" x14ac:dyDescent="0.2">
      <c r="A23" s="1" t="s">
        <v>22</v>
      </c>
      <c r="B23" t="s">
        <v>87</v>
      </c>
      <c r="C23" t="s">
        <v>114</v>
      </c>
      <c r="E23" t="s">
        <v>115</v>
      </c>
      <c r="F23" t="s">
        <v>201</v>
      </c>
    </row>
    <row r="24" spans="1:6" x14ac:dyDescent="0.2">
      <c r="A24" s="1" t="s">
        <v>23</v>
      </c>
      <c r="B24" t="s">
        <v>87</v>
      </c>
      <c r="C24" t="s">
        <v>115</v>
      </c>
      <c r="E24" t="s">
        <v>116</v>
      </c>
      <c r="F24" t="s">
        <v>202</v>
      </c>
    </row>
    <row r="25" spans="1:6" x14ac:dyDescent="0.2">
      <c r="A25" s="1" t="s">
        <v>24</v>
      </c>
      <c r="B25" t="s">
        <v>87</v>
      </c>
      <c r="C25" t="s">
        <v>116</v>
      </c>
      <c r="E25" t="s">
        <v>129</v>
      </c>
      <c r="F25" t="s">
        <v>203</v>
      </c>
    </row>
    <row r="26" spans="1:6" x14ac:dyDescent="0.2">
      <c r="A26" s="1" t="s">
        <v>25</v>
      </c>
      <c r="B26" t="s">
        <v>88</v>
      </c>
      <c r="C26" t="s">
        <v>129</v>
      </c>
      <c r="D26" t="s">
        <v>89</v>
      </c>
      <c r="E26" t="s">
        <v>130</v>
      </c>
      <c r="F26" t="s">
        <v>204</v>
      </c>
    </row>
    <row r="27" spans="1:6" x14ac:dyDescent="0.2">
      <c r="A27" s="1" t="s">
        <v>26</v>
      </c>
      <c r="B27" t="s">
        <v>90</v>
      </c>
      <c r="C27" t="s">
        <v>130</v>
      </c>
      <c r="D27" t="s">
        <v>91</v>
      </c>
      <c r="E27" t="s">
        <v>117</v>
      </c>
      <c r="F27" t="s">
        <v>205</v>
      </c>
    </row>
    <row r="28" spans="1:6" x14ac:dyDescent="0.2">
      <c r="A28" s="1" t="s">
        <v>27</v>
      </c>
      <c r="B28" t="s">
        <v>92</v>
      </c>
      <c r="C28" t="s">
        <v>117</v>
      </c>
      <c r="E28" t="s">
        <v>118</v>
      </c>
      <c r="F28" t="s">
        <v>206</v>
      </c>
    </row>
    <row r="29" spans="1:6" x14ac:dyDescent="0.2">
      <c r="A29" s="1" t="s">
        <v>28</v>
      </c>
      <c r="B29" t="s">
        <v>92</v>
      </c>
      <c r="C29" t="s">
        <v>118</v>
      </c>
      <c r="E29" t="s">
        <v>119</v>
      </c>
      <c r="F29" t="s">
        <v>207</v>
      </c>
    </row>
    <row r="30" spans="1:6" x14ac:dyDescent="0.2">
      <c r="A30" s="1" t="s">
        <v>29</v>
      </c>
      <c r="B30" t="s">
        <v>92</v>
      </c>
      <c r="C30" t="s">
        <v>119</v>
      </c>
      <c r="E30" t="s">
        <v>120</v>
      </c>
      <c r="F30" t="s">
        <v>208</v>
      </c>
    </row>
    <row r="31" spans="1:6" x14ac:dyDescent="0.2">
      <c r="A31" s="1" t="s">
        <v>30</v>
      </c>
      <c r="B31" t="s">
        <v>92</v>
      </c>
      <c r="C31" t="s">
        <v>120</v>
      </c>
      <c r="E31" t="s">
        <v>121</v>
      </c>
      <c r="F31" t="s">
        <v>209</v>
      </c>
    </row>
    <row r="32" spans="1:6" x14ac:dyDescent="0.2">
      <c r="A32" s="1" t="s">
        <v>31</v>
      </c>
      <c r="B32" t="s">
        <v>92</v>
      </c>
      <c r="C32" t="s">
        <v>121</v>
      </c>
      <c r="E32" t="s">
        <v>122</v>
      </c>
      <c r="F32" t="s">
        <v>210</v>
      </c>
    </row>
    <row r="33" spans="1:6" x14ac:dyDescent="0.2">
      <c r="A33" s="1" t="s">
        <v>32</v>
      </c>
      <c r="B33" t="s">
        <v>92</v>
      </c>
      <c r="C33" t="s">
        <v>122</v>
      </c>
      <c r="E33" t="s">
        <v>123</v>
      </c>
      <c r="F33" t="s">
        <v>211</v>
      </c>
    </row>
    <row r="34" spans="1:6" x14ac:dyDescent="0.2">
      <c r="A34" s="1" t="s">
        <v>33</v>
      </c>
      <c r="B34" t="s">
        <v>93</v>
      </c>
      <c r="C34" t="s">
        <v>123</v>
      </c>
      <c r="E34" t="s">
        <v>124</v>
      </c>
      <c r="F34" t="s">
        <v>212</v>
      </c>
    </row>
    <row r="35" spans="1:6" x14ac:dyDescent="0.2">
      <c r="A35" s="1" t="s">
        <v>34</v>
      </c>
      <c r="B35" t="s">
        <v>93</v>
      </c>
      <c r="C35" t="s">
        <v>124</v>
      </c>
      <c r="E35" t="s">
        <v>125</v>
      </c>
      <c r="F35" t="s">
        <v>213</v>
      </c>
    </row>
    <row r="36" spans="1:6" x14ac:dyDescent="0.2">
      <c r="A36" s="1" t="s">
        <v>35</v>
      </c>
      <c r="B36" t="s">
        <v>93</v>
      </c>
      <c r="C36" t="s">
        <v>125</v>
      </c>
      <c r="E36" t="s">
        <v>126</v>
      </c>
      <c r="F36" t="s">
        <v>214</v>
      </c>
    </row>
    <row r="37" spans="1:6" x14ac:dyDescent="0.2">
      <c r="A37" s="1" t="s">
        <v>36</v>
      </c>
      <c r="B37" t="s">
        <v>93</v>
      </c>
      <c r="C37" t="s">
        <v>126</v>
      </c>
      <c r="E37" t="s">
        <v>127</v>
      </c>
      <c r="F37" t="s">
        <v>215</v>
      </c>
    </row>
    <row r="38" spans="1:6" x14ac:dyDescent="0.2">
      <c r="A38" s="1" t="s">
        <v>37</v>
      </c>
      <c r="B38" t="s">
        <v>93</v>
      </c>
      <c r="C38" t="s">
        <v>127</v>
      </c>
      <c r="E38" t="s">
        <v>128</v>
      </c>
      <c r="F38" t="s">
        <v>216</v>
      </c>
    </row>
    <row r="39" spans="1:6" x14ac:dyDescent="0.2">
      <c r="A39" s="1" t="s">
        <v>38</v>
      </c>
      <c r="B39" t="s">
        <v>93</v>
      </c>
      <c r="C3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FE9A-5C52-8E43-9ADE-A12D98037A77}">
  <dimension ref="A1:BY27"/>
  <sheetViews>
    <sheetView workbookViewId="0">
      <selection activeCell="C21" sqref="C21"/>
    </sheetView>
  </sheetViews>
  <sheetFormatPr baseColWidth="10" defaultRowHeight="16" x14ac:dyDescent="0.2"/>
  <sheetData>
    <row r="1" spans="2:11" x14ac:dyDescent="0.2">
      <c r="B1" t="s">
        <v>94</v>
      </c>
      <c r="C1" t="s">
        <v>95</v>
      </c>
      <c r="D1" t="s">
        <v>96</v>
      </c>
      <c r="I1" t="s">
        <v>97</v>
      </c>
      <c r="J1" t="s">
        <v>98</v>
      </c>
      <c r="K1" t="s">
        <v>99</v>
      </c>
    </row>
    <row r="9" spans="2:11" x14ac:dyDescent="0.2">
      <c r="F9" t="s">
        <v>132</v>
      </c>
      <c r="J9" t="s">
        <v>133</v>
      </c>
    </row>
    <row r="10" spans="2:11" x14ac:dyDescent="0.2">
      <c r="I10" t="s">
        <v>131</v>
      </c>
    </row>
    <row r="12" spans="2:11" x14ac:dyDescent="0.2">
      <c r="F12" t="s">
        <v>134</v>
      </c>
      <c r="G12">
        <v>-1.5</v>
      </c>
      <c r="H12">
        <v>-0.5</v>
      </c>
      <c r="I12">
        <v>0.5</v>
      </c>
      <c r="J12">
        <v>1.5</v>
      </c>
    </row>
    <row r="13" spans="2:11" x14ac:dyDescent="0.2">
      <c r="F13" t="s">
        <v>82</v>
      </c>
      <c r="G13" t="str">
        <f t="array" ref="G13:H13">(IF(AND($B$23:$B$27=$F15,$O$23:$O$27=I$12),$L$23:$L$27,""))</f>
        <v/>
      </c>
      <c r="H13" t="str">
        <v/>
      </c>
      <c r="I13" t="e">
        <f t="array" ref="I13">AVERAGE(IF(AND(Sheet1!$B$2:$B$90=$F13,Sheet1!$AC$2:$AC$90=I$12),Sheet1!$L$2:$L$90,""))</f>
        <v>#VALUE!</v>
      </c>
      <c r="J13" t="e">
        <f t="array" ref="J13">AVERAGE(IF(AND(Sheet1!$B$2:$B$90=$F13,Sheet1!$AC$2:$AC$90=J$12),Sheet1!$L$2:$L$90,""))</f>
        <v>#VALUE!</v>
      </c>
    </row>
    <row r="14" spans="2:11" x14ac:dyDescent="0.2">
      <c r="F14" t="s">
        <v>80</v>
      </c>
      <c r="G14" t="e">
        <f t="array" ref="G14">AVERAGEIF(Sheet1!$L$2:$L$90,AND(Sheet1!$C$2:$C$90=$F14,Sheet1!$AC$2:$AC$90=G$12))</f>
        <v>#DIV/0!</v>
      </c>
      <c r="H14" t="e">
        <f t="array" ref="H14">AVERAGEIF(Sheet1!$L$2:$L$90,AND(Sheet1!$C$2:$C$90=$F14,Sheet1!$AC$2:$AC$90=H$12))</f>
        <v>#DIV/0!</v>
      </c>
      <c r="I14" t="e">
        <f t="array" ref="I14">AVERAGEIF(Sheet1!$L$2:$L$90,AND(Sheet1!$C$2:$C$90=$F14,Sheet1!$AC$2:$AC$90=I$12))</f>
        <v>#DIV/0!</v>
      </c>
      <c r="J14" t="e">
        <f t="array" ref="J14">AVERAGEIF(Sheet1!$L$2:$L$90,AND(Sheet1!$C$2:$C$90=$F14,Sheet1!$AC$2:$AC$90=J$12))</f>
        <v>#DIV/0!</v>
      </c>
    </row>
    <row r="15" spans="2:11" x14ac:dyDescent="0.2">
      <c r="F15" t="s">
        <v>76</v>
      </c>
      <c r="G15" t="e">
        <f t="array" ref="G15">AVERAGEIF(Sheet1!$L$2:$L$90,AND(Sheet1!$C$2:$C$90=$F15,Sheet1!$AC$2:$AC$90=G$12))</f>
        <v>#DIV/0!</v>
      </c>
      <c r="H15" t="e">
        <f t="array" ref="H15">AVERAGEIF(Sheet1!$L$2:$L$90,AND(Sheet1!$C$2:$C$90=$F15,Sheet1!$AC$2:$AC$90=H$12))</f>
        <v>#DIV/0!</v>
      </c>
      <c r="I15" t="e">
        <f t="array" ref="I15">AVERAGEIF(Sheet1!$L$2:$L$90,AND(Sheet1!$C$2:$C$90=$F15,Sheet1!$AC$2:$AC$90=I$12))</f>
        <v>#DIV/0!</v>
      </c>
      <c r="J15" t="e">
        <f t="array" ref="J15">AVERAGEIF(Sheet1!$L$2:$L$90,AND(Sheet1!$C$2:$C$90=$F15,Sheet1!$AC$2:$AC$90=J$12))</f>
        <v>#DIV/0!</v>
      </c>
    </row>
    <row r="16" spans="2:11" x14ac:dyDescent="0.2">
      <c r="F16" t="s">
        <v>81</v>
      </c>
      <c r="G16" t="e">
        <f t="array" ref="G16">AVERAGEIF(Sheet1!$L$2:$L$90,AND(Sheet1!$C$2:$C$90=$F16,Sheet1!$AC$2:$AC$90=G$12))</f>
        <v>#DIV/0!</v>
      </c>
      <c r="H16" t="e">
        <f t="array" ref="H16">AVERAGEIF(Sheet1!$L$2:$L$90,AND(Sheet1!$C$2:$C$90=$F16,Sheet1!$AC$2:$AC$90=H$12))</f>
        <v>#DIV/0!</v>
      </c>
      <c r="I16" t="e">
        <f t="array" ref="I16">AVERAGEIF(Sheet1!$L$2:$L$90,AND(Sheet1!$C$2:$C$90=$F16,Sheet1!$AC$2:$AC$90=I$12))</f>
        <v>#DIV/0!</v>
      </c>
      <c r="J16" t="e">
        <f t="array" ref="J16">AVERAGEIF(Sheet1!$L$2:$L$90,AND(Sheet1!$C$2:$C$90=$F16,Sheet1!$AC$2:$AC$90=J$12))</f>
        <v>#DIV/0!</v>
      </c>
    </row>
    <row r="17" spans="1:77" x14ac:dyDescent="0.2">
      <c r="F17" t="s">
        <v>77</v>
      </c>
      <c r="G17" t="e">
        <f t="array" ref="G17">AVERAGEIF(Sheet1!$L$2:$L$90,AND(Sheet1!$C$2:$C$90=$F17,Sheet1!$AC$2:$AC$90=G$12))</f>
        <v>#DIV/0!</v>
      </c>
      <c r="H17" t="e">
        <f t="array" ref="H17">AVERAGEIF(Sheet1!$L$2:$L$90,AND(Sheet1!$C$2:$C$90=$F17,Sheet1!$AC$2:$AC$90=H$12))</f>
        <v>#DIV/0!</v>
      </c>
      <c r="I17" t="e">
        <f t="array" ref="I17">AVERAGEIF(Sheet1!$L$2:$L$90,AND(Sheet1!$C$2:$C$90=$F17,Sheet1!$AC$2:$AC$90=I$12))</f>
        <v>#DIV/0!</v>
      </c>
      <c r="J17" t="e">
        <f t="array" ref="J17">AVERAGEIF(Sheet1!$L$2:$L$90,AND(Sheet1!$C$2:$C$90=$F17,Sheet1!$AC$2:$AC$90=J$12))</f>
        <v>#DIV/0!</v>
      </c>
    </row>
    <row r="19" spans="1:77" x14ac:dyDescent="0.2">
      <c r="F19" t="s">
        <v>79</v>
      </c>
    </row>
    <row r="20" spans="1:77" x14ac:dyDescent="0.2">
      <c r="F20" t="s">
        <v>78</v>
      </c>
    </row>
    <row r="22" spans="1:77" x14ac:dyDescent="0.2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51</v>
      </c>
      <c r="BB22" t="s">
        <v>52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67</v>
      </c>
      <c r="BR22" t="s">
        <v>68</v>
      </c>
      <c r="BS22" t="s">
        <v>69</v>
      </c>
      <c r="BT22" t="s">
        <v>70</v>
      </c>
      <c r="BU22" t="s">
        <v>71</v>
      </c>
      <c r="BV22" t="s">
        <v>72</v>
      </c>
      <c r="BW22" t="s">
        <v>73</v>
      </c>
      <c r="BX22" t="s">
        <v>74</v>
      </c>
      <c r="BY22" t="s">
        <v>75</v>
      </c>
    </row>
    <row r="23" spans="1:77" x14ac:dyDescent="0.2">
      <c r="A23">
        <v>4</v>
      </c>
      <c r="B23" t="s">
        <v>77</v>
      </c>
      <c r="C23">
        <v>2017</v>
      </c>
      <c r="D23">
        <v>0.5</v>
      </c>
      <c r="E23">
        <v>1.5</v>
      </c>
      <c r="F23">
        <v>0.5</v>
      </c>
      <c r="G23">
        <v>1.5</v>
      </c>
      <c r="H23">
        <v>0.5</v>
      </c>
      <c r="I23">
        <v>1.5</v>
      </c>
      <c r="J23">
        <v>0.5</v>
      </c>
      <c r="K23">
        <v>0.5</v>
      </c>
      <c r="L23">
        <v>-0.5</v>
      </c>
      <c r="M23">
        <v>-0.5</v>
      </c>
      <c r="N23">
        <v>-0.5</v>
      </c>
      <c r="O23">
        <v>1.5</v>
      </c>
      <c r="P23">
        <v>1.5</v>
      </c>
      <c r="Q23">
        <v>0.5</v>
      </c>
      <c r="R23">
        <v>1.5</v>
      </c>
      <c r="S23">
        <v>1.5</v>
      </c>
      <c r="T23">
        <v>0.5</v>
      </c>
      <c r="U23">
        <v>0.5</v>
      </c>
      <c r="V23">
        <v>1.5</v>
      </c>
      <c r="W23">
        <v>0.5</v>
      </c>
      <c r="X23">
        <v>1.5</v>
      </c>
      <c r="Y23">
        <v>0.5</v>
      </c>
      <c r="Z23">
        <v>0.5</v>
      </c>
      <c r="AA23">
        <v>1.5</v>
      </c>
      <c r="AB23">
        <v>1.5</v>
      </c>
      <c r="AC23">
        <v>0.5</v>
      </c>
      <c r="AD23">
        <v>0.5</v>
      </c>
      <c r="AE23">
        <v>1.5</v>
      </c>
      <c r="AF23">
        <v>0.5</v>
      </c>
      <c r="AG23">
        <v>0.5</v>
      </c>
      <c r="AH23">
        <v>1.5</v>
      </c>
      <c r="AI23">
        <v>0.5</v>
      </c>
      <c r="AJ23">
        <v>1.5</v>
      </c>
      <c r="AK23">
        <v>0.5</v>
      </c>
      <c r="AL23">
        <v>0.5</v>
      </c>
      <c r="AM23">
        <v>0.5</v>
      </c>
      <c r="AN23">
        <v>0.5</v>
      </c>
      <c r="AO23">
        <v>1</v>
      </c>
      <c r="AP23">
        <v>1.5</v>
      </c>
      <c r="AQ23">
        <v>1</v>
      </c>
      <c r="AR23">
        <v>1.5</v>
      </c>
      <c r="AS23">
        <v>1</v>
      </c>
      <c r="AT23">
        <v>1.5</v>
      </c>
      <c r="AU23">
        <v>0</v>
      </c>
      <c r="AV23">
        <v>1</v>
      </c>
      <c r="AW23">
        <v>-1</v>
      </c>
      <c r="AX23">
        <v>-1</v>
      </c>
      <c r="AY23">
        <v>-1</v>
      </c>
      <c r="AZ23">
        <v>2</v>
      </c>
      <c r="BA23">
        <v>2</v>
      </c>
      <c r="BB23">
        <v>1</v>
      </c>
      <c r="BC23">
        <v>1.5</v>
      </c>
      <c r="BD23">
        <v>1.5</v>
      </c>
      <c r="BE23">
        <v>1</v>
      </c>
      <c r="BF23">
        <v>1</v>
      </c>
      <c r="BG23">
        <v>1.5</v>
      </c>
      <c r="BH23">
        <v>1</v>
      </c>
      <c r="BI23">
        <v>1.5</v>
      </c>
      <c r="BJ23">
        <v>1</v>
      </c>
      <c r="BK23">
        <v>1</v>
      </c>
      <c r="BL23">
        <v>1.5</v>
      </c>
      <c r="BM23">
        <v>1.5</v>
      </c>
      <c r="BN23">
        <v>1</v>
      </c>
      <c r="BO23">
        <v>1</v>
      </c>
      <c r="BP23">
        <v>1.5</v>
      </c>
      <c r="BQ23">
        <v>0</v>
      </c>
      <c r="BR23">
        <v>1</v>
      </c>
      <c r="BS23">
        <v>2</v>
      </c>
      <c r="BT23">
        <v>1</v>
      </c>
      <c r="BU23">
        <v>1.5</v>
      </c>
      <c r="BV23">
        <v>1</v>
      </c>
      <c r="BW23">
        <v>1</v>
      </c>
      <c r="BX23">
        <v>1</v>
      </c>
      <c r="BY23">
        <v>1</v>
      </c>
    </row>
    <row r="24" spans="1:77" x14ac:dyDescent="0.2">
      <c r="A24">
        <v>5</v>
      </c>
      <c r="B24" t="s">
        <v>76</v>
      </c>
      <c r="C24">
        <v>2017</v>
      </c>
      <c r="D24">
        <v>0.5</v>
      </c>
      <c r="E24">
        <v>1.5</v>
      </c>
      <c r="F24">
        <v>1.5</v>
      </c>
      <c r="G24">
        <v>0.5</v>
      </c>
      <c r="H24">
        <v>0.5</v>
      </c>
      <c r="I24">
        <v>0.5</v>
      </c>
      <c r="J24">
        <v>-1.5</v>
      </c>
      <c r="K24">
        <v>0.5</v>
      </c>
      <c r="L24">
        <v>-0.5</v>
      </c>
      <c r="M24">
        <v>-0.5</v>
      </c>
      <c r="N24">
        <v>-0.5</v>
      </c>
      <c r="O24">
        <v>1.5</v>
      </c>
      <c r="P24">
        <v>1.5</v>
      </c>
      <c r="Q24">
        <v>1.5</v>
      </c>
      <c r="R24">
        <v>1.5</v>
      </c>
      <c r="S24">
        <v>1.5</v>
      </c>
      <c r="T24">
        <v>-0.5</v>
      </c>
      <c r="U24">
        <v>-0.5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1.5</v>
      </c>
      <c r="AF24">
        <v>0.5</v>
      </c>
      <c r="AG24">
        <v>0.5</v>
      </c>
      <c r="AH24">
        <v>1.5</v>
      </c>
      <c r="AI24">
        <v>1.5</v>
      </c>
      <c r="AJ24">
        <v>0.5</v>
      </c>
      <c r="AK24">
        <v>-0.5</v>
      </c>
      <c r="AL24">
        <v>0.5</v>
      </c>
      <c r="AM24">
        <v>-0.5</v>
      </c>
      <c r="AN24">
        <v>0.5</v>
      </c>
      <c r="AO24">
        <v>1.5813953488400001</v>
      </c>
      <c r="AP24">
        <v>1.44186046512</v>
      </c>
      <c r="AQ24">
        <v>1.51162790698</v>
      </c>
      <c r="AR24">
        <v>1.55813953488</v>
      </c>
      <c r="AS24">
        <v>1.51162790698</v>
      </c>
      <c r="AT24">
        <v>1.4651162790700001</v>
      </c>
      <c r="AU24">
        <v>-0.37209302325600002</v>
      </c>
      <c r="AV24">
        <v>0.34883720930200002</v>
      </c>
      <c r="AW24">
        <v>-0.83720930232599999</v>
      </c>
      <c r="AX24">
        <v>-0.44186046511600002</v>
      </c>
      <c r="AY24">
        <v>-0.488372093023</v>
      </c>
      <c r="AZ24">
        <v>1.1395348837199999</v>
      </c>
      <c r="BA24">
        <v>1</v>
      </c>
      <c r="BB24">
        <v>0.69767441860500001</v>
      </c>
      <c r="BC24">
        <v>0.97674418604699997</v>
      </c>
      <c r="BD24">
        <v>1.3488372093000001</v>
      </c>
      <c r="BE24">
        <v>0.27906976744200002</v>
      </c>
      <c r="BF24">
        <v>0.418604651163</v>
      </c>
      <c r="BG24">
        <v>0.65116279069799998</v>
      </c>
      <c r="BH24">
        <v>0.58139534883699995</v>
      </c>
      <c r="BI24">
        <v>1.39534883721</v>
      </c>
      <c r="BJ24">
        <v>1.2093023255799999</v>
      </c>
      <c r="BK24">
        <v>0.97674418604699997</v>
      </c>
      <c r="BL24">
        <v>0.488372093023</v>
      </c>
      <c r="BM24">
        <v>0.55813953488400003</v>
      </c>
      <c r="BN24">
        <v>0.86046511627900002</v>
      </c>
      <c r="BO24">
        <v>1.11627906977</v>
      </c>
      <c r="BP24">
        <v>1.27906976744</v>
      </c>
      <c r="BQ24">
        <v>1.11627906977</v>
      </c>
      <c r="BR24">
        <v>0.53488372093000003</v>
      </c>
      <c r="BS24">
        <v>1.2558139534899999</v>
      </c>
      <c r="BT24">
        <v>0.37209302325600002</v>
      </c>
      <c r="BU24">
        <v>0.116279069767</v>
      </c>
      <c r="BV24">
        <v>0.55813953488400003</v>
      </c>
      <c r="BW24">
        <v>0.46511627907000003</v>
      </c>
      <c r="BX24">
        <v>0.27906976744200002</v>
      </c>
      <c r="BY24">
        <v>0.23255813953500001</v>
      </c>
    </row>
    <row r="25" spans="1:77" x14ac:dyDescent="0.2">
      <c r="A25">
        <v>7</v>
      </c>
      <c r="B25" t="s">
        <v>76</v>
      </c>
      <c r="C25">
        <v>2017</v>
      </c>
      <c r="D25">
        <v>1.5</v>
      </c>
      <c r="E25">
        <v>1.5</v>
      </c>
      <c r="F25">
        <v>1.5</v>
      </c>
      <c r="G25">
        <v>1.5</v>
      </c>
      <c r="H25">
        <v>0.5</v>
      </c>
      <c r="I25">
        <v>0.5</v>
      </c>
      <c r="J25">
        <v>-1.5</v>
      </c>
      <c r="K25">
        <v>0.5</v>
      </c>
      <c r="L25">
        <v>-0.5</v>
      </c>
      <c r="M25">
        <v>0.5</v>
      </c>
      <c r="N25">
        <v>-0.5</v>
      </c>
      <c r="O25">
        <v>1.5</v>
      </c>
      <c r="P25">
        <v>1.5</v>
      </c>
      <c r="Q25">
        <v>1.5</v>
      </c>
      <c r="R25">
        <v>1.5</v>
      </c>
      <c r="S25">
        <v>1.5</v>
      </c>
      <c r="T25">
        <v>0.5</v>
      </c>
      <c r="U25">
        <v>0.5</v>
      </c>
      <c r="V25">
        <v>1.5</v>
      </c>
      <c r="W25">
        <v>1.5</v>
      </c>
      <c r="X25">
        <v>1.5</v>
      </c>
      <c r="Y25">
        <v>0.5</v>
      </c>
      <c r="Z25">
        <v>0.5</v>
      </c>
      <c r="AA25">
        <v>0.5</v>
      </c>
      <c r="AB25">
        <v>1.5</v>
      </c>
      <c r="AC25">
        <v>0.5</v>
      </c>
      <c r="AD25">
        <v>1.5</v>
      </c>
      <c r="AE25">
        <v>1.5</v>
      </c>
      <c r="AF25">
        <v>1.5</v>
      </c>
      <c r="AG25">
        <v>1.5</v>
      </c>
      <c r="AH25">
        <v>1.5</v>
      </c>
      <c r="AI25">
        <v>1.5</v>
      </c>
      <c r="AJ25">
        <v>1.5</v>
      </c>
      <c r="AK25">
        <v>0.5</v>
      </c>
      <c r="AL25">
        <v>1.5</v>
      </c>
      <c r="AM25">
        <v>0.5</v>
      </c>
      <c r="AN25">
        <v>-0.5</v>
      </c>
      <c r="AO25">
        <v>1.5813953488400001</v>
      </c>
      <c r="AP25">
        <v>1.44186046512</v>
      </c>
      <c r="AQ25">
        <v>1.51162790698</v>
      </c>
      <c r="AR25">
        <v>1.55813953488</v>
      </c>
      <c r="AS25">
        <v>1.51162790698</v>
      </c>
      <c r="AT25">
        <v>1.4651162790700001</v>
      </c>
      <c r="AU25">
        <v>-0.37209302325600002</v>
      </c>
      <c r="AV25">
        <v>0.34883720930200002</v>
      </c>
      <c r="AW25">
        <v>-0.83720930232599999</v>
      </c>
      <c r="AX25">
        <v>-0.44186046511600002</v>
      </c>
      <c r="AY25">
        <v>-0.488372093023</v>
      </c>
      <c r="AZ25">
        <v>1.1395348837199999</v>
      </c>
      <c r="BA25">
        <v>1</v>
      </c>
      <c r="BB25">
        <v>0.69767441860500001</v>
      </c>
      <c r="BC25">
        <v>0.97674418604699997</v>
      </c>
      <c r="BD25">
        <v>1.3488372093000001</v>
      </c>
      <c r="BE25">
        <v>0.27906976744200002</v>
      </c>
      <c r="BF25">
        <v>0.418604651163</v>
      </c>
      <c r="BG25">
        <v>0.65116279069799998</v>
      </c>
      <c r="BH25">
        <v>0.58139534883699995</v>
      </c>
      <c r="BI25">
        <v>1.39534883721</v>
      </c>
      <c r="BJ25">
        <v>1.2093023255799999</v>
      </c>
      <c r="BK25">
        <v>0.97674418604699997</v>
      </c>
      <c r="BL25">
        <v>0.488372093023</v>
      </c>
      <c r="BM25">
        <v>0.55813953488400003</v>
      </c>
      <c r="BN25">
        <v>0.86046511627900002</v>
      </c>
      <c r="BO25">
        <v>1.11627906977</v>
      </c>
      <c r="BP25">
        <v>1.27906976744</v>
      </c>
      <c r="BQ25">
        <v>1.11627906977</v>
      </c>
      <c r="BR25">
        <v>0.53488372093000003</v>
      </c>
      <c r="BS25">
        <v>1.2558139534899999</v>
      </c>
      <c r="BT25">
        <v>0.37209302325600002</v>
      </c>
      <c r="BU25">
        <v>0.116279069767</v>
      </c>
      <c r="BV25">
        <v>0.55813953488400003</v>
      </c>
      <c r="BW25">
        <v>0.46511627907000003</v>
      </c>
      <c r="BX25">
        <v>0.27906976744200002</v>
      </c>
      <c r="BY25">
        <v>0.23255813953500001</v>
      </c>
    </row>
    <row r="26" spans="1:77" x14ac:dyDescent="0.2">
      <c r="A26">
        <v>8</v>
      </c>
      <c r="B26" t="s">
        <v>77</v>
      </c>
      <c r="C26">
        <v>2016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-0.5</v>
      </c>
      <c r="K26">
        <v>0.5</v>
      </c>
      <c r="L26">
        <v>-0.5</v>
      </c>
      <c r="M26">
        <v>-0.5</v>
      </c>
      <c r="N26">
        <v>-0.5</v>
      </c>
      <c r="O26">
        <v>1.5</v>
      </c>
      <c r="P26">
        <v>1.5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-0.5</v>
      </c>
      <c r="AG26">
        <v>0.5</v>
      </c>
      <c r="AH26">
        <v>1.5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1</v>
      </c>
      <c r="AP26">
        <v>1.5</v>
      </c>
      <c r="AQ26">
        <v>1</v>
      </c>
      <c r="AR26">
        <v>1.5</v>
      </c>
      <c r="AS26">
        <v>1</v>
      </c>
      <c r="AT26">
        <v>1.5</v>
      </c>
      <c r="AU26">
        <v>0</v>
      </c>
      <c r="AV26">
        <v>1</v>
      </c>
      <c r="AW26">
        <v>-1</v>
      </c>
      <c r="AX26">
        <v>-1</v>
      </c>
      <c r="AY26">
        <v>-1</v>
      </c>
      <c r="AZ26">
        <v>2</v>
      </c>
      <c r="BA26">
        <v>2</v>
      </c>
      <c r="BB26">
        <v>1</v>
      </c>
      <c r="BC26">
        <v>1.5</v>
      </c>
      <c r="BD26">
        <v>1.5</v>
      </c>
      <c r="BE26">
        <v>1</v>
      </c>
      <c r="BF26">
        <v>1</v>
      </c>
      <c r="BG26">
        <v>1.5</v>
      </c>
      <c r="BH26">
        <v>1</v>
      </c>
      <c r="BI26">
        <v>1.5</v>
      </c>
      <c r="BJ26">
        <v>1</v>
      </c>
      <c r="BK26">
        <v>1</v>
      </c>
      <c r="BL26">
        <v>1.5</v>
      </c>
      <c r="BM26">
        <v>1.5</v>
      </c>
      <c r="BN26">
        <v>1</v>
      </c>
      <c r="BO26">
        <v>1</v>
      </c>
      <c r="BP26">
        <v>1.5</v>
      </c>
      <c r="BQ26">
        <v>0</v>
      </c>
      <c r="BR26">
        <v>1</v>
      </c>
      <c r="BS26">
        <v>2</v>
      </c>
      <c r="BT26">
        <v>1</v>
      </c>
      <c r="BU26">
        <v>1.5</v>
      </c>
      <c r="BV26">
        <v>1</v>
      </c>
      <c r="BW26">
        <v>1</v>
      </c>
      <c r="BX26">
        <v>1</v>
      </c>
      <c r="BY26">
        <v>1</v>
      </c>
    </row>
    <row r="27" spans="1:77" x14ac:dyDescent="0.2">
      <c r="A27">
        <v>10</v>
      </c>
      <c r="B27" t="s">
        <v>78</v>
      </c>
      <c r="C27">
        <v>2016</v>
      </c>
      <c r="D27">
        <v>1.5</v>
      </c>
      <c r="E27">
        <v>0.5</v>
      </c>
      <c r="F27">
        <v>0.5</v>
      </c>
      <c r="G27">
        <v>1.5</v>
      </c>
      <c r="H27">
        <v>1.5</v>
      </c>
      <c r="I27">
        <v>1.5</v>
      </c>
      <c r="J27">
        <v>1.5</v>
      </c>
      <c r="K27">
        <v>1.5</v>
      </c>
      <c r="L27">
        <v>0.5</v>
      </c>
      <c r="M27">
        <v>1.5</v>
      </c>
      <c r="N27">
        <v>1.5</v>
      </c>
      <c r="O27">
        <v>1.5</v>
      </c>
      <c r="P27">
        <v>1.5</v>
      </c>
      <c r="Q27">
        <v>1.5</v>
      </c>
      <c r="R27">
        <v>1.5</v>
      </c>
      <c r="S27">
        <v>1.5</v>
      </c>
      <c r="T27">
        <v>0.5</v>
      </c>
      <c r="U27">
        <v>1.5</v>
      </c>
      <c r="V27">
        <v>1.5</v>
      </c>
      <c r="W27">
        <v>1.5</v>
      </c>
      <c r="X27">
        <v>1.5</v>
      </c>
      <c r="Y27">
        <v>1.5</v>
      </c>
      <c r="Z27">
        <v>1.5</v>
      </c>
      <c r="AA27">
        <v>1.5</v>
      </c>
      <c r="AB27">
        <v>1.5</v>
      </c>
      <c r="AC27">
        <v>1.5</v>
      </c>
      <c r="AD27">
        <v>1.5</v>
      </c>
      <c r="AE27">
        <v>1.5</v>
      </c>
      <c r="AF27">
        <v>0.5</v>
      </c>
      <c r="AG27">
        <v>1.5</v>
      </c>
      <c r="AH27">
        <v>1.5</v>
      </c>
      <c r="AI27">
        <v>1.5</v>
      </c>
      <c r="AJ27">
        <v>1.5</v>
      </c>
      <c r="AK27">
        <v>1.5</v>
      </c>
      <c r="AL27">
        <v>1.5</v>
      </c>
      <c r="AM27">
        <v>1.5</v>
      </c>
      <c r="AN27">
        <v>1.5</v>
      </c>
      <c r="AO27">
        <v>1.4</v>
      </c>
      <c r="AP27">
        <v>0.6</v>
      </c>
      <c r="AQ27">
        <v>1.2</v>
      </c>
      <c r="AR27">
        <v>1.6</v>
      </c>
      <c r="AS27">
        <v>1.4</v>
      </c>
      <c r="AT27">
        <v>1.6</v>
      </c>
      <c r="AU27">
        <v>0.2</v>
      </c>
      <c r="AV27">
        <v>1.4</v>
      </c>
      <c r="AW27">
        <v>0</v>
      </c>
      <c r="AX27">
        <v>0</v>
      </c>
      <c r="AY27">
        <v>0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2</v>
      </c>
      <c r="BG27">
        <v>2</v>
      </c>
      <c r="BH27">
        <v>2</v>
      </c>
      <c r="BI27">
        <v>1.8</v>
      </c>
      <c r="BJ27">
        <v>1.8</v>
      </c>
      <c r="BK27">
        <v>1.6</v>
      </c>
      <c r="BL27">
        <v>1.4</v>
      </c>
      <c r="BM27">
        <v>1.6</v>
      </c>
      <c r="BN27">
        <v>1.6</v>
      </c>
      <c r="BO27">
        <v>1.6</v>
      </c>
      <c r="BP27">
        <v>1.6</v>
      </c>
      <c r="BQ27">
        <v>0.6</v>
      </c>
      <c r="BR27">
        <v>0.6</v>
      </c>
      <c r="BS27">
        <v>1.8</v>
      </c>
      <c r="BT27">
        <v>1</v>
      </c>
      <c r="BU27">
        <v>0.8</v>
      </c>
      <c r="BV27">
        <v>1.4</v>
      </c>
      <c r="BW27">
        <v>1.4</v>
      </c>
      <c r="BX27">
        <v>1.8</v>
      </c>
      <c r="BY27">
        <v>1.6</v>
      </c>
    </row>
  </sheetData>
  <sortState ref="F13:F19">
    <sortCondition ref="F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1732-64D0-314A-B6AF-00C287FEBB7F}">
  <dimension ref="A1:Q17"/>
  <sheetViews>
    <sheetView workbookViewId="0">
      <selection activeCell="A11" sqref="A11"/>
    </sheetView>
  </sheetViews>
  <sheetFormatPr baseColWidth="10" defaultColWidth="17.33203125" defaultRowHeight="16" x14ac:dyDescent="0.2"/>
  <cols>
    <col min="1" max="1" width="13" style="2" bestFit="1" customWidth="1"/>
    <col min="2" max="2" width="15.5" style="2" bestFit="1" customWidth="1"/>
    <col min="3" max="5" width="11.6640625" style="2" bestFit="1" customWidth="1"/>
    <col min="6" max="6" width="12.33203125" style="2" bestFit="1" customWidth="1"/>
    <col min="7" max="7" width="6.6640625" style="2" bestFit="1" customWidth="1"/>
    <col min="8" max="8" width="11.6640625" style="2" bestFit="1" customWidth="1"/>
    <col min="9" max="9" width="12.33203125" style="2" bestFit="1" customWidth="1"/>
    <col min="10" max="10" width="17.33203125" style="2"/>
    <col min="11" max="17" width="16.5" style="2" bestFit="1" customWidth="1"/>
    <col min="18" max="16384" width="17.33203125" style="2"/>
  </cols>
  <sheetData>
    <row r="1" spans="1:17" x14ac:dyDescent="0.2">
      <c r="A1"/>
      <c r="B1"/>
    </row>
    <row r="3" spans="1:17" ht="128" x14ac:dyDescent="0.2">
      <c r="A3" s="3" t="s">
        <v>138</v>
      </c>
      <c r="B3" s="3" t="s">
        <v>135</v>
      </c>
      <c r="J3"/>
      <c r="K3"/>
      <c r="L3"/>
      <c r="M3"/>
      <c r="N3"/>
      <c r="O3"/>
      <c r="P3"/>
      <c r="Q3"/>
    </row>
    <row r="4" spans="1:17" ht="32" x14ac:dyDescent="0.2">
      <c r="A4" s="3" t="s">
        <v>137</v>
      </c>
      <c r="B4" s="2" t="s">
        <v>82</v>
      </c>
      <c r="C4" s="2" t="s">
        <v>80</v>
      </c>
      <c r="D4" s="2" t="s">
        <v>76</v>
      </c>
      <c r="E4" s="2" t="s">
        <v>81</v>
      </c>
      <c r="F4" s="2" t="s">
        <v>79</v>
      </c>
      <c r="G4" s="2" t="s">
        <v>77</v>
      </c>
      <c r="H4" s="2" t="s">
        <v>78</v>
      </c>
      <c r="I4" s="2" t="s">
        <v>136</v>
      </c>
      <c r="J4"/>
      <c r="K4"/>
      <c r="L4"/>
      <c r="M4"/>
      <c r="N4"/>
      <c r="O4"/>
      <c r="P4"/>
      <c r="Q4"/>
    </row>
    <row r="5" spans="1:17" x14ac:dyDescent="0.2">
      <c r="A5" s="4">
        <v>-1.5</v>
      </c>
      <c r="B5" s="5"/>
      <c r="C5" s="5"/>
      <c r="D5" s="5">
        <v>2</v>
      </c>
      <c r="E5" s="5"/>
      <c r="F5" s="5"/>
      <c r="G5" s="5"/>
      <c r="H5" s="5"/>
      <c r="I5" s="5">
        <v>2</v>
      </c>
      <c r="J5"/>
      <c r="K5"/>
      <c r="L5"/>
      <c r="M5"/>
      <c r="N5"/>
      <c r="O5"/>
      <c r="P5"/>
      <c r="Q5"/>
    </row>
    <row r="6" spans="1:17" x14ac:dyDescent="0.2">
      <c r="A6" s="4">
        <v>-0.5</v>
      </c>
      <c r="B6" s="5">
        <v>4</v>
      </c>
      <c r="C6" s="5">
        <v>1</v>
      </c>
      <c r="D6" s="5">
        <v>12</v>
      </c>
      <c r="E6" s="5">
        <v>4</v>
      </c>
      <c r="F6" s="5"/>
      <c r="G6" s="5"/>
      <c r="H6" s="5"/>
      <c r="I6" s="5">
        <v>21</v>
      </c>
      <c r="J6"/>
      <c r="K6"/>
      <c r="L6"/>
      <c r="M6"/>
      <c r="N6"/>
      <c r="O6"/>
      <c r="P6"/>
      <c r="Q6"/>
    </row>
    <row r="7" spans="1:17" x14ac:dyDescent="0.2">
      <c r="A7" s="4">
        <v>0.5</v>
      </c>
      <c r="B7" s="5">
        <v>3</v>
      </c>
      <c r="C7" s="5">
        <v>4</v>
      </c>
      <c r="D7" s="5">
        <v>18</v>
      </c>
      <c r="E7" s="5">
        <v>9</v>
      </c>
      <c r="F7" s="5">
        <v>4</v>
      </c>
      <c r="G7" s="5">
        <v>1</v>
      </c>
      <c r="H7" s="5">
        <v>2</v>
      </c>
      <c r="I7" s="5">
        <v>41</v>
      </c>
      <c r="J7"/>
      <c r="K7"/>
      <c r="L7"/>
      <c r="M7"/>
      <c r="N7"/>
      <c r="O7"/>
      <c r="P7"/>
      <c r="Q7"/>
    </row>
    <row r="8" spans="1:17" x14ac:dyDescent="0.2">
      <c r="A8" s="4">
        <v>1.5</v>
      </c>
      <c r="B8" s="5">
        <v>3</v>
      </c>
      <c r="C8" s="5">
        <v>4</v>
      </c>
      <c r="D8" s="5">
        <v>11</v>
      </c>
      <c r="E8" s="5">
        <v>1</v>
      </c>
      <c r="F8" s="5">
        <v>2</v>
      </c>
      <c r="G8" s="5">
        <v>1</v>
      </c>
      <c r="H8" s="5">
        <v>3</v>
      </c>
      <c r="I8" s="5">
        <v>25</v>
      </c>
      <c r="J8"/>
      <c r="K8"/>
      <c r="L8"/>
      <c r="M8"/>
      <c r="N8"/>
      <c r="O8"/>
      <c r="P8"/>
      <c r="Q8"/>
    </row>
    <row r="9" spans="1:17" x14ac:dyDescent="0.2">
      <c r="A9" s="4" t="s">
        <v>136</v>
      </c>
      <c r="B9" s="5">
        <v>10</v>
      </c>
      <c r="C9" s="5">
        <v>9</v>
      </c>
      <c r="D9" s="5">
        <v>43</v>
      </c>
      <c r="E9" s="5">
        <v>14</v>
      </c>
      <c r="F9" s="5">
        <v>6</v>
      </c>
      <c r="G9" s="5">
        <v>2</v>
      </c>
      <c r="H9" s="5">
        <v>5</v>
      </c>
      <c r="I9" s="5">
        <v>89</v>
      </c>
      <c r="J9"/>
      <c r="K9"/>
      <c r="L9"/>
      <c r="M9"/>
      <c r="N9"/>
      <c r="O9"/>
      <c r="P9"/>
      <c r="Q9"/>
    </row>
    <row r="10" spans="1:17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ht="128" x14ac:dyDescent="0.2">
      <c r="A11" s="3" t="s">
        <v>139</v>
      </c>
      <c r="B11" s="3" t="s">
        <v>135</v>
      </c>
      <c r="J11"/>
      <c r="K11"/>
      <c r="L11"/>
      <c r="M11"/>
      <c r="N11"/>
      <c r="O11"/>
      <c r="P11"/>
      <c r="Q11"/>
    </row>
    <row r="12" spans="1:17" ht="32" x14ac:dyDescent="0.2">
      <c r="A12" s="3" t="s">
        <v>137</v>
      </c>
      <c r="B12" s="2" t="s">
        <v>82</v>
      </c>
      <c r="C12" s="2" t="s">
        <v>80</v>
      </c>
      <c r="D12" s="2" t="s">
        <v>76</v>
      </c>
      <c r="E12" s="2" t="s">
        <v>81</v>
      </c>
      <c r="F12" s="2" t="s">
        <v>79</v>
      </c>
      <c r="G12" s="2" t="s">
        <v>77</v>
      </c>
      <c r="H12" s="2" t="s">
        <v>78</v>
      </c>
      <c r="I12" s="2" t="s">
        <v>136</v>
      </c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4">
        <v>-1.5</v>
      </c>
      <c r="B13" s="5"/>
      <c r="C13" s="5"/>
      <c r="D13" s="5">
        <v>-0.5</v>
      </c>
      <c r="E13" s="5"/>
      <c r="F13" s="5"/>
      <c r="G13" s="5"/>
      <c r="H13" s="5"/>
      <c r="I13" s="5">
        <v>-0.5</v>
      </c>
    </row>
    <row r="14" spans="1:17" x14ac:dyDescent="0.2">
      <c r="A14" s="4">
        <v>-0.5</v>
      </c>
      <c r="B14" s="5">
        <v>-0.75</v>
      </c>
      <c r="C14" s="5">
        <v>0.5</v>
      </c>
      <c r="D14" s="5">
        <v>-0.25</v>
      </c>
      <c r="E14" s="5">
        <v>0</v>
      </c>
      <c r="F14" s="5"/>
      <c r="G14" s="5"/>
      <c r="H14" s="5"/>
      <c r="I14" s="5">
        <v>-0.26190476190476192</v>
      </c>
    </row>
    <row r="15" spans="1:17" x14ac:dyDescent="0.2">
      <c r="A15" s="4">
        <v>0.5</v>
      </c>
      <c r="B15" s="5">
        <v>0.5</v>
      </c>
      <c r="C15" s="5">
        <v>0.75</v>
      </c>
      <c r="D15" s="5">
        <v>0.22222222222222221</v>
      </c>
      <c r="E15" s="5">
        <v>0.22222222222222221</v>
      </c>
      <c r="F15" s="5">
        <v>-0.25</v>
      </c>
      <c r="G15" s="5">
        <v>0.5</v>
      </c>
      <c r="H15" s="5">
        <v>1</v>
      </c>
      <c r="I15" s="5">
        <v>0.29268292682926828</v>
      </c>
    </row>
    <row r="16" spans="1:17" x14ac:dyDescent="0.2">
      <c r="A16" s="4">
        <v>1.5</v>
      </c>
      <c r="B16" s="5">
        <v>0.83333333333333337</v>
      </c>
      <c r="C16" s="5">
        <v>0.75</v>
      </c>
      <c r="D16" s="5">
        <v>0.77272727272727271</v>
      </c>
      <c r="E16" s="5">
        <v>0.5</v>
      </c>
      <c r="F16" s="5">
        <v>-0.5</v>
      </c>
      <c r="G16" s="5">
        <v>0.5</v>
      </c>
      <c r="H16" s="5">
        <v>0.83333333333333337</v>
      </c>
      <c r="I16" s="5">
        <v>0.66</v>
      </c>
    </row>
    <row r="17" spans="1:9" x14ac:dyDescent="0.2">
      <c r="A17" s="4" t="s">
        <v>136</v>
      </c>
      <c r="B17" s="5">
        <v>0.1</v>
      </c>
      <c r="C17" s="5">
        <v>0.72222222222222221</v>
      </c>
      <c r="D17" s="5">
        <v>0.19767441860465115</v>
      </c>
      <c r="E17" s="5">
        <v>0.17857142857142858</v>
      </c>
      <c r="F17" s="5">
        <v>-0.33333333333333331</v>
      </c>
      <c r="G17" s="5">
        <v>0.5</v>
      </c>
      <c r="H17" s="5">
        <v>0.9</v>
      </c>
      <c r="I17" s="5">
        <v>0.24719101123595505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Chart1</vt:lpstr>
      <vt:lpstr>Sheet1!avg_end_service_surveys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Costanza</dc:creator>
  <cp:lastModifiedBy>Bryan Costanza</cp:lastModifiedBy>
  <dcterms:created xsi:type="dcterms:W3CDTF">2018-04-28T17:34:12Z</dcterms:created>
  <dcterms:modified xsi:type="dcterms:W3CDTF">2018-04-28T21:52:55Z</dcterms:modified>
</cp:coreProperties>
</file>