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unieles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1" i="1"/>
  <c r="G10" i="1"/>
  <c r="G9" i="1"/>
  <c r="G6" i="1"/>
  <c r="G5" i="1"/>
  <c r="E13" i="1"/>
  <c r="E12" i="1"/>
  <c r="E11" i="1"/>
  <c r="E10" i="1"/>
  <c r="E9" i="1"/>
  <c r="E8" i="1"/>
  <c r="E7" i="1"/>
  <c r="E6" i="1"/>
  <c r="E5" i="1"/>
  <c r="E4" i="1"/>
  <c r="E3" i="1"/>
  <c r="D13" i="1"/>
  <c r="D12" i="1"/>
  <c r="D11" i="1"/>
  <c r="D10" i="1"/>
  <c r="D9" i="1"/>
  <c r="D8" i="1"/>
  <c r="D7" i="1"/>
  <c r="D6" i="1"/>
  <c r="D5" i="1"/>
  <c r="D4" i="1"/>
  <c r="D3" i="1"/>
  <c r="G4" i="1" l="1"/>
</calcChain>
</file>

<file path=xl/comments1.xml><?xml version="1.0" encoding="utf-8"?>
<comments xmlns="http://schemas.openxmlformats.org/spreadsheetml/2006/main">
  <authors>
    <author>Antonio Jose Junieles Angel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Antonio Jose Junieles Angel:</t>
        </r>
        <r>
          <rPr>
            <sz val="9"/>
            <color indexed="81"/>
            <rFont val="Tahoma"/>
            <family val="2"/>
          </rPr>
          <t xml:space="preserve">
Lo que nos dice, es que la operativa puede crecer hasta 1,24 veces, si crecen las ventas
</t>
        </r>
      </text>
    </comment>
  </commentList>
</comments>
</file>

<file path=xl/sharedStrings.xml><?xml version="1.0" encoding="utf-8"?>
<sst xmlns="http://schemas.openxmlformats.org/spreadsheetml/2006/main" count="38" uniqueCount="36">
  <si>
    <t>P.V.U # 1</t>
  </si>
  <si>
    <t>C.V.U # 1</t>
  </si>
  <si>
    <t># U. V.</t>
  </si>
  <si>
    <t>P.V.U. # 2</t>
  </si>
  <si>
    <t>C.V.U # 2</t>
  </si>
  <si>
    <t># U.V.</t>
  </si>
  <si>
    <t>GASTOS FIJOS</t>
  </si>
  <si>
    <t>INTERES</t>
  </si>
  <si>
    <t>IMPOSITIVA</t>
  </si>
  <si>
    <t>CRECIMIENTO DE VENTAS</t>
  </si>
  <si>
    <t>COSTO 1</t>
  </si>
  <si>
    <t>COSTO 2</t>
  </si>
  <si>
    <t>UTILIDAD BRUTA</t>
  </si>
  <si>
    <t>UTILIDAD OPERACIONAL</t>
  </si>
  <si>
    <t>U.A.I.D.I</t>
  </si>
  <si>
    <t>IMPUESTOS</t>
  </si>
  <si>
    <t>UTILIDAD NETA</t>
  </si>
  <si>
    <t>PYG REAL</t>
  </si>
  <si>
    <t>PYG PROYECTADO</t>
  </si>
  <si>
    <t>INFORMACIÓN BASICA</t>
  </si>
  <si>
    <t>AO = %U.O/%VENTAS</t>
  </si>
  <si>
    <t>% VENTAS</t>
  </si>
  <si>
    <t>% U.O</t>
  </si>
  <si>
    <t>AO</t>
  </si>
  <si>
    <t>%U.O.</t>
  </si>
  <si>
    <t>%U.F.</t>
  </si>
  <si>
    <t>AF</t>
  </si>
  <si>
    <t>AF = %U.F./%U.O</t>
  </si>
  <si>
    <t>AT= AO*AF</t>
  </si>
  <si>
    <t>PRODUCTO 1</t>
  </si>
  <si>
    <t>PRODUCTO 2</t>
  </si>
  <si>
    <t>PASO 1</t>
  </si>
  <si>
    <t>PASO 2</t>
  </si>
  <si>
    <t>PASO 3</t>
  </si>
  <si>
    <t>PASO 4</t>
  </si>
  <si>
    <t>PASO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</si>
</sst>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0" fillId="0" borderId="2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9" fontId="0" fillId="2" borderId="2" xfId="0" applyNumberFormat="1" applyFill="1" applyBorder="1"/>
    <xf numFmtId="0" fontId="0" fillId="2" borderId="2" xfId="0" applyFill="1" applyBorder="1"/>
    <xf numFmtId="0" fontId="0" fillId="0" borderId="2" xfId="0" applyFill="1" applyBorder="1"/>
    <xf numFmtId="164" fontId="0" fillId="0" borderId="1" xfId="1" applyFont="1" applyFill="1" applyBorder="1"/>
    <xf numFmtId="0" fontId="2" fillId="3" borderId="1" xfId="0" applyFont="1" applyFill="1" applyBorder="1"/>
    <xf numFmtId="9" fontId="2" fillId="3" borderId="1" xfId="0" applyNumberFormat="1" applyFont="1" applyFill="1" applyBorder="1"/>
    <xf numFmtId="0" fontId="0" fillId="4" borderId="2" xfId="0" applyFill="1" applyBorder="1"/>
    <xf numFmtId="164" fontId="0" fillId="4" borderId="1" xfId="0" applyNumberFormat="1" applyFill="1" applyBorder="1"/>
    <xf numFmtId="0" fontId="0" fillId="4" borderId="1" xfId="0" applyFill="1" applyBorder="1"/>
    <xf numFmtId="9" fontId="0" fillId="4" borderId="1" xfId="2" applyFont="1" applyFill="1" applyBorder="1"/>
    <xf numFmtId="2" fontId="0" fillId="0" borderId="1" xfId="0" applyNumberFormat="1" applyBorder="1"/>
    <xf numFmtId="0" fontId="0" fillId="5" borderId="2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0" fontId="0" fillId="5" borderId="1" xfId="2" applyNumberFormat="1" applyFont="1" applyFill="1" applyBorder="1"/>
    <xf numFmtId="9" fontId="0" fillId="4" borderId="1" xfId="0" applyNumberFormat="1" applyFill="1" applyBorder="1"/>
    <xf numFmtId="164" fontId="0" fillId="2" borderId="2" xfId="1" applyFont="1" applyFill="1" applyBorder="1"/>
    <xf numFmtId="0" fontId="0" fillId="0" borderId="1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4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9" fontId="0" fillId="3" borderId="1" xfId="0" applyNumberForma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zoomScale="170" zoomScaleNormal="170" workbookViewId="0">
      <selection activeCell="C7" sqref="C7"/>
    </sheetView>
  </sheetViews>
  <sheetFormatPr baseColWidth="10" defaultRowHeight="15" x14ac:dyDescent="0.25"/>
  <cols>
    <col min="1" max="1" width="12.7109375" customWidth="1"/>
    <col min="2" max="2" width="15.140625" customWidth="1"/>
    <col min="3" max="3" width="21.7109375" customWidth="1"/>
    <col min="4" max="4" width="15.85546875" bestFit="1" customWidth="1"/>
    <col min="5" max="5" width="16.85546875" bestFit="1" customWidth="1"/>
  </cols>
  <sheetData>
    <row r="1" spans="1:7" x14ac:dyDescent="0.25">
      <c r="A1" s="1"/>
      <c r="B1" s="1"/>
      <c r="C1" s="1"/>
      <c r="D1" s="27" t="s">
        <v>31</v>
      </c>
      <c r="E1" s="27" t="s">
        <v>32</v>
      </c>
      <c r="F1" s="1"/>
      <c r="G1" s="1"/>
    </row>
    <row r="2" spans="1:7" x14ac:dyDescent="0.25">
      <c r="A2" s="25" t="s">
        <v>19</v>
      </c>
      <c r="B2" s="25"/>
      <c r="D2" s="26" t="s">
        <v>17</v>
      </c>
      <c r="E2" s="28" t="s">
        <v>18</v>
      </c>
      <c r="F2" s="29" t="s">
        <v>33</v>
      </c>
      <c r="G2" s="29"/>
    </row>
    <row r="3" spans="1:7" x14ac:dyDescent="0.25">
      <c r="A3" s="5" t="s">
        <v>0</v>
      </c>
      <c r="B3" s="23">
        <v>3000</v>
      </c>
      <c r="C3" s="3" t="s">
        <v>29</v>
      </c>
      <c r="D3" s="4">
        <f>+B3*B5</f>
        <v>6000000</v>
      </c>
      <c r="E3" s="2">
        <f>+D3*1.2</f>
        <v>7200000</v>
      </c>
      <c r="F3" s="24" t="s">
        <v>20</v>
      </c>
      <c r="G3" s="24"/>
    </row>
    <row r="4" spans="1:7" x14ac:dyDescent="0.25">
      <c r="A4" s="5" t="s">
        <v>1</v>
      </c>
      <c r="B4" s="23">
        <v>1000</v>
      </c>
      <c r="C4" s="3" t="s">
        <v>30</v>
      </c>
      <c r="D4" s="4">
        <f>+B6*B8</f>
        <v>10000000</v>
      </c>
      <c r="E4" s="2">
        <f>+D4*1.2</f>
        <v>12000000</v>
      </c>
      <c r="F4" s="11" t="s">
        <v>21</v>
      </c>
      <c r="G4" s="12">
        <f>+B12</f>
        <v>0.2</v>
      </c>
    </row>
    <row r="5" spans="1:7" x14ac:dyDescent="0.25">
      <c r="A5" s="5" t="s">
        <v>2</v>
      </c>
      <c r="B5" s="8">
        <v>2000</v>
      </c>
      <c r="C5" s="9" t="s">
        <v>10</v>
      </c>
      <c r="D5" s="10">
        <f>+B4*B5</f>
        <v>2000000</v>
      </c>
      <c r="E5" s="10">
        <f>+D5*1.2</f>
        <v>2400000</v>
      </c>
      <c r="F5" s="15" t="s">
        <v>22</v>
      </c>
      <c r="G5" s="16">
        <f>+(E9/D9)-1</f>
        <v>0.24848484848484853</v>
      </c>
    </row>
    <row r="6" spans="1:7" x14ac:dyDescent="0.25">
      <c r="A6" s="5" t="s">
        <v>3</v>
      </c>
      <c r="B6" s="23">
        <v>4000</v>
      </c>
      <c r="C6" s="9" t="s">
        <v>11</v>
      </c>
      <c r="D6" s="10">
        <f>+B7*B8</f>
        <v>3750000</v>
      </c>
      <c r="E6" s="10">
        <f>+D6*1.2</f>
        <v>4500000</v>
      </c>
      <c r="F6" s="1" t="s">
        <v>23</v>
      </c>
      <c r="G6" s="17">
        <f>+G5/G4</f>
        <v>1.2424242424242427</v>
      </c>
    </row>
    <row r="7" spans="1:7" x14ac:dyDescent="0.25">
      <c r="A7" s="5" t="s">
        <v>4</v>
      </c>
      <c r="B7" s="23">
        <v>1500</v>
      </c>
      <c r="C7" s="8" t="s">
        <v>12</v>
      </c>
      <c r="D7" s="6">
        <f>+D3+D4-D5-D6</f>
        <v>10250000</v>
      </c>
      <c r="E7" s="6">
        <f>+E3+E4-E5-E6</f>
        <v>12300000</v>
      </c>
      <c r="F7" s="29" t="s">
        <v>34</v>
      </c>
      <c r="G7" s="29"/>
    </row>
    <row r="8" spans="1:7" x14ac:dyDescent="0.25">
      <c r="A8" s="5" t="s">
        <v>5</v>
      </c>
      <c r="B8" s="8">
        <v>2500</v>
      </c>
      <c r="C8" s="3" t="s">
        <v>6</v>
      </c>
      <c r="D8" s="4">
        <f>+B9</f>
        <v>2000000</v>
      </c>
      <c r="E8" s="6">
        <f>+D8</f>
        <v>2000000</v>
      </c>
      <c r="F8" s="24" t="s">
        <v>27</v>
      </c>
      <c r="G8" s="24"/>
    </row>
    <row r="9" spans="1:7" x14ac:dyDescent="0.25">
      <c r="A9" s="5" t="s">
        <v>6</v>
      </c>
      <c r="B9" s="23">
        <v>2000000</v>
      </c>
      <c r="C9" s="13" t="s">
        <v>13</v>
      </c>
      <c r="D9" s="14">
        <f>+D7-D8</f>
        <v>8250000</v>
      </c>
      <c r="E9" s="14">
        <f>+E7-E8</f>
        <v>10300000</v>
      </c>
      <c r="F9" s="15" t="s">
        <v>24</v>
      </c>
      <c r="G9" s="22">
        <f>+G5</f>
        <v>0.24848484848484853</v>
      </c>
    </row>
    <row r="10" spans="1:7" x14ac:dyDescent="0.25">
      <c r="A10" s="5" t="s">
        <v>7</v>
      </c>
      <c r="B10" s="23">
        <v>500000</v>
      </c>
      <c r="C10" s="3" t="s">
        <v>7</v>
      </c>
      <c r="D10" s="4">
        <f>+B10</f>
        <v>500000</v>
      </c>
      <c r="E10" s="4">
        <f>+D10</f>
        <v>500000</v>
      </c>
      <c r="F10" s="20" t="s">
        <v>25</v>
      </c>
      <c r="G10" s="21">
        <f>+(E11/D11)-1</f>
        <v>0.26451612903225796</v>
      </c>
    </row>
    <row r="11" spans="1:7" x14ac:dyDescent="0.25">
      <c r="A11" s="5" t="s">
        <v>8</v>
      </c>
      <c r="B11" s="7">
        <v>0.33</v>
      </c>
      <c r="C11" s="18" t="s">
        <v>14</v>
      </c>
      <c r="D11" s="19">
        <f>+D9-D10</f>
        <v>7750000</v>
      </c>
      <c r="E11" s="19">
        <f>+E9-E10</f>
        <v>9800000</v>
      </c>
      <c r="F11" s="1" t="s">
        <v>26</v>
      </c>
      <c r="G11" s="17">
        <f>+G10/G9</f>
        <v>1.0645161290322576</v>
      </c>
    </row>
    <row r="12" spans="1:7" x14ac:dyDescent="0.25">
      <c r="A12" s="30" t="s">
        <v>9</v>
      </c>
      <c r="B12" s="31">
        <v>0.2</v>
      </c>
      <c r="C12" s="3" t="s">
        <v>15</v>
      </c>
      <c r="D12" s="2">
        <f>+D11*33%</f>
        <v>2557500</v>
      </c>
      <c r="E12" s="2">
        <f>+E11*33%</f>
        <v>3234000</v>
      </c>
      <c r="F12" s="29" t="s">
        <v>35</v>
      </c>
      <c r="G12" s="29"/>
    </row>
    <row r="13" spans="1:7" x14ac:dyDescent="0.25">
      <c r="A13" s="30"/>
      <c r="B13" s="31"/>
      <c r="C13" s="8" t="s">
        <v>16</v>
      </c>
      <c r="D13" s="6">
        <f>+D11-D12</f>
        <v>5192500</v>
      </c>
      <c r="E13" s="6">
        <f>+E11-E12</f>
        <v>6566000</v>
      </c>
      <c r="F13" s="1" t="s">
        <v>28</v>
      </c>
      <c r="G13" s="1">
        <f>+G6*G11</f>
        <v>1.32258064516129</v>
      </c>
    </row>
  </sheetData>
  <mergeCells count="8">
    <mergeCell ref="A2:B2"/>
    <mergeCell ref="F3:G3"/>
    <mergeCell ref="F8:G8"/>
    <mergeCell ref="A12:A13"/>
    <mergeCell ref="B12:B13"/>
    <mergeCell ref="F2:G2"/>
    <mergeCell ref="F7:G7"/>
    <mergeCell ref="F12:G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Jose Junieles Angel</dc:creator>
  <cp:lastModifiedBy>Antonio Jose Junieles Angel</cp:lastModifiedBy>
  <dcterms:created xsi:type="dcterms:W3CDTF">2020-04-22T00:14:53Z</dcterms:created>
  <dcterms:modified xsi:type="dcterms:W3CDTF">2022-03-19T00:54:41Z</dcterms:modified>
</cp:coreProperties>
</file>