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ailuc-my.sharepoint.com/personal/lozanolo_ucmail_uc_edu/Documents/Miko UF/Research/SurveyDrones/"/>
    </mc:Choice>
  </mc:AlternateContent>
  <xr:revisionPtr revIDLastSave="323" documentId="11_F25DC773A252ABDACC1048B3415C466A5BDE58F4" xr6:coauthVersionLast="47" xr6:coauthVersionMax="47" xr10:uidLastSave="{50DB9863-8B6C-4C11-98DF-B4CC7AB08A9E}"/>
  <bookViews>
    <workbookView xWindow="-120" yWindow="-120" windowWidth="29040" windowHeight="15840" activeTab="3" xr2:uid="{00000000-000D-0000-FFFF-FFFF00000000}"/>
  </bookViews>
  <sheets>
    <sheet name="KP" sheetId="1" r:id="rId1"/>
    <sheet name="SP" sheetId="2" r:id="rId2"/>
    <sheet name="TablesKP" sheetId="3" r:id="rId3"/>
    <sheet name="Sheet1" sheetId="8" r:id="rId4"/>
    <sheet name="TablesSP" sheetId="4" r:id="rId5"/>
    <sheet name="Table Baby Grid" sheetId="6" r:id="rId6"/>
    <sheet name="Table bounds" sheetId="7" r:id="rId7"/>
  </sheet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8" l="1"/>
  <c r="Q11" i="8"/>
  <c r="Q9" i="8"/>
  <c r="L31" i="8"/>
  <c r="K31" i="8"/>
  <c r="J31" i="8"/>
  <c r="I31" i="8"/>
  <c r="H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4" i="8"/>
  <c r="N31" i="8" s="1"/>
  <c r="M4" i="8"/>
  <c r="M31" i="8" s="1"/>
  <c r="H33" i="3"/>
  <c r="G33" i="3"/>
  <c r="F33" i="3"/>
  <c r="V18" i="7"/>
  <c r="V16" i="7"/>
  <c r="AC17" i="7"/>
  <c r="AA17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2" i="7"/>
  <c r="AE5" i="6"/>
  <c r="AE6" i="6"/>
  <c r="AE7" i="6"/>
  <c r="AE4" i="6"/>
  <c r="AD5" i="6"/>
  <c r="AD6" i="6"/>
  <c r="AD7" i="6"/>
  <c r="AD4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2" i="6"/>
  <c r="AQ16" i="3"/>
  <c r="AP16" i="3"/>
  <c r="AQ5" i="3"/>
  <c r="AQ6" i="3"/>
  <c r="AQ7" i="3"/>
  <c r="AQ8" i="3"/>
  <c r="AQ9" i="3"/>
  <c r="AQ10" i="3"/>
  <c r="AQ11" i="3"/>
  <c r="AQ12" i="3"/>
  <c r="AQ13" i="3"/>
  <c r="AQ14" i="3"/>
  <c r="AQ15" i="3"/>
  <c r="AQ4" i="3"/>
  <c r="AP5" i="3"/>
  <c r="AP6" i="3"/>
  <c r="AP7" i="3"/>
  <c r="AP8" i="3"/>
  <c r="AP9" i="3"/>
  <c r="AP10" i="3"/>
  <c r="AP11" i="3"/>
  <c r="AP12" i="3"/>
  <c r="AP13" i="3"/>
  <c r="AP14" i="3"/>
  <c r="AP15" i="3"/>
  <c r="AP4" i="3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2" i="1"/>
  <c r="AM16" i="3"/>
  <c r="AL16" i="3"/>
  <c r="S41" i="4"/>
  <c r="S40" i="4"/>
  <c r="S39" i="4"/>
  <c r="S38" i="4"/>
  <c r="S37" i="4"/>
  <c r="S36" i="4"/>
  <c r="S35" i="4"/>
  <c r="S34" i="4"/>
  <c r="S33" i="4"/>
  <c r="S31" i="4"/>
  <c r="S30" i="4"/>
  <c r="S32" i="4"/>
  <c r="S29" i="4"/>
  <c r="R41" i="4"/>
  <c r="R40" i="4"/>
  <c r="R39" i="4"/>
  <c r="R38" i="4"/>
  <c r="R37" i="4"/>
  <c r="R36" i="4"/>
  <c r="R35" i="4"/>
  <c r="R34" i="4"/>
  <c r="R33" i="4"/>
  <c r="R31" i="4"/>
  <c r="R30" i="4"/>
  <c r="R32" i="4"/>
  <c r="R29" i="4"/>
  <c r="L41" i="4"/>
  <c r="M41" i="4"/>
  <c r="N41" i="4"/>
  <c r="O41" i="4"/>
  <c r="P41" i="4"/>
  <c r="Q41" i="4"/>
  <c r="K41" i="4"/>
  <c r="J41" i="4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2" i="2"/>
  <c r="AA22" i="4"/>
  <c r="AC22" i="4"/>
  <c r="Y22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4" i="4"/>
  <c r="P22" i="4"/>
  <c r="O22" i="4"/>
  <c r="N22" i="4"/>
  <c r="M22" i="4"/>
  <c r="L22" i="4"/>
  <c r="K22" i="4"/>
  <c r="J22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4" i="4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2" i="2"/>
  <c r="M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2" i="2"/>
  <c r="L31" i="3"/>
  <c r="I31" i="3"/>
  <c r="J31" i="3"/>
  <c r="K31" i="3"/>
  <c r="H31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4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" i="1"/>
  <c r="Z22" i="4" l="1"/>
  <c r="Q22" i="4"/>
  <c r="R22" i="4"/>
  <c r="AD22" i="4"/>
  <c r="AB22" i="4"/>
  <c r="N31" i="3"/>
  <c r="M31" i="3"/>
</calcChain>
</file>

<file path=xl/sharedStrings.xml><?xml version="1.0" encoding="utf-8"?>
<sst xmlns="http://schemas.openxmlformats.org/spreadsheetml/2006/main" count="1735" uniqueCount="129">
  <si>
    <t>VF</t>
  </si>
  <si>
    <t>n</t>
  </si>
  <si>
    <t>B</t>
  </si>
  <si>
    <t>seed</t>
  </si>
  <si>
    <t>time</t>
  </si>
  <si>
    <t>LB</t>
  </si>
  <si>
    <t>UB</t>
  </si>
  <si>
    <t>NoProbing</t>
  </si>
  <si>
    <t>PerfectInfo</t>
  </si>
  <si>
    <t>Average of UB</t>
  </si>
  <si>
    <t>Average of NoProbing</t>
  </si>
  <si>
    <t>Average of PerfectInfo</t>
  </si>
  <si>
    <t>Heuristics</t>
  </si>
  <si>
    <t>Alg</t>
  </si>
  <si>
    <t>Time</t>
  </si>
  <si>
    <t>Average of LB</t>
  </si>
  <si>
    <t>Budget</t>
  </si>
  <si>
    <t>numScenarios</t>
  </si>
  <si>
    <t>cuts</t>
  </si>
  <si>
    <t>Seed</t>
  </si>
  <si>
    <t>Time1</t>
  </si>
  <si>
    <t>Time2</t>
  </si>
  <si>
    <t>Time3</t>
  </si>
  <si>
    <t>obj1</t>
  </si>
  <si>
    <t>obj2</t>
  </si>
  <si>
    <t>obj3</t>
  </si>
  <si>
    <t>budgetBound</t>
  </si>
  <si>
    <t>Grand Total</t>
  </si>
  <si>
    <t>Average of time</t>
  </si>
  <si>
    <t>gap</t>
  </si>
  <si>
    <t>solved</t>
  </si>
  <si>
    <t>Average of gap</t>
  </si>
  <si>
    <t>Sum of solved</t>
  </si>
  <si>
    <t>|Xi|</t>
  </si>
  <si>
    <t>Gamma0</t>
  </si>
  <si>
    <t>Pinfo</t>
  </si>
  <si>
    <t>Value Function</t>
  </si>
  <si>
    <t>Gap</t>
  </si>
  <si>
    <t># sol</t>
  </si>
  <si>
    <t>Heu1</t>
  </si>
  <si>
    <t>Heu2</t>
  </si>
  <si>
    <t>Heu3</t>
  </si>
  <si>
    <t>Qbar</t>
  </si>
  <si>
    <t>numXi</t>
  </si>
  <si>
    <t>Average of obj1</t>
  </si>
  <si>
    <t>Average of obj2</t>
  </si>
  <si>
    <t>Average of obj3</t>
  </si>
  <si>
    <t>Average of budgetBound</t>
  </si>
  <si>
    <t>ValInf</t>
  </si>
  <si>
    <t>Price</t>
  </si>
  <si>
    <t>PriceFI</t>
  </si>
  <si>
    <t>Total</t>
  </si>
  <si>
    <t>Obj</t>
  </si>
  <si>
    <t>Average of Time1</t>
  </si>
  <si>
    <t>Average of Time2</t>
  </si>
  <si>
    <t>Average of Time3</t>
  </si>
  <si>
    <t>Val</t>
  </si>
  <si>
    <t>Grid</t>
  </si>
  <si>
    <t>5x5</t>
  </si>
  <si>
    <t>10x10</t>
  </si>
  <si>
    <t>|V|</t>
  </si>
  <si>
    <t>|A|</t>
  </si>
  <si>
    <t>Gamma_N</t>
  </si>
  <si>
    <t>Gamma_0</t>
  </si>
  <si>
    <t>|Q|</t>
  </si>
  <si>
    <t>FIG</t>
  </si>
  <si>
    <t>Avg</t>
  </si>
  <si>
    <t>Max</t>
  </si>
  <si>
    <t>Probing Value</t>
  </si>
  <si>
    <t>Price Gap</t>
  </si>
  <si>
    <t>data/Grid5x5_100-100_0.txt</t>
  </si>
  <si>
    <t>data/Grid5x5_100-100_1.txt</t>
  </si>
  <si>
    <t>data/Grid5x5_100-100_2.txt</t>
  </si>
  <si>
    <t>data/Grid5x5_100-100_3.txt</t>
  </si>
  <si>
    <t>data/Grid5x5_100-100_4.txt</t>
  </si>
  <si>
    <t>data/Grid5x5_100-100_5.txt</t>
  </si>
  <si>
    <t>data/Grid5x5_100-100_6.txt</t>
  </si>
  <si>
    <t>data/Grid5x5_100-100_7.txt</t>
  </si>
  <si>
    <t>data/Grid5x5_100-100_8.txt</t>
  </si>
  <si>
    <t>data/Grid5x5_100-100_9.txt</t>
  </si>
  <si>
    <t>data/Grid10x10_100-100_0.txt</t>
  </si>
  <si>
    <t>data/Grid10x10_100-100_1.txt</t>
  </si>
  <si>
    <t>data/Grid10x10_100-100_2.txt</t>
  </si>
  <si>
    <t>data/Grid10x10_100-100_3.txt</t>
  </si>
  <si>
    <t>data/Grid10x10_100-100_4.txt</t>
  </si>
  <si>
    <t>data/Grid10x10_100-100_5.txt</t>
  </si>
  <si>
    <t>data/Grid10x10_100-100_6.txt</t>
  </si>
  <si>
    <t>data/Grid10x10_100-100_7.txt</t>
  </si>
  <si>
    <t>data/Grid10x10_100-100_8.txt</t>
  </si>
  <si>
    <t>data/Grid10x10_100-100_9.txt</t>
  </si>
  <si>
    <t>Scenarios</t>
  </si>
  <si>
    <t>iter</t>
  </si>
  <si>
    <t>Solved</t>
  </si>
  <si>
    <t>name</t>
  </si>
  <si>
    <t>Instance</t>
  </si>
  <si>
    <t>Average of Gamma_0</t>
  </si>
  <si>
    <t>Average of Gamma_N</t>
  </si>
  <si>
    <t>Average of FIG</t>
  </si>
  <si>
    <t>Max of FIG</t>
  </si>
  <si>
    <t>Average of Time</t>
  </si>
  <si>
    <t>Average of Gap</t>
  </si>
  <si>
    <t>Sum of Solved</t>
  </si>
  <si>
    <t>Time (s)</t>
  </si>
  <si>
    <t>20x20</t>
  </si>
  <si>
    <t>30x30</t>
  </si>
  <si>
    <t>$|V|$</t>
  </si>
  <si>
    <t>$|A|$</t>
  </si>
  <si>
    <t>$|Xi|$</t>
  </si>
  <si>
    <t>$B$</t>
  </si>
  <si>
    <t>GammaN</t>
  </si>
  <si>
    <t>Value</t>
  </si>
  <si>
    <t>Average of Gamma0</t>
  </si>
  <si>
    <t>Average of GammaN</t>
  </si>
  <si>
    <t>Iter</t>
  </si>
  <si>
    <t>HatB</t>
  </si>
  <si>
    <t>GammaB</t>
  </si>
  <si>
    <t>Row Labels</t>
  </si>
  <si>
    <t>0-B</t>
  </si>
  <si>
    <t>N-B</t>
  </si>
  <si>
    <t>Bound0B</t>
  </si>
  <si>
    <t>BoundNB</t>
  </si>
  <si>
    <t>Average of 0-B</t>
  </si>
  <si>
    <t>Average of Bound0B</t>
  </si>
  <si>
    <t>Average of N-B</t>
  </si>
  <si>
    <t>Average of BoundNB</t>
  </si>
  <si>
    <t>$\Gamma_B - \Gamma_0$</t>
  </si>
  <si>
    <t>Bound 1</t>
  </si>
  <si>
    <t>Bound 2</t>
  </si>
  <si>
    <t>$\Gamma_N - \Gamma_B$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</si>
</sst>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9" fontId="0" fillId="0" borderId="0" xfId="1" applyFont="1"/>
    <xf numFmtId="0" fontId="0" fillId="0" borderId="0" xfId="0" applyBorder="1"/>
    <xf numFmtId="1" fontId="0" fillId="0" borderId="1" xfId="0" applyNumberFormat="1" applyBorder="1"/>
    <xf numFmtId="0" fontId="0" fillId="0" borderId="0" xfId="1" applyNumberFormat="1" applyFont="1"/>
    <xf numFmtId="9" fontId="0" fillId="0" borderId="0" xfId="0" applyNumberFormat="1"/>
    <xf numFmtId="0" fontId="2" fillId="0" borderId="1" xfId="0" applyFont="1" applyBorder="1"/>
    <xf numFmtId="164" fontId="0" fillId="0" borderId="0" xfId="0" applyNumberFormat="1" applyBorder="1"/>
    <xf numFmtId="1" fontId="0" fillId="0" borderId="0" xfId="0" applyNumberFormat="1" applyBorder="1"/>
    <xf numFmtId="9" fontId="0" fillId="0" borderId="0" xfId="1" applyFont="1" applyBorder="1"/>
    <xf numFmtId="9" fontId="0" fillId="0" borderId="1" xfId="1" applyFont="1" applyBorder="1"/>
    <xf numFmtId="0" fontId="0" fillId="0" borderId="2" xfId="0" applyBorder="1"/>
    <xf numFmtId="164" fontId="0" fillId="0" borderId="2" xfId="0" applyNumberFormat="1" applyBorder="1"/>
    <xf numFmtId="1" fontId="0" fillId="0" borderId="2" xfId="0" applyNumberFormat="1" applyBorder="1"/>
    <xf numFmtId="9" fontId="0" fillId="0" borderId="2" xfId="1" applyFont="1" applyBorder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3" xfId="0" applyNumberFormat="1" applyBorder="1"/>
    <xf numFmtId="0" fontId="0" fillId="0" borderId="3" xfId="0" applyBorder="1"/>
    <xf numFmtId="9" fontId="0" fillId="0" borderId="3" xfId="0" applyNumberFormat="1" applyBorder="1"/>
    <xf numFmtId="1" fontId="0" fillId="0" borderId="3" xfId="0" applyNumberFormat="1" applyBorder="1"/>
    <xf numFmtId="9" fontId="0" fillId="0" borderId="3" xfId="1" applyFont="1" applyBorder="1"/>
    <xf numFmtId="9" fontId="0" fillId="0" borderId="0" xfId="0" applyNumberFormat="1" applyBorder="1"/>
    <xf numFmtId="9" fontId="0" fillId="0" borderId="1" xfId="0" applyNumberFormat="1" applyBorder="1"/>
    <xf numFmtId="0" fontId="2" fillId="0" borderId="2" xfId="0" applyFont="1" applyBorder="1"/>
    <xf numFmtId="9" fontId="0" fillId="0" borderId="2" xfId="0" applyNumberFormat="1" applyBorder="1"/>
    <xf numFmtId="165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Border="1"/>
    <xf numFmtId="164" fontId="2" fillId="0" borderId="0" xfId="0" applyNumberFormat="1" applyFont="1"/>
    <xf numFmtId="164" fontId="2" fillId="0" borderId="1" xfId="0" applyNumberFormat="1" applyFont="1" applyBorder="1"/>
    <xf numFmtId="165" fontId="0" fillId="0" borderId="0" xfId="1" applyNumberFormat="1" applyFont="1"/>
    <xf numFmtId="9" fontId="0" fillId="0" borderId="0" xfId="1" applyNumberFormat="1" applyFont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9" fontId="1" fillId="0" borderId="2" xfId="1" applyFont="1" applyBorder="1" applyAlignment="1">
      <alignment horizontal="right"/>
    </xf>
    <xf numFmtId="0" fontId="0" fillId="0" borderId="1" xfId="0" applyNumberFormat="1" applyBorder="1"/>
    <xf numFmtId="164" fontId="2" fillId="0" borderId="0" xfId="0" applyNumberFormat="1" applyFont="1" applyBorder="1"/>
    <xf numFmtId="0" fontId="2" fillId="0" borderId="0" xfId="0" applyFont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9" fontId="0" fillId="0" borderId="1" xfId="1" applyFont="1" applyBorder="1" applyAlignment="1">
      <alignment horizontal="right"/>
    </xf>
    <xf numFmtId="164" fontId="2" fillId="0" borderId="2" xfId="0" applyNumberFormat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22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3" formatCode="0%"/>
    </dxf>
    <dxf>
      <numFmt numFmtId="13" formatCode="0%"/>
    </dxf>
    <dxf>
      <numFmt numFmtId="164" formatCode="0.0"/>
    </dxf>
    <dxf>
      <numFmt numFmtId="1" formatCode="0"/>
    </dxf>
    <dxf>
      <numFmt numFmtId="164" formatCode="0.0"/>
    </dxf>
    <dxf>
      <numFmt numFmtId="13" formatCode="0%"/>
    </dxf>
    <dxf>
      <numFmt numFmtId="1" formatCode="0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64" formatCode="0.0"/>
    </dxf>
    <dxf>
      <numFmt numFmtId="1" formatCode="0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Lozano Sanchez" refreshedDate="45307.967607523147" createdVersion="7" refreshedVersion="7" minRefreshableVersion="3" recordCount="270" xr:uid="{CA026488-3BF8-43DB-88F8-48363A345638}">
  <cacheSource type="worksheet">
    <worksheetSource ref="A1:M271" sheet="KP"/>
  </cacheSource>
  <cacheFields count="13">
    <cacheField name="Alg" numFmtId="0">
      <sharedItems/>
    </cacheField>
    <cacheField name="n" numFmtId="0">
      <sharedItems containsSemiMixedTypes="0" containsString="0" containsNumber="1" containsInteger="1" minValue="20" maxValue="40" count="3">
        <n v="20"/>
        <n v="30"/>
        <n v="40"/>
      </sharedItems>
    </cacheField>
    <cacheField name="numScenarios" numFmtId="0">
      <sharedItems containsSemiMixedTypes="0" containsString="0" containsNumber="1" containsInteger="1" minValue="10" maxValue="50" count="3">
        <n v="10"/>
        <n v="30"/>
        <n v="50"/>
      </sharedItems>
    </cacheField>
    <cacheField name="B" numFmtId="0">
      <sharedItems containsSemiMixedTypes="0" containsString="0" containsNumber="1" containsInteger="1" minValue="1" maxValue="6" count="3">
        <n v="1"/>
        <n v="3"/>
        <n v="6"/>
      </sharedItems>
    </cacheField>
    <cacheField name="seed" numFmtId="0">
      <sharedItems containsSemiMixedTypes="0" containsString="0" containsNumber="1" containsInteger="1" minValue="0" maxValue="9"/>
    </cacheField>
    <cacheField name="time" numFmtId="0">
      <sharedItems containsSemiMixedTypes="0" containsString="0" containsNumber="1" minValue="0.91800000000000004" maxValue="3658.3110000000001"/>
    </cacheField>
    <cacheField name="LB" numFmtId="0">
      <sharedItems containsSemiMixedTypes="0" containsString="0" containsNumber="1" minValue="193" maxValue="665.7"/>
    </cacheField>
    <cacheField name="UB" numFmtId="0">
      <sharedItems containsSemiMixedTypes="0" containsString="0" containsNumber="1" minValue="193" maxValue="683.34212432665902"/>
    </cacheField>
    <cacheField name="cuts" numFmtId="0">
      <sharedItems containsSemiMixedTypes="0" containsString="0" containsNumber="1" containsInteger="1" minValue="1" maxValue="257"/>
    </cacheField>
    <cacheField name="NoProbing" numFmtId="0">
      <sharedItems containsSemiMixedTypes="0" containsString="0" containsNumber="1" minValue="170.9" maxValue="573.1"/>
    </cacheField>
    <cacheField name="PerfectInfo" numFmtId="0">
      <sharedItems containsSemiMixedTypes="0" containsString="0" containsNumber="1" minValue="233.4" maxValue="724"/>
    </cacheField>
    <cacheField name="gap" numFmtId="9">
      <sharedItems containsSemiMixedTypes="0" containsString="0" containsNumber="1" minValue="-3.2181388405598161E-13" maxValue="0.26906630970507217"/>
    </cacheField>
    <cacheField name="solv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Lozano Sanchez" refreshedDate="45322.060514004632" createdVersion="7" refreshedVersion="7" minRefreshableVersion="3" recordCount="180" xr:uid="{2CE3155A-E133-434D-ABC6-E93684AB9BB7}">
  <cacheSource type="worksheet">
    <worksheetSource ref="A1:N181" sheet="SP"/>
  </cacheSource>
  <cacheFields count="14">
    <cacheField name="Grid" numFmtId="0">
      <sharedItems containsSemiMixedTypes="0" containsString="0" containsNumber="1" containsInteger="1" minValue="5" maxValue="10" count="2">
        <n v="5"/>
        <n v="10"/>
      </sharedItems>
    </cacheField>
    <cacheField name="Instance" numFmtId="0">
      <sharedItems/>
    </cacheField>
    <cacheField name="Scenarios" numFmtId="0">
      <sharedItems containsSemiMixedTypes="0" containsString="0" containsNumber="1" containsInteger="1" minValue="10" maxValue="50" count="3">
        <n v="10"/>
        <n v="30"/>
        <n v="50"/>
      </sharedItems>
    </cacheField>
    <cacheField name="Budget" numFmtId="0">
      <sharedItems containsSemiMixedTypes="0" containsString="0" containsNumber="1" containsInteger="1" minValue="4" maxValue="80" count="6">
        <n v="4"/>
        <n v="8"/>
        <n v="16"/>
        <n v="20"/>
        <n v="40"/>
        <n v="80"/>
      </sharedItems>
    </cacheField>
    <cacheField name="Time" numFmtId="0">
      <sharedItems containsSemiMixedTypes="0" containsString="0" containsNumber="1" minValue="0.73299999999999998" maxValue="3604.1329999999998"/>
    </cacheField>
    <cacheField name="LB" numFmtId="0">
      <sharedItems containsSemiMixedTypes="0" containsString="0" containsNumber="1" minValue="167.4" maxValue="337.40117203486602"/>
    </cacheField>
    <cacheField name="UB" numFmtId="0">
      <sharedItems containsSemiMixedTypes="0" containsString="0" containsNumber="1" minValue="167.4" maxValue="447.08"/>
    </cacheField>
    <cacheField name="iter" numFmtId="0">
      <sharedItems containsSemiMixedTypes="0" containsString="0" containsNumber="1" containsInteger="1" minValue="1" maxValue="276"/>
    </cacheField>
    <cacheField name="Gamma_0" numFmtId="0">
      <sharedItems containsSemiMixedTypes="0" containsString="0" containsNumber="1" minValue="183.2" maxValue="457.2"/>
    </cacheField>
    <cacheField name="Gamma_N" numFmtId="0">
      <sharedItems containsSemiMixedTypes="0" containsString="0" containsNumber="1" minValue="167.4" maxValue="334.33333333333297"/>
    </cacheField>
    <cacheField name="FIG" numFmtId="9">
      <sharedItems containsSemiMixedTypes="0" containsString="0" containsNumber="1" minValue="6.4956331877729132E-2" maxValue="0.33729216152018998"/>
    </cacheField>
    <cacheField name="Gap" numFmtId="9">
      <sharedItems containsSemiMixedTypes="0" containsString="0" containsNumber="1" minValue="0" maxValue="0.30111760800677545"/>
    </cacheField>
    <cacheField name="Solved" numFmtId="0">
      <sharedItems containsSemiMixedTypes="0" containsString="0" containsNumber="1" containsInteger="1" minValue="0" maxValue="1"/>
    </cacheField>
    <cacheField name="budgetBound" numFmtId="0">
      <sharedItems containsSemiMixedTypes="0" containsString="0" containsNumber="1" containsInteger="1" minValue="17" maxValue="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Lozano Sanchez" refreshedDate="45322.863302083337" createdVersion="7" refreshedVersion="7" minRefreshableVersion="3" recordCount="180" xr:uid="{7119FB8B-F2E3-450C-B014-FF08F298854E}">
  <cacheSource type="worksheet">
    <worksheetSource ref="P1:AC181" sheet="SP"/>
  </cacheSource>
  <cacheFields count="14">
    <cacheField name="Grid" numFmtId="0">
      <sharedItems containsSemiMixedTypes="0" containsString="0" containsNumber="1" containsInteger="1" minValue="5" maxValue="10" count="2">
        <n v="5"/>
        <n v="10"/>
      </sharedItems>
    </cacheField>
    <cacheField name="Alg" numFmtId="0">
      <sharedItems/>
    </cacheField>
    <cacheField name="name" numFmtId="0">
      <sharedItems/>
    </cacheField>
    <cacheField name="B" numFmtId="0">
      <sharedItems containsSemiMixedTypes="0" containsString="0" containsNumber="1" containsInteger="1" minValue="10" maxValue="50" count="3">
        <n v="10"/>
        <n v="30"/>
        <n v="50"/>
      </sharedItems>
    </cacheField>
    <cacheField name="Budget" numFmtId="0">
      <sharedItems containsSemiMixedTypes="0" containsString="0" containsNumber="1" containsInteger="1" minValue="4" maxValue="80" count="6">
        <n v="4"/>
        <n v="8"/>
        <n v="16"/>
        <n v="20"/>
        <n v="40"/>
        <n v="80"/>
      </sharedItems>
    </cacheField>
    <cacheField name="Time1" numFmtId="0">
      <sharedItems containsSemiMixedTypes="0" containsString="0" containsNumber="1" minValue="0.56399999999999995" maxValue="19.678999999999998"/>
    </cacheField>
    <cacheField name="Time2" numFmtId="0">
      <sharedItems containsSemiMixedTypes="0" containsString="0" containsNumber="1" minValue="0.69699999999999995" maxValue="25.82"/>
    </cacheField>
    <cacheField name="Time3" numFmtId="0">
      <sharedItems containsSemiMixedTypes="0" containsString="0" containsNumber="1" minValue="1.4829999999999901" maxValue="129.59399999999999"/>
    </cacheField>
    <cacheField name="NoProbing" numFmtId="0">
      <sharedItems containsSemiMixedTypes="0" containsString="0" containsNumber="1" minValue="183.2" maxValue="457.2"/>
    </cacheField>
    <cacheField name="PerfectInfo" numFmtId="0">
      <sharedItems containsSemiMixedTypes="0" containsString="0" containsNumber="1" minValue="167.4" maxValue="334.33333333333297"/>
    </cacheField>
    <cacheField name="obj1" numFmtId="0">
      <sharedItems containsSemiMixedTypes="0" containsString="0" containsNumber="1" minValue="174.9" maxValue="428.18"/>
    </cacheField>
    <cacheField name="obj2" numFmtId="0">
      <sharedItems containsSemiMixedTypes="0" containsString="0" containsNumber="1" minValue="168.3" maxValue="394.33333333333297"/>
    </cacheField>
    <cacheField name="obj3" numFmtId="0">
      <sharedItems containsSemiMixedTypes="0" containsString="0" containsNumber="1" minValue="169.8" maxValue="378.53333333333302"/>
    </cacheField>
    <cacheField name="budgetBound" numFmtId="0">
      <sharedItems containsSemiMixedTypes="0" containsString="0" containsNumber="1" containsInteger="1" minValue="17" maxValue="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Lozano Sanchez" refreshedDate="45327.528595138887" createdVersion="7" refreshedVersion="7" minRefreshableVersion="3" recordCount="120" xr:uid="{D0774F70-0349-4D80-A10E-DD7068AC2A0E}">
  <cacheSource type="worksheet">
    <worksheetSource ref="AH1:AU121" sheet="SP"/>
  </cacheSource>
  <cacheFields count="14">
    <cacheField name="Alg" numFmtId="0">
      <sharedItems/>
    </cacheField>
    <cacheField name="Grid" numFmtId="0">
      <sharedItems containsSemiMixedTypes="0" containsString="0" containsNumber="1" containsInteger="1" minValue="20" maxValue="30" count="2">
        <n v="20"/>
        <n v="30"/>
      </sharedItems>
    </cacheField>
    <cacheField name="|Xi|" numFmtId="0">
      <sharedItems containsSemiMixedTypes="0" containsString="0" containsNumber="1" containsInteger="1" minValue="100" maxValue="500" count="2">
        <n v="100"/>
        <n v="500"/>
      </sharedItems>
    </cacheField>
    <cacheField name="Budget" numFmtId="0">
      <sharedItems containsSemiMixedTypes="0" containsString="0" containsNumber="1" containsInteger="1" minValue="90" maxValue="800" count="6">
        <n v="90"/>
        <n v="180"/>
        <n v="360"/>
        <n v="200"/>
        <n v="400"/>
        <n v="800"/>
      </sharedItems>
    </cacheField>
    <cacheField name="Time1" numFmtId="164">
      <sharedItems containsSemiMixedTypes="0" containsString="0" containsNumber="1" minValue="27.85" maxValue="786.928"/>
    </cacheField>
    <cacheField name="Time2" numFmtId="164">
      <sharedItems containsSemiMixedTypes="0" containsString="0" containsNumber="1" minValue="39.520000000000003" maxValue="1860.2439999999999"/>
    </cacheField>
    <cacheField name="Time3" numFmtId="164">
      <sharedItems containsSemiMixedTypes="0" containsString="0" containsNumber="1" minValue="73.885999999999996" maxValue="931.625"/>
    </cacheField>
    <cacheField name="Gamma0" numFmtId="164">
      <sharedItems containsSemiMixedTypes="0" containsString="0" containsNumber="1" minValue="669.36" maxValue="1160.8599999999999"/>
    </cacheField>
    <cacheField name="GammaN" numFmtId="164">
      <sharedItems containsSemiMixedTypes="0" containsString="0" containsNumber="1" minValue="450.95800000000003" maxValue="799.31"/>
    </cacheField>
    <cacheField name="obj1" numFmtId="164">
      <sharedItems containsSemiMixedTypes="0" containsString="0" containsNumber="1" minValue="528.42999999999995" maxValue="1077.1959999999999"/>
    </cacheField>
    <cacheField name="obj2" numFmtId="164">
      <sharedItems containsSemiMixedTypes="0" containsString="0" containsNumber="1" minValue="487.25599999999997" maxValue="935.14200000000005"/>
    </cacheField>
    <cacheField name="obj3" numFmtId="164">
      <sharedItems containsSemiMixedTypes="0" containsString="0" containsNumber="1" minValue="505.28" maxValue="934.51400000000001"/>
    </cacheField>
    <cacheField name="budgetBound" numFmtId="0">
      <sharedItems containsSemiMixedTypes="0" containsString="0" containsNumber="1" containsInteger="1" minValue="397" maxValue="1523"/>
    </cacheField>
    <cacheField name="FIG" numFmtId="9">
      <sharedItems containsSemiMixedTypes="0" containsString="0" containsNumber="1" minValue="0.25704200705950586" maxValue="0.357787531487713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Lozano Sanchez" refreshedDate="45328.874195370372" createdVersion="7" refreshedVersion="7" minRefreshableVersion="3" recordCount="270" xr:uid="{29AD1FC1-0FD1-4874-8778-DD52E493250B}">
  <cacheSource type="worksheet">
    <worksheetSource ref="Q1:AD271" sheet="KP"/>
  </cacheSource>
  <cacheFields count="14">
    <cacheField name="Alg" numFmtId="0">
      <sharedItems/>
    </cacheField>
    <cacheField name="n" numFmtId="0">
      <sharedItems containsSemiMixedTypes="0" containsString="0" containsNumber="1" containsInteger="1" minValue="20" maxValue="40" count="3">
        <n v="20"/>
        <n v="30"/>
        <n v="40"/>
      </sharedItems>
    </cacheField>
    <cacheField name="numXi" numFmtId="0">
      <sharedItems containsSemiMixedTypes="0" containsString="0" containsNumber="1" containsInteger="1" minValue="10" maxValue="50" count="3">
        <n v="10"/>
        <n v="30"/>
        <n v="50"/>
      </sharedItems>
    </cacheField>
    <cacheField name="Budget" numFmtId="0">
      <sharedItems containsSemiMixedTypes="0" containsString="0" containsNumber="1" containsInteger="1" minValue="1" maxValue="6" count="3">
        <n v="1"/>
        <n v="3"/>
        <n v="6"/>
      </sharedItems>
    </cacheField>
    <cacheField name="Seed" numFmtId="0">
      <sharedItems containsSemiMixedTypes="0" containsString="0" containsNumber="1" containsInteger="1" minValue="0" maxValue="9"/>
    </cacheField>
    <cacheField name="Time1" numFmtId="0">
      <sharedItems containsSemiMixedTypes="0" containsString="0" containsNumber="1" minValue="0.24399999999999999" maxValue="21.559000000000001"/>
    </cacheField>
    <cacheField name="Time2" numFmtId="0">
      <sharedItems containsSemiMixedTypes="0" containsString="0" containsNumber="1" minValue="0.41599999999999998" maxValue="22.599"/>
    </cacheField>
    <cacheField name="Time3" numFmtId="0">
      <sharedItems containsSemiMixedTypes="0" containsString="0" containsNumber="1" minValue="0.29599999999999899" maxValue="32.489999999999903"/>
    </cacheField>
    <cacheField name="NoProbing" numFmtId="0">
      <sharedItems containsSemiMixedTypes="0" containsString="0" containsNumber="1" minValue="170.9" maxValue="573.1"/>
    </cacheField>
    <cacheField name="PerfectInfo" numFmtId="0">
      <sharedItems containsSemiMixedTypes="0" containsString="0" containsNumber="1" minValue="233.4" maxValue="724"/>
    </cacheField>
    <cacheField name="obj1" numFmtId="0">
      <sharedItems containsSemiMixedTypes="0" containsString="0" containsNumber="1" minValue="193" maxValue="607.70000000000005"/>
    </cacheField>
    <cacheField name="obj2" numFmtId="164">
      <sharedItems containsSemiMixedTypes="0" containsString="0" containsNumber="1" minValue="193" maxValue="634.20000000000005"/>
    </cacheField>
    <cacheField name="obj3" numFmtId="0">
      <sharedItems containsSemiMixedTypes="0" containsString="0" containsNumber="1" minValue="193" maxValue="671.4"/>
    </cacheField>
    <cacheField name="budgetBound" numFmtId="0">
      <sharedItems containsSemiMixedTypes="0" containsString="0" containsNumber="1" containsInteger="1" minValue="9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Lozano Sanchez" refreshedDate="45328.884017129632" createdVersion="7" refreshedVersion="7" minRefreshableVersion="3" recordCount="120" xr:uid="{B9493F30-222E-4D89-9A42-8DCA9C5929D1}">
  <cacheSource type="worksheet">
    <worksheetSource ref="AG1:AU121" sheet="KP"/>
  </cacheSource>
  <cacheFields count="15">
    <cacheField name="Alg" numFmtId="0">
      <sharedItems/>
    </cacheField>
    <cacheField name="n" numFmtId="0">
      <sharedItems containsSemiMixedTypes="0" containsString="0" containsNumber="1" containsInteger="1" minValue="100" maxValue="200" count="2">
        <n v="100"/>
        <n v="200"/>
      </sharedItems>
    </cacheField>
    <cacheField name="B" numFmtId="0">
      <sharedItems containsSemiMixedTypes="0" containsString="0" containsNumber="1" containsInteger="1" minValue="100" maxValue="500" count="2">
        <n v="100"/>
        <n v="500"/>
      </sharedItems>
    </cacheField>
    <cacheField name="Budget" numFmtId="0">
      <sharedItems containsSemiMixedTypes="0" containsString="0" containsNumber="1" containsInteger="1" minValue="5" maxValue="40" count="4">
        <n v="5"/>
        <n v="10"/>
        <n v="20"/>
        <n v="40"/>
      </sharedItems>
    </cacheField>
    <cacheField name="Seed" numFmtId="0">
      <sharedItems containsSemiMixedTypes="0" containsString="0" containsNumber="1" containsInteger="1" minValue="0" maxValue="9"/>
    </cacheField>
    <cacheField name="Time1" numFmtId="0">
      <sharedItems containsSemiMixedTypes="0" containsString="0" containsNumber="1" minValue="4.5019999999999998" maxValue="1204.2950000000001"/>
    </cacheField>
    <cacheField name="Time2" numFmtId="164">
      <sharedItems containsSemiMixedTypes="0" containsString="0" containsNumber="1" minValue="7.1710000000000003" maxValue="688.42899999999997"/>
    </cacheField>
    <cacheField name="Time3" numFmtId="0">
      <sharedItems containsSemiMixedTypes="0" containsString="0" containsNumber="1" minValue="13.212" maxValue="1494.4269999999999"/>
    </cacheField>
    <cacheField name="NoProbing" numFmtId="0">
      <sharedItems containsSemiMixedTypes="0" containsString="0" containsNumber="1" minValue="1046.25" maxValue="2491.63"/>
    </cacheField>
    <cacheField name="PerfectInfo" numFmtId="0">
      <sharedItems containsSemiMixedTypes="0" containsString="0" containsNumber="1" minValue="1535.5519999999899" maxValue="3570.1779999999899"/>
    </cacheField>
    <cacheField name="obj1" numFmtId="0">
      <sharedItems containsSemiMixedTypes="0" containsString="0" containsNumber="1" minValue="1122.4000000000001" maxValue="2910.5419999999999"/>
    </cacheField>
    <cacheField name="obj2" numFmtId="0">
      <sharedItems containsSemiMixedTypes="0" containsString="0" containsNumber="1" minValue="1112.8800000000001" maxValue="2997.81"/>
    </cacheField>
    <cacheField name="obj3" numFmtId="0">
      <sharedItems containsSemiMixedTypes="0" containsString="0" containsNumber="1" minValue="1160.046" maxValue="3179.81"/>
    </cacheField>
    <cacheField name="budgetBound" numFmtId="0">
      <sharedItems containsSemiMixedTypes="0" containsString="0" containsNumber="1" containsInteger="1" minValue="56" maxValue="116"/>
    </cacheField>
    <cacheField name="FIG" numFmtId="9">
      <sharedItems containsSemiMixedTypes="0" containsString="0" containsNumber="1" minValue="0.26988304438648469" maxValue="0.32107537766703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Lozano Sanchez" refreshedDate="45329.938260069444" createdVersion="7" refreshedVersion="7" minRefreshableVersion="3" recordCount="40" xr:uid="{278936E7-FEB1-4150-8822-F1B783C8467D}">
  <cacheSource type="worksheet">
    <worksheetSource ref="B1:N41" sheet="Table Baby Grid"/>
  </cacheSource>
  <cacheFields count="13">
    <cacheField name="Alg" numFmtId="0">
      <sharedItems/>
    </cacheField>
    <cacheField name="n" numFmtId="0">
      <sharedItems containsSemiMixedTypes="0" containsString="0" containsNumber="1" containsInteger="1" minValue="10" maxValue="10"/>
    </cacheField>
    <cacheField name="Scenarios" numFmtId="0">
      <sharedItems containsSemiMixedTypes="0" containsString="0" containsNumber="1" containsInteger="1" minValue="1024" maxValue="1024"/>
    </cacheField>
    <cacheField name="Budge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eed" numFmtId="0">
      <sharedItems containsSemiMixedTypes="0" containsString="0" containsNumber="1" containsInteger="1" minValue="0" maxValue="9"/>
    </cacheField>
    <cacheField name="Time" numFmtId="0">
      <sharedItems containsSemiMixedTypes="0" containsString="0" containsNumber="1" minValue="10.109" maxValue="3122.826"/>
    </cacheField>
    <cacheField name="LB" numFmtId="0">
      <sharedItems containsSemiMixedTypes="0" containsString="0" containsNumber="1" minValue="83.5" maxValue="143.03125"/>
    </cacheField>
    <cacheField name="UB" numFmtId="0">
      <sharedItems containsSemiMixedTypes="0" containsString="0" containsNumber="1" minValue="83.5" maxValue="143.03125"/>
    </cacheField>
    <cacheField name="Iter" numFmtId="0">
      <sharedItems containsSemiMixedTypes="0" containsString="0" containsNumber="1" containsInteger="1" minValue="1" maxValue="8"/>
    </cacheField>
    <cacheField name="Gamma0" numFmtId="0">
      <sharedItems containsSemiMixedTypes="0" containsString="0" containsNumber="1" minValue="72" maxValue="126"/>
    </cacheField>
    <cacheField name="GammaN" numFmtId="0">
      <sharedItems containsSemiMixedTypes="0" containsString="0" containsNumber="1" minValue="100.21875" maxValue="146.921875"/>
    </cacheField>
    <cacheField name="FIG" numFmtId="9">
      <sharedItems containsSemiMixedTypes="0" containsString="0" containsNumber="1" minValue="0.16604662698412698" maxValue="0.51379310344827589"/>
    </cacheField>
    <cacheField name="HatB" numFmtId="0">
      <sharedItems containsSemiMixedTypes="0" containsString="0" containsNumber="1" containsInteger="1" minValue="4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Lozano Sanchez" refreshedDate="45330.880570486108" createdVersion="7" refreshedVersion="7" minRefreshableVersion="3" recordCount="40" xr:uid="{A3F2DE4F-1E69-456F-90DE-30EEF5E5F949}">
  <cacheSource type="worksheet">
    <worksheetSource ref="C1:Q41" sheet="Table bounds"/>
  </cacheSource>
  <cacheFields count="15">
    <cacheField name="Alg" numFmtId="0">
      <sharedItems/>
    </cacheField>
    <cacheField name="n" numFmtId="0">
      <sharedItems containsSemiMixedTypes="0" containsString="0" containsNumber="1" containsInteger="1" minValue="10" maxValue="10"/>
    </cacheField>
    <cacheField name="Scenarios" numFmtId="0">
      <sharedItems containsSemiMixedTypes="0" containsString="0" containsNumber="1" containsInteger="1" minValue="1024" maxValue="1024"/>
    </cacheField>
    <cacheField name="Budge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eed" numFmtId="0">
      <sharedItems containsSemiMixedTypes="0" containsString="0" containsNumber="1" containsInteger="1" minValue="0" maxValue="9"/>
    </cacheField>
    <cacheField name="Time" numFmtId="1">
      <sharedItems containsSemiMixedTypes="0" containsString="0" containsNumber="1" minValue="10.109" maxValue="3122.826"/>
    </cacheField>
    <cacheField name="LB" numFmtId="0">
      <sharedItems containsSemiMixedTypes="0" containsString="0" containsNumber="1" minValue="83.5" maxValue="143.03125"/>
    </cacheField>
    <cacheField name="UB" numFmtId="0">
      <sharedItems containsSemiMixedTypes="0" containsString="0" containsNumber="1" minValue="83.5" maxValue="143.03125"/>
    </cacheField>
    <cacheField name="Iter" numFmtId="0">
      <sharedItems containsSemiMixedTypes="0" containsString="0" containsNumber="1" containsInteger="1" minValue="1" maxValue="8"/>
    </cacheField>
    <cacheField name="Gamma0" numFmtId="0">
      <sharedItems containsSemiMixedTypes="0" containsString="0" containsNumber="1" minValue="72" maxValue="126"/>
    </cacheField>
    <cacheField name="GammaN" numFmtId="0">
      <sharedItems containsSemiMixedTypes="0" containsString="0" containsNumber="1" minValue="100.21875" maxValue="146.921875"/>
    </cacheField>
    <cacheField name="0-B" numFmtId="164">
      <sharedItems containsSemiMixedTypes="0" containsString="0" containsNumber="1" minValue="7.25" maxValue="37.25"/>
    </cacheField>
    <cacheField name="N-B" numFmtId="164">
      <sharedItems containsSemiMixedTypes="0" containsString="0" containsNumber="1" minValue="0" maxValue="21.75"/>
    </cacheField>
    <cacheField name="Bound0B" numFmtId="0">
      <sharedItems containsSemiMixedTypes="0" containsString="0" containsNumber="1" minValue="168.5" maxValue="213.25"/>
    </cacheField>
    <cacheField name="BoundNB" numFmtId="0">
      <sharedItems containsSemiMixedTypes="0" containsString="0" containsNumber="1" minValue="200" maxValue="39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s v="VF"/>
    <x v="0"/>
    <x v="0"/>
    <x v="0"/>
    <n v="0"/>
    <n v="2.3479999999999999"/>
    <n v="301.3"/>
    <n v="301.3"/>
    <n v="5"/>
    <n v="263.3"/>
    <n v="336.8"/>
    <n v="0"/>
    <n v="1"/>
  </r>
  <r>
    <s v="VF"/>
    <x v="0"/>
    <x v="0"/>
    <x v="0"/>
    <n v="1"/>
    <n v="3.7109999999999999"/>
    <n v="252"/>
    <n v="252"/>
    <n v="8"/>
    <n v="226.2"/>
    <n v="308.7"/>
    <n v="0"/>
    <n v="1"/>
  </r>
  <r>
    <s v="VF"/>
    <x v="0"/>
    <x v="0"/>
    <x v="0"/>
    <n v="2"/>
    <n v="1.147"/>
    <n v="193"/>
    <n v="193"/>
    <n v="4"/>
    <n v="170.9"/>
    <n v="233.4"/>
    <n v="0"/>
    <n v="1"/>
  </r>
  <r>
    <s v="VF"/>
    <x v="0"/>
    <x v="0"/>
    <x v="0"/>
    <n v="3"/>
    <n v="2.4329999999999998"/>
    <n v="230.6"/>
    <n v="230.6"/>
    <n v="9"/>
    <n v="210.6"/>
    <n v="277.89999999999998"/>
    <n v="0"/>
    <n v="1"/>
  </r>
  <r>
    <s v="VF"/>
    <x v="0"/>
    <x v="0"/>
    <x v="0"/>
    <n v="4"/>
    <n v="2.8660000000000001"/>
    <n v="278.2"/>
    <n v="278.2"/>
    <n v="7"/>
    <n v="263.8"/>
    <n v="337.1"/>
    <n v="0"/>
    <n v="1"/>
  </r>
  <r>
    <s v="VF"/>
    <x v="0"/>
    <x v="0"/>
    <x v="0"/>
    <n v="5"/>
    <n v="0.91800000000000004"/>
    <n v="263.8"/>
    <n v="263.8"/>
    <n v="3"/>
    <n v="247.3"/>
    <n v="309"/>
    <n v="0"/>
    <n v="1"/>
  </r>
  <r>
    <s v="VF"/>
    <x v="0"/>
    <x v="0"/>
    <x v="0"/>
    <n v="6"/>
    <n v="1.3979999999999999"/>
    <n v="251.9"/>
    <n v="251.9"/>
    <n v="5"/>
    <n v="233.6"/>
    <n v="313.60000000000002"/>
    <n v="0"/>
    <n v="1"/>
  </r>
  <r>
    <s v="VF"/>
    <x v="0"/>
    <x v="0"/>
    <x v="0"/>
    <n v="7"/>
    <n v="1.5269999999999999"/>
    <n v="214.4"/>
    <n v="214.4"/>
    <n v="5"/>
    <n v="192.4"/>
    <n v="255.9"/>
    <n v="0"/>
    <n v="1"/>
  </r>
  <r>
    <s v="VF"/>
    <x v="0"/>
    <x v="0"/>
    <x v="0"/>
    <n v="8"/>
    <n v="1.256"/>
    <n v="267"/>
    <n v="267"/>
    <n v="3"/>
    <n v="239.8"/>
    <n v="295.3"/>
    <n v="0"/>
    <n v="1"/>
  </r>
  <r>
    <s v="VF"/>
    <x v="0"/>
    <x v="0"/>
    <x v="0"/>
    <n v="9"/>
    <n v="1.736"/>
    <n v="250.1"/>
    <n v="250.1"/>
    <n v="4"/>
    <n v="220.7"/>
    <n v="302.8"/>
    <n v="0"/>
    <n v="1"/>
  </r>
  <r>
    <s v="VF"/>
    <x v="0"/>
    <x v="0"/>
    <x v="1"/>
    <n v="0"/>
    <n v="4.2969999999999997"/>
    <n v="312"/>
    <n v="312"/>
    <n v="9"/>
    <n v="263.3"/>
    <n v="336.8"/>
    <n v="0"/>
    <n v="1"/>
  </r>
  <r>
    <s v="VF"/>
    <x v="0"/>
    <x v="0"/>
    <x v="1"/>
    <n v="1"/>
    <n v="9.5530000000000008"/>
    <n v="282.8"/>
    <n v="282.8"/>
    <n v="15"/>
    <n v="226.2"/>
    <n v="308.7"/>
    <n v="0"/>
    <n v="1"/>
  </r>
  <r>
    <s v="VF"/>
    <x v="0"/>
    <x v="0"/>
    <x v="1"/>
    <n v="2"/>
    <n v="8.4629999999999992"/>
    <n v="206.3"/>
    <n v="206.3"/>
    <n v="13"/>
    <n v="170.9"/>
    <n v="233.4"/>
    <n v="0"/>
    <n v="1"/>
  </r>
  <r>
    <s v="VF"/>
    <x v="0"/>
    <x v="0"/>
    <x v="1"/>
    <n v="3"/>
    <n v="10.747"/>
    <n v="254.6"/>
    <n v="254.6"/>
    <n v="17"/>
    <n v="210.6"/>
    <n v="277.89999999999998"/>
    <n v="0"/>
    <n v="1"/>
  </r>
  <r>
    <s v="VF"/>
    <x v="0"/>
    <x v="0"/>
    <x v="1"/>
    <n v="4"/>
    <n v="6.7110000000000003"/>
    <n v="310.7"/>
    <n v="310.6999999999"/>
    <n v="10"/>
    <n v="263.8"/>
    <n v="337.1"/>
    <n v="-3.2181388405598161E-13"/>
    <n v="1"/>
  </r>
  <r>
    <s v="VF"/>
    <x v="0"/>
    <x v="0"/>
    <x v="1"/>
    <n v="5"/>
    <n v="4.2279999999999998"/>
    <n v="284.89999999999998"/>
    <n v="284.89999999999998"/>
    <n v="8"/>
    <n v="247.3"/>
    <n v="309"/>
    <n v="0"/>
    <n v="1"/>
  </r>
  <r>
    <s v="VF"/>
    <x v="0"/>
    <x v="0"/>
    <x v="1"/>
    <n v="6"/>
    <n v="6.423"/>
    <n v="286"/>
    <n v="286"/>
    <n v="12"/>
    <n v="233.6"/>
    <n v="313.60000000000002"/>
    <n v="0"/>
    <n v="1"/>
  </r>
  <r>
    <s v="VF"/>
    <x v="0"/>
    <x v="0"/>
    <x v="1"/>
    <n v="7"/>
    <n v="4.4420000000000002"/>
    <n v="240.7"/>
    <n v="240.7"/>
    <n v="7"/>
    <n v="192.4"/>
    <n v="255.9"/>
    <n v="0"/>
    <n v="1"/>
  </r>
  <r>
    <s v="VF"/>
    <x v="0"/>
    <x v="0"/>
    <x v="1"/>
    <n v="8"/>
    <n v="6.2389999999999999"/>
    <n v="285.3"/>
    <n v="285.3"/>
    <n v="11"/>
    <n v="239.8"/>
    <n v="295.3"/>
    <n v="0"/>
    <n v="1"/>
  </r>
  <r>
    <s v="VF"/>
    <x v="0"/>
    <x v="0"/>
    <x v="1"/>
    <n v="9"/>
    <n v="5.7759999999999998"/>
    <n v="278.7"/>
    <n v="278.7"/>
    <n v="8"/>
    <n v="220.7"/>
    <n v="302.8"/>
    <n v="0"/>
    <n v="1"/>
  </r>
  <r>
    <s v="VF"/>
    <x v="0"/>
    <x v="0"/>
    <x v="2"/>
    <n v="0"/>
    <n v="5.1760000000000002"/>
    <n v="330.5"/>
    <n v="330.5"/>
    <n v="11"/>
    <n v="263.3"/>
    <n v="336.8"/>
    <n v="0"/>
    <n v="1"/>
  </r>
  <r>
    <s v="VF"/>
    <x v="0"/>
    <x v="0"/>
    <x v="2"/>
    <n v="1"/>
    <n v="4.1139999999999999"/>
    <n v="304.7"/>
    <n v="304.7"/>
    <n v="8"/>
    <n v="226.2"/>
    <n v="308.7"/>
    <n v="0"/>
    <n v="1"/>
  </r>
  <r>
    <s v="VF"/>
    <x v="0"/>
    <x v="0"/>
    <x v="2"/>
    <n v="2"/>
    <n v="7.6219999999999999"/>
    <n v="228.8"/>
    <n v="228.8"/>
    <n v="13"/>
    <n v="170.9"/>
    <n v="233.4"/>
    <n v="0"/>
    <n v="1"/>
  </r>
  <r>
    <s v="VF"/>
    <x v="0"/>
    <x v="0"/>
    <x v="2"/>
    <n v="3"/>
    <n v="2.6589999999999998"/>
    <n v="276.10000000000002"/>
    <n v="276.10000000000002"/>
    <n v="6"/>
    <n v="210.6"/>
    <n v="277.89999999999998"/>
    <n v="0"/>
    <n v="1"/>
  </r>
  <r>
    <s v="VF"/>
    <x v="0"/>
    <x v="0"/>
    <x v="2"/>
    <n v="4"/>
    <n v="7.02"/>
    <n v="330.2"/>
    <n v="330.2"/>
    <n v="10"/>
    <n v="263.8"/>
    <n v="337.1"/>
    <n v="0"/>
    <n v="1"/>
  </r>
  <r>
    <s v="VF"/>
    <x v="0"/>
    <x v="0"/>
    <x v="2"/>
    <n v="5"/>
    <n v="5.1440000000000001"/>
    <n v="301.5"/>
    <n v="301.5"/>
    <n v="9"/>
    <n v="247.3"/>
    <n v="309"/>
    <n v="0"/>
    <n v="1"/>
  </r>
  <r>
    <s v="VF"/>
    <x v="0"/>
    <x v="0"/>
    <x v="2"/>
    <n v="6"/>
    <n v="4.649"/>
    <n v="311.89999999999998"/>
    <n v="311.89999999999998"/>
    <n v="9"/>
    <n v="233.6"/>
    <n v="313.60000000000002"/>
    <n v="0"/>
    <n v="1"/>
  </r>
  <r>
    <s v="VF"/>
    <x v="0"/>
    <x v="0"/>
    <x v="2"/>
    <n v="7"/>
    <n v="4.0750000000000002"/>
    <n v="254"/>
    <n v="254"/>
    <n v="8"/>
    <n v="192.4"/>
    <n v="255.9"/>
    <n v="0"/>
    <n v="1"/>
  </r>
  <r>
    <s v="VF"/>
    <x v="0"/>
    <x v="0"/>
    <x v="2"/>
    <n v="8"/>
    <n v="3.5680000000000001"/>
    <n v="293.8"/>
    <n v="293.8"/>
    <n v="7"/>
    <n v="239.8"/>
    <n v="295.3"/>
    <n v="0"/>
    <n v="1"/>
  </r>
  <r>
    <s v="VF"/>
    <x v="0"/>
    <x v="0"/>
    <x v="2"/>
    <n v="9"/>
    <n v="6.7759999999999998"/>
    <n v="297.7"/>
    <n v="297.7"/>
    <n v="12"/>
    <n v="220.7"/>
    <n v="302.8"/>
    <n v="0"/>
    <n v="1"/>
  </r>
  <r>
    <s v="VF"/>
    <x v="0"/>
    <x v="1"/>
    <x v="0"/>
    <n v="0"/>
    <n v="11.805"/>
    <n v="280.10000000000002"/>
    <n v="280.10000000000002"/>
    <n v="6"/>
    <n v="250.1"/>
    <n v="334.933333333333"/>
    <n v="0"/>
    <n v="1"/>
  </r>
  <r>
    <s v="VF"/>
    <x v="0"/>
    <x v="1"/>
    <x v="0"/>
    <n v="1"/>
    <n v="12.919"/>
    <n v="235.333333333333"/>
    <n v="235.333333333333"/>
    <n v="7"/>
    <n v="212"/>
    <n v="294.39999999999998"/>
    <n v="0"/>
    <n v="1"/>
  </r>
  <r>
    <s v="VF"/>
    <x v="0"/>
    <x v="1"/>
    <x v="0"/>
    <n v="2"/>
    <n v="13.792"/>
    <n v="208.666666666666"/>
    <n v="208.666666666666"/>
    <n v="8"/>
    <n v="184.36670000000001"/>
    <n v="263.5"/>
    <n v="0"/>
    <n v="1"/>
  </r>
  <r>
    <s v="VF"/>
    <x v="0"/>
    <x v="1"/>
    <x v="0"/>
    <n v="3"/>
    <n v="24.841000000000001"/>
    <n v="208.933333333333"/>
    <n v="208.933333333333"/>
    <n v="9"/>
    <n v="181.63329999999999"/>
    <n v="271.666666666666"/>
    <n v="0"/>
    <n v="1"/>
  </r>
  <r>
    <s v="VF"/>
    <x v="0"/>
    <x v="1"/>
    <x v="0"/>
    <n v="4"/>
    <n v="12.786"/>
    <n v="254.7"/>
    <n v="254.7"/>
    <n v="6"/>
    <n v="228.7"/>
    <n v="323.39999999999998"/>
    <n v="0"/>
    <n v="1"/>
  </r>
  <r>
    <s v="VF"/>
    <x v="0"/>
    <x v="1"/>
    <x v="0"/>
    <n v="5"/>
    <n v="7.585"/>
    <n v="260.7"/>
    <n v="260.7"/>
    <n v="5"/>
    <n v="240.5333"/>
    <n v="304.3"/>
    <n v="0"/>
    <n v="1"/>
  </r>
  <r>
    <s v="VF"/>
    <x v="0"/>
    <x v="1"/>
    <x v="0"/>
    <n v="6"/>
    <n v="19.699000000000002"/>
    <n v="244.5"/>
    <n v="244.5"/>
    <n v="9"/>
    <n v="223.26669999999999"/>
    <n v="314.666666666666"/>
    <n v="0"/>
    <n v="1"/>
  </r>
  <r>
    <s v="VF"/>
    <x v="0"/>
    <x v="1"/>
    <x v="0"/>
    <n v="7"/>
    <n v="8.1620000000000008"/>
    <n v="213.666666666666"/>
    <n v="213.666666666666"/>
    <n v="5"/>
    <n v="195.33330000000001"/>
    <n v="255.8"/>
    <n v="0"/>
    <n v="1"/>
  </r>
  <r>
    <s v="VF"/>
    <x v="0"/>
    <x v="1"/>
    <x v="0"/>
    <n v="8"/>
    <n v="11.369"/>
    <n v="278.89999999999998"/>
    <n v="278.89999999999998"/>
    <n v="6"/>
    <n v="260.76670000000001"/>
    <n v="321.60000000000002"/>
    <n v="0"/>
    <n v="1"/>
  </r>
  <r>
    <s v="VF"/>
    <x v="0"/>
    <x v="1"/>
    <x v="0"/>
    <n v="9"/>
    <n v="23.422000000000001"/>
    <n v="253.23333333333301"/>
    <n v="253.23333333333301"/>
    <n v="9"/>
    <n v="230.33330000000001"/>
    <n v="316.73333333333301"/>
    <n v="0"/>
    <n v="1"/>
  </r>
  <r>
    <s v="VF"/>
    <x v="0"/>
    <x v="1"/>
    <x v="1"/>
    <n v="0"/>
    <n v="15.696999999999999"/>
    <n v="312.433333333333"/>
    <n v="312.433333333333"/>
    <n v="8"/>
    <n v="250.1"/>
    <n v="334.933333333333"/>
    <n v="0"/>
    <n v="1"/>
  </r>
  <r>
    <s v="VF"/>
    <x v="0"/>
    <x v="1"/>
    <x v="1"/>
    <n v="1"/>
    <n v="64.144000000000005"/>
    <n v="259.26666666666603"/>
    <n v="259.26666666666603"/>
    <n v="21"/>
    <n v="212"/>
    <n v="294.39999999999998"/>
    <n v="0"/>
    <n v="1"/>
  </r>
  <r>
    <s v="VF"/>
    <x v="0"/>
    <x v="1"/>
    <x v="1"/>
    <n v="2"/>
    <n v="89.331999999999994"/>
    <n v="225.63333333333301"/>
    <n v="225.63333333333301"/>
    <n v="23"/>
    <n v="184.36670000000001"/>
    <n v="263.5"/>
    <n v="0"/>
    <n v="1"/>
  </r>
  <r>
    <s v="VF"/>
    <x v="0"/>
    <x v="1"/>
    <x v="1"/>
    <n v="3"/>
    <n v="37.667000000000002"/>
    <n v="241.56666666666601"/>
    <n v="241.56666666666601"/>
    <n v="12"/>
    <n v="181.63329999999999"/>
    <n v="271.666666666666"/>
    <n v="0"/>
    <n v="1"/>
  </r>
  <r>
    <s v="VF"/>
    <x v="0"/>
    <x v="1"/>
    <x v="1"/>
    <n v="4"/>
    <n v="53.951999999999998"/>
    <n v="281.2"/>
    <n v="281.2"/>
    <n v="17"/>
    <n v="228.7"/>
    <n v="323.39999999999998"/>
    <n v="0"/>
    <n v="1"/>
  </r>
  <r>
    <s v="VF"/>
    <x v="0"/>
    <x v="1"/>
    <x v="1"/>
    <n v="5"/>
    <n v="20.959"/>
    <n v="281.06666666666598"/>
    <n v="281.06666666666598"/>
    <n v="8"/>
    <n v="240.5333"/>
    <n v="304.3"/>
    <n v="0"/>
    <n v="1"/>
  </r>
  <r>
    <s v="VF"/>
    <x v="0"/>
    <x v="1"/>
    <x v="1"/>
    <n v="6"/>
    <n v="49.472999999999999"/>
    <n v="279.933333333333"/>
    <n v="279.933333333333"/>
    <n v="15"/>
    <n v="223.26669999999999"/>
    <n v="314.666666666666"/>
    <n v="0"/>
    <n v="1"/>
  </r>
  <r>
    <s v="VF"/>
    <x v="0"/>
    <x v="1"/>
    <x v="1"/>
    <n v="7"/>
    <n v="28.413"/>
    <n v="235.9"/>
    <n v="235.9"/>
    <n v="9"/>
    <n v="195.33330000000001"/>
    <n v="255.8"/>
    <n v="0"/>
    <n v="1"/>
  </r>
  <r>
    <s v="VF"/>
    <x v="0"/>
    <x v="1"/>
    <x v="1"/>
    <n v="8"/>
    <n v="15.728999999999999"/>
    <n v="305.46666666666601"/>
    <n v="305.46666666666601"/>
    <n v="5"/>
    <n v="260.76670000000001"/>
    <n v="321.60000000000002"/>
    <n v="0"/>
    <n v="1"/>
  </r>
  <r>
    <s v="VF"/>
    <x v="0"/>
    <x v="1"/>
    <x v="1"/>
    <n v="9"/>
    <n v="82.203999999999994"/>
    <n v="279.26666666666603"/>
    <n v="279.26666666666603"/>
    <n v="22"/>
    <n v="230.33330000000001"/>
    <n v="316.73333333333301"/>
    <n v="0"/>
    <n v="1"/>
  </r>
  <r>
    <s v="VF"/>
    <x v="0"/>
    <x v="1"/>
    <x v="2"/>
    <n v="0"/>
    <n v="50.307000000000002"/>
    <n v="327.2"/>
    <n v="327.2"/>
    <n v="14"/>
    <n v="250.1"/>
    <n v="334.933333333333"/>
    <n v="0"/>
    <n v="1"/>
  </r>
  <r>
    <s v="VF"/>
    <x v="0"/>
    <x v="1"/>
    <x v="2"/>
    <n v="1"/>
    <n v="80.122"/>
    <n v="284.46666666666601"/>
    <n v="284.46666666666601"/>
    <n v="15"/>
    <n v="212"/>
    <n v="294.39999999999998"/>
    <n v="0"/>
    <n v="1"/>
  </r>
  <r>
    <s v="VF"/>
    <x v="0"/>
    <x v="1"/>
    <x v="2"/>
    <n v="2"/>
    <n v="335.64"/>
    <n v="245.8"/>
    <n v="245.8"/>
    <n v="31"/>
    <n v="184.36670000000001"/>
    <n v="263.5"/>
    <n v="0"/>
    <n v="1"/>
  </r>
  <r>
    <s v="VF"/>
    <x v="0"/>
    <x v="1"/>
    <x v="2"/>
    <n v="3"/>
    <n v="135.17500000000001"/>
    <n v="260.63333333333298"/>
    <n v="260.63333333333298"/>
    <n v="18"/>
    <n v="181.63329999999999"/>
    <n v="271.666666666666"/>
    <n v="0"/>
    <n v="1"/>
  </r>
  <r>
    <s v="VF"/>
    <x v="0"/>
    <x v="1"/>
    <x v="2"/>
    <n v="4"/>
    <n v="103.789"/>
    <n v="313.166666666666"/>
    <n v="313.166666666666"/>
    <n v="20"/>
    <n v="228.7"/>
    <n v="323.39999999999998"/>
    <n v="0"/>
    <n v="1"/>
  </r>
  <r>
    <s v="VF"/>
    <x v="0"/>
    <x v="1"/>
    <x v="2"/>
    <n v="5"/>
    <n v="96.802000000000007"/>
    <n v="293.23333333333301"/>
    <n v="293.23333333329998"/>
    <n v="19"/>
    <n v="240.5333"/>
    <n v="304.3"/>
    <n v="-1.1262712183062367E-13"/>
    <n v="1"/>
  </r>
  <r>
    <s v="VF"/>
    <x v="0"/>
    <x v="1"/>
    <x v="2"/>
    <n v="6"/>
    <n v="194.91"/>
    <n v="303.33333333333297"/>
    <n v="303.33333333333297"/>
    <n v="26"/>
    <n v="223.26669999999999"/>
    <n v="314.666666666666"/>
    <n v="0"/>
    <n v="1"/>
  </r>
  <r>
    <s v="VF"/>
    <x v="0"/>
    <x v="1"/>
    <x v="2"/>
    <n v="7"/>
    <n v="76.944000000000003"/>
    <n v="251.46666666666599"/>
    <n v="251.46666666666599"/>
    <n v="13"/>
    <n v="195.33330000000001"/>
    <n v="255.8"/>
    <n v="0"/>
    <n v="1"/>
  </r>
  <r>
    <s v="VF"/>
    <x v="0"/>
    <x v="1"/>
    <x v="2"/>
    <n v="8"/>
    <n v="56.686999999999998"/>
    <n v="316.06666666666598"/>
    <n v="316.06666666666598"/>
    <n v="11"/>
    <n v="260.76670000000001"/>
    <n v="321.60000000000002"/>
    <n v="0"/>
    <n v="1"/>
  </r>
  <r>
    <s v="VF"/>
    <x v="0"/>
    <x v="1"/>
    <x v="2"/>
    <n v="9"/>
    <n v="95.863"/>
    <n v="308.46666666666601"/>
    <n v="308.46666666666601"/>
    <n v="13"/>
    <n v="230.33330000000001"/>
    <n v="316.73333333333301"/>
    <n v="0"/>
    <n v="1"/>
  </r>
  <r>
    <s v="VF"/>
    <x v="0"/>
    <x v="2"/>
    <x v="0"/>
    <n v="0"/>
    <n v="19.547000000000001"/>
    <n v="269.86"/>
    <n v="269.86"/>
    <n v="6"/>
    <n v="243.86"/>
    <n v="325.42"/>
    <n v="0"/>
    <n v="1"/>
  </r>
  <r>
    <s v="VF"/>
    <x v="0"/>
    <x v="2"/>
    <x v="0"/>
    <n v="1"/>
    <n v="38.542999999999999"/>
    <n v="233.32"/>
    <n v="233.31999999997899"/>
    <n v="7"/>
    <n v="212.36"/>
    <n v="290.98"/>
    <n v="-9.0020758053619286E-14"/>
    <n v="1"/>
  </r>
  <r>
    <s v="VF"/>
    <x v="0"/>
    <x v="2"/>
    <x v="0"/>
    <n v="2"/>
    <n v="28.045000000000002"/>
    <n v="221.66"/>
    <n v="221.66"/>
    <n v="8"/>
    <n v="201.26"/>
    <n v="274.94"/>
    <n v="0"/>
    <n v="1"/>
  </r>
  <r>
    <s v="VF"/>
    <x v="0"/>
    <x v="2"/>
    <x v="0"/>
    <n v="3"/>
    <n v="42.177"/>
    <n v="214.02"/>
    <n v="214.02"/>
    <n v="10"/>
    <n v="190.02"/>
    <n v="277.14"/>
    <n v="0"/>
    <n v="1"/>
  </r>
  <r>
    <s v="VF"/>
    <x v="0"/>
    <x v="2"/>
    <x v="0"/>
    <n v="4"/>
    <n v="31.515000000000001"/>
    <n v="250.54"/>
    <n v="250.53999999997899"/>
    <n v="7"/>
    <n v="230.38"/>
    <n v="324"/>
    <n v="-8.3833492731980219E-14"/>
    <n v="1"/>
  </r>
  <r>
    <s v="VF"/>
    <x v="0"/>
    <x v="2"/>
    <x v="0"/>
    <n v="5"/>
    <n v="38.042000000000002"/>
    <n v="237.4"/>
    <n v="237.4"/>
    <n v="11"/>
    <n v="217.6"/>
    <n v="292.38"/>
    <n v="0"/>
    <n v="1"/>
  </r>
  <r>
    <s v="VF"/>
    <x v="0"/>
    <x v="2"/>
    <x v="0"/>
    <n v="6"/>
    <n v="31.931000000000001"/>
    <n v="248.44"/>
    <n v="248.44"/>
    <n v="8"/>
    <n v="228.32"/>
    <n v="312.5"/>
    <n v="0"/>
    <n v="1"/>
  </r>
  <r>
    <s v="VF"/>
    <x v="0"/>
    <x v="2"/>
    <x v="0"/>
    <n v="7"/>
    <n v="24.702999999999999"/>
    <n v="211.28"/>
    <n v="211.27999999997999"/>
    <n v="5"/>
    <n v="194.78"/>
    <n v="255.24"/>
    <n v="-9.4703159025967038E-14"/>
    <n v="1"/>
  </r>
  <r>
    <s v="VF"/>
    <x v="0"/>
    <x v="2"/>
    <x v="0"/>
    <n v="8"/>
    <n v="24.545000000000002"/>
    <n v="270"/>
    <n v="270"/>
    <n v="5"/>
    <n v="245.52"/>
    <n v="320.36"/>
    <n v="0"/>
    <n v="1"/>
  </r>
  <r>
    <s v="VF"/>
    <x v="0"/>
    <x v="2"/>
    <x v="0"/>
    <n v="9"/>
    <n v="63.023000000000003"/>
    <n v="248.1"/>
    <n v="248.1"/>
    <n v="12"/>
    <n v="225.6"/>
    <n v="318.94"/>
    <n v="0"/>
    <n v="1"/>
  </r>
  <r>
    <s v="VF"/>
    <x v="0"/>
    <x v="2"/>
    <x v="1"/>
    <n v="0"/>
    <n v="36.203000000000003"/>
    <n v="302.18"/>
    <n v="302.17999999998"/>
    <n v="9"/>
    <n v="243.86"/>
    <n v="325.42"/>
    <n v="-6.6215114961300374E-14"/>
    <n v="1"/>
  </r>
  <r>
    <s v="VF"/>
    <x v="0"/>
    <x v="2"/>
    <x v="1"/>
    <n v="1"/>
    <n v="163.77099999999999"/>
    <n v="252.56"/>
    <n v="252.55999999997999"/>
    <n v="26"/>
    <n v="212.36"/>
    <n v="290.98"/>
    <n v="-7.9224277157926857E-14"/>
    <n v="1"/>
  </r>
  <r>
    <s v="VF"/>
    <x v="0"/>
    <x v="2"/>
    <x v="1"/>
    <n v="2"/>
    <n v="145.11600000000001"/>
    <n v="241.12"/>
    <n v="241.11999999998"/>
    <n v="24"/>
    <n v="201.26"/>
    <n v="274.94"/>
    <n v="-8.2983093227463835E-14"/>
    <n v="1"/>
  </r>
  <r>
    <s v="VF"/>
    <x v="0"/>
    <x v="2"/>
    <x v="1"/>
    <n v="3"/>
    <n v="187.25200000000001"/>
    <n v="241.06"/>
    <n v="241.06"/>
    <n v="25"/>
    <n v="190.02"/>
    <n v="277.14"/>
    <n v="0"/>
    <n v="1"/>
  </r>
  <r>
    <s v="VF"/>
    <x v="0"/>
    <x v="2"/>
    <x v="1"/>
    <n v="4"/>
    <n v="101.818"/>
    <n v="285.64"/>
    <n v="285.64"/>
    <n v="15"/>
    <n v="230.38"/>
    <n v="324"/>
    <n v="0"/>
    <n v="1"/>
  </r>
  <r>
    <s v="VF"/>
    <x v="0"/>
    <x v="2"/>
    <x v="1"/>
    <n v="5"/>
    <n v="113.354"/>
    <n v="258.98"/>
    <n v="258.98"/>
    <n v="17"/>
    <n v="217.6"/>
    <n v="292.38"/>
    <n v="0"/>
    <n v="1"/>
  </r>
  <r>
    <s v="VF"/>
    <x v="0"/>
    <x v="2"/>
    <x v="1"/>
    <n v="6"/>
    <n v="104.91200000000001"/>
    <n v="275.32"/>
    <n v="275.32"/>
    <n v="16"/>
    <n v="228.32"/>
    <n v="312.5"/>
    <n v="0"/>
    <n v="1"/>
  </r>
  <r>
    <s v="VF"/>
    <x v="0"/>
    <x v="2"/>
    <x v="1"/>
    <n v="7"/>
    <n v="104.321"/>
    <n v="230.22"/>
    <n v="230.22"/>
    <n v="13"/>
    <n v="194.78"/>
    <n v="255.24"/>
    <n v="0"/>
    <n v="1"/>
  </r>
  <r>
    <s v="VF"/>
    <x v="0"/>
    <x v="2"/>
    <x v="1"/>
    <n v="8"/>
    <n v="55.139000000000003"/>
    <n v="300.54000000000002"/>
    <n v="300.54000000000002"/>
    <n v="7"/>
    <n v="245.52"/>
    <n v="320.36"/>
    <n v="0"/>
    <n v="1"/>
  </r>
  <r>
    <s v="VF"/>
    <x v="0"/>
    <x v="2"/>
    <x v="1"/>
    <n v="9"/>
    <n v="265.60000000000002"/>
    <n v="279.12"/>
    <n v="279.12"/>
    <n v="26"/>
    <n v="225.6"/>
    <n v="318.94"/>
    <n v="0"/>
    <n v="1"/>
  </r>
  <r>
    <s v="VF"/>
    <x v="0"/>
    <x v="2"/>
    <x v="2"/>
    <n v="0"/>
    <n v="176.137"/>
    <n v="316.08"/>
    <n v="316.08"/>
    <n v="17"/>
    <n v="243.86"/>
    <n v="325.42"/>
    <n v="0"/>
    <n v="1"/>
  </r>
  <r>
    <s v="VF"/>
    <x v="0"/>
    <x v="2"/>
    <x v="2"/>
    <n v="1"/>
    <n v="427.202"/>
    <n v="276.22000000000003"/>
    <n v="276.22000000000003"/>
    <n v="29"/>
    <n v="212.36"/>
    <n v="290.98"/>
    <n v="0"/>
    <n v="1"/>
  </r>
  <r>
    <s v="VF"/>
    <x v="0"/>
    <x v="2"/>
    <x v="2"/>
    <n v="2"/>
    <n v="477.541"/>
    <n v="259.98"/>
    <n v="259.98"/>
    <n v="28"/>
    <n v="201.26"/>
    <n v="274.94"/>
    <n v="0"/>
    <n v="1"/>
  </r>
  <r>
    <s v="VF"/>
    <x v="0"/>
    <x v="2"/>
    <x v="2"/>
    <n v="3"/>
    <n v="301.06"/>
    <n v="264.27999999999997"/>
    <n v="264.27999999999997"/>
    <n v="24"/>
    <n v="190.02"/>
    <n v="277.14"/>
    <n v="0"/>
    <n v="1"/>
  </r>
  <r>
    <s v="VF"/>
    <x v="0"/>
    <x v="2"/>
    <x v="2"/>
    <n v="4"/>
    <n v="177.54599999999999"/>
    <n v="311.60000000000002"/>
    <n v="311.60000000000002"/>
    <n v="17"/>
    <n v="230.38"/>
    <n v="324"/>
    <n v="0"/>
    <n v="1"/>
  </r>
  <r>
    <s v="VF"/>
    <x v="0"/>
    <x v="2"/>
    <x v="2"/>
    <n v="5"/>
    <n v="380.935"/>
    <n v="278.60000000000002"/>
    <n v="278.60000000000002"/>
    <n v="33"/>
    <n v="217.6"/>
    <n v="292.38"/>
    <n v="0"/>
    <n v="1"/>
  </r>
  <r>
    <s v="VF"/>
    <x v="0"/>
    <x v="2"/>
    <x v="2"/>
    <n v="6"/>
    <n v="354.87"/>
    <n v="301.26"/>
    <n v="301.26"/>
    <n v="26"/>
    <n v="228.32"/>
    <n v="312.5"/>
    <n v="0"/>
    <n v="1"/>
  </r>
  <r>
    <s v="VF"/>
    <x v="0"/>
    <x v="2"/>
    <x v="2"/>
    <n v="7"/>
    <n v="171.53"/>
    <n v="248.16"/>
    <n v="248.16"/>
    <n v="10"/>
    <n v="194.78"/>
    <n v="255.24"/>
    <n v="0"/>
    <n v="1"/>
  </r>
  <r>
    <s v="VF"/>
    <x v="0"/>
    <x v="2"/>
    <x v="2"/>
    <n v="8"/>
    <n v="700.55499999999995"/>
    <n v="311.83999999999997"/>
    <n v="311.83999999999997"/>
    <n v="44"/>
    <n v="245.52"/>
    <n v="320.36"/>
    <n v="0"/>
    <n v="1"/>
  </r>
  <r>
    <s v="VF"/>
    <x v="0"/>
    <x v="2"/>
    <x v="2"/>
    <n v="9"/>
    <n v="279.43700000000001"/>
    <n v="308.3"/>
    <n v="308.3"/>
    <n v="17"/>
    <n v="225.6"/>
    <n v="318.94"/>
    <n v="0"/>
    <n v="1"/>
  </r>
  <r>
    <s v="VF"/>
    <x v="1"/>
    <x v="0"/>
    <x v="0"/>
    <n v="0"/>
    <n v="4.42"/>
    <n v="398.2"/>
    <n v="398.2"/>
    <n v="10"/>
    <n v="369.8"/>
    <n v="498"/>
    <n v="0"/>
    <n v="1"/>
  </r>
  <r>
    <s v="VF"/>
    <x v="1"/>
    <x v="0"/>
    <x v="0"/>
    <n v="1"/>
    <n v="2.657"/>
    <n v="429.4"/>
    <n v="429.4"/>
    <n v="5"/>
    <n v="387.7"/>
    <n v="497.6"/>
    <n v="0"/>
    <n v="1"/>
  </r>
  <r>
    <s v="VF"/>
    <x v="1"/>
    <x v="0"/>
    <x v="0"/>
    <n v="2"/>
    <n v="1.448"/>
    <n v="420.4"/>
    <n v="420.4"/>
    <n v="4"/>
    <n v="393.1"/>
    <n v="501.9"/>
    <n v="0"/>
    <n v="1"/>
  </r>
  <r>
    <s v="VF"/>
    <x v="1"/>
    <x v="0"/>
    <x v="0"/>
    <n v="3"/>
    <n v="6.3550000000000004"/>
    <n v="341.5"/>
    <n v="341.5"/>
    <n v="11"/>
    <n v="322"/>
    <n v="431"/>
    <n v="0"/>
    <n v="1"/>
  </r>
  <r>
    <s v="VF"/>
    <x v="1"/>
    <x v="0"/>
    <x v="0"/>
    <n v="4"/>
    <n v="6.9189999999999996"/>
    <n v="364.7"/>
    <n v="364.7"/>
    <n v="13"/>
    <n v="344"/>
    <n v="495.4"/>
    <n v="0"/>
    <n v="1"/>
  </r>
  <r>
    <s v="VF"/>
    <x v="1"/>
    <x v="0"/>
    <x v="0"/>
    <n v="5"/>
    <n v="8.7520000000000007"/>
    <n v="396.1"/>
    <n v="396.1"/>
    <n v="8"/>
    <n v="363.1"/>
    <n v="497.4"/>
    <n v="0"/>
    <n v="1"/>
  </r>
  <r>
    <s v="VF"/>
    <x v="1"/>
    <x v="0"/>
    <x v="0"/>
    <n v="6"/>
    <n v="19.638000000000002"/>
    <n v="360.7"/>
    <n v="360.6999999999"/>
    <n v="15"/>
    <n v="332"/>
    <n v="493.2"/>
    <n v="-2.7720425222120603E-13"/>
    <n v="1"/>
  </r>
  <r>
    <s v="VF"/>
    <x v="1"/>
    <x v="0"/>
    <x v="0"/>
    <n v="7"/>
    <n v="7.12"/>
    <n v="343.8"/>
    <n v="343.8"/>
    <n v="9"/>
    <n v="324.2"/>
    <n v="431"/>
    <n v="0"/>
    <n v="1"/>
  </r>
  <r>
    <s v="VF"/>
    <x v="1"/>
    <x v="0"/>
    <x v="0"/>
    <n v="8"/>
    <n v="6.5449999999999999"/>
    <n v="408.7"/>
    <n v="408.7"/>
    <n v="9"/>
    <n v="394.1"/>
    <n v="484"/>
    <n v="0"/>
    <n v="1"/>
  </r>
  <r>
    <s v="VF"/>
    <x v="1"/>
    <x v="0"/>
    <x v="0"/>
    <n v="9"/>
    <n v="7.1040000000000001"/>
    <n v="408.7"/>
    <n v="408.7"/>
    <n v="12"/>
    <n v="385.7"/>
    <n v="516.4"/>
    <n v="0"/>
    <n v="1"/>
  </r>
  <r>
    <s v="VF"/>
    <x v="1"/>
    <x v="0"/>
    <x v="1"/>
    <n v="0"/>
    <n v="29.298999999999999"/>
    <n v="432.8"/>
    <n v="432.8"/>
    <n v="22"/>
    <n v="369.8"/>
    <n v="498"/>
    <n v="0"/>
    <n v="1"/>
  </r>
  <r>
    <s v="VF"/>
    <x v="1"/>
    <x v="0"/>
    <x v="1"/>
    <n v="1"/>
    <n v="15.605"/>
    <n v="459.2"/>
    <n v="459.2"/>
    <n v="13"/>
    <n v="387.7"/>
    <n v="497.6"/>
    <n v="0"/>
    <n v="1"/>
  </r>
  <r>
    <s v="VF"/>
    <x v="1"/>
    <x v="0"/>
    <x v="1"/>
    <n v="2"/>
    <n v="16.178999999999998"/>
    <n v="449.3"/>
    <n v="449.3"/>
    <n v="12"/>
    <n v="393.1"/>
    <n v="501.9"/>
    <n v="0"/>
    <n v="1"/>
  </r>
  <r>
    <s v="VF"/>
    <x v="1"/>
    <x v="0"/>
    <x v="1"/>
    <n v="3"/>
    <n v="33.143000000000001"/>
    <n v="384.5"/>
    <n v="384.5"/>
    <n v="15"/>
    <n v="322"/>
    <n v="431"/>
    <n v="0"/>
    <n v="1"/>
  </r>
  <r>
    <s v="VF"/>
    <x v="1"/>
    <x v="0"/>
    <x v="1"/>
    <n v="4"/>
    <n v="102.79600000000001"/>
    <n v="413.2"/>
    <n v="413.2"/>
    <n v="30"/>
    <n v="344"/>
    <n v="495.4"/>
    <n v="0"/>
    <n v="1"/>
  </r>
  <r>
    <s v="VF"/>
    <x v="1"/>
    <x v="0"/>
    <x v="1"/>
    <n v="5"/>
    <n v="71.444000000000003"/>
    <n v="425.5"/>
    <n v="425.5"/>
    <n v="17"/>
    <n v="363.1"/>
    <n v="497.4"/>
    <n v="0"/>
    <n v="1"/>
  </r>
  <r>
    <s v="VF"/>
    <x v="1"/>
    <x v="0"/>
    <x v="1"/>
    <n v="6"/>
    <n v="244.15799999999999"/>
    <n v="403.8"/>
    <n v="403.8"/>
    <n v="26"/>
    <n v="332"/>
    <n v="493.2"/>
    <n v="0"/>
    <n v="1"/>
  </r>
  <r>
    <s v="VF"/>
    <x v="1"/>
    <x v="0"/>
    <x v="1"/>
    <n v="7"/>
    <n v="86.73"/>
    <n v="379.4"/>
    <n v="379.39999999989999"/>
    <n v="20"/>
    <n v="324.2"/>
    <n v="431"/>
    <n v="-2.6354131200892897E-13"/>
    <n v="1"/>
  </r>
  <r>
    <s v="VF"/>
    <x v="1"/>
    <x v="0"/>
    <x v="1"/>
    <n v="8"/>
    <n v="48.96"/>
    <n v="442.6"/>
    <n v="442.6"/>
    <n v="15"/>
    <n v="394.1"/>
    <n v="484"/>
    <n v="0"/>
    <n v="1"/>
  </r>
  <r>
    <s v="VF"/>
    <x v="1"/>
    <x v="0"/>
    <x v="1"/>
    <n v="9"/>
    <n v="254.53100000000001"/>
    <n v="440.5"/>
    <n v="440.5"/>
    <n v="35"/>
    <n v="385.7"/>
    <n v="516.4"/>
    <n v="0"/>
    <n v="1"/>
  </r>
  <r>
    <s v="VF"/>
    <x v="1"/>
    <x v="0"/>
    <x v="2"/>
    <n v="0"/>
    <n v="736.52200000000005"/>
    <n v="467.7"/>
    <n v="467.7"/>
    <n v="34"/>
    <n v="369.8"/>
    <n v="498"/>
    <n v="0"/>
    <n v="1"/>
  </r>
  <r>
    <s v="VF"/>
    <x v="1"/>
    <x v="0"/>
    <x v="2"/>
    <n v="1"/>
    <n v="391.34800000000001"/>
    <n v="475.3"/>
    <n v="475.3"/>
    <n v="32"/>
    <n v="387.7"/>
    <n v="497.6"/>
    <n v="0"/>
    <n v="1"/>
  </r>
  <r>
    <s v="VF"/>
    <x v="1"/>
    <x v="0"/>
    <x v="2"/>
    <n v="2"/>
    <n v="554.58199999999999"/>
    <n v="473.1"/>
    <n v="473.1"/>
    <n v="31"/>
    <n v="393.1"/>
    <n v="501.9"/>
    <n v="0"/>
    <n v="1"/>
  </r>
  <r>
    <s v="VF"/>
    <x v="1"/>
    <x v="0"/>
    <x v="2"/>
    <n v="3"/>
    <n v="866.73099999999999"/>
    <n v="407.4"/>
    <n v="407.4"/>
    <n v="32"/>
    <n v="322"/>
    <n v="431"/>
    <n v="0"/>
    <n v="1"/>
  </r>
  <r>
    <s v="VF"/>
    <x v="1"/>
    <x v="0"/>
    <x v="2"/>
    <n v="4"/>
    <n v="3600.2420000000002"/>
    <n v="450.4"/>
    <n v="452.4"/>
    <n v="63"/>
    <n v="344"/>
    <n v="495.4"/>
    <n v="4.4208664898320073E-3"/>
    <n v="1"/>
  </r>
  <r>
    <s v="VF"/>
    <x v="1"/>
    <x v="0"/>
    <x v="2"/>
    <n v="5"/>
    <n v="1633.0060000000001"/>
    <n v="457.3"/>
    <n v="457.3"/>
    <n v="31"/>
    <n v="363.1"/>
    <n v="497.4"/>
    <n v="0"/>
    <n v="1"/>
  </r>
  <r>
    <s v="VF"/>
    <x v="1"/>
    <x v="0"/>
    <x v="2"/>
    <n v="6"/>
    <n v="3600.3589999999999"/>
    <n v="442.5"/>
    <n v="448.799999999899"/>
    <n v="38"/>
    <n v="332"/>
    <n v="493.2"/>
    <n v="1.4037433154858329E-2"/>
    <n v="0"/>
  </r>
  <r>
    <s v="VF"/>
    <x v="1"/>
    <x v="0"/>
    <x v="2"/>
    <n v="7"/>
    <n v="622.68100000000004"/>
    <n v="410.2"/>
    <n v="410.2"/>
    <n v="23"/>
    <n v="324.2"/>
    <n v="431"/>
    <n v="0"/>
    <n v="1"/>
  </r>
  <r>
    <s v="VF"/>
    <x v="1"/>
    <x v="0"/>
    <x v="2"/>
    <n v="8"/>
    <n v="371.24400000000003"/>
    <n v="469.2"/>
    <n v="469.19999999989898"/>
    <n v="19"/>
    <n v="394.1"/>
    <n v="484"/>
    <n v="-2.1528293971798293E-13"/>
    <n v="1"/>
  </r>
  <r>
    <s v="VF"/>
    <x v="1"/>
    <x v="0"/>
    <x v="2"/>
    <n v="9"/>
    <n v="3600.3090000000002"/>
    <n v="476.4"/>
    <n v="481.7"/>
    <n v="46"/>
    <n v="385.7"/>
    <n v="516.4"/>
    <n v="1.1002698775171292E-2"/>
    <n v="0"/>
  </r>
  <r>
    <s v="VF"/>
    <x v="1"/>
    <x v="1"/>
    <x v="0"/>
    <n v="0"/>
    <n v="40.683999999999997"/>
    <n v="393.63333333333298"/>
    <n v="393.63333333333298"/>
    <n v="13"/>
    <n v="371.9"/>
    <n v="511.4"/>
    <n v="0"/>
    <n v="1"/>
  </r>
  <r>
    <s v="VF"/>
    <x v="1"/>
    <x v="1"/>
    <x v="0"/>
    <n v="1"/>
    <n v="58.73"/>
    <n v="380.4"/>
    <n v="380.4"/>
    <n v="10"/>
    <n v="349.9"/>
    <n v="471"/>
    <n v="0"/>
    <n v="1"/>
  </r>
  <r>
    <s v="VF"/>
    <x v="1"/>
    <x v="1"/>
    <x v="0"/>
    <n v="2"/>
    <n v="32.442999999999998"/>
    <n v="400.03333333333302"/>
    <n v="400.03333333333302"/>
    <n v="11"/>
    <n v="375.5"/>
    <n v="501.53333333333302"/>
    <n v="0"/>
    <n v="1"/>
  </r>
  <r>
    <s v="VF"/>
    <x v="1"/>
    <x v="1"/>
    <x v="0"/>
    <n v="3"/>
    <n v="90.427999999999997"/>
    <n v="319.53333333333302"/>
    <n v="319.53333333333302"/>
    <n v="17"/>
    <n v="296.16669999999999"/>
    <n v="421.2"/>
    <n v="0"/>
    <n v="1"/>
  </r>
  <r>
    <s v="VF"/>
    <x v="1"/>
    <x v="1"/>
    <x v="0"/>
    <n v="4"/>
    <n v="103.009"/>
    <n v="372.2"/>
    <n v="372.2"/>
    <n v="15"/>
    <n v="350.7"/>
    <n v="514.63333333333298"/>
    <n v="0"/>
    <n v="1"/>
  </r>
  <r>
    <s v="VF"/>
    <x v="1"/>
    <x v="1"/>
    <x v="0"/>
    <n v="5"/>
    <n v="86.837999999999994"/>
    <n v="390.96666666666601"/>
    <n v="390.96666666666601"/>
    <n v="14"/>
    <n v="354.16669999999999"/>
    <n v="498.433333333333"/>
    <n v="0"/>
    <n v="1"/>
  </r>
  <r>
    <s v="VF"/>
    <x v="1"/>
    <x v="1"/>
    <x v="0"/>
    <n v="6"/>
    <n v="29.576000000000001"/>
    <n v="388.666666666666"/>
    <n v="388.66666666663298"/>
    <n v="8"/>
    <n v="377.33330000000001"/>
    <n v="498.53333333333302"/>
    <n v="-8.4972623562947643E-14"/>
    <n v="1"/>
  </r>
  <r>
    <s v="VF"/>
    <x v="1"/>
    <x v="1"/>
    <x v="0"/>
    <n v="7"/>
    <n v="108.386"/>
    <n v="342.63333333333298"/>
    <n v="342.63333333333298"/>
    <n v="16"/>
    <n v="324.3"/>
    <n v="437.23333333333301"/>
    <n v="0"/>
    <n v="1"/>
  </r>
  <r>
    <s v="VF"/>
    <x v="1"/>
    <x v="1"/>
    <x v="0"/>
    <n v="8"/>
    <n v="38.18"/>
    <n v="383.6"/>
    <n v="383.6"/>
    <n v="8"/>
    <n v="351.9667"/>
    <n v="466.96666666666601"/>
    <n v="0"/>
    <n v="1"/>
  </r>
  <r>
    <s v="VF"/>
    <x v="1"/>
    <x v="1"/>
    <x v="0"/>
    <n v="9"/>
    <n v="134.059"/>
    <n v="404.933333333333"/>
    <n v="404.933333333333"/>
    <n v="16"/>
    <n v="383.4667"/>
    <n v="530.76666666666597"/>
    <n v="0"/>
    <n v="1"/>
  </r>
  <r>
    <s v="VF"/>
    <x v="1"/>
    <x v="1"/>
    <x v="1"/>
    <n v="0"/>
    <n v="712.43700000000001"/>
    <n v="433.8"/>
    <n v="433.8"/>
    <n v="39"/>
    <n v="371.9"/>
    <n v="511.4"/>
    <n v="0"/>
    <n v="1"/>
  </r>
  <r>
    <s v="VF"/>
    <x v="1"/>
    <x v="1"/>
    <x v="1"/>
    <n v="1"/>
    <n v="2002.5419999999999"/>
    <n v="410.666666666666"/>
    <n v="410.666666666666"/>
    <n v="53"/>
    <n v="349.9"/>
    <n v="471"/>
    <n v="0"/>
    <n v="1"/>
  </r>
  <r>
    <s v="VF"/>
    <x v="1"/>
    <x v="1"/>
    <x v="1"/>
    <n v="2"/>
    <n v="541.59699999999998"/>
    <n v="425.8"/>
    <n v="425.8"/>
    <n v="26"/>
    <n v="375.5"/>
    <n v="501.53333333333302"/>
    <n v="0"/>
    <n v="1"/>
  </r>
  <r>
    <s v="VF"/>
    <x v="1"/>
    <x v="1"/>
    <x v="1"/>
    <n v="3"/>
    <n v="2377.1010000000001"/>
    <n v="346.5"/>
    <n v="346.5"/>
    <n v="52"/>
    <n v="296.16669999999999"/>
    <n v="421.2"/>
    <n v="0"/>
    <n v="1"/>
  </r>
  <r>
    <s v="VF"/>
    <x v="1"/>
    <x v="1"/>
    <x v="1"/>
    <n v="4"/>
    <n v="3600.3609999999999"/>
    <n v="414.96666666666601"/>
    <n v="415.00651940896603"/>
    <n v="44"/>
    <n v="350.7"/>
    <n v="514.63333333333298"/>
    <n v="9.6029195774489879E-5"/>
    <n v="1"/>
  </r>
  <r>
    <s v="VF"/>
    <x v="1"/>
    <x v="1"/>
    <x v="1"/>
    <n v="5"/>
    <n v="3600.2109999999998"/>
    <n v="421.7"/>
    <n v="421.73394049320001"/>
    <n v="72"/>
    <n v="354.16669999999999"/>
    <n v="498.433333333333"/>
    <n v="8.0478448474715383E-5"/>
    <n v="1"/>
  </r>
  <r>
    <s v="VF"/>
    <x v="1"/>
    <x v="1"/>
    <x v="1"/>
    <n v="6"/>
    <n v="3600.1590000000001"/>
    <n v="415.56666666666598"/>
    <n v="415.60572953323299"/>
    <n v="63"/>
    <n v="377.33330000000001"/>
    <n v="498.53333333333302"/>
    <n v="9.3990202230559677E-5"/>
    <n v="1"/>
  </r>
  <r>
    <s v="VF"/>
    <x v="1"/>
    <x v="1"/>
    <x v="1"/>
    <n v="7"/>
    <n v="1453.8679999999999"/>
    <n v="373.5"/>
    <n v="373.5"/>
    <n v="33"/>
    <n v="324.3"/>
    <n v="437.23333333333301"/>
    <n v="0"/>
    <n v="1"/>
  </r>
  <r>
    <s v="VF"/>
    <x v="1"/>
    <x v="1"/>
    <x v="1"/>
    <n v="8"/>
    <n v="1224.9549999999999"/>
    <n v="407.933333333333"/>
    <n v="407.933333333299"/>
    <n v="33"/>
    <n v="351.9667"/>
    <n v="466.96666666666601"/>
    <n v="-8.3328234545103907E-14"/>
    <n v="1"/>
  </r>
  <r>
    <s v="VF"/>
    <x v="1"/>
    <x v="1"/>
    <x v="1"/>
    <n v="9"/>
    <n v="3600.2510000000002"/>
    <n v="442.36666666666599"/>
    <n v="442.40740114620002"/>
    <n v="52"/>
    <n v="383.4667"/>
    <n v="530.76666666666597"/>
    <n v="9.2074588780584942E-5"/>
    <n v="1"/>
  </r>
  <r>
    <s v="VF"/>
    <x v="1"/>
    <x v="1"/>
    <x v="2"/>
    <n v="0"/>
    <n v="3600.181"/>
    <n v="456.1"/>
    <n v="471.17891810863301"/>
    <n v="26"/>
    <n v="371.9"/>
    <n v="511.4"/>
    <n v="3.2002531372077349E-2"/>
    <n v="0"/>
  </r>
  <r>
    <s v="VF"/>
    <x v="1"/>
    <x v="1"/>
    <x v="2"/>
    <n v="1"/>
    <n v="3612.8319999999999"/>
    <n v="439.96666666666601"/>
    <n v="443.343875592399"/>
    <n v="32"/>
    <n v="349.9"/>
    <n v="471"/>
    <n v="7.6175833515695641E-3"/>
    <n v="1"/>
  </r>
  <r>
    <s v="VF"/>
    <x v="1"/>
    <x v="1"/>
    <x v="2"/>
    <n v="2"/>
    <n v="3600.2649999999999"/>
    <n v="455.433333333333"/>
    <n v="460.37841509859999"/>
    <n v="29"/>
    <n v="375.5"/>
    <n v="501.53333333333302"/>
    <n v="1.0741341477114854E-2"/>
    <n v="0"/>
  </r>
  <r>
    <s v="VF"/>
    <x v="1"/>
    <x v="1"/>
    <x v="2"/>
    <n v="3"/>
    <n v="3600.2020000000002"/>
    <n v="370"/>
    <n v="392.57157474396598"/>
    <n v="24"/>
    <n v="296.16669999999999"/>
    <n v="421.2"/>
    <n v="5.7496711927467227E-2"/>
    <n v="0"/>
  </r>
  <r>
    <s v="VF"/>
    <x v="1"/>
    <x v="1"/>
    <x v="2"/>
    <n v="4"/>
    <n v="3600.1089999999999"/>
    <n v="448.666666666666"/>
    <n v="474.14730793856597"/>
    <n v="19"/>
    <n v="350.7"/>
    <n v="514.63333333333298"/>
    <n v="5.3739926063655789E-2"/>
    <n v="0"/>
  </r>
  <r>
    <s v="VF"/>
    <x v="1"/>
    <x v="1"/>
    <x v="2"/>
    <n v="5"/>
    <n v="3613.91"/>
    <n v="442.96666666666601"/>
    <n v="471.64711897856603"/>
    <n v="13"/>
    <n v="354.16669999999999"/>
    <n v="498.433333333333"/>
    <n v="6.0809132840697777E-2"/>
    <n v="0"/>
  </r>
  <r>
    <s v="VF"/>
    <x v="1"/>
    <x v="1"/>
    <x v="2"/>
    <n v="6"/>
    <n v="3601.26"/>
    <n v="444.933333333333"/>
    <n v="462.14577936239999"/>
    <n v="20"/>
    <n v="377.33330000000001"/>
    <n v="498.53333333333302"/>
    <n v="3.7244624526949419E-2"/>
    <n v="0"/>
  </r>
  <r>
    <s v="VF"/>
    <x v="1"/>
    <x v="1"/>
    <x v="2"/>
    <n v="7"/>
    <n v="3600.0940000000001"/>
    <n v="400.03333333333302"/>
    <n v="405.97306837716599"/>
    <n v="35"/>
    <n v="324.3"/>
    <n v="437.23333333333301"/>
    <n v="1.4630859794656885E-2"/>
    <n v="0"/>
  </r>
  <r>
    <s v="VF"/>
    <x v="1"/>
    <x v="1"/>
    <x v="2"/>
    <n v="8"/>
    <n v="3600.1219999999998"/>
    <n v="439.433333333333"/>
    <n v="439.47426490163298"/>
    <n v="43"/>
    <n v="351.9667"/>
    <n v="466.96666666666601"/>
    <n v="9.313757725755217E-5"/>
    <n v="1"/>
  </r>
  <r>
    <s v="VF"/>
    <x v="1"/>
    <x v="1"/>
    <x v="2"/>
    <n v="9"/>
    <n v="3601.4969999999998"/>
    <n v="477.33333333333297"/>
    <n v="495.88203660253299"/>
    <n v="23"/>
    <n v="383.4667"/>
    <n v="530.76666666666597"/>
    <n v="3.7405475294656543E-2"/>
    <n v="0"/>
  </r>
  <r>
    <s v="VF"/>
    <x v="1"/>
    <x v="2"/>
    <x v="0"/>
    <n v="0"/>
    <n v="655.971"/>
    <n v="391"/>
    <n v="391"/>
    <n v="16"/>
    <n v="366.32"/>
    <n v="505.92"/>
    <n v="0"/>
    <n v="1"/>
  </r>
  <r>
    <s v="VF"/>
    <x v="1"/>
    <x v="2"/>
    <x v="0"/>
    <n v="1"/>
    <n v="562.529"/>
    <n v="368.46"/>
    <n v="368.46"/>
    <n v="54"/>
    <n v="348.14"/>
    <n v="466.38"/>
    <n v="0"/>
    <n v="1"/>
  </r>
  <r>
    <s v="VF"/>
    <x v="1"/>
    <x v="2"/>
    <x v="0"/>
    <n v="2"/>
    <n v="107.432"/>
    <n v="386.84"/>
    <n v="386.84"/>
    <n v="14"/>
    <n v="369.52"/>
    <n v="497.96"/>
    <n v="0"/>
    <n v="1"/>
  </r>
  <r>
    <s v="VF"/>
    <x v="1"/>
    <x v="2"/>
    <x v="0"/>
    <n v="3"/>
    <n v="897.649"/>
    <n v="322.08"/>
    <n v="322.08"/>
    <n v="52"/>
    <n v="305.44"/>
    <n v="428.44"/>
    <n v="0"/>
    <n v="1"/>
  </r>
  <r>
    <s v="VF"/>
    <x v="1"/>
    <x v="2"/>
    <x v="0"/>
    <n v="4"/>
    <n v="792.72699999999998"/>
    <n v="368.7"/>
    <n v="368.7"/>
    <n v="16"/>
    <n v="345.82"/>
    <n v="514.78"/>
    <n v="0"/>
    <n v="1"/>
  </r>
  <r>
    <s v="VF"/>
    <x v="1"/>
    <x v="2"/>
    <x v="0"/>
    <n v="5"/>
    <n v="957.27200000000005"/>
    <n v="381.16"/>
    <n v="381.16"/>
    <n v="17"/>
    <n v="364.36"/>
    <n v="506.68"/>
    <n v="0"/>
    <n v="1"/>
  </r>
  <r>
    <s v="VF"/>
    <x v="1"/>
    <x v="2"/>
    <x v="0"/>
    <n v="6"/>
    <n v="413.59399999999999"/>
    <n v="370.76"/>
    <n v="370.76"/>
    <n v="11"/>
    <n v="349.42"/>
    <n v="486.54"/>
    <n v="0"/>
    <n v="1"/>
  </r>
  <r>
    <s v="VF"/>
    <x v="1"/>
    <x v="2"/>
    <x v="0"/>
    <n v="7"/>
    <n v="256.58300000000003"/>
    <n v="337.06"/>
    <n v="337.06"/>
    <n v="14"/>
    <n v="318.58"/>
    <n v="431.5"/>
    <n v="0"/>
    <n v="1"/>
  </r>
  <r>
    <s v="VF"/>
    <x v="1"/>
    <x v="2"/>
    <x v="0"/>
    <n v="8"/>
    <n v="230.15"/>
    <n v="360.58"/>
    <n v="360.58"/>
    <n v="11"/>
    <n v="341.52"/>
    <n v="458.36"/>
    <n v="0"/>
    <n v="1"/>
  </r>
  <r>
    <s v="VF"/>
    <x v="1"/>
    <x v="2"/>
    <x v="0"/>
    <n v="9"/>
    <n v="1050.6479999999999"/>
    <n v="404.14"/>
    <n v="404.14"/>
    <n v="29"/>
    <n v="384.16"/>
    <n v="528.46"/>
    <n v="0"/>
    <n v="1"/>
  </r>
  <r>
    <s v="VF"/>
    <x v="1"/>
    <x v="2"/>
    <x v="1"/>
    <n v="0"/>
    <n v="3607.3420000000001"/>
    <n v="421.92"/>
    <n v="442.42407765413998"/>
    <n v="11"/>
    <n v="366.32"/>
    <n v="505.92"/>
    <n v="4.634485031388548E-2"/>
    <n v="0"/>
  </r>
  <r>
    <s v="VF"/>
    <x v="1"/>
    <x v="2"/>
    <x v="1"/>
    <n v="1"/>
    <n v="3609.4760000000001"/>
    <n v="397.5"/>
    <n v="419.14176496902002"/>
    <n v="10"/>
    <n v="348.14"/>
    <n v="466.38"/>
    <n v="5.1633520631425553E-2"/>
    <n v="0"/>
  </r>
  <r>
    <s v="VF"/>
    <x v="1"/>
    <x v="2"/>
    <x v="1"/>
    <n v="2"/>
    <n v="3372.8969999999999"/>
    <n v="410.76"/>
    <n v="410.76"/>
    <n v="52"/>
    <n v="369.52"/>
    <n v="497.96"/>
    <n v="0"/>
    <n v="1"/>
  </r>
  <r>
    <s v="VF"/>
    <x v="1"/>
    <x v="2"/>
    <x v="1"/>
    <n v="3"/>
    <n v="3600.261"/>
    <n v="347.84"/>
    <n v="362.33610007445998"/>
    <n v="17"/>
    <n v="305.44"/>
    <n v="428.44"/>
    <n v="4.0007330408096398E-2"/>
    <n v="0"/>
  </r>
  <r>
    <s v="VF"/>
    <x v="1"/>
    <x v="2"/>
    <x v="1"/>
    <n v="4"/>
    <n v="3600.5949999999998"/>
    <n v="411.64"/>
    <n v="439.08384891328001"/>
    <n v="8"/>
    <n v="345.82"/>
    <n v="514.78"/>
    <n v="6.250252424725429E-2"/>
    <n v="0"/>
  </r>
  <r>
    <s v="VF"/>
    <x v="1"/>
    <x v="2"/>
    <x v="1"/>
    <n v="5"/>
    <n v="3600.62"/>
    <n v="412.9"/>
    <n v="446.646764353999"/>
    <n v="7"/>
    <n v="364.36"/>
    <n v="506.68"/>
    <n v="7.5555824081269596E-2"/>
    <n v="0"/>
  </r>
  <r>
    <s v="VF"/>
    <x v="1"/>
    <x v="2"/>
    <x v="1"/>
    <n v="6"/>
    <n v="3601.741"/>
    <n v="395.1"/>
    <n v="402.67994003342"/>
    <n v="18"/>
    <n v="349.42"/>
    <n v="486.54"/>
    <n v="1.8823733888484448E-2"/>
    <n v="0"/>
  </r>
  <r>
    <s v="VF"/>
    <x v="1"/>
    <x v="2"/>
    <x v="1"/>
    <n v="7"/>
    <n v="3600.1979999999999"/>
    <n v="363.32"/>
    <n v="366.536387828579"/>
    <n v="30"/>
    <n v="318.58"/>
    <n v="431.5"/>
    <n v="8.7750846447562959E-3"/>
    <n v="1"/>
  </r>
  <r>
    <s v="VF"/>
    <x v="1"/>
    <x v="2"/>
    <x v="1"/>
    <n v="8"/>
    <n v="3600.317"/>
    <n v="387.08"/>
    <n v="391.21873570882002"/>
    <n v="27"/>
    <n v="341.52"/>
    <n v="458.36"/>
    <n v="1.0579083594555791E-2"/>
    <n v="0"/>
  </r>
  <r>
    <s v="VF"/>
    <x v="1"/>
    <x v="2"/>
    <x v="1"/>
    <n v="9"/>
    <n v="3600.7379999999998"/>
    <n v="435.8"/>
    <n v="465.80655684013999"/>
    <n v="10"/>
    <n v="384.16"/>
    <n v="528.46"/>
    <n v="6.441849389947063E-2"/>
    <n v="0"/>
  </r>
  <r>
    <s v="VF"/>
    <x v="1"/>
    <x v="2"/>
    <x v="2"/>
    <n v="0"/>
    <n v="3600.3989999999999"/>
    <n v="446.4"/>
    <n v="488.688754536359"/>
    <n v="7"/>
    <n v="366.32"/>
    <n v="505.92"/>
    <n v="8.6535149711968032E-2"/>
    <n v="0"/>
  </r>
  <r>
    <s v="VF"/>
    <x v="1"/>
    <x v="2"/>
    <x v="2"/>
    <n v="1"/>
    <n v="3618.2570000000001"/>
    <n v="419.24"/>
    <n v="453.06526377946"/>
    <n v="7"/>
    <n v="348.14"/>
    <n v="466.38"/>
    <n v="7.4658700376388193E-2"/>
    <n v="0"/>
  </r>
  <r>
    <s v="VF"/>
    <x v="1"/>
    <x v="2"/>
    <x v="2"/>
    <n v="2"/>
    <n v="3601.098"/>
    <n v="433.26"/>
    <n v="475.107407299979"/>
    <n v="6"/>
    <n v="369.52"/>
    <n v="497.96"/>
    <n v="8.8079888162124351E-2"/>
    <n v="0"/>
  </r>
  <r>
    <s v="VF"/>
    <x v="1"/>
    <x v="2"/>
    <x v="2"/>
    <n v="3"/>
    <n v="3611.931"/>
    <n v="373"/>
    <n v="411.581034363279"/>
    <n v="8"/>
    <n v="305.44"/>
    <n v="428.44"/>
    <n v="9.3738610728174937E-2"/>
    <n v="0"/>
  </r>
  <r>
    <s v="VF"/>
    <x v="1"/>
    <x v="2"/>
    <x v="2"/>
    <n v="4"/>
    <n v="3600.4989999999998"/>
    <n v="441.18"/>
    <n v="492.83584651028002"/>
    <n v="6"/>
    <n v="345.82"/>
    <n v="514.78"/>
    <n v="0.10481349292274447"/>
    <n v="0"/>
  </r>
  <r>
    <s v="VF"/>
    <x v="1"/>
    <x v="2"/>
    <x v="2"/>
    <n v="5"/>
    <n v="3602.277"/>
    <n v="446.12"/>
    <n v="486.47260612136"/>
    <n v="6"/>
    <n v="364.36"/>
    <n v="506.68"/>
    <n v="8.2949390394437258E-2"/>
    <n v="0"/>
  </r>
  <r>
    <s v="VF"/>
    <x v="1"/>
    <x v="2"/>
    <x v="2"/>
    <n v="6"/>
    <n v="3603.6640000000002"/>
    <n v="421.7"/>
    <n v="462.86544534427998"/>
    <n v="7"/>
    <n v="349.42"/>
    <n v="486.54"/>
    <n v="8.8936095269892254E-2"/>
    <n v="0"/>
  </r>
  <r>
    <s v="VF"/>
    <x v="1"/>
    <x v="2"/>
    <x v="2"/>
    <n v="7"/>
    <n v="3600.2449999999999"/>
    <n v="383.54"/>
    <n v="411.20095671847997"/>
    <n v="10"/>
    <n v="318.58"/>
    <n v="431.5"/>
    <n v="6.7268707104243042E-2"/>
    <n v="0"/>
  </r>
  <r>
    <s v="VF"/>
    <x v="1"/>
    <x v="2"/>
    <x v="2"/>
    <n v="8"/>
    <n v="3605.3049999999998"/>
    <n v="408.5"/>
    <n v="440.76391775425998"/>
    <n v="7"/>
    <n v="341.52"/>
    <n v="458.36"/>
    <n v="7.3199997673693756E-2"/>
    <n v="0"/>
  </r>
  <r>
    <s v="VF"/>
    <x v="1"/>
    <x v="2"/>
    <x v="2"/>
    <n v="9"/>
    <n v="3605.415"/>
    <n v="472.44"/>
    <n v="512.39112013488"/>
    <n v="6"/>
    <n v="384.16"/>
    <n v="528.46"/>
    <n v="7.7969969745696241E-2"/>
    <n v="0"/>
  </r>
  <r>
    <s v="VF"/>
    <x v="2"/>
    <x v="0"/>
    <x v="0"/>
    <n v="0"/>
    <n v="10.965"/>
    <n v="543.9"/>
    <n v="543.9"/>
    <n v="11"/>
    <n v="518.1"/>
    <n v="672.3"/>
    <n v="0"/>
    <n v="1"/>
  </r>
  <r>
    <s v="VF"/>
    <x v="2"/>
    <x v="0"/>
    <x v="0"/>
    <n v="1"/>
    <n v="9.7720000000000002"/>
    <n v="603.5"/>
    <n v="603.5"/>
    <n v="9"/>
    <n v="573.1"/>
    <n v="724"/>
    <n v="0"/>
    <n v="1"/>
  </r>
  <r>
    <s v="VF"/>
    <x v="2"/>
    <x v="0"/>
    <x v="0"/>
    <n v="2"/>
    <n v="16.254000000000001"/>
    <n v="461.4"/>
    <n v="461.4"/>
    <n v="16"/>
    <n v="437.6"/>
    <n v="624.5"/>
    <n v="0"/>
    <n v="1"/>
  </r>
  <r>
    <s v="VF"/>
    <x v="2"/>
    <x v="0"/>
    <x v="0"/>
    <n v="3"/>
    <n v="7.133"/>
    <n v="488.6"/>
    <n v="488.59999999989998"/>
    <n v="7"/>
    <n v="463"/>
    <n v="598.29999999999995"/>
    <n v="-2.047573008494527E-13"/>
    <n v="1"/>
  </r>
  <r>
    <s v="VF"/>
    <x v="2"/>
    <x v="0"/>
    <x v="0"/>
    <n v="4"/>
    <n v="58.898000000000003"/>
    <n v="466.6"/>
    <n v="466.59999999989998"/>
    <n v="22"/>
    <n v="441.9"/>
    <n v="637.1"/>
    <n v="-2.1441152420712291E-13"/>
    <n v="1"/>
  </r>
  <r>
    <s v="VF"/>
    <x v="2"/>
    <x v="0"/>
    <x v="0"/>
    <n v="5"/>
    <n v="60.061"/>
    <n v="555.79999999999995"/>
    <n v="555.799999999899"/>
    <n v="19"/>
    <n v="534.29999999999995"/>
    <n v="716.7"/>
    <n v="-1.8163712108098845E-13"/>
    <n v="1"/>
  </r>
  <r>
    <s v="VF"/>
    <x v="2"/>
    <x v="0"/>
    <x v="0"/>
    <n v="6"/>
    <n v="25.193000000000001"/>
    <n v="479.4"/>
    <n v="479.4"/>
    <n v="13"/>
    <n v="447.8"/>
    <n v="632.70000000000005"/>
    <n v="0"/>
    <n v="1"/>
  </r>
  <r>
    <s v="VF"/>
    <x v="2"/>
    <x v="0"/>
    <x v="0"/>
    <n v="7"/>
    <n v="67.423000000000002"/>
    <n v="423"/>
    <n v="423"/>
    <n v="14"/>
    <n v="393.5"/>
    <n v="540.1"/>
    <n v="0"/>
    <n v="1"/>
  </r>
  <r>
    <s v="VF"/>
    <x v="2"/>
    <x v="0"/>
    <x v="0"/>
    <n v="8"/>
    <n v="71.152000000000001"/>
    <n v="505.5"/>
    <n v="505.5"/>
    <n v="15"/>
    <n v="479"/>
    <n v="618.29999999999995"/>
    <n v="0"/>
    <n v="1"/>
  </r>
  <r>
    <s v="VF"/>
    <x v="2"/>
    <x v="0"/>
    <x v="0"/>
    <n v="9"/>
    <n v="67.144999999999996"/>
    <n v="540.29999999999995"/>
    <n v="540.29999999999995"/>
    <n v="14"/>
    <n v="517.4"/>
    <n v="668.9"/>
    <n v="0"/>
    <n v="1"/>
  </r>
  <r>
    <s v="VF"/>
    <x v="2"/>
    <x v="0"/>
    <x v="1"/>
    <n v="0"/>
    <n v="676.81399999999996"/>
    <n v="579.70000000000005"/>
    <n v="579.70000000000005"/>
    <n v="44"/>
    <n v="518.1"/>
    <n v="672.3"/>
    <n v="0"/>
    <n v="1"/>
  </r>
  <r>
    <s v="VF"/>
    <x v="2"/>
    <x v="0"/>
    <x v="1"/>
    <n v="1"/>
    <n v="176.52199999999999"/>
    <n v="646.6"/>
    <n v="646.6"/>
    <n v="13"/>
    <n v="573.1"/>
    <n v="724"/>
    <n v="0"/>
    <n v="1"/>
  </r>
  <r>
    <s v="VF"/>
    <x v="2"/>
    <x v="0"/>
    <x v="1"/>
    <n v="2"/>
    <n v="456.767"/>
    <n v="504.5"/>
    <n v="504.5"/>
    <n v="32"/>
    <n v="437.6"/>
    <n v="624.5"/>
    <n v="0"/>
    <n v="1"/>
  </r>
  <r>
    <s v="VF"/>
    <x v="2"/>
    <x v="0"/>
    <x v="1"/>
    <n v="3"/>
    <n v="1106.8610000000001"/>
    <n v="510.3"/>
    <n v="510.299999999899"/>
    <n v="51"/>
    <n v="463"/>
    <n v="598.29999999999995"/>
    <n v="-1.9794386697173394E-13"/>
    <n v="1"/>
  </r>
  <r>
    <s v="VF"/>
    <x v="2"/>
    <x v="0"/>
    <x v="1"/>
    <n v="4"/>
    <n v="3600.1010000000001"/>
    <n v="509.7"/>
    <n v="512.5"/>
    <n v="67"/>
    <n v="441.9"/>
    <n v="637.1"/>
    <n v="5.4634146341463637E-3"/>
    <n v="1"/>
  </r>
  <r>
    <s v="VF"/>
    <x v="2"/>
    <x v="0"/>
    <x v="1"/>
    <n v="5"/>
    <n v="3600.2689999999998"/>
    <n v="596.20000000000005"/>
    <n v="598.9"/>
    <n v="72"/>
    <n v="534.29999999999995"/>
    <n v="716.7"/>
    <n v="4.5082651527799831E-3"/>
    <n v="1"/>
  </r>
  <r>
    <s v="VF"/>
    <x v="2"/>
    <x v="0"/>
    <x v="1"/>
    <n v="6"/>
    <n v="2473.5320000000002"/>
    <n v="515.20000000000005"/>
    <n v="515.20000000000005"/>
    <n v="49"/>
    <n v="447.8"/>
    <n v="632.70000000000005"/>
    <n v="0"/>
    <n v="1"/>
  </r>
  <r>
    <s v="VF"/>
    <x v="2"/>
    <x v="0"/>
    <x v="1"/>
    <n v="7"/>
    <n v="2691.877"/>
    <n v="460.8"/>
    <n v="460.799999999899"/>
    <n v="40"/>
    <n v="393.5"/>
    <n v="540.1"/>
    <n v="-2.1920736830659285E-13"/>
    <n v="1"/>
  </r>
  <r>
    <s v="VF"/>
    <x v="2"/>
    <x v="0"/>
    <x v="1"/>
    <n v="8"/>
    <n v="1676.943"/>
    <n v="536.6"/>
    <n v="536.59999999989998"/>
    <n v="25"/>
    <n v="479"/>
    <n v="618.29999999999995"/>
    <n v="-1.8644132909996414E-13"/>
    <n v="1"/>
  </r>
  <r>
    <s v="VF"/>
    <x v="2"/>
    <x v="0"/>
    <x v="1"/>
    <n v="9"/>
    <n v="2245.366"/>
    <n v="578.4"/>
    <n v="578.39999999989902"/>
    <n v="38"/>
    <n v="517.4"/>
    <n v="668.9"/>
    <n v="-1.7453995832782272E-13"/>
    <n v="1"/>
  </r>
  <r>
    <s v="VF"/>
    <x v="2"/>
    <x v="0"/>
    <x v="2"/>
    <n v="0"/>
    <n v="3600.5810000000001"/>
    <n v="616.5"/>
    <n v="634"/>
    <n v="27"/>
    <n v="518.1"/>
    <n v="672.3"/>
    <n v="2.7602523659305992E-2"/>
    <n v="0"/>
  </r>
  <r>
    <s v="VF"/>
    <x v="2"/>
    <x v="0"/>
    <x v="2"/>
    <n v="1"/>
    <n v="3600.232"/>
    <n v="665.7"/>
    <n v="676.3"/>
    <n v="25"/>
    <n v="573.1"/>
    <n v="724"/>
    <n v="1.5673517669673089E-2"/>
    <n v="0"/>
  </r>
  <r>
    <s v="VF"/>
    <x v="2"/>
    <x v="0"/>
    <x v="2"/>
    <n v="2"/>
    <n v="3602.598"/>
    <n v="528.79999999999995"/>
    <n v="576.79999999999995"/>
    <n v="15"/>
    <n v="437.6"/>
    <n v="624.5"/>
    <n v="8.3217753120665747E-2"/>
    <n v="0"/>
  </r>
  <r>
    <s v="VF"/>
    <x v="2"/>
    <x v="0"/>
    <x v="2"/>
    <n v="3"/>
    <n v="3600.357"/>
    <n v="538.20000000000005"/>
    <n v="565.5"/>
    <n v="19"/>
    <n v="463"/>
    <n v="598.29999999999995"/>
    <n v="4.827586206896544E-2"/>
    <n v="0"/>
  </r>
  <r>
    <s v="VF"/>
    <x v="2"/>
    <x v="0"/>
    <x v="2"/>
    <n v="4"/>
    <n v="3600.701"/>
    <n v="526.20000000000005"/>
    <n v="607.29999999999995"/>
    <n v="16"/>
    <n v="441.9"/>
    <n v="637.1"/>
    <n v="0.13354190680059264"/>
    <n v="0"/>
  </r>
  <r>
    <s v="VF"/>
    <x v="2"/>
    <x v="0"/>
    <x v="2"/>
    <n v="5"/>
    <n v="3600.65"/>
    <n v="633.5"/>
    <n v="671.3"/>
    <n v="20"/>
    <n v="534.29999999999995"/>
    <n v="716.7"/>
    <n v="5.6308654848800772E-2"/>
    <n v="0"/>
  </r>
  <r>
    <s v="VF"/>
    <x v="2"/>
    <x v="0"/>
    <x v="2"/>
    <n v="6"/>
    <n v="3600.317"/>
    <n v="545.70000000000005"/>
    <n v="586.799999999899"/>
    <n v="20"/>
    <n v="447.8"/>
    <n v="632.70000000000005"/>
    <n v="7.004089979534088E-2"/>
    <n v="0"/>
  </r>
  <r>
    <s v="VF"/>
    <x v="2"/>
    <x v="0"/>
    <x v="2"/>
    <n v="7"/>
    <n v="3600.366"/>
    <n v="496.4"/>
    <n v="514"/>
    <n v="20"/>
    <n v="393.5"/>
    <n v="540.1"/>
    <n v="3.4241245136186815E-2"/>
    <n v="0"/>
  </r>
  <r>
    <s v="VF"/>
    <x v="2"/>
    <x v="0"/>
    <x v="2"/>
    <n v="8"/>
    <n v="3600.5219999999999"/>
    <n v="540.9"/>
    <n v="582.99999999989996"/>
    <n v="12"/>
    <n v="479"/>
    <n v="618.29999999999995"/>
    <n v="7.2212692967250774E-2"/>
    <n v="0"/>
  </r>
  <r>
    <s v="VF"/>
    <x v="2"/>
    <x v="0"/>
    <x v="2"/>
    <n v="9"/>
    <n v="3600.8009999999999"/>
    <n v="592"/>
    <n v="643.1"/>
    <n v="11"/>
    <n v="517.4"/>
    <n v="668.9"/>
    <n v="7.9458871093142619E-2"/>
    <n v="0"/>
  </r>
  <r>
    <s v="VF"/>
    <x v="2"/>
    <x v="1"/>
    <x v="0"/>
    <n v="0"/>
    <n v="682.17"/>
    <n v="511.23333333333301"/>
    <n v="511.23333333333301"/>
    <n v="23"/>
    <n v="487.4667"/>
    <n v="677.66666666666595"/>
    <n v="0"/>
    <n v="1"/>
  </r>
  <r>
    <s v="VF"/>
    <x v="2"/>
    <x v="1"/>
    <x v="0"/>
    <n v="1"/>
    <n v="3600.1970000000001"/>
    <n v="526.79999999999995"/>
    <n v="526.84608538333305"/>
    <n v="69"/>
    <n v="495.73329999999999"/>
    <n v="676.86666666666599"/>
    <n v="8.7474092741073078E-5"/>
    <n v="1"/>
  </r>
  <r>
    <s v="VF"/>
    <x v="2"/>
    <x v="1"/>
    <x v="0"/>
    <n v="2"/>
    <n v="134.02600000000001"/>
    <n v="477.23333333333301"/>
    <n v="477.23333333333301"/>
    <n v="15"/>
    <n v="457.0333"/>
    <n v="643.1"/>
    <n v="0"/>
    <n v="1"/>
  </r>
  <r>
    <s v="VF"/>
    <x v="2"/>
    <x v="1"/>
    <x v="0"/>
    <n v="3"/>
    <n v="3600.145"/>
    <n v="471.53333333333302"/>
    <n v="471.56895017739998"/>
    <n v="92"/>
    <n v="445.63330000000002"/>
    <n v="600.63333333333298"/>
    <n v="7.5528391030762565E-5"/>
    <n v="1"/>
  </r>
  <r>
    <s v="VF"/>
    <x v="2"/>
    <x v="1"/>
    <x v="0"/>
    <n v="4"/>
    <n v="473.93"/>
    <n v="510.9"/>
    <n v="510.9"/>
    <n v="21"/>
    <n v="479.36669999999998"/>
    <n v="672.63333333333298"/>
    <n v="0"/>
    <n v="1"/>
  </r>
  <r>
    <s v="VF"/>
    <x v="2"/>
    <x v="1"/>
    <x v="0"/>
    <n v="5"/>
    <n v="80.418000000000006"/>
    <n v="550.86666666666599"/>
    <n v="550.86666666666599"/>
    <n v="13"/>
    <n v="536.86670000000004"/>
    <n v="704.13333333333298"/>
    <n v="0"/>
    <n v="1"/>
  </r>
  <r>
    <s v="VF"/>
    <x v="2"/>
    <x v="1"/>
    <x v="0"/>
    <n v="6"/>
    <n v="1871.0550000000001"/>
    <n v="455.8"/>
    <n v="455.8"/>
    <n v="21"/>
    <n v="426.4667"/>
    <n v="627.33333333333303"/>
    <n v="0"/>
    <n v="1"/>
  </r>
  <r>
    <s v="VF"/>
    <x v="2"/>
    <x v="1"/>
    <x v="0"/>
    <n v="7"/>
    <n v="1905.895"/>
    <n v="409.1"/>
    <n v="409.1"/>
    <n v="30"/>
    <n v="388.4667"/>
    <n v="547.20000000000005"/>
    <n v="0"/>
    <n v="1"/>
  </r>
  <r>
    <s v="VF"/>
    <x v="2"/>
    <x v="1"/>
    <x v="0"/>
    <n v="8"/>
    <n v="3600.2249999999999"/>
    <n v="497.666666666666"/>
    <n v="497.70224529916601"/>
    <n v="192"/>
    <n v="477.26670000000001"/>
    <n v="650.83333333333303"/>
    <n v="7.1485778567503258E-5"/>
    <n v="1"/>
  </r>
  <r>
    <s v="VF"/>
    <x v="2"/>
    <x v="1"/>
    <x v="0"/>
    <n v="9"/>
    <n v="702.971"/>
    <n v="518.66666666666595"/>
    <n v="518.66666666706601"/>
    <n v="20"/>
    <n v="495.7"/>
    <n v="680.63333333333298"/>
    <n v="7.7133158472119307E-13"/>
    <n v="1"/>
  </r>
  <r>
    <s v="VF"/>
    <x v="2"/>
    <x v="1"/>
    <x v="1"/>
    <n v="0"/>
    <n v="3617.1439999999998"/>
    <n v="546.79999999999995"/>
    <n v="627.36227937103297"/>
    <n v="4"/>
    <n v="487.4667"/>
    <n v="677.66666666666595"/>
    <n v="0.12841428632241225"/>
    <n v="0"/>
  </r>
  <r>
    <s v="VF"/>
    <x v="2"/>
    <x v="1"/>
    <x v="1"/>
    <n v="1"/>
    <n v="3614.826"/>
    <n v="553.16666666666595"/>
    <n v="619.62859865016605"/>
    <n v="4"/>
    <n v="495.73329999999999"/>
    <n v="676.86666666666599"/>
    <n v="0.10726091747263528"/>
    <n v="0"/>
  </r>
  <r>
    <s v="VF"/>
    <x v="2"/>
    <x v="1"/>
    <x v="1"/>
    <n v="2"/>
    <n v="3600.0990000000002"/>
    <n v="512.63333333333298"/>
    <n v="520.85183833946598"/>
    <n v="33"/>
    <n v="457.0333"/>
    <n v="643.1"/>
    <n v="1.5778968991132902E-2"/>
    <n v="0"/>
  </r>
  <r>
    <s v="VF"/>
    <x v="2"/>
    <x v="1"/>
    <x v="1"/>
    <n v="3"/>
    <n v="3600.3310000000001"/>
    <n v="488.46666666666601"/>
    <n v="533.08662185516596"/>
    <n v="8"/>
    <n v="445.63330000000002"/>
    <n v="600.63333333333298"/>
    <n v="8.3701134785976142E-2"/>
    <n v="0"/>
  </r>
  <r>
    <s v="VF"/>
    <x v="2"/>
    <x v="1"/>
    <x v="1"/>
    <n v="4"/>
    <n v="3608.8270000000002"/>
    <n v="530.70000000000005"/>
    <n v="577.59085953549902"/>
    <n v="11"/>
    <n v="479.36669999999998"/>
    <n v="672.63333333333298"/>
    <n v="8.1183520759329192E-2"/>
    <n v="0"/>
  </r>
  <r>
    <s v="VF"/>
    <x v="2"/>
    <x v="1"/>
    <x v="1"/>
    <n v="5"/>
    <n v="3601.2779999999998"/>
    <n v="572.1"/>
    <n v="589.758931302566"/>
    <n v="23"/>
    <n v="536.86670000000004"/>
    <n v="704.13333333333298"/>
    <n v="2.9942626326257965E-2"/>
    <n v="0"/>
  </r>
  <r>
    <s v="VF"/>
    <x v="2"/>
    <x v="1"/>
    <x v="1"/>
    <n v="6"/>
    <n v="3606.5970000000002"/>
    <n v="492.933333333333"/>
    <n v="550.58837027616596"/>
    <n v="7"/>
    <n v="426.4667"/>
    <n v="627.33333333333303"/>
    <n v="0.1047153192028269"/>
    <n v="0"/>
  </r>
  <r>
    <s v="VF"/>
    <x v="2"/>
    <x v="1"/>
    <x v="1"/>
    <n v="7"/>
    <n v="3610.819"/>
    <n v="441.23333333333301"/>
    <n v="488.21546808800002"/>
    <n v="8"/>
    <n v="388.4667"/>
    <n v="547.20000000000005"/>
    <n v="9.6232376533794226E-2"/>
    <n v="0"/>
  </r>
  <r>
    <s v="VF"/>
    <x v="2"/>
    <x v="1"/>
    <x v="1"/>
    <n v="8"/>
    <n v="3600.5929999999998"/>
    <n v="531.53333333333296"/>
    <n v="569.06178969876601"/>
    <n v="10"/>
    <n v="477.26670000000001"/>
    <n v="650.83333333333303"/>
    <n v="6.5947946329868334E-2"/>
    <n v="0"/>
  </r>
  <r>
    <s v="VF"/>
    <x v="2"/>
    <x v="1"/>
    <x v="1"/>
    <n v="9"/>
    <n v="3606.8870000000002"/>
    <n v="549.36666666666599"/>
    <n v="603.1601672086"/>
    <n v="7"/>
    <n v="495.7"/>
    <n v="680.63333333333298"/>
    <n v="8.9186095943450769E-2"/>
    <n v="0"/>
  </r>
  <r>
    <s v="VF"/>
    <x v="2"/>
    <x v="1"/>
    <x v="2"/>
    <n v="0"/>
    <n v="3600.4290000000001"/>
    <n v="564.13333333333298"/>
    <n v="665.59983323296603"/>
    <n v="3"/>
    <n v="487.4667"/>
    <n v="677.66666666666595"/>
    <n v="0.15244369789996454"/>
    <n v="0"/>
  </r>
  <r>
    <s v="VF"/>
    <x v="2"/>
    <x v="1"/>
    <x v="2"/>
    <n v="1"/>
    <n v="3603.7139999999999"/>
    <n v="594.29999999999995"/>
    <n v="651.39844947436598"/>
    <n v="6"/>
    <n v="495.73329999999999"/>
    <n v="676.86666666666599"/>
    <n v="8.7655181740823249E-2"/>
    <n v="0"/>
  </r>
  <r>
    <s v="VF"/>
    <x v="2"/>
    <x v="1"/>
    <x v="2"/>
    <n v="2"/>
    <n v="3600.384"/>
    <n v="526.36666666666599"/>
    <n v="616.86141479096602"/>
    <n v="4"/>
    <n v="457.0333"/>
    <n v="643.1"/>
    <n v="0.14670191059845381"/>
    <n v="0"/>
  </r>
  <r>
    <s v="VF"/>
    <x v="2"/>
    <x v="1"/>
    <x v="2"/>
    <n v="3"/>
    <n v="3600.4389999999999"/>
    <n v="509.06666666666598"/>
    <n v="580.45994199626602"/>
    <n v="5"/>
    <n v="445.63330000000002"/>
    <n v="600.63333333333298"/>
    <n v="0.12299431909818043"/>
    <n v="0"/>
  </r>
  <r>
    <s v="VF"/>
    <x v="2"/>
    <x v="1"/>
    <x v="2"/>
    <n v="4"/>
    <n v="3642.3580000000002"/>
    <n v="565.56666666666604"/>
    <n v="653.29697259556599"/>
    <n v="5"/>
    <n v="479.36669999999998"/>
    <n v="672.63333333333298"/>
    <n v="0.13428855422419173"/>
    <n v="0"/>
  </r>
  <r>
    <s v="VF"/>
    <x v="2"/>
    <x v="1"/>
    <x v="2"/>
    <n v="5"/>
    <n v="3600.8629999999998"/>
    <n v="605.4"/>
    <n v="670.20033601963303"/>
    <n v="5"/>
    <n v="536.86670000000004"/>
    <n v="704.13333333333298"/>
    <n v="9.668800884894628E-2"/>
    <n v="0"/>
  </r>
  <r>
    <s v="VF"/>
    <x v="2"/>
    <x v="1"/>
    <x v="2"/>
    <n v="6"/>
    <n v="3600.8980000000001"/>
    <n v="532"/>
    <n v="605.22718273539999"/>
    <n v="5"/>
    <n v="426.4667"/>
    <n v="627.33333333333303"/>
    <n v="0.12099123242356792"/>
    <n v="0"/>
  </r>
  <r>
    <s v="VF"/>
    <x v="2"/>
    <x v="1"/>
    <x v="2"/>
    <n v="7"/>
    <n v="3614.7049999999999"/>
    <n v="473.96666666666601"/>
    <n v="538.12032243659996"/>
    <n v="5"/>
    <n v="388.4667"/>
    <n v="547.20000000000005"/>
    <n v="0.11921805048998568"/>
    <n v="0"/>
  </r>
  <r>
    <s v="VF"/>
    <x v="2"/>
    <x v="1"/>
    <x v="2"/>
    <n v="8"/>
    <n v="3618.1729999999998"/>
    <n v="552.66666666666595"/>
    <n v="630.76248807640002"/>
    <n v="5"/>
    <n v="477.26670000000001"/>
    <n v="650.83333333333303"/>
    <n v="0.12381177207905687"/>
    <n v="0"/>
  </r>
  <r>
    <s v="VF"/>
    <x v="2"/>
    <x v="1"/>
    <x v="2"/>
    <n v="9"/>
    <n v="3624.8420000000001"/>
    <n v="560.73333333333301"/>
    <n v="671.19989545769999"/>
    <n v="2"/>
    <n v="495.7"/>
    <n v="680.63333333333298"/>
    <n v="0.1645807200983522"/>
    <n v="0"/>
  </r>
  <r>
    <s v="VF"/>
    <x v="2"/>
    <x v="2"/>
    <x v="0"/>
    <n v="0"/>
    <n v="3601.5210000000002"/>
    <n v="514.26"/>
    <n v="534.11176984880001"/>
    <n v="14"/>
    <n v="493.46"/>
    <n v="682.42"/>
    <n v="3.7167819489205028E-2"/>
    <n v="0"/>
  </r>
  <r>
    <s v="VF"/>
    <x v="2"/>
    <x v="2"/>
    <x v="0"/>
    <n v="1"/>
    <n v="3608.2669999999998"/>
    <n v="504.9"/>
    <n v="548.88429574923998"/>
    <n v="6"/>
    <n v="481.58"/>
    <n v="664.12"/>
    <n v="8.0134002903472404E-2"/>
    <n v="0"/>
  </r>
  <r>
    <s v="VF"/>
    <x v="2"/>
    <x v="2"/>
    <x v="0"/>
    <n v="2"/>
    <n v="3600.3609999999999"/>
    <n v="505.28"/>
    <n v="505.31649416241999"/>
    <n v="257"/>
    <n v="484.74"/>
    <n v="661.5"/>
    <n v="7.2220406105094929E-5"/>
    <n v="1"/>
  </r>
  <r>
    <s v="VF"/>
    <x v="2"/>
    <x v="2"/>
    <x v="0"/>
    <n v="3"/>
    <n v="3600.152"/>
    <n v="462.72"/>
    <n v="462.76238430228"/>
    <n v="33"/>
    <n v="441.06"/>
    <n v="596.1"/>
    <n v="9.1589774185890587E-5"/>
    <n v="1"/>
  </r>
  <r>
    <s v="VF"/>
    <x v="2"/>
    <x v="2"/>
    <x v="0"/>
    <n v="4"/>
    <n v="3600.404"/>
    <n v="493.44"/>
    <n v="493.48659294207999"/>
    <n v="31"/>
    <n v="474.4"/>
    <n v="666.56"/>
    <n v="9.4415821516482848E-5"/>
    <n v="1"/>
  </r>
  <r>
    <s v="VF"/>
    <x v="2"/>
    <x v="2"/>
    <x v="0"/>
    <n v="5"/>
    <n v="3068.5610000000001"/>
    <n v="529.46"/>
    <n v="529.45999999998003"/>
    <n v="162"/>
    <n v="513.86"/>
    <n v="689.34"/>
    <n v="-3.7791114416585154E-14"/>
    <n v="1"/>
  </r>
  <r>
    <s v="VF"/>
    <x v="2"/>
    <x v="2"/>
    <x v="0"/>
    <n v="6"/>
    <n v="3608.6410000000001"/>
    <n v="432.22"/>
    <n v="488.85889201582"/>
    <n v="5"/>
    <n v="412.34"/>
    <n v="623.4"/>
    <n v="0.11585938793558261"/>
    <n v="0"/>
  </r>
  <r>
    <s v="VF"/>
    <x v="2"/>
    <x v="2"/>
    <x v="0"/>
    <n v="7"/>
    <n v="3602.2840000000001"/>
    <n v="405.66"/>
    <n v="456.27393826462003"/>
    <n v="2"/>
    <n v="384.88"/>
    <n v="549.28"/>
    <n v="0.1109288390591049"/>
    <n v="0"/>
  </r>
  <r>
    <s v="VF"/>
    <x v="2"/>
    <x v="2"/>
    <x v="0"/>
    <n v="8"/>
    <n v="3602.924"/>
    <n v="487.88"/>
    <n v="487.92543964006001"/>
    <n v="24"/>
    <n v="467.34"/>
    <n v="641.02"/>
    <n v="9.3128245359641248E-5"/>
    <n v="1"/>
  </r>
  <r>
    <s v="VF"/>
    <x v="2"/>
    <x v="2"/>
    <x v="0"/>
    <n v="9"/>
    <n v="3600.5770000000002"/>
    <n v="526.5"/>
    <n v="567.04401736371995"/>
    <n v="3"/>
    <n v="502.18"/>
    <n v="691.48"/>
    <n v="7.1500652722191985E-2"/>
    <n v="0"/>
  </r>
  <r>
    <s v="VF"/>
    <x v="2"/>
    <x v="2"/>
    <x v="1"/>
    <n v="0"/>
    <n v="3602.5410000000002"/>
    <n v="493.46"/>
    <n v="644.54607090642003"/>
    <n v="1"/>
    <n v="493.46"/>
    <n v="682.42"/>
    <n v="0.23440693803927609"/>
    <n v="0"/>
  </r>
  <r>
    <s v="VF"/>
    <x v="2"/>
    <x v="2"/>
    <x v="1"/>
    <n v="1"/>
    <n v="3603.529"/>
    <n v="531.66"/>
    <n v="627.44189792752002"/>
    <n v="2"/>
    <n v="481.58"/>
    <n v="664.12"/>
    <n v="0.15265460952463275"/>
    <n v="0"/>
  </r>
  <r>
    <s v="VF"/>
    <x v="2"/>
    <x v="2"/>
    <x v="1"/>
    <n v="2"/>
    <n v="3616.64"/>
    <n v="529.46"/>
    <n v="568.31611025823997"/>
    <n v="11"/>
    <n v="484.74"/>
    <n v="661.5"/>
    <n v="6.8370594387310107E-2"/>
    <n v="0"/>
  </r>
  <r>
    <s v="VF"/>
    <x v="2"/>
    <x v="2"/>
    <x v="1"/>
    <n v="3"/>
    <n v="3614.51"/>
    <n v="441.06"/>
    <n v="544.17498607445998"/>
    <n v="1"/>
    <n v="441.06"/>
    <n v="596.1"/>
    <n v="0.18948865477684904"/>
    <n v="0"/>
  </r>
  <r>
    <s v="VF"/>
    <x v="2"/>
    <x v="2"/>
    <x v="1"/>
    <n v="4"/>
    <n v="3609.047"/>
    <n v="525.58000000000004"/>
    <n v="602.00897012346002"/>
    <n v="2"/>
    <n v="474.4"/>
    <n v="666.56"/>
    <n v="0.12695653041147531"/>
    <n v="0"/>
  </r>
  <r>
    <s v="VF"/>
    <x v="2"/>
    <x v="2"/>
    <x v="1"/>
    <n v="5"/>
    <n v="3600.0729999999999"/>
    <n v="546.70000000000005"/>
    <n v="615.06149314222"/>
    <n v="2"/>
    <n v="513.86"/>
    <n v="689.34"/>
    <n v="0.11114578607900723"/>
    <n v="0"/>
  </r>
  <r>
    <s v="VF"/>
    <x v="2"/>
    <x v="2"/>
    <x v="1"/>
    <n v="6"/>
    <n v="3604.8670000000002"/>
    <n v="461.2"/>
    <n v="564.35625940123998"/>
    <n v="3"/>
    <n v="412.34"/>
    <n v="623.4"/>
    <n v="0.18278570970522195"/>
    <n v="0"/>
  </r>
  <r>
    <s v="VF"/>
    <x v="2"/>
    <x v="2"/>
    <x v="1"/>
    <n v="7"/>
    <n v="3605.8380000000002"/>
    <n v="384.88"/>
    <n v="526.55939261015999"/>
    <n v="1"/>
    <n v="384.88"/>
    <n v="549.28"/>
    <n v="0.26906630970507217"/>
    <n v="0"/>
  </r>
  <r>
    <s v="VF"/>
    <x v="2"/>
    <x v="2"/>
    <x v="1"/>
    <n v="8"/>
    <n v="3606.9340000000002"/>
    <n v="467.34"/>
    <n v="598.57207267193996"/>
    <n v="1"/>
    <n v="467.34"/>
    <n v="641.02"/>
    <n v="0.2192418902641729"/>
    <n v="0"/>
  </r>
  <r>
    <s v="VF"/>
    <x v="2"/>
    <x v="2"/>
    <x v="1"/>
    <n v="9"/>
    <n v="3607.5219999999999"/>
    <n v="550.02"/>
    <n v="625.75776911208004"/>
    <n v="3"/>
    <n v="502.18"/>
    <n v="691.48"/>
    <n v="0.12103368563773213"/>
    <n v="0"/>
  </r>
  <r>
    <s v="VF"/>
    <x v="2"/>
    <x v="2"/>
    <x v="2"/>
    <n v="0"/>
    <n v="3600.7130000000002"/>
    <n v="493.46"/>
    <n v="673.61802909307903"/>
    <n v="1"/>
    <n v="493.46"/>
    <n v="682.42"/>
    <n v="0.26744834804322792"/>
    <n v="0"/>
  </r>
  <r>
    <s v="VF"/>
    <x v="2"/>
    <x v="2"/>
    <x v="2"/>
    <n v="1"/>
    <n v="3600.6909999999998"/>
    <n v="481.58"/>
    <n v="656.68329784308003"/>
    <n v="1"/>
    <n v="481.58"/>
    <n v="664.12"/>
    <n v="0.26664801498411561"/>
    <n v="0"/>
  </r>
  <r>
    <s v="VF"/>
    <x v="2"/>
    <x v="2"/>
    <x v="2"/>
    <n v="2"/>
    <n v="3602.3760000000002"/>
    <n v="484.74"/>
    <n v="646.58125928018001"/>
    <n v="1"/>
    <n v="484.74"/>
    <n v="661.5"/>
    <n v="0.25030304692151628"/>
    <n v="0"/>
  </r>
  <r>
    <s v="VF"/>
    <x v="2"/>
    <x v="2"/>
    <x v="2"/>
    <n v="3"/>
    <n v="3616.268"/>
    <n v="441.06"/>
    <n v="592.75069639159994"/>
    <n v="1"/>
    <n v="441.06"/>
    <n v="596.1"/>
    <n v="0.25590977339212723"/>
    <n v="0"/>
  </r>
  <r>
    <s v="VF"/>
    <x v="2"/>
    <x v="2"/>
    <x v="2"/>
    <n v="4"/>
    <n v="3610.8159999999998"/>
    <n v="549.74"/>
    <n v="651.08446592747998"/>
    <n v="3"/>
    <n v="474.4"/>
    <n v="666.56"/>
    <n v="0.15565486696586012"/>
    <n v="0"/>
  </r>
  <r>
    <s v="VF"/>
    <x v="2"/>
    <x v="2"/>
    <x v="2"/>
    <n v="5"/>
    <n v="3600.0770000000002"/>
    <n v="574.44000000000005"/>
    <n v="669.80695144870003"/>
    <n v="2"/>
    <n v="513.86"/>
    <n v="689.34"/>
    <n v="0.14237975769351813"/>
    <n v="0"/>
  </r>
  <r>
    <s v="VF"/>
    <x v="2"/>
    <x v="2"/>
    <x v="2"/>
    <n v="6"/>
    <n v="3600.6260000000002"/>
    <n v="504.4"/>
    <n v="612.74125715707999"/>
    <n v="3"/>
    <n v="412.34"/>
    <n v="623.4"/>
    <n v="0.17681404000727516"/>
    <n v="0"/>
  </r>
  <r>
    <s v="VF"/>
    <x v="2"/>
    <x v="2"/>
    <x v="2"/>
    <n v="7"/>
    <n v="3658.3110000000001"/>
    <n v="468.24"/>
    <n v="545.23433705527998"/>
    <n v="3"/>
    <n v="384.88"/>
    <n v="549.28"/>
    <n v="0.1412132945828643"/>
    <n v="0"/>
  </r>
  <r>
    <s v="VF"/>
    <x v="2"/>
    <x v="2"/>
    <x v="2"/>
    <n v="8"/>
    <n v="3602.145"/>
    <n v="537.52"/>
    <n v="628.55598403700003"/>
    <n v="2"/>
    <n v="467.34"/>
    <n v="641.02"/>
    <n v="0.14483353328737253"/>
    <n v="0"/>
  </r>
  <r>
    <s v="VF"/>
    <x v="2"/>
    <x v="2"/>
    <x v="2"/>
    <n v="9"/>
    <n v="3601.2330000000002"/>
    <n v="502.18"/>
    <n v="683.34212432665902"/>
    <n v="1"/>
    <n v="502.18"/>
    <n v="691.48"/>
    <n v="0.2651118932630850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data/Grid5x5_100-100_0.txt"/>
    <x v="0"/>
    <x v="0"/>
    <n v="38.08"/>
    <n v="235.4"/>
    <n v="235.4"/>
    <n v="8"/>
    <n v="270.7"/>
    <n v="216.6"/>
    <n v="0.19985223494643514"/>
    <n v="0"/>
    <n v="1"/>
    <n v="24"/>
  </r>
  <r>
    <x v="0"/>
    <s v="data/Grid5x5_100-100_1.txt"/>
    <x v="0"/>
    <x v="0"/>
    <n v="1.2629999999999999"/>
    <n v="213.4"/>
    <n v="213.4"/>
    <n v="2"/>
    <n v="259.2"/>
    <n v="207.7"/>
    <n v="0.19868827160493829"/>
    <n v="0"/>
    <n v="1"/>
    <n v="19"/>
  </r>
  <r>
    <x v="0"/>
    <s v="data/Grid5x5_100-100_2.txt"/>
    <x v="0"/>
    <x v="0"/>
    <n v="1.5609999999999999"/>
    <n v="177.6"/>
    <n v="177.6"/>
    <n v="5"/>
    <n v="183.2"/>
    <n v="171.3"/>
    <n v="6.4956331877729132E-2"/>
    <n v="0"/>
    <n v="1"/>
    <n v="17"/>
  </r>
  <r>
    <x v="0"/>
    <s v="data/Grid5x5_100-100_3.txt"/>
    <x v="0"/>
    <x v="0"/>
    <n v="10.032"/>
    <n v="296.8"/>
    <n v="296.8"/>
    <n v="5"/>
    <n v="320.89999999999998"/>
    <n v="282.5"/>
    <n v="0.11966344655655961"/>
    <n v="0"/>
    <n v="1"/>
    <n v="18"/>
  </r>
  <r>
    <x v="0"/>
    <s v="data/Grid5x5_100-100_4.txt"/>
    <x v="0"/>
    <x v="0"/>
    <n v="0.73299999999999998"/>
    <n v="224.9"/>
    <n v="224.9"/>
    <n v="2"/>
    <n v="261"/>
    <n v="212.9"/>
    <n v="0.18429118773946357"/>
    <n v="0"/>
    <n v="1"/>
    <n v="30"/>
  </r>
  <r>
    <x v="0"/>
    <s v="data/Grid5x5_100-100_5.txt"/>
    <x v="0"/>
    <x v="0"/>
    <n v="3.0139999999999998"/>
    <n v="181.2"/>
    <n v="181.2"/>
    <n v="4"/>
    <n v="223.4"/>
    <n v="169"/>
    <n v="0.24350940017905104"/>
    <n v="0"/>
    <n v="1"/>
    <n v="25"/>
  </r>
  <r>
    <x v="0"/>
    <s v="data/Grid5x5_100-100_6.txt"/>
    <x v="0"/>
    <x v="0"/>
    <n v="10.356999999999999"/>
    <n v="178.2"/>
    <n v="178.2"/>
    <n v="7"/>
    <n v="252.6"/>
    <n v="167.4"/>
    <n v="0.33729216152018998"/>
    <n v="0"/>
    <n v="1"/>
    <n v="26"/>
  </r>
  <r>
    <x v="0"/>
    <s v="data/Grid5x5_100-100_7.txt"/>
    <x v="0"/>
    <x v="0"/>
    <n v="0.83699999999999997"/>
    <n v="206.5"/>
    <n v="206.5"/>
    <n v="2"/>
    <n v="226.1"/>
    <n v="200.5"/>
    <n v="0.11322423706324633"/>
    <n v="0"/>
    <n v="1"/>
    <n v="25"/>
  </r>
  <r>
    <x v="0"/>
    <s v="data/Grid5x5_100-100_8.txt"/>
    <x v="0"/>
    <x v="0"/>
    <n v="2.1509999999999998"/>
    <n v="214.5"/>
    <n v="214.5"/>
    <n v="3"/>
    <n v="287.3"/>
    <n v="209.8"/>
    <n v="0.26975287156282629"/>
    <n v="0"/>
    <n v="1"/>
    <n v="27"/>
  </r>
  <r>
    <x v="0"/>
    <s v="data/Grid5x5_100-100_9.txt"/>
    <x v="0"/>
    <x v="0"/>
    <n v="120.89100000000001"/>
    <n v="284.89999999989999"/>
    <n v="284.89999999999998"/>
    <n v="12"/>
    <n v="337.7"/>
    <n v="249.6"/>
    <n v="0.26088244003553451"/>
    <n v="3.5095673491106108E-13"/>
    <n v="1"/>
    <n v="35"/>
  </r>
  <r>
    <x v="0"/>
    <s v="data/Grid5x5_100-100_0.txt"/>
    <x v="0"/>
    <x v="1"/>
    <n v="40.469000000000001"/>
    <n v="223.9"/>
    <n v="223.9"/>
    <n v="11"/>
    <n v="270.7"/>
    <n v="216.6"/>
    <n v="0.19985223494643514"/>
    <n v="0"/>
    <n v="1"/>
    <n v="24"/>
  </r>
  <r>
    <x v="0"/>
    <s v="data/Grid5x5_100-100_1.txt"/>
    <x v="0"/>
    <x v="1"/>
    <n v="3.008"/>
    <n v="209"/>
    <n v="209"/>
    <n v="5"/>
    <n v="259.2"/>
    <n v="207.7"/>
    <n v="0.19868827160493829"/>
    <n v="0"/>
    <n v="1"/>
    <n v="19"/>
  </r>
  <r>
    <x v="0"/>
    <s v="data/Grid5x5_100-100_2.txt"/>
    <x v="0"/>
    <x v="1"/>
    <n v="2.012"/>
    <n v="172.8"/>
    <n v="172.8"/>
    <n v="5"/>
    <n v="183.2"/>
    <n v="171.3"/>
    <n v="6.4956331877729132E-2"/>
    <n v="0"/>
    <n v="1"/>
    <n v="17"/>
  </r>
  <r>
    <x v="0"/>
    <s v="data/Grid5x5_100-100_3.txt"/>
    <x v="0"/>
    <x v="1"/>
    <n v="11.553000000000001"/>
    <n v="288.3"/>
    <n v="288.3"/>
    <n v="7"/>
    <n v="320.89999999999998"/>
    <n v="282.5"/>
    <n v="0.11966344655655961"/>
    <n v="0"/>
    <n v="1"/>
    <n v="18"/>
  </r>
  <r>
    <x v="0"/>
    <s v="data/Grid5x5_100-100_4.txt"/>
    <x v="0"/>
    <x v="1"/>
    <n v="6.8380000000000001"/>
    <n v="220.2"/>
    <n v="220.2"/>
    <n v="6"/>
    <n v="261"/>
    <n v="212.9"/>
    <n v="0.18429118773946357"/>
    <n v="0"/>
    <n v="1"/>
    <n v="30"/>
  </r>
  <r>
    <x v="0"/>
    <s v="data/Grid5x5_100-100_5.txt"/>
    <x v="0"/>
    <x v="1"/>
    <n v="6.9050000000000002"/>
    <n v="173"/>
    <n v="173"/>
    <n v="7"/>
    <n v="223.4"/>
    <n v="169"/>
    <n v="0.24350940017905104"/>
    <n v="0"/>
    <n v="1"/>
    <n v="25"/>
  </r>
  <r>
    <x v="0"/>
    <s v="data/Grid5x5_100-100_6.txt"/>
    <x v="0"/>
    <x v="1"/>
    <n v="6.0449999999999999"/>
    <n v="168.3"/>
    <n v="168.3"/>
    <n v="9"/>
    <n v="252.6"/>
    <n v="167.4"/>
    <n v="0.33729216152018998"/>
    <n v="0"/>
    <n v="1"/>
    <n v="26"/>
  </r>
  <r>
    <x v="0"/>
    <s v="data/Grid5x5_100-100_7.txt"/>
    <x v="0"/>
    <x v="1"/>
    <n v="2.6040000000000001"/>
    <n v="202.9"/>
    <n v="202.9"/>
    <n v="4"/>
    <n v="226.1"/>
    <n v="200.5"/>
    <n v="0.11322423706324633"/>
    <n v="0"/>
    <n v="1"/>
    <n v="25"/>
  </r>
  <r>
    <x v="0"/>
    <s v="data/Grid5x5_100-100_8.txt"/>
    <x v="0"/>
    <x v="1"/>
    <n v="3.6469999999999998"/>
    <n v="210.3"/>
    <n v="210.3"/>
    <n v="6"/>
    <n v="287.3"/>
    <n v="209.8"/>
    <n v="0.26975287156282629"/>
    <n v="0"/>
    <n v="1"/>
    <n v="27"/>
  </r>
  <r>
    <x v="0"/>
    <s v="data/Grid5x5_100-100_9.txt"/>
    <x v="0"/>
    <x v="1"/>
    <n v="123.17100000000001"/>
    <n v="264.2"/>
    <n v="264.2"/>
    <n v="12"/>
    <n v="337.7"/>
    <n v="249.6"/>
    <n v="0.26088244003553451"/>
    <n v="0"/>
    <n v="1"/>
    <n v="35"/>
  </r>
  <r>
    <x v="0"/>
    <s v="data/Grid5x5_100-100_0.txt"/>
    <x v="0"/>
    <x v="2"/>
    <n v="4.66"/>
    <n v="216.7"/>
    <n v="216.7"/>
    <n v="7"/>
    <n v="270.7"/>
    <n v="216.6"/>
    <n v="0.19985223494643514"/>
    <n v="0"/>
    <n v="1"/>
    <n v="24"/>
  </r>
  <r>
    <x v="0"/>
    <s v="data/Grid5x5_100-100_1.txt"/>
    <x v="0"/>
    <x v="2"/>
    <n v="2.3140000000000001"/>
    <n v="207.7"/>
    <n v="207.7"/>
    <n v="5"/>
    <n v="259.2"/>
    <n v="207.7"/>
    <n v="0.19868827160493829"/>
    <n v="0"/>
    <n v="1"/>
    <n v="19"/>
  </r>
  <r>
    <x v="0"/>
    <s v="data/Grid5x5_100-100_2.txt"/>
    <x v="0"/>
    <x v="2"/>
    <n v="0.92500000000000004"/>
    <n v="171.3"/>
    <n v="171.3"/>
    <n v="2"/>
    <n v="183.2"/>
    <n v="171.3"/>
    <n v="6.4956331877729132E-2"/>
    <n v="0"/>
    <n v="1"/>
    <n v="17"/>
  </r>
  <r>
    <x v="0"/>
    <s v="data/Grid5x5_100-100_3.txt"/>
    <x v="0"/>
    <x v="2"/>
    <n v="2.42"/>
    <n v="282.5"/>
    <n v="282.5"/>
    <n v="5"/>
    <n v="320.89999999999998"/>
    <n v="282.5"/>
    <n v="0.11966344655655961"/>
    <n v="0"/>
    <n v="1"/>
    <n v="18"/>
  </r>
  <r>
    <x v="0"/>
    <s v="data/Grid5x5_100-100_4.txt"/>
    <x v="0"/>
    <x v="2"/>
    <n v="5.665"/>
    <n v="213.4"/>
    <n v="213.4"/>
    <n v="9"/>
    <n v="261"/>
    <n v="212.9"/>
    <n v="0.18429118773946357"/>
    <n v="0"/>
    <n v="1"/>
    <n v="30"/>
  </r>
  <r>
    <x v="0"/>
    <s v="data/Grid5x5_100-100_5.txt"/>
    <x v="0"/>
    <x v="2"/>
    <n v="2.855"/>
    <n v="169"/>
    <n v="169"/>
    <n v="6"/>
    <n v="223.4"/>
    <n v="169"/>
    <n v="0.24350940017905104"/>
    <n v="0"/>
    <n v="1"/>
    <n v="25"/>
  </r>
  <r>
    <x v="0"/>
    <s v="data/Grid5x5_100-100_6.txt"/>
    <x v="0"/>
    <x v="2"/>
    <n v="4.0369999999999999"/>
    <n v="167.4"/>
    <n v="167.4"/>
    <n v="7"/>
    <n v="252.6"/>
    <n v="167.4"/>
    <n v="0.33729216152018998"/>
    <n v="0"/>
    <n v="1"/>
    <n v="26"/>
  </r>
  <r>
    <x v="0"/>
    <s v="data/Grid5x5_100-100_7.txt"/>
    <x v="0"/>
    <x v="2"/>
    <n v="3.0339999999999998"/>
    <n v="200.7"/>
    <n v="200.7"/>
    <n v="5"/>
    <n v="226.1"/>
    <n v="200.5"/>
    <n v="0.11322423706324633"/>
    <n v="0"/>
    <n v="1"/>
    <n v="25"/>
  </r>
  <r>
    <x v="0"/>
    <s v="data/Grid5x5_100-100_8.txt"/>
    <x v="0"/>
    <x v="2"/>
    <n v="1.9870000000000001"/>
    <n v="209.8"/>
    <n v="209.8"/>
    <n v="4"/>
    <n v="287.3"/>
    <n v="209.8"/>
    <n v="0.26975287156282629"/>
    <n v="0"/>
    <n v="1"/>
    <n v="27"/>
  </r>
  <r>
    <x v="0"/>
    <s v="data/Grid5x5_100-100_9.txt"/>
    <x v="0"/>
    <x v="2"/>
    <n v="44.313000000000002"/>
    <n v="252.7"/>
    <n v="252.7"/>
    <n v="13"/>
    <n v="337.7"/>
    <n v="249.6"/>
    <n v="0.26088244003553451"/>
    <n v="0"/>
    <n v="1"/>
    <n v="35"/>
  </r>
  <r>
    <x v="0"/>
    <s v="data/Grid5x5_100-100_0.txt"/>
    <x v="1"/>
    <x v="0"/>
    <n v="1195.7139999999999"/>
    <n v="240.63333333333301"/>
    <n v="240.63333333333301"/>
    <n v="17"/>
    <n v="270.63330000000002"/>
    <n v="213.53333333333299"/>
    <n v="0.21098647752019808"/>
    <n v="0"/>
    <n v="1"/>
    <n v="35"/>
  </r>
  <r>
    <x v="0"/>
    <s v="data/Grid5x5_100-100_1.txt"/>
    <x v="1"/>
    <x v="0"/>
    <n v="127.49299999999999"/>
    <n v="226.7"/>
    <n v="226.7"/>
    <n v="4"/>
    <n v="270.76670000000001"/>
    <n v="213.63333333333301"/>
    <n v="0.2110058831705191"/>
    <n v="0"/>
    <n v="1"/>
    <n v="30"/>
  </r>
  <r>
    <x v="0"/>
    <s v="data/Grid5x5_100-100_2.txt"/>
    <x v="1"/>
    <x v="0"/>
    <n v="5.7350000000000003"/>
    <n v="178.46666666666599"/>
    <n v="178.46666666666599"/>
    <n v="3"/>
    <n v="189.4"/>
    <n v="172.833333333333"/>
    <n v="8.7469200985570233E-2"/>
    <n v="0"/>
    <n v="1"/>
    <n v="22"/>
  </r>
  <r>
    <x v="0"/>
    <s v="data/Grid5x5_100-100_3.txt"/>
    <x v="1"/>
    <x v="0"/>
    <n v="146.74799999999999"/>
    <n v="292.46666666666601"/>
    <n v="292.46666666666601"/>
    <n v="6"/>
    <n v="310.7"/>
    <n v="274.36666666666599"/>
    <n v="0.11694024246325715"/>
    <n v="0"/>
    <n v="1"/>
    <n v="34"/>
  </r>
  <r>
    <x v="0"/>
    <s v="data/Grid5x5_100-100_4.txt"/>
    <x v="1"/>
    <x v="0"/>
    <n v="502.48899999999998"/>
    <n v="235.46666666666599"/>
    <n v="235.46666666666599"/>
    <n v="9"/>
    <n v="265.86669999999998"/>
    <n v="215.36666666666599"/>
    <n v="0.1899449360650807"/>
    <n v="0"/>
    <n v="1"/>
    <n v="33"/>
  </r>
  <r>
    <x v="0"/>
    <s v="data/Grid5x5_100-100_5.txt"/>
    <x v="1"/>
    <x v="0"/>
    <n v="186.67500000000001"/>
    <n v="196.23333333333301"/>
    <n v="196.23333333333301"/>
    <n v="5"/>
    <n v="235.4667"/>
    <n v="178.666666666666"/>
    <n v="0.24122321047236828"/>
    <n v="0"/>
    <n v="1"/>
    <n v="32"/>
  </r>
  <r>
    <x v="0"/>
    <s v="data/Grid5x5_100-100_6.txt"/>
    <x v="1"/>
    <x v="0"/>
    <n v="1042.1310000000001"/>
    <n v="200.766666666666"/>
    <n v="200.766666666666"/>
    <n v="12"/>
    <n v="250.33330000000001"/>
    <n v="176.86666666666599"/>
    <n v="0.29347527210057156"/>
    <n v="0"/>
    <n v="1"/>
    <n v="38"/>
  </r>
  <r>
    <x v="0"/>
    <s v="data/Grid5x5_100-100_7.txt"/>
    <x v="1"/>
    <x v="0"/>
    <n v="313.49400000000003"/>
    <n v="216.3"/>
    <n v="216.3"/>
    <n v="10"/>
    <n v="250"/>
    <n v="198.3"/>
    <n v="0.20679999999999996"/>
    <n v="0"/>
    <n v="1"/>
    <n v="30"/>
  </r>
  <r>
    <x v="0"/>
    <s v="data/Grid5x5_100-100_8.txt"/>
    <x v="1"/>
    <x v="0"/>
    <n v="2086.6610000000001"/>
    <n v="241.53333333333299"/>
    <n v="241.53333333333299"/>
    <n v="13"/>
    <n v="302.0333"/>
    <n v="213.433333333333"/>
    <n v="0.29334502740812685"/>
    <n v="0"/>
    <n v="1"/>
    <n v="40"/>
  </r>
  <r>
    <x v="0"/>
    <s v="data/Grid5x5_100-100_9.txt"/>
    <x v="1"/>
    <x v="0"/>
    <n v="2598.81"/>
    <n v="274.933333333333"/>
    <n v="274.933333333333"/>
    <n v="15"/>
    <n v="316.56670000000003"/>
    <n v="231.766666666666"/>
    <n v="0.2678741425845928"/>
    <n v="0"/>
    <n v="1"/>
    <n v="54"/>
  </r>
  <r>
    <x v="0"/>
    <s v="data/Grid5x5_100-100_0.txt"/>
    <x v="1"/>
    <x v="1"/>
    <n v="1806.586"/>
    <n v="229.23333333333301"/>
    <n v="229.23333333333301"/>
    <n v="15"/>
    <n v="270.63330000000002"/>
    <n v="213.53333333333299"/>
    <n v="0.21098647752019808"/>
    <n v="0"/>
    <n v="1"/>
    <n v="35"/>
  </r>
  <r>
    <x v="0"/>
    <s v="data/Grid5x5_100-100_1.txt"/>
    <x v="1"/>
    <x v="1"/>
    <n v="577.67899999999997"/>
    <n v="221"/>
    <n v="221"/>
    <n v="8"/>
    <n v="270.76670000000001"/>
    <n v="213.63333333333301"/>
    <n v="0.2110058831705191"/>
    <n v="0"/>
    <n v="1"/>
    <n v="30"/>
  </r>
  <r>
    <x v="0"/>
    <s v="data/Grid5x5_100-100_2.txt"/>
    <x v="1"/>
    <x v="1"/>
    <n v="40.725000000000001"/>
    <n v="175.8"/>
    <n v="175.8"/>
    <n v="5"/>
    <n v="189.4"/>
    <n v="172.833333333333"/>
    <n v="8.7469200985570233E-2"/>
    <n v="0"/>
    <n v="1"/>
    <n v="22"/>
  </r>
  <r>
    <x v="0"/>
    <s v="data/Grid5x5_100-100_3.txt"/>
    <x v="1"/>
    <x v="1"/>
    <n v="322.10700000000003"/>
    <n v="283.166666666666"/>
    <n v="283.166666666666"/>
    <n v="9"/>
    <n v="310.7"/>
    <n v="274.36666666666599"/>
    <n v="0.11694024246325715"/>
    <n v="0"/>
    <n v="1"/>
    <n v="34"/>
  </r>
  <r>
    <x v="0"/>
    <s v="data/Grid5x5_100-100_4.txt"/>
    <x v="1"/>
    <x v="1"/>
    <n v="1479.252"/>
    <n v="226.03333333333299"/>
    <n v="226.03333333333299"/>
    <n v="11"/>
    <n v="265.86669999999998"/>
    <n v="215.36666666666599"/>
    <n v="0.1899449360650807"/>
    <n v="0"/>
    <n v="1"/>
    <n v="33"/>
  </r>
  <r>
    <x v="0"/>
    <s v="data/Grid5x5_100-100_5.txt"/>
    <x v="1"/>
    <x v="1"/>
    <n v="346.101"/>
    <n v="185.666666666666"/>
    <n v="185.666666666666"/>
    <n v="7"/>
    <n v="235.4667"/>
    <n v="178.666666666666"/>
    <n v="0.24122321047236828"/>
    <n v="0"/>
    <n v="1"/>
    <n v="32"/>
  </r>
  <r>
    <x v="0"/>
    <s v="data/Grid5x5_100-100_6.txt"/>
    <x v="1"/>
    <x v="1"/>
    <n v="2615.7190000000001"/>
    <n v="188.2"/>
    <n v="188.2"/>
    <n v="13"/>
    <n v="250.33330000000001"/>
    <n v="176.86666666666599"/>
    <n v="0.29347527210057156"/>
    <n v="0"/>
    <n v="1"/>
    <n v="38"/>
  </r>
  <r>
    <x v="0"/>
    <s v="data/Grid5x5_100-100_7.txt"/>
    <x v="1"/>
    <x v="1"/>
    <n v="430.64699999999999"/>
    <n v="204.9"/>
    <n v="204.9"/>
    <n v="10"/>
    <n v="250"/>
    <n v="198.3"/>
    <n v="0.20679999999999996"/>
    <n v="0"/>
    <n v="1"/>
    <n v="30"/>
  </r>
  <r>
    <x v="0"/>
    <s v="data/Grid5x5_100-100_8.txt"/>
    <x v="1"/>
    <x v="1"/>
    <n v="564.73299999999995"/>
    <n v="221.03333333333299"/>
    <n v="221.03333333333299"/>
    <n v="8"/>
    <n v="302.0333"/>
    <n v="213.433333333333"/>
    <n v="0.29334502740812685"/>
    <n v="0"/>
    <n v="1"/>
    <n v="40"/>
  </r>
  <r>
    <x v="0"/>
    <s v="data/Grid5x5_100-100_9.txt"/>
    <x v="1"/>
    <x v="1"/>
    <n v="3600.471"/>
    <n v="253.46666666666599"/>
    <n v="263.63333333333298"/>
    <n v="8"/>
    <n v="316.56670000000003"/>
    <n v="231.766666666666"/>
    <n v="0.2678741425845928"/>
    <n v="3.8563661651284657E-2"/>
    <n v="0"/>
    <n v="54"/>
  </r>
  <r>
    <x v="0"/>
    <s v="data/Grid5x5_100-100_0.txt"/>
    <x v="1"/>
    <x v="2"/>
    <n v="1138.252"/>
    <n v="217.86666666666599"/>
    <n v="217.86666666666599"/>
    <n v="11"/>
    <n v="270.63330000000002"/>
    <n v="213.53333333333299"/>
    <n v="0.21098647752019808"/>
    <n v="0"/>
    <n v="1"/>
    <n v="35"/>
  </r>
  <r>
    <x v="0"/>
    <s v="data/Grid5x5_100-100_1.txt"/>
    <x v="1"/>
    <x v="2"/>
    <n v="32.466000000000001"/>
    <n v="214.03333333333299"/>
    <n v="214.03333333333299"/>
    <n v="5"/>
    <n v="270.76670000000001"/>
    <n v="213.63333333333301"/>
    <n v="0.2110058831705191"/>
    <n v="0"/>
    <n v="1"/>
    <n v="30"/>
  </r>
  <r>
    <x v="0"/>
    <s v="data/Grid5x5_100-100_2.txt"/>
    <x v="1"/>
    <x v="2"/>
    <n v="11.371"/>
    <n v="172.9"/>
    <n v="172.9"/>
    <n v="3"/>
    <n v="189.4"/>
    <n v="172.833333333333"/>
    <n v="8.7469200985570233E-2"/>
    <n v="0"/>
    <n v="1"/>
    <n v="22"/>
  </r>
  <r>
    <x v="0"/>
    <s v="data/Grid5x5_100-100_3.txt"/>
    <x v="1"/>
    <x v="2"/>
    <n v="146.07499999999999"/>
    <n v="276.26666666666603"/>
    <n v="276.26666666666603"/>
    <n v="7"/>
    <n v="310.7"/>
    <n v="274.36666666666599"/>
    <n v="0.11694024246325715"/>
    <n v="0"/>
    <n v="1"/>
    <n v="34"/>
  </r>
  <r>
    <x v="0"/>
    <s v="data/Grid5x5_100-100_4.txt"/>
    <x v="1"/>
    <x v="2"/>
    <n v="217.86500000000001"/>
    <n v="217.56666666666601"/>
    <n v="217.56666666666601"/>
    <n v="7"/>
    <n v="265.86669999999998"/>
    <n v="215.36666666666599"/>
    <n v="0.1899449360650807"/>
    <n v="0"/>
    <n v="1"/>
    <n v="33"/>
  </r>
  <r>
    <x v="0"/>
    <s v="data/Grid5x5_100-100_5.txt"/>
    <x v="1"/>
    <x v="2"/>
    <n v="29.178999999999998"/>
    <n v="179.1"/>
    <n v="179.1"/>
    <n v="5"/>
    <n v="235.4667"/>
    <n v="178.666666666666"/>
    <n v="0.24122321047236828"/>
    <n v="0"/>
    <n v="1"/>
    <n v="32"/>
  </r>
  <r>
    <x v="0"/>
    <s v="data/Grid5x5_100-100_6.txt"/>
    <x v="1"/>
    <x v="2"/>
    <n v="204.53899999999999"/>
    <n v="178.666666666666"/>
    <n v="178.666666666666"/>
    <n v="7"/>
    <n v="250.33330000000001"/>
    <n v="176.86666666666599"/>
    <n v="0.29347527210057156"/>
    <n v="0"/>
    <n v="1"/>
    <n v="38"/>
  </r>
  <r>
    <x v="0"/>
    <s v="data/Grid5x5_100-100_7.txt"/>
    <x v="1"/>
    <x v="2"/>
    <n v="213.80500000000001"/>
    <n v="200.06666666666601"/>
    <n v="200.06666666666601"/>
    <n v="9"/>
    <n v="250"/>
    <n v="198.3"/>
    <n v="0.20679999999999996"/>
    <n v="0"/>
    <n v="1"/>
    <n v="30"/>
  </r>
  <r>
    <x v="0"/>
    <s v="data/Grid5x5_100-100_8.txt"/>
    <x v="1"/>
    <x v="2"/>
    <n v="124.381"/>
    <n v="214.5"/>
    <n v="214.5"/>
    <n v="7"/>
    <n v="302.0333"/>
    <n v="213.433333333333"/>
    <n v="0.29334502740812685"/>
    <n v="0"/>
    <n v="1"/>
    <n v="40"/>
  </r>
  <r>
    <x v="0"/>
    <s v="data/Grid5x5_100-100_9.txt"/>
    <x v="1"/>
    <x v="2"/>
    <n v="3600.4650000000001"/>
    <n v="241.4"/>
    <n v="246.4"/>
    <n v="9"/>
    <n v="316.56670000000003"/>
    <n v="231.766666666666"/>
    <n v="0.2678741425845928"/>
    <n v="2.0292207792207792E-2"/>
    <n v="0"/>
    <n v="54"/>
  </r>
  <r>
    <x v="0"/>
    <s v="data/Grid5x5_100-100_0.txt"/>
    <x v="2"/>
    <x v="0"/>
    <n v="3600.2420000000002"/>
    <n v="235.3590214596"/>
    <n v="235.38"/>
    <n v="14"/>
    <n v="276.83999999999997"/>
    <n v="206.58"/>
    <n v="0.25379280450801894"/>
    <n v="8.9126265613027748E-5"/>
    <n v="1"/>
    <n v="38"/>
  </r>
  <r>
    <x v="0"/>
    <s v="data/Grid5x5_100-100_1.txt"/>
    <x v="2"/>
    <x v="0"/>
    <n v="662.77099999999996"/>
    <n v="233.14"/>
    <n v="233.14"/>
    <n v="7"/>
    <n v="265.98"/>
    <n v="216.84"/>
    <n v="0.18475073313782994"/>
    <n v="0"/>
    <n v="1"/>
    <n v="34"/>
  </r>
  <r>
    <x v="0"/>
    <s v="data/Grid5x5_100-100_2.txt"/>
    <x v="2"/>
    <x v="0"/>
    <n v="25.9"/>
    <n v="186.98"/>
    <n v="186.98"/>
    <n v="4"/>
    <n v="197.66"/>
    <n v="179.3"/>
    <n v="9.288677527066673E-2"/>
    <n v="0"/>
    <n v="1"/>
    <n v="30"/>
  </r>
  <r>
    <x v="0"/>
    <s v="data/Grid5x5_100-100_3.txt"/>
    <x v="2"/>
    <x v="0"/>
    <n v="1435.6079999999999"/>
    <n v="299.48"/>
    <n v="299.48"/>
    <n v="13"/>
    <n v="316.26"/>
    <n v="278.12"/>
    <n v="0.12059697717068231"/>
    <n v="0"/>
    <n v="1"/>
    <n v="40"/>
  </r>
  <r>
    <x v="0"/>
    <s v="data/Grid5x5_100-100_4.txt"/>
    <x v="2"/>
    <x v="0"/>
    <n v="1998.7370000000001"/>
    <n v="241.62"/>
    <n v="241.62"/>
    <n v="15"/>
    <n v="266.58"/>
    <n v="218.54"/>
    <n v="0.18020856778452995"/>
    <n v="0"/>
    <n v="1"/>
    <n v="39"/>
  </r>
  <r>
    <x v="0"/>
    <s v="data/Grid5x5_100-100_5.txt"/>
    <x v="2"/>
    <x v="0"/>
    <n v="1284.3520000000001"/>
    <n v="199.02"/>
    <n v="199.02"/>
    <n v="8"/>
    <n v="239.54"/>
    <n v="178.86"/>
    <n v="0.25331886115053848"/>
    <n v="0"/>
    <n v="1"/>
    <n v="36"/>
  </r>
  <r>
    <x v="0"/>
    <s v="data/Grid5x5_100-100_6.txt"/>
    <x v="2"/>
    <x v="0"/>
    <n v="3600.1880000000001"/>
    <n v="213.33875087543899"/>
    <n v="214.52"/>
    <n v="14"/>
    <n v="253.96"/>
    <n v="181.4"/>
    <n v="0.2857142857142857"/>
    <n v="5.5064755014032274E-3"/>
    <n v="0"/>
    <n v="51"/>
  </r>
  <r>
    <x v="0"/>
    <s v="data/Grid5x5_100-100_7.txt"/>
    <x v="2"/>
    <x v="0"/>
    <n v="880.91800000000001"/>
    <n v="225.78"/>
    <n v="225.78"/>
    <n v="8"/>
    <n v="253.66"/>
    <n v="205.58"/>
    <n v="0.18954506031695964"/>
    <n v="0"/>
    <n v="1"/>
    <n v="42"/>
  </r>
  <r>
    <x v="0"/>
    <s v="data/Grid5x5_100-100_8.txt"/>
    <x v="2"/>
    <x v="0"/>
    <n v="3600.17"/>
    <n v="246.43734975033999"/>
    <n v="246.6"/>
    <n v="9"/>
    <n v="307.64"/>
    <n v="218.8"/>
    <n v="0.2887790924457157"/>
    <n v="6.5957116650447673E-4"/>
    <n v="1"/>
    <n v="53"/>
  </r>
  <r>
    <x v="0"/>
    <s v="data/Grid5x5_100-100_9.txt"/>
    <x v="2"/>
    <x v="0"/>
    <n v="3600.6419999999998"/>
    <n v="265.61452741244"/>
    <n v="274.02"/>
    <n v="9"/>
    <n v="309.66000000000003"/>
    <n v="228.24"/>
    <n v="0.26293354001162567"/>
    <n v="3.0674668226990675E-2"/>
    <n v="0"/>
    <n v="56"/>
  </r>
  <r>
    <x v="0"/>
    <s v="data/Grid5x5_100-100_0.txt"/>
    <x v="2"/>
    <x v="1"/>
    <n v="3600.2310000000002"/>
    <n v="223.21814863681999"/>
    <n v="227.22"/>
    <n v="8"/>
    <n v="276.83999999999997"/>
    <n v="206.58"/>
    <n v="0.25379280450801894"/>
    <n v="1.7612232035824352E-2"/>
    <n v="0"/>
    <n v="38"/>
  </r>
  <r>
    <x v="0"/>
    <s v="data/Grid5x5_100-100_1.txt"/>
    <x v="2"/>
    <x v="1"/>
    <n v="1012.09"/>
    <n v="226.08"/>
    <n v="226.08"/>
    <n v="10"/>
    <n v="265.98"/>
    <n v="216.84"/>
    <n v="0.18475073313782994"/>
    <n v="0"/>
    <n v="1"/>
    <n v="34"/>
  </r>
  <r>
    <x v="0"/>
    <s v="data/Grid5x5_100-100_2.txt"/>
    <x v="2"/>
    <x v="1"/>
    <n v="106.02200000000001"/>
    <n v="182.98"/>
    <n v="182.98"/>
    <n v="6"/>
    <n v="197.66"/>
    <n v="179.3"/>
    <n v="9.288677527066673E-2"/>
    <n v="0"/>
    <n v="1"/>
    <n v="30"/>
  </r>
  <r>
    <x v="0"/>
    <s v="data/Grid5x5_100-100_3.txt"/>
    <x v="2"/>
    <x v="1"/>
    <n v="1083.059"/>
    <n v="288.72000000000003"/>
    <n v="288.72000000000003"/>
    <n v="12"/>
    <n v="316.26"/>
    <n v="278.12"/>
    <n v="0.12059697717068231"/>
    <n v="0"/>
    <n v="1"/>
    <n v="40"/>
  </r>
  <r>
    <x v="0"/>
    <s v="data/Grid5x5_100-100_4.txt"/>
    <x v="2"/>
    <x v="1"/>
    <n v="3600.22"/>
    <n v="230.96"/>
    <n v="233.14"/>
    <n v="9"/>
    <n v="266.58"/>
    <n v="218.54"/>
    <n v="0.18020856778452995"/>
    <n v="9.3506047868232751E-3"/>
    <n v="0"/>
    <n v="39"/>
  </r>
  <r>
    <x v="0"/>
    <s v="data/Grid5x5_100-100_5.txt"/>
    <x v="2"/>
    <x v="1"/>
    <n v="1484.84"/>
    <n v="188.4"/>
    <n v="188.4"/>
    <n v="10"/>
    <n v="239.54"/>
    <n v="178.86"/>
    <n v="0.25331886115053848"/>
    <n v="0"/>
    <n v="1"/>
    <n v="36"/>
  </r>
  <r>
    <x v="0"/>
    <s v="data/Grid5x5_100-100_6.txt"/>
    <x v="2"/>
    <x v="1"/>
    <n v="3600.2269999999999"/>
    <n v="195.9"/>
    <n v="201.06"/>
    <n v="10"/>
    <n v="253.96"/>
    <n v="181.4"/>
    <n v="0.2857142857142857"/>
    <n v="2.5663980901223498E-2"/>
    <n v="0"/>
    <n v="51"/>
  </r>
  <r>
    <x v="0"/>
    <s v="data/Grid5x5_100-100_7.txt"/>
    <x v="2"/>
    <x v="1"/>
    <n v="855.38499999999999"/>
    <n v="214.84"/>
    <n v="214.84"/>
    <n v="8"/>
    <n v="253.66"/>
    <n v="205.58"/>
    <n v="0.18954506031695964"/>
    <n v="0"/>
    <n v="1"/>
    <n v="42"/>
  </r>
  <r>
    <x v="0"/>
    <s v="data/Grid5x5_100-100_8.txt"/>
    <x v="2"/>
    <x v="1"/>
    <n v="3600.223"/>
    <n v="230.69694022873901"/>
    <n v="230.72"/>
    <n v="10"/>
    <n v="307.64"/>
    <n v="218.8"/>
    <n v="0.2887790924457157"/>
    <n v="9.9946997490417977E-5"/>
    <n v="1"/>
    <n v="53"/>
  </r>
  <r>
    <x v="0"/>
    <s v="data/Grid5x5_100-100_9.txt"/>
    <x v="2"/>
    <x v="1"/>
    <n v="3601.7829999999999"/>
    <n v="244.02549102837901"/>
    <n v="259.62"/>
    <n v="4"/>
    <n v="309.66000000000003"/>
    <n v="228.24"/>
    <n v="0.26293354001162567"/>
    <n v="6.0066670409140266E-2"/>
    <n v="0"/>
    <n v="56"/>
  </r>
  <r>
    <x v="0"/>
    <s v="data/Grid5x5_100-100_0.txt"/>
    <x v="2"/>
    <x v="2"/>
    <n v="3600.422"/>
    <n v="211.01900276356"/>
    <n v="215.14"/>
    <n v="6"/>
    <n v="276.83999999999997"/>
    <n v="206.58"/>
    <n v="0.25379280450801894"/>
    <n v="1.9154956012085111E-2"/>
    <n v="0"/>
    <n v="38"/>
  </r>
  <r>
    <x v="0"/>
    <s v="data/Grid5x5_100-100_1.txt"/>
    <x v="2"/>
    <x v="2"/>
    <n v="318.726"/>
    <n v="219.3"/>
    <n v="219.3"/>
    <n v="7"/>
    <n v="265.98"/>
    <n v="216.84"/>
    <n v="0.18475073313782994"/>
    <n v="0"/>
    <n v="1"/>
    <n v="34"/>
  </r>
  <r>
    <x v="0"/>
    <s v="data/Grid5x5_100-100_2.txt"/>
    <x v="2"/>
    <x v="2"/>
    <n v="13.914"/>
    <n v="179.8"/>
    <n v="179.8"/>
    <n v="4"/>
    <n v="197.66"/>
    <n v="179.3"/>
    <n v="9.288677527066673E-2"/>
    <n v="0"/>
    <n v="1"/>
    <n v="30"/>
  </r>
  <r>
    <x v="0"/>
    <s v="data/Grid5x5_100-100_3.txt"/>
    <x v="2"/>
    <x v="2"/>
    <n v="3600.2220000000002"/>
    <n v="281.83365106667998"/>
    <n v="281.86"/>
    <n v="27"/>
    <n v="316.26"/>
    <n v="278.12"/>
    <n v="0.12059697717068231"/>
    <n v="9.3482343433040684E-5"/>
    <n v="1"/>
    <n v="40"/>
  </r>
  <r>
    <x v="0"/>
    <s v="data/Grid5x5_100-100_4.txt"/>
    <x v="2"/>
    <x v="2"/>
    <n v="3508.9229999999998"/>
    <n v="223.04"/>
    <n v="223.04"/>
    <n v="15"/>
    <n v="266.58"/>
    <n v="218.54"/>
    <n v="0.18020856778452995"/>
    <n v="0"/>
    <n v="1"/>
    <n v="39"/>
  </r>
  <r>
    <x v="0"/>
    <s v="data/Grid5x5_100-100_5.txt"/>
    <x v="2"/>
    <x v="2"/>
    <n v="687.01199999999994"/>
    <n v="181.6"/>
    <n v="181.6"/>
    <n v="10"/>
    <n v="239.54"/>
    <n v="178.86"/>
    <n v="0.25331886115053848"/>
    <n v="0"/>
    <n v="1"/>
    <n v="36"/>
  </r>
  <r>
    <x v="0"/>
    <s v="data/Grid5x5_100-100_6.txt"/>
    <x v="2"/>
    <x v="2"/>
    <n v="798.35599999999999"/>
    <n v="185.34"/>
    <n v="185.34"/>
    <n v="6"/>
    <n v="253.96"/>
    <n v="181.4"/>
    <n v="0.2857142857142857"/>
    <n v="0"/>
    <n v="1"/>
    <n v="51"/>
  </r>
  <r>
    <x v="0"/>
    <s v="data/Grid5x5_100-100_7.txt"/>
    <x v="2"/>
    <x v="2"/>
    <n v="3174.808"/>
    <n v="209.8"/>
    <n v="209.8"/>
    <n v="14"/>
    <n v="253.66"/>
    <n v="205.58"/>
    <n v="0.18954506031695964"/>
    <n v="0"/>
    <n v="1"/>
    <n v="42"/>
  </r>
  <r>
    <x v="0"/>
    <s v="data/Grid5x5_100-100_8.txt"/>
    <x v="2"/>
    <x v="2"/>
    <n v="3600.4140000000002"/>
    <n v="223.5781718927"/>
    <n v="224.48"/>
    <n v="9"/>
    <n v="307.64"/>
    <n v="218.8"/>
    <n v="0.2887790924457157"/>
    <n v="4.0174096013007449E-3"/>
    <n v="0"/>
    <n v="53"/>
  </r>
  <r>
    <x v="0"/>
    <s v="data/Grid5x5_100-100_9.txt"/>
    <x v="2"/>
    <x v="2"/>
    <n v="3600.7510000000002"/>
    <n v="235.08671691807999"/>
    <n v="248.92"/>
    <n v="4"/>
    <n v="309.66000000000003"/>
    <n v="228.24"/>
    <n v="0.26293354001162567"/>
    <n v="5.5573208588783556E-2"/>
    <n v="0"/>
    <n v="56"/>
  </r>
  <r>
    <x v="1"/>
    <s v="data/Grid10x10_100-100_0.txt"/>
    <x v="0"/>
    <x v="3"/>
    <n v="3600.3449999999998"/>
    <n v="284.89999999999998"/>
    <n v="304.89999999999998"/>
    <n v="18"/>
    <n v="401.3"/>
    <n v="280.5"/>
    <n v="0.30102167954149017"/>
    <n v="6.5595277140045927E-2"/>
    <n v="0"/>
    <n v="71"/>
  </r>
  <r>
    <x v="1"/>
    <s v="data/Grid10x10_100-100_1.txt"/>
    <x v="0"/>
    <x v="3"/>
    <n v="532.36"/>
    <n v="294.8"/>
    <n v="294.8"/>
    <n v="16"/>
    <n v="405.1"/>
    <n v="290.39999999999998"/>
    <n v="0.28313996544063202"/>
    <n v="0"/>
    <n v="1"/>
    <n v="57"/>
  </r>
  <r>
    <x v="1"/>
    <s v="data/Grid10x10_100-100_2.txt"/>
    <x v="0"/>
    <x v="3"/>
    <n v="76.331999999999994"/>
    <n v="325.10000000000002"/>
    <n v="325.10000000000002"/>
    <n v="12"/>
    <n v="429.9"/>
    <n v="324"/>
    <n v="0.24633635729239353"/>
    <n v="0"/>
    <n v="1"/>
    <n v="59"/>
  </r>
  <r>
    <x v="1"/>
    <s v="data/Grid10x10_100-100_3.txt"/>
    <x v="0"/>
    <x v="3"/>
    <n v="11.086"/>
    <n v="309.2"/>
    <n v="309.2"/>
    <n v="6"/>
    <n v="379.6"/>
    <n v="307.8"/>
    <n v="0.1891464699683878"/>
    <n v="0"/>
    <n v="1"/>
    <n v="49"/>
  </r>
  <r>
    <x v="1"/>
    <s v="data/Grid10x10_100-100_4.txt"/>
    <x v="0"/>
    <x v="3"/>
    <n v="89.221000000000004"/>
    <n v="317.89999999999998"/>
    <n v="317.89999999999998"/>
    <n v="9"/>
    <n v="391.7"/>
    <n v="315.10000000000002"/>
    <n v="0.19555782486596876"/>
    <n v="0"/>
    <n v="1"/>
    <n v="59"/>
  </r>
  <r>
    <x v="1"/>
    <s v="data/Grid10x10_100-100_5.txt"/>
    <x v="0"/>
    <x v="3"/>
    <n v="423.30900000000003"/>
    <n v="289.7"/>
    <n v="289.7"/>
    <n v="11"/>
    <n v="357.4"/>
    <n v="284.10000000000002"/>
    <n v="0.20509233351986558"/>
    <n v="0"/>
    <n v="1"/>
    <n v="71"/>
  </r>
  <r>
    <x v="1"/>
    <s v="data/Grid10x10_100-100_6.txt"/>
    <x v="0"/>
    <x v="3"/>
    <n v="3176.2249999999999"/>
    <n v="302.89999999999998"/>
    <n v="302.89999999999998"/>
    <n v="19"/>
    <n v="391.8"/>
    <n v="293.8"/>
    <n v="0.25012761613067891"/>
    <n v="0"/>
    <n v="1"/>
    <n v="76"/>
  </r>
  <r>
    <x v="1"/>
    <s v="data/Grid10x10_100-100_7.txt"/>
    <x v="0"/>
    <x v="3"/>
    <n v="175.57300000000001"/>
    <n v="288.2"/>
    <n v="288.2"/>
    <n v="13"/>
    <n v="410.8"/>
    <n v="286.8"/>
    <n v="0.3018500486854917"/>
    <n v="0"/>
    <n v="1"/>
    <n v="70"/>
  </r>
  <r>
    <x v="1"/>
    <s v="data/Grid10x10_100-100_8.txt"/>
    <x v="0"/>
    <x v="3"/>
    <n v="133.03"/>
    <n v="326"/>
    <n v="326"/>
    <n v="13"/>
    <n v="417.5"/>
    <n v="324.3"/>
    <n v="0.2232335329341317"/>
    <n v="0"/>
    <n v="1"/>
    <n v="60"/>
  </r>
  <r>
    <x v="1"/>
    <s v="data/Grid10x10_100-100_9.txt"/>
    <x v="0"/>
    <x v="3"/>
    <n v="3600.3760000000002"/>
    <n v="330"/>
    <n v="347.2"/>
    <n v="16"/>
    <n v="444.4"/>
    <n v="322.89999999999998"/>
    <n v="0.27340234023402343"/>
    <n v="4.9539170506912408E-2"/>
    <n v="0"/>
    <n v="78"/>
  </r>
  <r>
    <x v="1"/>
    <s v="data/Grid10x10_100-100_0.txt"/>
    <x v="0"/>
    <x v="4"/>
    <n v="16.056000000000001"/>
    <n v="280.5"/>
    <n v="280.5"/>
    <n v="12"/>
    <n v="401.3"/>
    <n v="280.5"/>
    <n v="0.30102167954149017"/>
    <n v="0"/>
    <n v="1"/>
    <n v="71"/>
  </r>
  <r>
    <x v="1"/>
    <s v="data/Grid10x10_100-100_1.txt"/>
    <x v="0"/>
    <x v="4"/>
    <n v="12.675000000000001"/>
    <n v="290.39999999999998"/>
    <n v="290.39999999999998"/>
    <n v="10"/>
    <n v="405.1"/>
    <n v="290.39999999999998"/>
    <n v="0.28313996544063202"/>
    <n v="0"/>
    <n v="1"/>
    <n v="57"/>
  </r>
  <r>
    <x v="1"/>
    <s v="data/Grid10x10_100-100_2.txt"/>
    <x v="0"/>
    <x v="4"/>
    <n v="15.715999999999999"/>
    <n v="324"/>
    <n v="324"/>
    <n v="12"/>
    <n v="429.9"/>
    <n v="324"/>
    <n v="0.24633635729239353"/>
    <n v="0"/>
    <n v="1"/>
    <n v="59"/>
  </r>
  <r>
    <x v="1"/>
    <s v="data/Grid10x10_100-100_3.txt"/>
    <x v="0"/>
    <x v="4"/>
    <n v="6.4029999999999996"/>
    <n v="307.8"/>
    <n v="307.8"/>
    <n v="6"/>
    <n v="379.6"/>
    <n v="307.8"/>
    <n v="0.1891464699683878"/>
    <n v="0"/>
    <n v="1"/>
    <n v="49"/>
  </r>
  <r>
    <x v="1"/>
    <s v="data/Grid10x10_100-100_4.txt"/>
    <x v="0"/>
    <x v="4"/>
    <n v="8.8859999999999992"/>
    <n v="315.10000000000002"/>
    <n v="315.10000000000002"/>
    <n v="8"/>
    <n v="391.7"/>
    <n v="315.10000000000002"/>
    <n v="0.19555782486596876"/>
    <n v="0"/>
    <n v="1"/>
    <n v="59"/>
  </r>
  <r>
    <x v="1"/>
    <s v="data/Grid10x10_100-100_5.txt"/>
    <x v="0"/>
    <x v="4"/>
    <n v="6.1680000000000001"/>
    <n v="284.10000000000002"/>
    <n v="284.10000000000002"/>
    <n v="5"/>
    <n v="357.4"/>
    <n v="284.10000000000002"/>
    <n v="0.20509233351986558"/>
    <n v="0"/>
    <n v="1"/>
    <n v="71"/>
  </r>
  <r>
    <x v="1"/>
    <s v="data/Grid10x10_100-100_6.txt"/>
    <x v="0"/>
    <x v="4"/>
    <n v="31.59"/>
    <n v="294.10000000000002"/>
    <n v="294.10000000000002"/>
    <n v="17"/>
    <n v="391.8"/>
    <n v="293.8"/>
    <n v="0.25012761613067891"/>
    <n v="0"/>
    <n v="1"/>
    <n v="76"/>
  </r>
  <r>
    <x v="1"/>
    <s v="data/Grid10x10_100-100_7.txt"/>
    <x v="0"/>
    <x v="4"/>
    <n v="16.277999999999999"/>
    <n v="286.8"/>
    <n v="286.8"/>
    <n v="13"/>
    <n v="410.8"/>
    <n v="286.8"/>
    <n v="0.3018500486854917"/>
    <n v="0"/>
    <n v="1"/>
    <n v="70"/>
  </r>
  <r>
    <x v="1"/>
    <s v="data/Grid10x10_100-100_8.txt"/>
    <x v="0"/>
    <x v="4"/>
    <n v="10.468999999999999"/>
    <n v="324.3"/>
    <n v="324.3"/>
    <n v="9"/>
    <n v="417.5"/>
    <n v="324.3"/>
    <n v="0.2232335329341317"/>
    <n v="0"/>
    <n v="1"/>
    <n v="60"/>
  </r>
  <r>
    <x v="1"/>
    <s v="data/Grid10x10_100-100_9.txt"/>
    <x v="0"/>
    <x v="4"/>
    <n v="9.4819999999999993"/>
    <n v="322.89999999999998"/>
    <n v="322.89999999999998"/>
    <n v="7"/>
    <n v="444.4"/>
    <n v="322.89999999999998"/>
    <n v="0.27340234023402343"/>
    <n v="0"/>
    <n v="1"/>
    <n v="78"/>
  </r>
  <r>
    <x v="1"/>
    <s v="data/Grid10x10_100-100_0.txt"/>
    <x v="0"/>
    <x v="5"/>
    <n v="10.156000000000001"/>
    <n v="280.5"/>
    <n v="280.5"/>
    <n v="8"/>
    <n v="401.3"/>
    <n v="280.5"/>
    <n v="0.30102167954149017"/>
    <n v="0"/>
    <n v="1"/>
    <n v="71"/>
  </r>
  <r>
    <x v="1"/>
    <s v="data/Grid10x10_100-100_1.txt"/>
    <x v="0"/>
    <x v="5"/>
    <n v="8.2940000000000005"/>
    <n v="290.39999999999998"/>
    <n v="290.39999999999998"/>
    <n v="7"/>
    <n v="405.1"/>
    <n v="290.39999999999998"/>
    <n v="0.28313996544063202"/>
    <n v="0"/>
    <n v="1"/>
    <n v="57"/>
  </r>
  <r>
    <x v="1"/>
    <s v="data/Grid10x10_100-100_2.txt"/>
    <x v="0"/>
    <x v="5"/>
    <n v="9.5820000000000007"/>
    <n v="324"/>
    <n v="324"/>
    <n v="7"/>
    <n v="429.9"/>
    <n v="324"/>
    <n v="0.24633635729239353"/>
    <n v="0"/>
    <n v="1"/>
    <n v="59"/>
  </r>
  <r>
    <x v="1"/>
    <s v="data/Grid10x10_100-100_3.txt"/>
    <x v="0"/>
    <x v="5"/>
    <n v="4.5309999999999997"/>
    <n v="307.8"/>
    <n v="307.8"/>
    <n v="4"/>
    <n v="379.6"/>
    <n v="307.8"/>
    <n v="0.1891464699683878"/>
    <n v="0"/>
    <n v="1"/>
    <n v="49"/>
  </r>
  <r>
    <x v="1"/>
    <s v="data/Grid10x10_100-100_4.txt"/>
    <x v="0"/>
    <x v="5"/>
    <n v="10.563000000000001"/>
    <n v="315.10000000000002"/>
    <n v="315.10000000000002"/>
    <n v="9"/>
    <n v="391.7"/>
    <n v="315.10000000000002"/>
    <n v="0.19555782486596876"/>
    <n v="0"/>
    <n v="1"/>
    <n v="59"/>
  </r>
  <r>
    <x v="1"/>
    <s v="data/Grid10x10_100-100_5.txt"/>
    <x v="0"/>
    <x v="5"/>
    <n v="3.5659999999999998"/>
    <n v="284.10000000000002"/>
    <n v="284.10000000000002"/>
    <n v="3"/>
    <n v="357.4"/>
    <n v="284.10000000000002"/>
    <n v="0.20509233351986558"/>
    <n v="0"/>
    <n v="1"/>
    <n v="71"/>
  </r>
  <r>
    <x v="1"/>
    <s v="data/Grid10x10_100-100_6.txt"/>
    <x v="0"/>
    <x v="5"/>
    <n v="12.795"/>
    <n v="293.8"/>
    <n v="293.8"/>
    <n v="10"/>
    <n v="391.8"/>
    <n v="293.8"/>
    <n v="0.25012761613067891"/>
    <n v="0"/>
    <n v="1"/>
    <n v="76"/>
  </r>
  <r>
    <x v="1"/>
    <s v="data/Grid10x10_100-100_7.txt"/>
    <x v="0"/>
    <x v="5"/>
    <n v="8.5540000000000003"/>
    <n v="286.8"/>
    <n v="286.8"/>
    <n v="7"/>
    <n v="410.8"/>
    <n v="286.8"/>
    <n v="0.3018500486854917"/>
    <n v="0"/>
    <n v="1"/>
    <n v="70"/>
  </r>
  <r>
    <x v="1"/>
    <s v="data/Grid10x10_100-100_8.txt"/>
    <x v="0"/>
    <x v="5"/>
    <n v="8.6280000000000001"/>
    <n v="324.3"/>
    <n v="324.3"/>
    <n v="7"/>
    <n v="417.5"/>
    <n v="324.3"/>
    <n v="0.2232335329341317"/>
    <n v="0"/>
    <n v="1"/>
    <n v="60"/>
  </r>
  <r>
    <x v="1"/>
    <s v="data/Grid10x10_100-100_9.txt"/>
    <x v="0"/>
    <x v="5"/>
    <n v="10.897"/>
    <n v="322.89999999999998"/>
    <n v="322.89999999999998"/>
    <n v="8"/>
    <n v="444.4"/>
    <n v="322.89999999999998"/>
    <n v="0.27340234023402343"/>
    <n v="0"/>
    <n v="1"/>
    <n v="78"/>
  </r>
  <r>
    <x v="1"/>
    <s v="data/Grid10x10_100-100_0.txt"/>
    <x v="1"/>
    <x v="3"/>
    <n v="3600.83"/>
    <n v="278.18235315023298"/>
    <n v="392.33333333333297"/>
    <n v="1"/>
    <n v="392.33330000000001"/>
    <n v="274.3"/>
    <n v="0.30084955827099047"/>
    <n v="0.29095407013534436"/>
    <n v="0"/>
    <n v="113"/>
  </r>
  <r>
    <x v="1"/>
    <s v="data/Grid10x10_100-100_1.txt"/>
    <x v="1"/>
    <x v="3"/>
    <n v="3600.422"/>
    <n v="301.56666666666598"/>
    <n v="352.4"/>
    <n v="2"/>
    <n v="426.33330000000001"/>
    <n v="297.86666666666599"/>
    <n v="0.30132910878257463"/>
    <n v="0.14424895951570374"/>
    <n v="0"/>
    <n v="103"/>
  </r>
  <r>
    <x v="1"/>
    <s v="data/Grid10x10_100-100_2.txt"/>
    <x v="1"/>
    <x v="3"/>
    <n v="3601.364"/>
    <n v="335.34906580936598"/>
    <n v="374.53333333333302"/>
    <n v="2"/>
    <n v="445.06670000000003"/>
    <n v="332.3"/>
    <n v="0.25337033752469013"/>
    <n v="0.10462157580268887"/>
    <n v="0"/>
    <n v="111"/>
  </r>
  <r>
    <x v="1"/>
    <s v="data/Grid10x10_100-100_3.txt"/>
    <x v="1"/>
    <x v="3"/>
    <n v="3600.4380000000001"/>
    <n v="297.09590930780001"/>
    <n v="309.73333333333301"/>
    <n v="5"/>
    <n v="368.36669999999998"/>
    <n v="293.5"/>
    <n v="0.20323959793325505"/>
    <n v="4.0800981571888745E-2"/>
    <n v="0"/>
    <n v="74"/>
  </r>
  <r>
    <x v="1"/>
    <s v="data/Grid10x10_100-100_4.txt"/>
    <x v="1"/>
    <x v="3"/>
    <n v="3600.5680000000002"/>
    <n v="329.27590949946602"/>
    <n v="358.13333333333298"/>
    <n v="3"/>
    <n v="418.2"/>
    <n v="324.83333333333297"/>
    <n v="0.22325840905467961"/>
    <n v="8.0577318970216832E-2"/>
    <n v="0"/>
    <n v="92"/>
  </r>
  <r>
    <x v="1"/>
    <s v="data/Grid10x10_100-100_5.txt"/>
    <x v="1"/>
    <x v="3"/>
    <n v="3600.7629999999999"/>
    <n v="289.04413049293299"/>
    <n v="373.8"/>
    <n v="1"/>
    <n v="373.8"/>
    <n v="283.46666666666601"/>
    <n v="0.24166220795434457"/>
    <n v="0.22674122393543877"/>
    <n v="0"/>
    <n v="113"/>
  </r>
  <r>
    <x v="1"/>
    <s v="data/Grid10x10_100-100_6.txt"/>
    <x v="1"/>
    <x v="3"/>
    <n v="3600.7759999999998"/>
    <n v="299.751490994233"/>
    <n v="341.2"/>
    <n v="2"/>
    <n v="394"/>
    <n v="292.5"/>
    <n v="0.25761421319796957"/>
    <n v="0.12147863131819166"/>
    <n v="0"/>
    <n v="124"/>
  </r>
  <r>
    <x v="1"/>
    <s v="data/Grid10x10_100-100_7.txt"/>
    <x v="1"/>
    <x v="3"/>
    <n v="3600.6120000000001"/>
    <n v="296.41324860749899"/>
    <n v="324.433333333333"/>
    <n v="2"/>
    <n v="411.93329999999997"/>
    <n v="293.433333333333"/>
    <n v="0.28766784978700916"/>
    <n v="8.6366232587590797E-2"/>
    <n v="0"/>
    <n v="104"/>
  </r>
  <r>
    <x v="1"/>
    <s v="data/Grid10x10_100-100_8.txt"/>
    <x v="1"/>
    <x v="3"/>
    <n v="3601.6680000000001"/>
    <n v="337.40117203486602"/>
    <n v="377.06666666666598"/>
    <n v="2"/>
    <n v="441.26670000000001"/>
    <n v="334.33333333333297"/>
    <n v="0.24233273588663509"/>
    <n v="0.1051949115058346"/>
    <n v="0"/>
    <n v="101"/>
  </r>
  <r>
    <x v="1"/>
    <s v="data/Grid10x10_100-100_9.txt"/>
    <x v="1"/>
    <x v="3"/>
    <n v="3601.067"/>
    <n v="329.05763279223299"/>
    <n v="392.46666666666601"/>
    <n v="2"/>
    <n v="457.2"/>
    <n v="326.53333333333302"/>
    <n v="0.28579760863225495"/>
    <n v="0.16156539971403039"/>
    <n v="0"/>
    <n v="104"/>
  </r>
  <r>
    <x v="1"/>
    <s v="data/Grid10x10_100-100_0.txt"/>
    <x v="1"/>
    <x v="4"/>
    <n v="3600.6170000000002"/>
    <n v="275.23333333333301"/>
    <n v="318.76666666666603"/>
    <n v="4"/>
    <n v="392.33330000000001"/>
    <n v="274.3"/>
    <n v="0.30084955827099047"/>
    <n v="0.13656802258705356"/>
    <n v="0"/>
    <n v="113"/>
  </r>
  <r>
    <x v="1"/>
    <s v="data/Grid10x10_100-100_1.txt"/>
    <x v="1"/>
    <x v="4"/>
    <n v="3600.9740000000002"/>
    <n v="298.86666666666599"/>
    <n v="329.33333333333297"/>
    <n v="4"/>
    <n v="426.33330000000001"/>
    <n v="297.86666666666599"/>
    <n v="0.30132910878257463"/>
    <n v="9.2510121457490935E-2"/>
    <n v="0"/>
    <n v="103"/>
  </r>
  <r>
    <x v="1"/>
    <s v="data/Grid10x10_100-100_2.txt"/>
    <x v="1"/>
    <x v="4"/>
    <n v="3600.665"/>
    <n v="333.46499636869999"/>
    <n v="354.5"/>
    <n v="5"/>
    <n v="445.06670000000003"/>
    <n v="332.3"/>
    <n v="0.25337033752469013"/>
    <n v="5.9337104742736291E-2"/>
    <n v="0"/>
    <n v="111"/>
  </r>
  <r>
    <x v="1"/>
    <s v="data/Grid10x10_100-100_3.txt"/>
    <x v="1"/>
    <x v="4"/>
    <n v="676.46699999999998"/>
    <n v="293.8"/>
    <n v="293.8"/>
    <n v="9"/>
    <n v="368.36669999999998"/>
    <n v="293.5"/>
    <n v="0.20323959793325505"/>
    <n v="0"/>
    <n v="1"/>
    <n v="74"/>
  </r>
  <r>
    <x v="1"/>
    <s v="data/Grid10x10_100-100_4.txt"/>
    <x v="1"/>
    <x v="4"/>
    <n v="3600.5520000000001"/>
    <n v="326.13333333333298"/>
    <n v="334.8"/>
    <n v="7"/>
    <n v="418.2"/>
    <n v="324.83333333333297"/>
    <n v="0.22325840905467961"/>
    <n v="2.5886101154919433E-2"/>
    <n v="0"/>
    <n v="92"/>
  </r>
  <r>
    <x v="1"/>
    <s v="data/Grid10x10_100-100_5.txt"/>
    <x v="1"/>
    <x v="4"/>
    <n v="3600.5529999999999"/>
    <n v="285.41778051900002"/>
    <n v="311.5"/>
    <n v="3"/>
    <n v="373.8"/>
    <n v="283.46666666666601"/>
    <n v="0.24166220795434457"/>
    <n v="8.3731041672552103E-2"/>
    <n v="0"/>
    <n v="113"/>
  </r>
  <r>
    <x v="1"/>
    <s v="data/Grid10x10_100-100_6.txt"/>
    <x v="1"/>
    <x v="4"/>
    <n v="3600.5320000000002"/>
    <n v="294.3"/>
    <n v="333.53333333333302"/>
    <n v="4"/>
    <n v="394"/>
    <n v="292.5"/>
    <n v="0.25761421319796957"/>
    <n v="0.11762942234659118"/>
    <n v="0"/>
    <n v="124"/>
  </r>
  <r>
    <x v="1"/>
    <s v="data/Grid10x10_100-100_7.txt"/>
    <x v="1"/>
    <x v="4"/>
    <n v="3600.6689999999999"/>
    <n v="294.86666666666599"/>
    <n v="317.13333333333298"/>
    <n v="6"/>
    <n v="411.93329999999997"/>
    <n v="293.433333333333"/>
    <n v="0.28766784978700916"/>
    <n v="7.0212318688249994E-2"/>
    <n v="0"/>
    <n v="104"/>
  </r>
  <r>
    <x v="1"/>
    <s v="data/Grid10x10_100-100_8.txt"/>
    <x v="1"/>
    <x v="4"/>
    <n v="3601.819"/>
    <n v="335.28746225543301"/>
    <n v="365.8"/>
    <n v="5"/>
    <n v="441.26670000000001"/>
    <n v="334.33333333333297"/>
    <n v="0.24233273588663509"/>
    <n v="8.3413170433480038E-2"/>
    <n v="0"/>
    <n v="101"/>
  </r>
  <r>
    <x v="1"/>
    <s v="data/Grid10x10_100-100_9.txt"/>
    <x v="1"/>
    <x v="4"/>
    <n v="3601.0189999999998"/>
    <n v="327.39649802976601"/>
    <n v="362.5"/>
    <n v="4"/>
    <n v="457.2"/>
    <n v="326.53333333333302"/>
    <n v="0.28579760863225495"/>
    <n v="9.6837246814438602E-2"/>
    <n v="0"/>
    <n v="104"/>
  </r>
  <r>
    <x v="1"/>
    <s v="data/Grid10x10_100-100_0.txt"/>
    <x v="1"/>
    <x v="5"/>
    <n v="834.53599999999994"/>
    <n v="274.46666666666601"/>
    <n v="274.46666666666601"/>
    <n v="11"/>
    <n v="392.33330000000001"/>
    <n v="274.3"/>
    <n v="0.30084955827099047"/>
    <n v="0"/>
    <n v="1"/>
    <n v="113"/>
  </r>
  <r>
    <x v="1"/>
    <s v="data/Grid10x10_100-100_1.txt"/>
    <x v="1"/>
    <x v="5"/>
    <n v="55.642000000000003"/>
    <n v="297.86666666666599"/>
    <n v="297.86666666666599"/>
    <n v="10"/>
    <n v="426.33330000000001"/>
    <n v="297.86666666666599"/>
    <n v="0.30132910878257463"/>
    <n v="0"/>
    <n v="1"/>
    <n v="103"/>
  </r>
  <r>
    <x v="1"/>
    <s v="data/Grid10x10_100-100_2.txt"/>
    <x v="1"/>
    <x v="5"/>
    <n v="58.121000000000002"/>
    <n v="332.3"/>
    <n v="332.3"/>
    <n v="11"/>
    <n v="445.06670000000003"/>
    <n v="332.3"/>
    <n v="0.25337033752469013"/>
    <n v="0"/>
    <n v="1"/>
    <n v="111"/>
  </r>
  <r>
    <x v="1"/>
    <s v="data/Grid10x10_100-100_3.txt"/>
    <x v="1"/>
    <x v="5"/>
    <n v="34.661000000000001"/>
    <n v="293.5"/>
    <n v="293.5"/>
    <n v="8"/>
    <n v="368.36669999999998"/>
    <n v="293.5"/>
    <n v="0.20323959793325505"/>
    <n v="0"/>
    <n v="1"/>
    <n v="74"/>
  </r>
  <r>
    <x v="1"/>
    <s v="data/Grid10x10_100-100_4.txt"/>
    <x v="1"/>
    <x v="5"/>
    <n v="40.186999999999998"/>
    <n v="324.83333333333297"/>
    <n v="324.83333333333297"/>
    <n v="7"/>
    <n v="418.2"/>
    <n v="324.83333333333297"/>
    <n v="0.22325840905467961"/>
    <n v="0"/>
    <n v="1"/>
    <n v="92"/>
  </r>
  <r>
    <x v="1"/>
    <s v="data/Grid10x10_100-100_5.txt"/>
    <x v="1"/>
    <x v="5"/>
    <n v="140.161"/>
    <n v="283.46666666666601"/>
    <n v="283.46666666666601"/>
    <n v="7"/>
    <n v="373.8"/>
    <n v="283.46666666666601"/>
    <n v="0.24166220795434457"/>
    <n v="0"/>
    <n v="1"/>
    <n v="113"/>
  </r>
  <r>
    <x v="1"/>
    <s v="data/Grid10x10_100-100_6.txt"/>
    <x v="1"/>
    <x v="5"/>
    <n v="1515.684"/>
    <n v="292.73333333333301"/>
    <n v="292.73333333333301"/>
    <n v="14"/>
    <n v="394"/>
    <n v="292.5"/>
    <n v="0.25761421319796957"/>
    <n v="0"/>
    <n v="1"/>
    <n v="124"/>
  </r>
  <r>
    <x v="1"/>
    <s v="data/Grid10x10_100-100_7.txt"/>
    <x v="1"/>
    <x v="5"/>
    <n v="94.715999999999994"/>
    <n v="293.433333333333"/>
    <n v="293.433333333333"/>
    <n v="14"/>
    <n v="411.93329999999997"/>
    <n v="293.433333333333"/>
    <n v="0.28766784978700916"/>
    <n v="0"/>
    <n v="1"/>
    <n v="104"/>
  </r>
  <r>
    <x v="1"/>
    <s v="data/Grid10x10_100-100_8.txt"/>
    <x v="1"/>
    <x v="5"/>
    <n v="72.156999999999996"/>
    <n v="334.33333333333297"/>
    <n v="334.33333333333297"/>
    <n v="12"/>
    <n v="441.26670000000001"/>
    <n v="334.33333333333297"/>
    <n v="0.24233273588663509"/>
    <n v="0"/>
    <n v="1"/>
    <n v="101"/>
  </r>
  <r>
    <x v="1"/>
    <s v="data/Grid10x10_100-100_9.txt"/>
    <x v="1"/>
    <x v="5"/>
    <n v="76.834000000000003"/>
    <n v="326.53333333333302"/>
    <n v="326.53333333333302"/>
    <n v="11"/>
    <n v="457.2"/>
    <n v="326.53333333333302"/>
    <n v="0.28579760863225495"/>
    <n v="0"/>
    <n v="1"/>
    <n v="104"/>
  </r>
  <r>
    <x v="1"/>
    <s v="data/Grid10x10_100-100_0.txt"/>
    <x v="2"/>
    <x v="3"/>
    <n v="3603.4"/>
    <n v="278.50463320929998"/>
    <n v="398.5"/>
    <n v="1"/>
    <n v="398.5"/>
    <n v="275.3"/>
    <n v="0.30915934755332491"/>
    <n v="0.30111760800677545"/>
    <n v="0"/>
    <n v="126"/>
  </r>
  <r>
    <x v="1"/>
    <s v="data/Grid10x10_100-100_1.txt"/>
    <x v="2"/>
    <x v="3"/>
    <n v="3600.6970000000001"/>
    <n v="301.44816077223999"/>
    <n v="422.2"/>
    <n v="1"/>
    <n v="422.2"/>
    <n v="297.64"/>
    <n v="0.29502605400284226"/>
    <n v="0.28600625113159639"/>
    <n v="0"/>
    <n v="122"/>
  </r>
  <r>
    <x v="1"/>
    <s v="data/Grid10x10_100-100_2.txt"/>
    <x v="2"/>
    <x v="3"/>
    <n v="3602.66"/>
    <n v="336.42743725328"/>
    <n v="447.08"/>
    <n v="1"/>
    <n v="447.08"/>
    <n v="333.52"/>
    <n v="0.25400375771673972"/>
    <n v="0.24750058769508809"/>
    <n v="0"/>
    <n v="143"/>
  </r>
  <r>
    <x v="1"/>
    <s v="data/Grid10x10_100-100_3.txt"/>
    <x v="2"/>
    <x v="3"/>
    <n v="3601.0909999999999"/>
    <n v="299.54271584681999"/>
    <n v="316.76"/>
    <n v="2"/>
    <n v="378.12"/>
    <n v="296.52"/>
    <n v="0.21580450650587121"/>
    <n v="5.4354350780338435E-2"/>
    <n v="0"/>
    <n v="94"/>
  </r>
  <r>
    <x v="1"/>
    <s v="data/Grid10x10_100-100_4.txt"/>
    <x v="2"/>
    <x v="3"/>
    <n v="3601.5540000000001"/>
    <n v="324.7177760646"/>
    <n v="427.32"/>
    <n v="1"/>
    <n v="427.32"/>
    <n v="322.02"/>
    <n v="0.24641954507160913"/>
    <n v="0.2401062995773659"/>
    <n v="0"/>
    <n v="119"/>
  </r>
  <r>
    <x v="1"/>
    <s v="data/Grid10x10_100-100_5.txt"/>
    <x v="2"/>
    <x v="3"/>
    <n v="3600.616"/>
    <n v="288.43641609392"/>
    <n v="376.04"/>
    <n v="1"/>
    <n v="376.04"/>
    <n v="282.66000000000003"/>
    <n v="0.24832464631422185"/>
    <n v="0.23296347172130627"/>
    <n v="0"/>
    <n v="133"/>
  </r>
  <r>
    <x v="1"/>
    <s v="data/Grid10x10_100-100_6.txt"/>
    <x v="2"/>
    <x v="3"/>
    <n v="3600.84"/>
    <n v="297.22864985140001"/>
    <n v="402.08"/>
    <n v="1"/>
    <n v="402.08"/>
    <n v="291.45999999999998"/>
    <n v="0.27511937922801433"/>
    <n v="0.2607723591041583"/>
    <n v="0"/>
    <n v="135"/>
  </r>
  <r>
    <x v="1"/>
    <s v="data/Grid10x10_100-100_7.txt"/>
    <x v="2"/>
    <x v="3"/>
    <n v="3601.7559999999999"/>
    <n v="297.26435726720001"/>
    <n v="422.76"/>
    <n v="1"/>
    <n v="422.76"/>
    <n v="294.88"/>
    <n v="0.30248840949947958"/>
    <n v="0.29684843110228021"/>
    <n v="0"/>
    <n v="137"/>
  </r>
  <r>
    <x v="1"/>
    <s v="data/Grid10x10_100-100_8.txt"/>
    <x v="2"/>
    <x v="3"/>
    <n v="3602.355"/>
    <n v="328.82520696874002"/>
    <n v="430.18"/>
    <n v="1"/>
    <n v="430.18"/>
    <n v="327.12"/>
    <n v="0.23957413175879863"/>
    <n v="0.23561019348007808"/>
    <n v="0"/>
    <n v="120"/>
  </r>
  <r>
    <x v="1"/>
    <s v="data/Grid10x10_100-100_9.txt"/>
    <x v="2"/>
    <x v="3"/>
    <n v="3602.7289999999998"/>
    <n v="315.90230554881998"/>
    <n v="441.54"/>
    <n v="1"/>
    <n v="441.54"/>
    <n v="314.33999999999997"/>
    <n v="0.28808261992118506"/>
    <n v="0.28454430957824894"/>
    <n v="0"/>
    <n v="128"/>
  </r>
  <r>
    <x v="1"/>
    <s v="data/Grid10x10_100-100_0.txt"/>
    <x v="2"/>
    <x v="4"/>
    <n v="3600.9960000000001"/>
    <n v="275.67619209143999"/>
    <n v="327.84"/>
    <n v="2"/>
    <n v="398.5"/>
    <n v="275.3"/>
    <n v="0.30915934755332491"/>
    <n v="0.15911361611932648"/>
    <n v="0"/>
    <n v="126"/>
  </r>
  <r>
    <x v="1"/>
    <s v="data/Grid10x10_100-100_1.txt"/>
    <x v="2"/>
    <x v="4"/>
    <n v="3600.6419999999998"/>
    <n v="298.07444570038001"/>
    <n v="350.5"/>
    <n v="2"/>
    <n v="422.2"/>
    <n v="297.64"/>
    <n v="0.29502605400284226"/>
    <n v="0.14957362139691865"/>
    <n v="0"/>
    <n v="122"/>
  </r>
  <r>
    <x v="1"/>
    <s v="data/Grid10x10_100-100_2.txt"/>
    <x v="2"/>
    <x v="4"/>
    <n v="3600.5970000000002"/>
    <n v="334.62964837999999"/>
    <n v="369.22"/>
    <n v="2"/>
    <n v="447.08"/>
    <n v="333.52"/>
    <n v="0.25400375771673972"/>
    <n v="9.3684934781431209E-2"/>
    <n v="0"/>
    <n v="143"/>
  </r>
  <r>
    <x v="1"/>
    <s v="data/Grid10x10_100-100_3.txt"/>
    <x v="2"/>
    <x v="4"/>
    <n v="3601.7379999999998"/>
    <n v="297.64835445362002"/>
    <n v="300.8"/>
    <n v="5"/>
    <n v="378.12"/>
    <n v="296.52"/>
    <n v="0.21580450650587121"/>
    <n v="1.0477545034507964E-2"/>
    <n v="0"/>
    <n v="94"/>
  </r>
  <r>
    <x v="1"/>
    <s v="data/Grid10x10_100-100_4.txt"/>
    <x v="2"/>
    <x v="4"/>
    <n v="3601.0419999999999"/>
    <n v="322.78606317532001"/>
    <n v="353.2"/>
    <n v="2"/>
    <n v="427.32"/>
    <n v="322.02"/>
    <n v="0.24641954507160913"/>
    <n v="8.6109673909059964E-2"/>
    <n v="0"/>
    <n v="119"/>
  </r>
  <r>
    <x v="1"/>
    <s v="data/Grid10x10_100-100_5.txt"/>
    <x v="2"/>
    <x v="4"/>
    <n v="3600.806"/>
    <n v="283.70307383315998"/>
    <n v="376.04"/>
    <n v="1"/>
    <n v="376.04"/>
    <n v="282.66000000000003"/>
    <n v="0.24832464631422185"/>
    <n v="0.24555080886831199"/>
    <n v="0"/>
    <n v="133"/>
  </r>
  <r>
    <x v="1"/>
    <s v="data/Grid10x10_100-100_6.txt"/>
    <x v="2"/>
    <x v="4"/>
    <n v="3602.3420000000001"/>
    <n v="292.91883927608001"/>
    <n v="334.44"/>
    <n v="2"/>
    <n v="402.08"/>
    <n v="291.45999999999998"/>
    <n v="0.27511937922801433"/>
    <n v="0.12415129985623727"/>
    <n v="0"/>
    <n v="135"/>
  </r>
  <r>
    <x v="1"/>
    <s v="data/Grid10x10_100-100_7.txt"/>
    <x v="2"/>
    <x v="4"/>
    <n v="3601.2689999999998"/>
    <n v="295.42588994921999"/>
    <n v="335.18"/>
    <n v="2"/>
    <n v="422.76"/>
    <n v="294.88"/>
    <n v="0.30248840949947958"/>
    <n v="0.11860525702840269"/>
    <n v="0"/>
    <n v="137"/>
  </r>
  <r>
    <x v="1"/>
    <s v="data/Grid10x10_100-100_8.txt"/>
    <x v="2"/>
    <x v="4"/>
    <n v="3600.623"/>
    <n v="327.765590709859"/>
    <n v="351.2"/>
    <n v="3"/>
    <n v="430.18"/>
    <n v="327.12"/>
    <n v="0.23957413175879863"/>
    <n v="6.6726677933203277E-2"/>
    <n v="0"/>
    <n v="120"/>
  </r>
  <r>
    <x v="1"/>
    <s v="data/Grid10x10_100-100_9.txt"/>
    <x v="2"/>
    <x v="4"/>
    <n v="3604.1329999999998"/>
    <n v="314.96119161488002"/>
    <n v="348.98"/>
    <n v="3"/>
    <n v="441.54"/>
    <n v="314.33999999999997"/>
    <n v="0.28808261992118506"/>
    <n v="9.7480681944867892E-2"/>
    <n v="0"/>
    <n v="128"/>
  </r>
  <r>
    <x v="1"/>
    <s v="data/Grid10x10_100-100_0.txt"/>
    <x v="2"/>
    <x v="5"/>
    <n v="3601.1779999999999"/>
    <n v="275.45251116880002"/>
    <n v="284.39999999999998"/>
    <n v="6"/>
    <n v="398.5"/>
    <n v="275.3"/>
    <n v="0.30915934755332491"/>
    <n v="3.1460931192686226E-2"/>
    <n v="0"/>
    <n v="126"/>
  </r>
  <r>
    <x v="1"/>
    <s v="data/Grid10x10_100-100_1.txt"/>
    <x v="2"/>
    <x v="5"/>
    <n v="3600.6750000000002"/>
    <n v="298.01020065239999"/>
    <n v="304.12"/>
    <n v="7"/>
    <n v="422.2"/>
    <n v="297.64"/>
    <n v="0.29502605400284226"/>
    <n v="2.0090093869525243E-2"/>
    <n v="0"/>
    <n v="122"/>
  </r>
  <r>
    <x v="1"/>
    <s v="data/Grid10x10_100-100_2.txt"/>
    <x v="2"/>
    <x v="5"/>
    <n v="3600.5189999999998"/>
    <n v="333.71763346325997"/>
    <n v="345.22"/>
    <n v="5"/>
    <n v="447.08"/>
    <n v="333.52"/>
    <n v="0.25400375771673972"/>
    <n v="3.3318945996002707E-2"/>
    <n v="0"/>
    <n v="143"/>
  </r>
  <r>
    <x v="1"/>
    <s v="data/Grid10x10_100-100_3.txt"/>
    <x v="2"/>
    <x v="5"/>
    <n v="3603.712"/>
    <n v="296.52"/>
    <n v="296.54000000000002"/>
    <n v="276"/>
    <n v="378.12"/>
    <n v="296.52"/>
    <n v="0.21580450650587121"/>
    <n v="6.7444526876774306E-5"/>
    <n v="1"/>
    <n v="94"/>
  </r>
  <r>
    <x v="1"/>
    <s v="data/Grid10x10_100-100_4.txt"/>
    <x v="2"/>
    <x v="5"/>
    <n v="3600.797"/>
    <n v="322.38784366381998"/>
    <n v="324.82"/>
    <n v="9"/>
    <n v="427.32"/>
    <n v="322.02"/>
    <n v="0.24641954507160913"/>
    <n v="7.4877049940890788E-3"/>
    <n v="0"/>
    <n v="119"/>
  </r>
  <r>
    <x v="1"/>
    <s v="data/Grid10x10_100-100_5.txt"/>
    <x v="2"/>
    <x v="5"/>
    <n v="3602.9380000000001"/>
    <n v="282.99170421465999"/>
    <n v="296.8"/>
    <n v="4"/>
    <n v="376.04"/>
    <n v="282.66000000000003"/>
    <n v="0.24832464631422185"/>
    <n v="4.652390763254724E-2"/>
    <n v="0"/>
    <n v="133"/>
  </r>
  <r>
    <x v="1"/>
    <s v="data/Grid10x10_100-100_6.txt"/>
    <x v="2"/>
    <x v="5"/>
    <n v="3600.788"/>
    <n v="291.83516712080001"/>
    <n v="308.27999999999997"/>
    <n v="5"/>
    <n v="402.08"/>
    <n v="291.45999999999998"/>
    <n v="0.27511937922801433"/>
    <n v="5.3343820160892584E-2"/>
    <n v="0"/>
    <n v="135"/>
  </r>
  <r>
    <x v="1"/>
    <s v="data/Grid10x10_100-100_7.txt"/>
    <x v="2"/>
    <x v="5"/>
    <n v="3600.8380000000002"/>
    <n v="295.09052437399998"/>
    <n v="303.2"/>
    <n v="6"/>
    <n v="422.76"/>
    <n v="294.88"/>
    <n v="0.30248840949947958"/>
    <n v="2.6746291642480231E-2"/>
    <n v="0"/>
    <n v="137"/>
  </r>
  <r>
    <x v="1"/>
    <s v="data/Grid10x10_100-100_8.txt"/>
    <x v="2"/>
    <x v="5"/>
    <n v="3600.614"/>
    <n v="327.34734659062002"/>
    <n v="327.84"/>
    <n v="13"/>
    <n v="430.18"/>
    <n v="327.12"/>
    <n v="0.23957413175879863"/>
    <n v="1.5027251384210428E-3"/>
    <n v="0"/>
    <n v="120"/>
  </r>
  <r>
    <x v="1"/>
    <s v="data/Grid10x10_100-100_9.txt"/>
    <x v="2"/>
    <x v="5"/>
    <n v="3600.895"/>
    <n v="314.50860379213998"/>
    <n v="316.04000000000002"/>
    <n v="8"/>
    <n v="441.54"/>
    <n v="314.33999999999997"/>
    <n v="0.28808261992118506"/>
    <n v="4.8455771670043064E-3"/>
    <n v="0"/>
    <n v="1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Heuristics"/>
    <s v="data/Grid5x5_100-100_0.txt"/>
    <x v="0"/>
    <x v="0"/>
    <n v="0.56399999999999995"/>
    <n v="0.87"/>
    <n v="2.4409999999999998"/>
    <n v="270.7"/>
    <n v="216.6"/>
    <n v="252.4"/>
    <n v="245.8"/>
    <n v="244.3"/>
    <n v="24"/>
  </r>
  <r>
    <x v="0"/>
    <s v="Heuristics"/>
    <s v="data/Grid5x5_100-100_1.txt"/>
    <x v="0"/>
    <x v="0"/>
    <n v="0.67200000000000004"/>
    <n v="0.69699999999999995"/>
    <n v="2.2329999999999899"/>
    <n v="259.2"/>
    <n v="207.7"/>
    <n v="252.7"/>
    <n v="235.6"/>
    <n v="217.2"/>
    <n v="19"/>
  </r>
  <r>
    <x v="0"/>
    <s v="Heuristics"/>
    <s v="data/Grid5x5_100-100_2.txt"/>
    <x v="0"/>
    <x v="0"/>
    <n v="0.6"/>
    <n v="0.78100000000000003"/>
    <n v="1.4829999999999901"/>
    <n v="183.2"/>
    <n v="171.3"/>
    <n v="183.2"/>
    <n v="179.4"/>
    <n v="177.6"/>
    <n v="17"/>
  </r>
  <r>
    <x v="0"/>
    <s v="Heuristics"/>
    <s v="data/Grid5x5_100-100_3.txt"/>
    <x v="0"/>
    <x v="0"/>
    <n v="0.61"/>
    <n v="0.80799999999999905"/>
    <n v="2.07099999999999"/>
    <n v="320.89999999999998"/>
    <n v="282.5"/>
    <n v="312.10000000000002"/>
    <n v="313.10000000000002"/>
    <n v="305.3"/>
    <n v="18"/>
  </r>
  <r>
    <x v="0"/>
    <s v="Heuristics"/>
    <s v="data/Grid5x5_100-100_4.txt"/>
    <x v="0"/>
    <x v="0"/>
    <n v="0.65300000000000002"/>
    <n v="0.79499999999999904"/>
    <n v="3.0209999999999999"/>
    <n v="261"/>
    <n v="212.9"/>
    <n v="241.8"/>
    <n v="237.9"/>
    <n v="236.9"/>
    <n v="30"/>
  </r>
  <r>
    <x v="0"/>
    <s v="Heuristics"/>
    <s v="data/Grid5x5_100-100_5.txt"/>
    <x v="0"/>
    <x v="0"/>
    <n v="0.747"/>
    <n v="0.77500000000000002"/>
    <n v="2.5439999999999898"/>
    <n v="223.4"/>
    <n v="169"/>
    <n v="218.1"/>
    <n v="198"/>
    <n v="186.6"/>
    <n v="25"/>
  </r>
  <r>
    <x v="0"/>
    <s v="Heuristics"/>
    <s v="data/Grid5x5_100-100_6.txt"/>
    <x v="0"/>
    <x v="0"/>
    <n v="0.79100000000000004"/>
    <n v="0.80999999999999905"/>
    <n v="2.5739999999999998"/>
    <n v="252.6"/>
    <n v="167.4"/>
    <n v="234.9"/>
    <n v="195.4"/>
    <n v="185.8"/>
    <n v="26"/>
  </r>
  <r>
    <x v="0"/>
    <s v="Heuristics"/>
    <s v="data/Grid5x5_100-100_7.txt"/>
    <x v="0"/>
    <x v="0"/>
    <n v="0.76"/>
    <n v="1.0049999999999999"/>
    <n v="1.88"/>
    <n v="226.1"/>
    <n v="200.5"/>
    <n v="226.1"/>
    <n v="217.8"/>
    <n v="206.5"/>
    <n v="25"/>
  </r>
  <r>
    <x v="0"/>
    <s v="Heuristics"/>
    <s v="data/Grid5x5_100-100_8.txt"/>
    <x v="0"/>
    <x v="0"/>
    <n v="0.70199999999999996"/>
    <n v="1.137"/>
    <n v="2.3299999999999899"/>
    <n v="287.3"/>
    <n v="209.8"/>
    <n v="246.4"/>
    <n v="227.7"/>
    <n v="221.8"/>
    <n v="27"/>
  </r>
  <r>
    <x v="0"/>
    <s v="Heuristics"/>
    <s v="data/Grid5x5_100-100_9.txt"/>
    <x v="0"/>
    <x v="0"/>
    <n v="0.70099999999999996"/>
    <n v="1.0920000000000001"/>
    <n v="2.726"/>
    <n v="337.7"/>
    <n v="249.6"/>
    <n v="316.39999999999998"/>
    <n v="301.2"/>
    <n v="296.2"/>
    <n v="35"/>
  </r>
  <r>
    <x v="0"/>
    <s v="Heuristics"/>
    <s v="data/Grid5x5_100-100_0.txt"/>
    <x v="0"/>
    <x v="1"/>
    <n v="0.97"/>
    <n v="1.1870000000000001"/>
    <n v="2.8410000000000002"/>
    <n v="270.7"/>
    <n v="216.6"/>
    <n v="245.4"/>
    <n v="236.4"/>
    <n v="235.8"/>
    <n v="24"/>
  </r>
  <r>
    <x v="0"/>
    <s v="Heuristics"/>
    <s v="data/Grid5x5_100-100_1.txt"/>
    <x v="0"/>
    <x v="1"/>
    <n v="1.016"/>
    <n v="1.11099999999999"/>
    <n v="2.476"/>
    <n v="259.2"/>
    <n v="207.7"/>
    <n v="248.5"/>
    <n v="227.9"/>
    <n v="211.2"/>
    <n v="19"/>
  </r>
  <r>
    <x v="0"/>
    <s v="Heuristics"/>
    <s v="data/Grid5x5_100-100_2.txt"/>
    <x v="0"/>
    <x v="1"/>
    <n v="1.0089999999999999"/>
    <n v="1.244"/>
    <n v="2.1829999999999998"/>
    <n v="183.2"/>
    <n v="171.3"/>
    <n v="181.9"/>
    <n v="175"/>
    <n v="172.8"/>
    <n v="17"/>
  </r>
  <r>
    <x v="0"/>
    <s v="Heuristics"/>
    <s v="data/Grid5x5_100-100_3.txt"/>
    <x v="0"/>
    <x v="1"/>
    <n v="0.98399999999999999"/>
    <n v="1.262"/>
    <n v="2.2519999999999998"/>
    <n v="320.89999999999998"/>
    <n v="282.5"/>
    <n v="312.10000000000002"/>
    <n v="298.7"/>
    <n v="290.89999999999998"/>
    <n v="18"/>
  </r>
  <r>
    <x v="0"/>
    <s v="Heuristics"/>
    <s v="data/Grid5x5_100-100_4.txt"/>
    <x v="0"/>
    <x v="1"/>
    <n v="1.0449999999999999"/>
    <n v="1.256"/>
    <n v="3.4710000000000001"/>
    <n v="261"/>
    <n v="212.9"/>
    <n v="239"/>
    <n v="233.5"/>
    <n v="228.5"/>
    <n v="30"/>
  </r>
  <r>
    <x v="0"/>
    <s v="Heuristics"/>
    <s v="data/Grid5x5_100-100_5.txt"/>
    <x v="0"/>
    <x v="1"/>
    <n v="1.0580000000000001"/>
    <n v="1.31899999999999"/>
    <n v="2.6429999999999998"/>
    <n v="223.4"/>
    <n v="169"/>
    <n v="202.4"/>
    <n v="187.5"/>
    <n v="188.1"/>
    <n v="25"/>
  </r>
  <r>
    <x v="0"/>
    <s v="Heuristics"/>
    <s v="data/Grid5x5_100-100_6.txt"/>
    <x v="0"/>
    <x v="1"/>
    <n v="1.1240000000000001"/>
    <n v="1.3340000000000001"/>
    <n v="2.2610000000000001"/>
    <n v="252.6"/>
    <n v="167.4"/>
    <n v="217.6"/>
    <n v="183.6"/>
    <n v="175.7"/>
    <n v="26"/>
  </r>
  <r>
    <x v="0"/>
    <s v="Heuristics"/>
    <s v="data/Grid5x5_100-100_7.txt"/>
    <x v="0"/>
    <x v="1"/>
    <n v="1.111"/>
    <n v="1.508"/>
    <n v="2.238"/>
    <n v="226.1"/>
    <n v="200.5"/>
    <n v="218.9"/>
    <n v="211.4"/>
    <n v="207.8"/>
    <n v="25"/>
  </r>
  <r>
    <x v="0"/>
    <s v="Heuristics"/>
    <s v="data/Grid5x5_100-100_8.txt"/>
    <x v="0"/>
    <x v="1"/>
    <n v="1.208"/>
    <n v="1.633"/>
    <n v="2.2130000000000001"/>
    <n v="287.3"/>
    <n v="209.8"/>
    <n v="234.4"/>
    <n v="217.7"/>
    <n v="216.4"/>
    <n v="27"/>
  </r>
  <r>
    <x v="0"/>
    <s v="Heuristics"/>
    <s v="data/Grid5x5_100-100_9.txt"/>
    <x v="0"/>
    <x v="1"/>
    <n v="1.2050000000000001"/>
    <n v="1.5960000000000001"/>
    <n v="3.415"/>
    <n v="337.7"/>
    <n v="249.6"/>
    <n v="300.89999999999998"/>
    <n v="291.3"/>
    <n v="276.60000000000002"/>
    <n v="35"/>
  </r>
  <r>
    <x v="0"/>
    <s v="Heuristics"/>
    <s v="data/Grid5x5_100-100_0.txt"/>
    <x v="0"/>
    <x v="2"/>
    <n v="1.26"/>
    <n v="1.575"/>
    <n v="2.996"/>
    <n v="270.7"/>
    <n v="216.6"/>
    <n v="242.7"/>
    <n v="227.1"/>
    <n v="225.4"/>
    <n v="24"/>
  </r>
  <r>
    <x v="0"/>
    <s v="Heuristics"/>
    <s v="data/Grid5x5_100-100_1.txt"/>
    <x v="0"/>
    <x v="2"/>
    <n v="1.2809999999999999"/>
    <n v="1.5429999999999999"/>
    <n v="1.8779999999999999"/>
    <n v="259.2"/>
    <n v="207.7"/>
    <n v="212.1"/>
    <n v="207.7"/>
    <n v="207.7"/>
    <n v="19"/>
  </r>
  <r>
    <x v="0"/>
    <s v="Heuristics"/>
    <s v="data/Grid5x5_100-100_2.txt"/>
    <x v="0"/>
    <x v="2"/>
    <n v="1.274"/>
    <n v="1.5309999999999999"/>
    <n v="2.0739999999999901"/>
    <n v="183.2"/>
    <n v="171.3"/>
    <n v="181"/>
    <n v="172.1"/>
    <n v="171.3"/>
    <n v="17"/>
  </r>
  <r>
    <x v="0"/>
    <s v="Heuristics"/>
    <s v="data/Grid5x5_100-100_3.txt"/>
    <x v="0"/>
    <x v="2"/>
    <n v="1.2909999999999999"/>
    <n v="1.5489999999999999"/>
    <n v="2.3340000000000001"/>
    <n v="320.89999999999998"/>
    <n v="282.5"/>
    <n v="312.5"/>
    <n v="287.10000000000002"/>
    <n v="282.5"/>
    <n v="18"/>
  </r>
  <r>
    <x v="0"/>
    <s v="Heuristics"/>
    <s v="data/Grid5x5_100-100_4.txt"/>
    <x v="0"/>
    <x v="2"/>
    <n v="1.294"/>
    <n v="1.5549999999999999"/>
    <n v="2.9649999999999999"/>
    <n v="261"/>
    <n v="212.9"/>
    <n v="234.9"/>
    <n v="224.8"/>
    <n v="220.6"/>
    <n v="30"/>
  </r>
  <r>
    <x v="0"/>
    <s v="Heuristics"/>
    <s v="data/Grid5x5_100-100_5.txt"/>
    <x v="0"/>
    <x v="2"/>
    <n v="1.2869999999999999"/>
    <n v="1.5680000000000001"/>
    <n v="2.6859999999999999"/>
    <n v="223.4"/>
    <n v="169"/>
    <n v="188"/>
    <n v="178.9"/>
    <n v="172.6"/>
    <n v="25"/>
  </r>
  <r>
    <x v="0"/>
    <s v="Heuristics"/>
    <s v="data/Grid5x5_100-100_6.txt"/>
    <x v="0"/>
    <x v="2"/>
    <n v="1.3280000000000001"/>
    <n v="1.61299999999999"/>
    <n v="2.222"/>
    <n v="252.6"/>
    <n v="167.4"/>
    <n v="174.9"/>
    <n v="168.3"/>
    <n v="169.8"/>
    <n v="26"/>
  </r>
  <r>
    <x v="0"/>
    <s v="Heuristics"/>
    <s v="data/Grid5x5_100-100_7.txt"/>
    <x v="0"/>
    <x v="2"/>
    <n v="1.3440000000000001"/>
    <n v="1.7270000000000001"/>
    <n v="2.2419999999999898"/>
    <n v="226.1"/>
    <n v="200.5"/>
    <n v="217.1"/>
    <n v="203.1"/>
    <n v="203.6"/>
    <n v="25"/>
  </r>
  <r>
    <x v="0"/>
    <s v="Heuristics"/>
    <s v="data/Grid5x5_100-100_8.txt"/>
    <x v="0"/>
    <x v="2"/>
    <n v="1.3160000000000001"/>
    <n v="1.78"/>
    <n v="1.966"/>
    <n v="287.3"/>
    <n v="209.8"/>
    <n v="227.8"/>
    <n v="218.9"/>
    <n v="216.3"/>
    <n v="27"/>
  </r>
  <r>
    <x v="0"/>
    <s v="Heuristics"/>
    <s v="data/Grid5x5_100-100_9.txt"/>
    <x v="0"/>
    <x v="2"/>
    <n v="1.353"/>
    <n v="1.7509999999999999"/>
    <n v="3.0739999999999998"/>
    <n v="337.7"/>
    <n v="249.6"/>
    <n v="276.5"/>
    <n v="290.60000000000002"/>
    <n v="267.39999999999998"/>
    <n v="35"/>
  </r>
  <r>
    <x v="0"/>
    <s v="Heuristics"/>
    <s v="data/Grid5x5_100-100_0.txt"/>
    <x v="1"/>
    <x v="0"/>
    <n v="1.0589999999999999"/>
    <n v="1.7869999999999999"/>
    <n v="8.5399999999999991"/>
    <n v="270.63330000000002"/>
    <n v="213.53333333333299"/>
    <n v="244.266666666666"/>
    <n v="250.4"/>
    <n v="243.7"/>
    <n v="35"/>
  </r>
  <r>
    <x v="0"/>
    <s v="Heuristics"/>
    <s v="data/Grid5x5_100-100_1.txt"/>
    <x v="1"/>
    <x v="0"/>
    <n v="1.0429999999999999"/>
    <n v="1.702"/>
    <n v="5.6369999999999996"/>
    <n v="270.76670000000001"/>
    <n v="213.63333333333301"/>
    <n v="270.76666666666603"/>
    <n v="248.2"/>
    <n v="227.933333333333"/>
    <n v="30"/>
  </r>
  <r>
    <x v="0"/>
    <s v="Heuristics"/>
    <s v="data/Grid5x5_100-100_2.txt"/>
    <x v="1"/>
    <x v="0"/>
    <n v="1.1220000000000001"/>
    <n v="1.7809999999999999"/>
    <n v="4.8170000000000002"/>
    <n v="189.4"/>
    <n v="172.833333333333"/>
    <n v="189.4"/>
    <n v="179.23333333333301"/>
    <n v="178.46666666666599"/>
    <n v="22"/>
  </r>
  <r>
    <x v="0"/>
    <s v="Heuristics"/>
    <s v="data/Grid5x5_100-100_3.txt"/>
    <x v="1"/>
    <x v="0"/>
    <n v="1.1819999999999999"/>
    <n v="2.0510000000000002"/>
    <n v="6.1"/>
    <n v="310.7"/>
    <n v="274.36666666666599"/>
    <n v="308"/>
    <n v="301.63333333333298"/>
    <n v="295.3"/>
    <n v="34"/>
  </r>
  <r>
    <x v="0"/>
    <s v="Heuristics"/>
    <s v="data/Grid5x5_100-100_4.txt"/>
    <x v="1"/>
    <x v="0"/>
    <n v="1.3320000000000001"/>
    <n v="1.8280000000000001"/>
    <n v="10.837"/>
    <n v="265.86669999999998"/>
    <n v="215.36666666666599"/>
    <n v="249.266666666666"/>
    <n v="245.266666666666"/>
    <n v="236.7"/>
    <n v="33"/>
  </r>
  <r>
    <x v="0"/>
    <s v="Heuristics"/>
    <s v="data/Grid5x5_100-100_5.txt"/>
    <x v="1"/>
    <x v="0"/>
    <n v="1.369"/>
    <n v="2.0819999999999999"/>
    <n v="5.6520000000000001"/>
    <n v="235.4667"/>
    <n v="178.666666666666"/>
    <n v="222.166666666666"/>
    <n v="213.333333333333"/>
    <n v="198.86666666666599"/>
    <n v="32"/>
  </r>
  <r>
    <x v="0"/>
    <s v="Heuristics"/>
    <s v="data/Grid5x5_100-100_6.txt"/>
    <x v="1"/>
    <x v="0"/>
    <n v="1.3340000000000001"/>
    <n v="2.4449999999999998"/>
    <n v="8.6379999999999999"/>
    <n v="250.33330000000001"/>
    <n v="176.86666666666599"/>
    <n v="231.46666666666599"/>
    <n v="222.666666666666"/>
    <n v="208.6"/>
    <n v="38"/>
  </r>
  <r>
    <x v="0"/>
    <s v="Heuristics"/>
    <s v="data/Grid5x5_100-100_7.txt"/>
    <x v="1"/>
    <x v="0"/>
    <n v="1.6259999999999999"/>
    <n v="2.2269999999999999"/>
    <n v="8.6219999999999999"/>
    <n v="250"/>
    <n v="198.3"/>
    <n v="248.5"/>
    <n v="233.833333333333"/>
    <n v="220.1"/>
    <n v="30"/>
  </r>
  <r>
    <x v="0"/>
    <s v="Heuristics"/>
    <s v="data/Grid5x5_100-100_8.txt"/>
    <x v="1"/>
    <x v="0"/>
    <n v="1.7569999999999999"/>
    <n v="2.4529999999999998"/>
    <n v="9.5679999999999996"/>
    <n v="302.0333"/>
    <n v="213.433333333333"/>
    <n v="268.33333333333297"/>
    <n v="252.46666666666599"/>
    <n v="241.96666666666599"/>
    <n v="40"/>
  </r>
  <r>
    <x v="0"/>
    <s v="Heuristics"/>
    <s v="data/Grid5x5_100-100_9.txt"/>
    <x v="1"/>
    <x v="0"/>
    <n v="1.8620000000000001"/>
    <n v="3.37"/>
    <n v="11.307"/>
    <n v="316.56670000000003"/>
    <n v="231.766666666666"/>
    <n v="293.23333333333301"/>
    <n v="288.89999999999998"/>
    <n v="288.39999999999998"/>
    <n v="54"/>
  </r>
  <r>
    <x v="0"/>
    <s v="Heuristics"/>
    <s v="data/Grid5x5_100-100_0.txt"/>
    <x v="1"/>
    <x v="1"/>
    <n v="3.65"/>
    <n v="4.9800000000000004"/>
    <n v="17.262"/>
    <n v="270.63330000000002"/>
    <n v="213.53333333333299"/>
    <n v="244.5"/>
    <n v="239.2"/>
    <n v="233.333333333333"/>
    <n v="35"/>
  </r>
  <r>
    <x v="0"/>
    <s v="Heuristics"/>
    <s v="data/Grid5x5_100-100_1.txt"/>
    <x v="1"/>
    <x v="1"/>
    <n v="3.87"/>
    <n v="4.7969999999999997"/>
    <n v="8.0259999999999998"/>
    <n v="270.76670000000001"/>
    <n v="213.63333333333301"/>
    <n v="253.1"/>
    <n v="227.666666666666"/>
    <n v="223.333333333333"/>
    <n v="30"/>
  </r>
  <r>
    <x v="0"/>
    <s v="Heuristics"/>
    <s v="data/Grid5x5_100-100_2.txt"/>
    <x v="1"/>
    <x v="1"/>
    <n v="4.1630000000000003"/>
    <n v="5.1310000000000002"/>
    <n v="8.1170000000000009"/>
    <n v="189.4"/>
    <n v="172.833333333333"/>
    <n v="188.2"/>
    <n v="176.6"/>
    <n v="177.06666666666601"/>
    <n v="22"/>
  </r>
  <r>
    <x v="0"/>
    <s v="Heuristics"/>
    <s v="data/Grid5x5_100-100_3.txt"/>
    <x v="1"/>
    <x v="1"/>
    <n v="4.1100000000000003"/>
    <n v="5.3169999999999904"/>
    <n v="10.07"/>
    <n v="310.7"/>
    <n v="274.36666666666599"/>
    <n v="309.46666666666601"/>
    <n v="292.73333333333301"/>
    <n v="283.53333333333302"/>
    <n v="34"/>
  </r>
  <r>
    <x v="0"/>
    <s v="Heuristics"/>
    <s v="data/Grid5x5_100-100_4.txt"/>
    <x v="1"/>
    <x v="1"/>
    <n v="4.0490000000000004"/>
    <n v="4.835"/>
    <n v="22.166"/>
    <n v="265.86669999999998"/>
    <n v="215.36666666666599"/>
    <n v="240"/>
    <n v="237"/>
    <n v="232.73333333333301"/>
    <n v="33"/>
  </r>
  <r>
    <x v="0"/>
    <s v="Heuristics"/>
    <s v="data/Grid5x5_100-100_5.txt"/>
    <x v="1"/>
    <x v="1"/>
    <n v="4.2210000000000001"/>
    <n v="5.2789999999999999"/>
    <n v="10.419"/>
    <n v="235.4667"/>
    <n v="178.666666666666"/>
    <n v="212.7"/>
    <n v="194.06666666666601"/>
    <n v="189.23333333333301"/>
    <n v="32"/>
  </r>
  <r>
    <x v="0"/>
    <s v="Heuristics"/>
    <s v="data/Grid5x5_100-100_6.txt"/>
    <x v="1"/>
    <x v="1"/>
    <n v="4.6539999999999999"/>
    <n v="6.1539999999999999"/>
    <n v="14.396999999999901"/>
    <n v="250.33330000000001"/>
    <n v="176.86666666666599"/>
    <n v="226.06666666666601"/>
    <n v="204.13333333333301"/>
    <n v="192.46666666666599"/>
    <n v="38"/>
  </r>
  <r>
    <x v="0"/>
    <s v="Heuristics"/>
    <s v="data/Grid5x5_100-100_7.txt"/>
    <x v="1"/>
    <x v="1"/>
    <n v="4.7069999999999999"/>
    <n v="5.42"/>
    <n v="11.255000000000001"/>
    <n v="250"/>
    <n v="198.3"/>
    <n v="241.03333333333299"/>
    <n v="214.9"/>
    <n v="206.266666666666"/>
    <n v="30"/>
  </r>
  <r>
    <x v="0"/>
    <s v="Heuristics"/>
    <s v="data/Grid5x5_100-100_8.txt"/>
    <x v="1"/>
    <x v="1"/>
    <n v="4.782"/>
    <n v="6.0030000000000001"/>
    <n v="12.062999999999899"/>
    <n v="302.0333"/>
    <n v="213.433333333333"/>
    <n v="261.5"/>
    <n v="238.56666666666601"/>
    <n v="221.03333333333299"/>
    <n v="40"/>
  </r>
  <r>
    <x v="0"/>
    <s v="Heuristics"/>
    <s v="data/Grid5x5_100-100_9.txt"/>
    <x v="1"/>
    <x v="1"/>
    <n v="4.9829999999999997"/>
    <n v="6.8659999999999997"/>
    <n v="38.543999999999997"/>
    <n v="316.56670000000003"/>
    <n v="231.766666666666"/>
    <n v="288.86666666666599"/>
    <n v="281.56666666666598"/>
    <n v="272.33333333333297"/>
    <n v="54"/>
  </r>
  <r>
    <x v="0"/>
    <s v="Heuristics"/>
    <s v="data/Grid5x5_100-100_0.txt"/>
    <x v="1"/>
    <x v="2"/>
    <n v="5.1710000000000003"/>
    <n v="6.7729999999999997"/>
    <n v="13.2389999999999"/>
    <n v="270.63330000000002"/>
    <n v="213.53333333333299"/>
    <n v="240.06666666666601"/>
    <n v="223.6"/>
    <n v="222.73333333333301"/>
    <n v="35"/>
  </r>
  <r>
    <x v="0"/>
    <s v="Heuristics"/>
    <s v="data/Grid5x5_100-100_1.txt"/>
    <x v="1"/>
    <x v="2"/>
    <n v="5.41"/>
    <n v="6.5579999999999998"/>
    <n v="10.131"/>
    <n v="270.76670000000001"/>
    <n v="213.63333333333301"/>
    <n v="231.53333333333299"/>
    <n v="219.1"/>
    <n v="215.8"/>
    <n v="30"/>
  </r>
  <r>
    <x v="0"/>
    <s v="Heuristics"/>
    <s v="data/Grid5x5_100-100_2.txt"/>
    <x v="1"/>
    <x v="2"/>
    <n v="5.4349999999999996"/>
    <n v="6.8289999999999997"/>
    <n v="8.9209999999999994"/>
    <n v="189.4"/>
    <n v="172.833333333333"/>
    <n v="187.46666666666599"/>
    <n v="175.53333333333299"/>
    <n v="173.13333333333301"/>
    <n v="22"/>
  </r>
  <r>
    <x v="0"/>
    <s v="Heuristics"/>
    <s v="data/Grid5x5_100-100_3.txt"/>
    <x v="1"/>
    <x v="2"/>
    <n v="5.5410000000000004"/>
    <n v="7.1669999999999998"/>
    <n v="10.534000000000001"/>
    <n v="310.7"/>
    <n v="274.36666666666599"/>
    <n v="296.2"/>
    <n v="281.3"/>
    <n v="279.666666666666"/>
    <n v="34"/>
  </r>
  <r>
    <x v="0"/>
    <s v="Heuristics"/>
    <s v="data/Grid5x5_100-100_4.txt"/>
    <x v="1"/>
    <x v="2"/>
    <n v="5.5659999999999998"/>
    <n v="6.7239999999999904"/>
    <n v="13.413"/>
    <n v="265.86669999999998"/>
    <n v="215.36666666666599"/>
    <n v="234.333333333333"/>
    <n v="224.03333333333299"/>
    <n v="222.4"/>
    <n v="33"/>
  </r>
  <r>
    <x v="0"/>
    <s v="Heuristics"/>
    <s v="data/Grid5x5_100-100_5.txt"/>
    <x v="1"/>
    <x v="2"/>
    <n v="5.7069999999999999"/>
    <n v="6.8679999999999897"/>
    <n v="9.2189999999999994"/>
    <n v="235.4667"/>
    <n v="178.666666666666"/>
    <n v="196.96666666666599"/>
    <n v="185.933333333333"/>
    <n v="184.933333333333"/>
    <n v="32"/>
  </r>
  <r>
    <x v="0"/>
    <s v="Heuristics"/>
    <s v="data/Grid5x5_100-100_6.txt"/>
    <x v="1"/>
    <x v="2"/>
    <n v="5.835"/>
    <n v="7.9449999999999896"/>
    <n v="14.638"/>
    <n v="250.33330000000001"/>
    <n v="176.86666666666599"/>
    <n v="193.86666666666599"/>
    <n v="186.833333333333"/>
    <n v="181.86666666666599"/>
    <n v="38"/>
  </r>
  <r>
    <x v="0"/>
    <s v="Heuristics"/>
    <s v="data/Grid5x5_100-100_7.txt"/>
    <x v="1"/>
    <x v="2"/>
    <n v="5.89"/>
    <n v="7.0609999999999999"/>
    <n v="11.773"/>
    <n v="250"/>
    <n v="198.3"/>
    <n v="232.63333333333301"/>
    <n v="205.23333333333301"/>
    <n v="206.433333333333"/>
    <n v="30"/>
  </r>
  <r>
    <x v="0"/>
    <s v="Heuristics"/>
    <s v="data/Grid5x5_100-100_8.txt"/>
    <x v="1"/>
    <x v="2"/>
    <n v="5.9459999999999997"/>
    <n v="7.3049999999999997"/>
    <n v="10.571999999999999"/>
    <n v="302.0333"/>
    <n v="213.433333333333"/>
    <n v="258.86666666666599"/>
    <n v="221.666666666666"/>
    <n v="218.13333333333301"/>
    <n v="40"/>
  </r>
  <r>
    <x v="0"/>
    <s v="Heuristics"/>
    <s v="data/Grid5x5_100-100_9.txt"/>
    <x v="1"/>
    <x v="2"/>
    <n v="6.0629999999999997"/>
    <n v="8.4649999999999999"/>
    <n v="24.033999999999999"/>
    <n v="316.56670000000003"/>
    <n v="231.766666666666"/>
    <n v="280.33333333333297"/>
    <n v="252.333333333333"/>
    <n v="246.433333333333"/>
    <n v="54"/>
  </r>
  <r>
    <x v="0"/>
    <s v="Heuristics"/>
    <s v="data/Grid5x5_100-100_0.txt"/>
    <x v="2"/>
    <x v="0"/>
    <n v="1.167"/>
    <n v="2.0599999999999898"/>
    <n v="13.2889999999999"/>
    <n v="276.83999999999997"/>
    <n v="206.58"/>
    <n v="240.32"/>
    <n v="243.14"/>
    <n v="238.02"/>
    <n v="38"/>
  </r>
  <r>
    <x v="0"/>
    <s v="Heuristics"/>
    <s v="data/Grid5x5_100-100_1.txt"/>
    <x v="2"/>
    <x v="0"/>
    <n v="1.3169999999999999"/>
    <n v="2.23"/>
    <n v="10.048"/>
    <n v="265.98"/>
    <n v="216.84"/>
    <n v="257.10000000000002"/>
    <n v="247.08"/>
    <n v="233.52"/>
    <n v="34"/>
  </r>
  <r>
    <x v="0"/>
    <s v="Heuristics"/>
    <s v="data/Grid5x5_100-100_2.txt"/>
    <x v="2"/>
    <x v="0"/>
    <n v="1.371"/>
    <n v="2.4929999999999999"/>
    <n v="4.343"/>
    <n v="197.66"/>
    <n v="179.3"/>
    <n v="197.66"/>
    <n v="188.26"/>
    <n v="190.52"/>
    <n v="30"/>
  </r>
  <r>
    <x v="0"/>
    <s v="Heuristics"/>
    <s v="data/Grid5x5_100-100_3.txt"/>
    <x v="2"/>
    <x v="0"/>
    <n v="1.4630000000000001"/>
    <n v="2.5099999999999998"/>
    <n v="10.855"/>
    <n v="316.26"/>
    <n v="278.12"/>
    <n v="313.62"/>
    <n v="308.5"/>
    <n v="300.16000000000003"/>
    <n v="40"/>
  </r>
  <r>
    <x v="0"/>
    <s v="Heuristics"/>
    <s v="data/Grid5x5_100-100_4.txt"/>
    <x v="2"/>
    <x v="0"/>
    <n v="1.7170000000000001"/>
    <n v="2.8509999999999902"/>
    <n v="26.800999999999998"/>
    <n v="266.58"/>
    <n v="218.54"/>
    <n v="252.5"/>
    <n v="250.82"/>
    <n v="242.02"/>
    <n v="39"/>
  </r>
  <r>
    <x v="0"/>
    <s v="Heuristics"/>
    <s v="data/Grid5x5_100-100_5.txt"/>
    <x v="2"/>
    <x v="0"/>
    <n v="1.9179999999999999"/>
    <n v="3.13"/>
    <n v="11.494999999999999"/>
    <n v="239.54"/>
    <n v="178.86"/>
    <n v="221.32"/>
    <n v="214.52"/>
    <n v="199.02"/>
    <n v="36"/>
  </r>
  <r>
    <x v="0"/>
    <s v="Heuristics"/>
    <s v="data/Grid5x5_100-100_6.txt"/>
    <x v="2"/>
    <x v="0"/>
    <n v="1.974"/>
    <n v="3.7109999999999901"/>
    <n v="25.853999999999999"/>
    <n v="253.96"/>
    <n v="181.4"/>
    <n v="242.96"/>
    <n v="238.46"/>
    <n v="214.52"/>
    <n v="51"/>
  </r>
  <r>
    <x v="0"/>
    <s v="Heuristics"/>
    <s v="data/Grid5x5_100-100_7.txt"/>
    <x v="2"/>
    <x v="0"/>
    <n v="2.0609999999999999"/>
    <n v="3.3969999999999998"/>
    <n v="16.751999999999999"/>
    <n v="253.66"/>
    <n v="205.58"/>
    <n v="253.66"/>
    <n v="237.18"/>
    <n v="225.78"/>
    <n v="42"/>
  </r>
  <r>
    <x v="0"/>
    <s v="Heuristics"/>
    <s v="data/Grid5x5_100-100_8.txt"/>
    <x v="2"/>
    <x v="0"/>
    <n v="2.181"/>
    <n v="4.5179999999999998"/>
    <n v="14.322999999999899"/>
    <n v="307.64"/>
    <n v="218.8"/>
    <n v="273.7"/>
    <n v="260.10000000000002"/>
    <n v="248.32"/>
    <n v="53"/>
  </r>
  <r>
    <x v="0"/>
    <s v="Heuristics"/>
    <s v="data/Grid5x5_100-100_9.txt"/>
    <x v="2"/>
    <x v="0"/>
    <n v="2.2919999999999998"/>
    <n v="4.2450000000000001"/>
    <n v="26.666"/>
    <n v="309.66000000000003"/>
    <n v="228.24"/>
    <n v="299.52"/>
    <n v="280.83999999999997"/>
    <n v="277.22000000000003"/>
    <n v="56"/>
  </r>
  <r>
    <x v="0"/>
    <s v="Heuristics"/>
    <s v="data/Grid5x5_100-100_0.txt"/>
    <x v="2"/>
    <x v="1"/>
    <n v="6.8120000000000003"/>
    <n v="8.8989999999999991"/>
    <n v="31.712"/>
    <n v="276.83999999999997"/>
    <n v="206.58"/>
    <n v="236.86"/>
    <n v="231.56"/>
    <n v="226.94"/>
    <n v="38"/>
  </r>
  <r>
    <x v="0"/>
    <s v="Heuristics"/>
    <s v="data/Grid5x5_100-100_1.txt"/>
    <x v="2"/>
    <x v="1"/>
    <n v="7.468"/>
    <n v="9.3419999999999899"/>
    <n v="15.27"/>
    <n v="265.98"/>
    <n v="216.84"/>
    <n v="256.98"/>
    <n v="237.3"/>
    <n v="228.92"/>
    <n v="34"/>
  </r>
  <r>
    <x v="0"/>
    <s v="Heuristics"/>
    <s v="data/Grid5x5_100-100_2.txt"/>
    <x v="2"/>
    <x v="1"/>
    <n v="7.6120000000000001"/>
    <n v="9.2140000000000004"/>
    <n v="13.9519999999999"/>
    <n v="197.66"/>
    <n v="179.3"/>
    <n v="196.48"/>
    <n v="183.78"/>
    <n v="184.16"/>
    <n v="30"/>
  </r>
  <r>
    <x v="0"/>
    <s v="Heuristics"/>
    <s v="data/Grid5x5_100-100_3.txt"/>
    <x v="2"/>
    <x v="1"/>
    <n v="7.6070000000000002"/>
    <n v="9.4280000000000008"/>
    <n v="18.577999999999999"/>
    <n v="316.26"/>
    <n v="278.12"/>
    <n v="313.62"/>
    <n v="297.04000000000002"/>
    <n v="292"/>
    <n v="40"/>
  </r>
  <r>
    <x v="0"/>
    <s v="Heuristics"/>
    <s v="data/Grid5x5_100-100_4.txt"/>
    <x v="2"/>
    <x v="1"/>
    <n v="8.1519999999999992"/>
    <n v="10.224"/>
    <n v="129.59399999999999"/>
    <n v="266.58"/>
    <n v="218.54"/>
    <n v="252.5"/>
    <n v="244.36"/>
    <n v="234.24"/>
    <n v="39"/>
  </r>
  <r>
    <x v="0"/>
    <s v="Heuristics"/>
    <s v="data/Grid5x5_100-100_5.txt"/>
    <x v="2"/>
    <x v="1"/>
    <n v="8.4420000000000002"/>
    <n v="10.277999999999899"/>
    <n v="18.102"/>
    <n v="239.54"/>
    <n v="178.86"/>
    <n v="213.64"/>
    <n v="196.86"/>
    <n v="190.8"/>
    <n v="36"/>
  </r>
  <r>
    <x v="0"/>
    <s v="Heuristics"/>
    <s v="data/Grid5x5_100-100_6.txt"/>
    <x v="2"/>
    <x v="1"/>
    <n v="9.2059999999999995"/>
    <n v="11.853"/>
    <n v="43.323"/>
    <n v="253.96"/>
    <n v="181.4"/>
    <n v="230.12"/>
    <n v="217.72"/>
    <n v="196.34"/>
    <n v="51"/>
  </r>
  <r>
    <x v="0"/>
    <s v="Heuristics"/>
    <s v="data/Grid5x5_100-100_7.txt"/>
    <x v="2"/>
    <x v="1"/>
    <n v="9.6039999999999992"/>
    <n v="10.840999999999999"/>
    <n v="24.219000000000001"/>
    <n v="253.66"/>
    <n v="205.58"/>
    <n v="248.78"/>
    <n v="223.26"/>
    <n v="218.1"/>
    <n v="42"/>
  </r>
  <r>
    <x v="0"/>
    <s v="Heuristics"/>
    <s v="data/Grid5x5_100-100_8.txt"/>
    <x v="2"/>
    <x v="1"/>
    <n v="9.4090000000000007"/>
    <n v="12.87"/>
    <n v="21.042999999999999"/>
    <n v="307.64"/>
    <n v="218.8"/>
    <n v="262.8"/>
    <n v="246.96"/>
    <n v="231.48"/>
    <n v="53"/>
  </r>
  <r>
    <x v="0"/>
    <s v="Heuristics"/>
    <s v="data/Grid5x5_100-100_9.txt"/>
    <x v="2"/>
    <x v="1"/>
    <n v="9.5850000000000009"/>
    <n v="12.2449999999999"/>
    <n v="84.887"/>
    <n v="309.66000000000003"/>
    <n v="228.24"/>
    <n v="288.10000000000002"/>
    <n v="270.88"/>
    <n v="259.64"/>
    <n v="56"/>
  </r>
  <r>
    <x v="0"/>
    <s v="Heuristics"/>
    <s v="data/Grid5x5_100-100_0.txt"/>
    <x v="2"/>
    <x v="2"/>
    <n v="10.702"/>
    <n v="12.83"/>
    <n v="27.710999999999999"/>
    <n v="276.83999999999997"/>
    <n v="206.58"/>
    <n v="234.32"/>
    <n v="218"/>
    <n v="217.66"/>
    <n v="38"/>
  </r>
  <r>
    <x v="0"/>
    <s v="Heuristics"/>
    <s v="data/Grid5x5_100-100_1.txt"/>
    <x v="2"/>
    <x v="2"/>
    <n v="11.053000000000001"/>
    <n v="13.2859999999999"/>
    <n v="19.617999999999999"/>
    <n v="265.98"/>
    <n v="216.84"/>
    <n v="235.14"/>
    <n v="225.92"/>
    <n v="221.32"/>
    <n v="34"/>
  </r>
  <r>
    <x v="0"/>
    <s v="Heuristics"/>
    <s v="data/Grid5x5_100-100_2.txt"/>
    <x v="2"/>
    <x v="2"/>
    <n v="11.206"/>
    <n v="13.553000000000001"/>
    <n v="19.311"/>
    <n v="197.66"/>
    <n v="179.3"/>
    <n v="196.48"/>
    <n v="180.9"/>
    <n v="180.2"/>
    <n v="30"/>
  </r>
  <r>
    <x v="0"/>
    <s v="Heuristics"/>
    <s v="data/Grid5x5_100-100_3.txt"/>
    <x v="2"/>
    <x v="2"/>
    <n v="11.359"/>
    <n v="13.914999999999999"/>
    <n v="25.789000000000001"/>
    <n v="316.26"/>
    <n v="278.12"/>
    <n v="305.64"/>
    <n v="288.26"/>
    <n v="281.86"/>
    <n v="40"/>
  </r>
  <r>
    <x v="0"/>
    <s v="Heuristics"/>
    <s v="data/Grid5x5_100-100_4.txt"/>
    <x v="2"/>
    <x v="2"/>
    <n v="11.782"/>
    <n v="14.149999999999901"/>
    <n v="48.442999999999998"/>
    <n v="266.58"/>
    <n v="218.54"/>
    <n v="242.5"/>
    <n v="229.12"/>
    <n v="225.94"/>
    <n v="39"/>
  </r>
  <r>
    <x v="0"/>
    <s v="Heuristics"/>
    <s v="data/Grid5x5_100-100_5.txt"/>
    <x v="2"/>
    <x v="2"/>
    <n v="11.961"/>
    <n v="14.5209999999999"/>
    <n v="23.061"/>
    <n v="239.54"/>
    <n v="178.86"/>
    <n v="198.32"/>
    <n v="188.46"/>
    <n v="182.92"/>
    <n v="36"/>
  </r>
  <r>
    <x v="0"/>
    <s v="Heuristics"/>
    <s v="data/Grid5x5_100-100_6.txt"/>
    <x v="2"/>
    <x v="2"/>
    <n v="12.794"/>
    <n v="16.076000000000001"/>
    <n v="30.7989999999999"/>
    <n v="253.96"/>
    <n v="181.4"/>
    <n v="200.28"/>
    <n v="192.62"/>
    <n v="188.08"/>
    <n v="51"/>
  </r>
  <r>
    <x v="0"/>
    <s v="Heuristics"/>
    <s v="data/Grid5x5_100-100_7.txt"/>
    <x v="2"/>
    <x v="2"/>
    <n v="12.491"/>
    <n v="15.144"/>
    <n v="32.346999999999902"/>
    <n v="253.66"/>
    <n v="205.58"/>
    <n v="240.68"/>
    <n v="214.6"/>
    <n v="213.38"/>
    <n v="42"/>
  </r>
  <r>
    <x v="0"/>
    <s v="Heuristics"/>
    <s v="data/Grid5x5_100-100_8.txt"/>
    <x v="2"/>
    <x v="2"/>
    <n v="12.835000000000001"/>
    <n v="17.250999999999902"/>
    <n v="34.519999999999897"/>
    <n v="307.64"/>
    <n v="218.8"/>
    <n v="263.38"/>
    <n v="228.4"/>
    <n v="227.22"/>
    <n v="53"/>
  </r>
  <r>
    <x v="0"/>
    <s v="Heuristics"/>
    <s v="data/Grid5x5_100-100_9.txt"/>
    <x v="2"/>
    <x v="2"/>
    <n v="13.099"/>
    <n v="16.690999999999999"/>
    <n v="90.593999999999994"/>
    <n v="309.66000000000003"/>
    <n v="228.24"/>
    <n v="268.39999999999998"/>
    <n v="246.76"/>
    <n v="242.96"/>
    <n v="56"/>
  </r>
  <r>
    <x v="1"/>
    <s v="Heuristics"/>
    <s v="data/Grid10x10_100-100_0.txt"/>
    <x v="0"/>
    <x v="3"/>
    <n v="1.234"/>
    <n v="1.3719999999999899"/>
    <n v="13.683999999999999"/>
    <n v="401.3"/>
    <n v="280.5"/>
    <n v="350.4"/>
    <n v="316.39999999999998"/>
    <n v="303.7"/>
    <n v="71"/>
  </r>
  <r>
    <x v="1"/>
    <s v="Heuristics"/>
    <s v="data/Grid10x10_100-100_1.txt"/>
    <x v="0"/>
    <x v="3"/>
    <n v="1.149"/>
    <n v="1.37"/>
    <n v="7.3759999999999897"/>
    <n v="405.1"/>
    <n v="290.39999999999998"/>
    <n v="373.8"/>
    <n v="337.7"/>
    <n v="318.2"/>
    <n v="57"/>
  </r>
  <r>
    <x v="1"/>
    <s v="Heuristics"/>
    <s v="data/Grid10x10_100-100_2.txt"/>
    <x v="0"/>
    <x v="3"/>
    <n v="1.1759999999999999"/>
    <n v="1.5549999999999999"/>
    <n v="7.59"/>
    <n v="429.9"/>
    <n v="324"/>
    <n v="409.8"/>
    <n v="370.2"/>
    <n v="347"/>
    <n v="59"/>
  </r>
  <r>
    <x v="1"/>
    <s v="Heuristics"/>
    <s v="data/Grid10x10_100-100_3.txt"/>
    <x v="0"/>
    <x v="3"/>
    <n v="1.1970000000000001"/>
    <n v="1.4179999999999999"/>
    <n v="7.5049999999999901"/>
    <n v="379.6"/>
    <n v="307.8"/>
    <n v="357.3"/>
    <n v="326.8"/>
    <n v="315.7"/>
    <n v="49"/>
  </r>
  <r>
    <x v="1"/>
    <s v="Heuristics"/>
    <s v="data/Grid10x10_100-100_4.txt"/>
    <x v="0"/>
    <x v="3"/>
    <n v="1.222"/>
    <n v="1.6659999999999999"/>
    <n v="10.96"/>
    <n v="391.7"/>
    <n v="315.10000000000002"/>
    <n v="369.9"/>
    <n v="338.9"/>
    <n v="350.6"/>
    <n v="59"/>
  </r>
  <r>
    <x v="1"/>
    <s v="Heuristics"/>
    <s v="data/Grid10x10_100-100_5.txt"/>
    <x v="0"/>
    <x v="3"/>
    <n v="1.274"/>
    <n v="1.5920000000000001"/>
    <n v="8.9830000000000005"/>
    <n v="357.4"/>
    <n v="284.10000000000002"/>
    <n v="352.5"/>
    <n v="328.3"/>
    <n v="298.89999999999998"/>
    <n v="71"/>
  </r>
  <r>
    <x v="1"/>
    <s v="Heuristics"/>
    <s v="data/Grid10x10_100-100_6.txt"/>
    <x v="0"/>
    <x v="3"/>
    <n v="1.2629999999999999"/>
    <n v="1.696"/>
    <n v="10.146000000000001"/>
    <n v="391.8"/>
    <n v="293.8"/>
    <n v="363.3"/>
    <n v="328.9"/>
    <n v="316.5"/>
    <n v="76"/>
  </r>
  <r>
    <x v="1"/>
    <s v="Heuristics"/>
    <s v="data/Grid10x10_100-100_7.txt"/>
    <x v="0"/>
    <x v="3"/>
    <n v="1.268"/>
    <n v="1.6559999999999999"/>
    <n v="9.4559999999999995"/>
    <n v="410.8"/>
    <n v="286.8"/>
    <n v="377.7"/>
    <n v="333.5"/>
    <n v="314"/>
    <n v="70"/>
  </r>
  <r>
    <x v="1"/>
    <s v="Heuristics"/>
    <s v="data/Grid10x10_100-100_8.txt"/>
    <x v="0"/>
    <x v="3"/>
    <n v="1.28"/>
    <n v="1.5429999999999999"/>
    <n v="10.295999999999999"/>
    <n v="417.5"/>
    <n v="324.3"/>
    <n v="370.8"/>
    <n v="350.6"/>
    <n v="340.7"/>
    <n v="60"/>
  </r>
  <r>
    <x v="1"/>
    <s v="Heuristics"/>
    <s v="data/Grid10x10_100-100_9.txt"/>
    <x v="0"/>
    <x v="3"/>
    <n v="1.2929999999999999"/>
    <n v="1.6779999999999999"/>
    <n v="8.8239999999999998"/>
    <n v="444.4"/>
    <n v="322.89999999999998"/>
    <n v="404.9"/>
    <n v="366.2"/>
    <n v="353.5"/>
    <n v="78"/>
  </r>
  <r>
    <x v="1"/>
    <s v="Heuristics"/>
    <s v="data/Grid10x10_100-100_0.txt"/>
    <x v="0"/>
    <x v="4"/>
    <n v="1.306"/>
    <n v="1.57899999999999"/>
    <n v="9.6010000000000009"/>
    <n v="401.3"/>
    <n v="280.5"/>
    <n v="337"/>
    <n v="319.5"/>
    <n v="296.8"/>
    <n v="71"/>
  </r>
  <r>
    <x v="1"/>
    <s v="Heuristics"/>
    <s v="data/Grid10x10_100-100_1.txt"/>
    <x v="0"/>
    <x v="4"/>
    <n v="1.325"/>
    <n v="1.593"/>
    <n v="6.7030000000000003"/>
    <n v="405.1"/>
    <n v="290.39999999999998"/>
    <n v="354.6"/>
    <n v="298.10000000000002"/>
    <n v="295.3"/>
    <n v="57"/>
  </r>
  <r>
    <x v="1"/>
    <s v="Heuristics"/>
    <s v="data/Grid10x10_100-100_2.txt"/>
    <x v="0"/>
    <x v="4"/>
    <n v="1.3440000000000001"/>
    <n v="1.78599999999999"/>
    <n v="7.694"/>
    <n v="429.9"/>
    <n v="324"/>
    <n v="377"/>
    <n v="329.7"/>
    <n v="331.5"/>
    <n v="59"/>
  </r>
  <r>
    <x v="1"/>
    <s v="Heuristics"/>
    <s v="data/Grid10x10_100-100_3.txt"/>
    <x v="0"/>
    <x v="4"/>
    <n v="1.359"/>
    <n v="1.645"/>
    <n v="8.016"/>
    <n v="379.6"/>
    <n v="307.8"/>
    <n v="342"/>
    <n v="316.2"/>
    <n v="320.5"/>
    <n v="49"/>
  </r>
  <r>
    <x v="1"/>
    <s v="Heuristics"/>
    <s v="data/Grid10x10_100-100_4.txt"/>
    <x v="0"/>
    <x v="4"/>
    <n v="1.3959999999999999"/>
    <n v="1.7270000000000001"/>
    <n v="8.7129999999999992"/>
    <n v="391.7"/>
    <n v="315.10000000000002"/>
    <n v="358.6"/>
    <n v="335.3"/>
    <n v="320.5"/>
    <n v="59"/>
  </r>
  <r>
    <x v="1"/>
    <s v="Heuristics"/>
    <s v="data/Grid10x10_100-100_5.txt"/>
    <x v="0"/>
    <x v="4"/>
    <n v="1.4059999999999999"/>
    <n v="1.7749999999999999"/>
    <n v="7.5279999999999996"/>
    <n v="357.4"/>
    <n v="284.10000000000002"/>
    <n v="351.4"/>
    <n v="317.60000000000002"/>
    <n v="287.89999999999998"/>
    <n v="71"/>
  </r>
  <r>
    <x v="1"/>
    <s v="Heuristics"/>
    <s v="data/Grid10x10_100-100_6.txt"/>
    <x v="0"/>
    <x v="4"/>
    <n v="1.4279999999999999"/>
    <n v="1.923"/>
    <n v="8.42"/>
    <n v="391.8"/>
    <n v="293.8"/>
    <n v="366.9"/>
    <n v="319.8"/>
    <n v="307.3"/>
    <n v="76"/>
  </r>
  <r>
    <x v="1"/>
    <s v="Heuristics"/>
    <s v="data/Grid10x10_100-100_7.txt"/>
    <x v="0"/>
    <x v="4"/>
    <n v="1.45"/>
    <n v="1.895"/>
    <n v="8.2829999999999995"/>
    <n v="410.8"/>
    <n v="286.8"/>
    <n v="354.4"/>
    <n v="313.2"/>
    <n v="293.39999999999998"/>
    <n v="70"/>
  </r>
  <r>
    <x v="1"/>
    <s v="Heuristics"/>
    <s v="data/Grid10x10_100-100_8.txt"/>
    <x v="0"/>
    <x v="4"/>
    <n v="1.488"/>
    <n v="1.786"/>
    <n v="8.0619999999999994"/>
    <n v="417.5"/>
    <n v="324.3"/>
    <n v="370.5"/>
    <n v="338.4"/>
    <n v="328.6"/>
    <n v="60"/>
  </r>
  <r>
    <x v="1"/>
    <s v="Heuristics"/>
    <s v="data/Grid10x10_100-100_9.txt"/>
    <x v="0"/>
    <x v="4"/>
    <n v="1.4990000000000001"/>
    <n v="1.9430000000000001"/>
    <n v="9.2409999999999997"/>
    <n v="444.4"/>
    <n v="322.89999999999998"/>
    <n v="395.4"/>
    <n v="353.2"/>
    <n v="329.4"/>
    <n v="78"/>
  </r>
  <r>
    <x v="1"/>
    <s v="Heuristics"/>
    <s v="data/Grid10x10_100-100_0.txt"/>
    <x v="0"/>
    <x v="5"/>
    <n v="1.5309999999999999"/>
    <n v="1.8380000000000001"/>
    <n v="8.3149999999999995"/>
    <n v="401.3"/>
    <n v="280.5"/>
    <n v="310.2"/>
    <n v="300.5"/>
    <n v="286.3"/>
    <n v="71"/>
  </r>
  <r>
    <x v="1"/>
    <s v="Heuristics"/>
    <s v="data/Grid10x10_100-100_1.txt"/>
    <x v="0"/>
    <x v="5"/>
    <n v="1.5429999999999999"/>
    <n v="1.863"/>
    <n v="4.1470000000000002"/>
    <n v="405.1"/>
    <n v="290.39999999999998"/>
    <n v="328.6"/>
    <n v="302.8"/>
    <n v="302.2"/>
    <n v="57"/>
  </r>
  <r>
    <x v="1"/>
    <s v="Heuristics"/>
    <s v="data/Grid10x10_100-100_2.txt"/>
    <x v="0"/>
    <x v="5"/>
    <n v="1.6739999999999999"/>
    <n v="2.2330000000000001"/>
    <n v="6.7249999999999996"/>
    <n v="429.9"/>
    <n v="324"/>
    <n v="356.1"/>
    <n v="324.60000000000002"/>
    <n v="334.8"/>
    <n v="59"/>
  </r>
  <r>
    <x v="1"/>
    <s v="Heuristics"/>
    <s v="data/Grid10x10_100-100_3.txt"/>
    <x v="0"/>
    <x v="5"/>
    <n v="1.696"/>
    <n v="2.036"/>
    <n v="7.4869999999999903"/>
    <n v="379.6"/>
    <n v="307.8"/>
    <n v="315.8"/>
    <n v="313.5"/>
    <n v="320.5"/>
    <n v="49"/>
  </r>
  <r>
    <x v="1"/>
    <s v="Heuristics"/>
    <s v="data/Grid10x10_100-100_4.txt"/>
    <x v="0"/>
    <x v="5"/>
    <n v="1.7190000000000001"/>
    <n v="2.1259999999999999"/>
    <n v="8.734"/>
    <n v="391.7"/>
    <n v="315.10000000000002"/>
    <n v="338.2"/>
    <n v="324.3"/>
    <n v="326"/>
    <n v="59"/>
  </r>
  <r>
    <x v="1"/>
    <s v="Heuristics"/>
    <s v="data/Grid10x10_100-100_5.txt"/>
    <x v="0"/>
    <x v="5"/>
    <n v="1.734"/>
    <n v="2.1760000000000002"/>
    <n v="7.4399999999999897"/>
    <n v="357.4"/>
    <n v="284.10000000000002"/>
    <n v="329.5"/>
    <n v="294.60000000000002"/>
    <n v="289.7"/>
    <n v="71"/>
  </r>
  <r>
    <x v="1"/>
    <s v="Heuristics"/>
    <s v="data/Grid10x10_100-100_6.txt"/>
    <x v="0"/>
    <x v="5"/>
    <n v="1.754"/>
    <n v="2.36"/>
    <n v="6.3679999999999897"/>
    <n v="391.8"/>
    <n v="293.8"/>
    <n v="328"/>
    <n v="300.39999999999998"/>
    <n v="302.89999999999998"/>
    <n v="76"/>
  </r>
  <r>
    <x v="1"/>
    <s v="Heuristics"/>
    <s v="data/Grid10x10_100-100_7.txt"/>
    <x v="0"/>
    <x v="5"/>
    <n v="1.782"/>
    <n v="2.3099999999999898"/>
    <n v="7.2380000000000004"/>
    <n v="410.8"/>
    <n v="286.8"/>
    <n v="323.2"/>
    <n v="299.60000000000002"/>
    <n v="294.10000000000002"/>
    <n v="70"/>
  </r>
  <r>
    <x v="1"/>
    <s v="Heuristics"/>
    <s v="data/Grid10x10_100-100_8.txt"/>
    <x v="0"/>
    <x v="5"/>
    <n v="1.8420000000000001"/>
    <n v="2.121"/>
    <n v="4.6230000000000002"/>
    <n v="417.5"/>
    <n v="324.3"/>
    <n v="358.1"/>
    <n v="334.1"/>
    <n v="325.39999999999998"/>
    <n v="60"/>
  </r>
  <r>
    <x v="1"/>
    <s v="Heuristics"/>
    <s v="data/Grid10x10_100-100_9.txt"/>
    <x v="0"/>
    <x v="5"/>
    <n v="1.766"/>
    <n v="2.3010000000000002"/>
    <n v="4.41"/>
    <n v="444.4"/>
    <n v="322.89999999999998"/>
    <n v="356.2"/>
    <n v="339.3"/>
    <n v="328.6"/>
    <n v="78"/>
  </r>
  <r>
    <x v="1"/>
    <s v="Heuristics"/>
    <s v="data/Grid10x10_100-100_0.txt"/>
    <x v="1"/>
    <x v="3"/>
    <n v="3.47"/>
    <n v="4.1649999999999903"/>
    <n v="14.959"/>
    <n v="392.33330000000001"/>
    <n v="274.3"/>
    <n v="362.86666666666599"/>
    <n v="337.933333333333"/>
    <n v="328.96666666666601"/>
    <n v="113"/>
  </r>
  <r>
    <x v="1"/>
    <s v="Heuristics"/>
    <s v="data/Grid10x10_100-100_1.txt"/>
    <x v="1"/>
    <x v="3"/>
    <n v="3.5680000000000001"/>
    <n v="4.569"/>
    <n v="11.648"/>
    <n v="426.33330000000001"/>
    <n v="297.86666666666599"/>
    <n v="387.03333333333302"/>
    <n v="351.166666666666"/>
    <n v="344.06666666666598"/>
    <n v="103"/>
  </r>
  <r>
    <x v="1"/>
    <s v="Heuristics"/>
    <s v="data/Grid10x10_100-100_2.txt"/>
    <x v="1"/>
    <x v="3"/>
    <n v="3.653"/>
    <n v="4.9599999999999902"/>
    <n v="8.1069999999999993"/>
    <n v="445.06670000000003"/>
    <n v="332.3"/>
    <n v="427.06666666666598"/>
    <n v="374.7"/>
    <n v="372.13333333333298"/>
    <n v="111"/>
  </r>
  <r>
    <x v="1"/>
    <s v="Heuristics"/>
    <s v="data/Grid10x10_100-100_3.txt"/>
    <x v="1"/>
    <x v="3"/>
    <n v="3.7719999999999998"/>
    <n v="4.7899999999999903"/>
    <n v="10.092000000000001"/>
    <n v="368.36669999999998"/>
    <n v="293.5"/>
    <n v="347.7"/>
    <n v="316.56666666666598"/>
    <n v="309.03333333333302"/>
    <n v="74"/>
  </r>
  <r>
    <x v="1"/>
    <s v="Heuristics"/>
    <s v="data/Grid10x10_100-100_4.txt"/>
    <x v="1"/>
    <x v="3"/>
    <n v="3.923"/>
    <n v="5.2989999999999897"/>
    <n v="11.097"/>
    <n v="418.2"/>
    <n v="324.83333333333297"/>
    <n v="378.73333333333301"/>
    <n v="353.3"/>
    <n v="362.13333333333298"/>
    <n v="92"/>
  </r>
  <r>
    <x v="1"/>
    <s v="Heuristics"/>
    <s v="data/Grid10x10_100-100_5.txt"/>
    <x v="1"/>
    <x v="3"/>
    <n v="4.1399999999999997"/>
    <n v="4.9249999999999998"/>
    <n v="10.916"/>
    <n v="373.8"/>
    <n v="283.46666666666601"/>
    <n v="375.13333333333298"/>
    <n v="324.7"/>
    <n v="317.5"/>
    <n v="113"/>
  </r>
  <r>
    <x v="1"/>
    <s v="Heuristics"/>
    <s v="data/Grid10x10_100-100_6.txt"/>
    <x v="1"/>
    <x v="3"/>
    <n v="4.2210000000000001"/>
    <n v="5.6939999999999902"/>
    <n v="12.442"/>
    <n v="394"/>
    <n v="292.5"/>
    <n v="366.2"/>
    <n v="349.56666666666598"/>
    <n v="328.13333333333298"/>
    <n v="124"/>
  </r>
  <r>
    <x v="1"/>
    <s v="Heuristics"/>
    <s v="data/Grid10x10_100-100_7.txt"/>
    <x v="1"/>
    <x v="3"/>
    <n v="4.3579999999999997"/>
    <n v="5.2549999999999999"/>
    <n v="12.273"/>
    <n v="411.93329999999997"/>
    <n v="293.433333333333"/>
    <n v="388.36666666666599"/>
    <n v="331.4"/>
    <n v="341.46666666666601"/>
    <n v="104"/>
  </r>
  <r>
    <x v="1"/>
    <s v="Heuristics"/>
    <s v="data/Grid10x10_100-100_8.txt"/>
    <x v="1"/>
    <x v="3"/>
    <n v="4.4969999999999999"/>
    <n v="5.4470000000000001"/>
    <n v="13.976000000000001"/>
    <n v="441.26670000000001"/>
    <n v="334.33333333333297"/>
    <n v="386.33333333333297"/>
    <n v="378.23333333333301"/>
    <n v="364.96666666666601"/>
    <n v="101"/>
  </r>
  <r>
    <x v="1"/>
    <s v="Heuristics"/>
    <s v="data/Grid10x10_100-100_9.txt"/>
    <x v="1"/>
    <x v="3"/>
    <n v="4.7549999999999999"/>
    <n v="5.9790000000000001"/>
    <n v="12.336"/>
    <n v="457.2"/>
    <n v="326.53333333333302"/>
    <n v="406.1"/>
    <n v="394.33333333333297"/>
    <n v="378.53333333333302"/>
    <n v="104"/>
  </r>
  <r>
    <x v="1"/>
    <s v="Heuristics"/>
    <s v="data/Grid10x10_100-100_0.txt"/>
    <x v="1"/>
    <x v="4"/>
    <n v="4.8529999999999998"/>
    <n v="5.8719999999999999"/>
    <n v="12.023"/>
    <n v="392.33330000000001"/>
    <n v="274.3"/>
    <n v="342.86666666666599"/>
    <n v="313.86666666666599"/>
    <n v="311.89999999999998"/>
    <n v="113"/>
  </r>
  <r>
    <x v="1"/>
    <s v="Heuristics"/>
    <s v="data/Grid10x10_100-100_1.txt"/>
    <x v="1"/>
    <x v="4"/>
    <n v="4.9829999999999997"/>
    <n v="6.5419999999999998"/>
    <n v="10.821"/>
    <n v="426.33330000000001"/>
    <n v="297.86666666666599"/>
    <n v="375.36666666666599"/>
    <n v="330.666666666666"/>
    <n v="327.5"/>
    <n v="103"/>
  </r>
  <r>
    <x v="1"/>
    <s v="Heuristics"/>
    <s v="data/Grid10x10_100-100_2.txt"/>
    <x v="1"/>
    <x v="4"/>
    <n v="5.2919999999999998"/>
    <n v="7.1369999999999996"/>
    <n v="11.412999999999901"/>
    <n v="445.06670000000003"/>
    <n v="332.3"/>
    <n v="393.33333333333297"/>
    <n v="355.53333333333302"/>
    <n v="353.166666666666"/>
    <n v="111"/>
  </r>
  <r>
    <x v="1"/>
    <s v="Heuristics"/>
    <s v="data/Grid10x10_100-100_3.txt"/>
    <x v="1"/>
    <x v="4"/>
    <n v="5.4320000000000004"/>
    <n v="6.8379999999999903"/>
    <n v="11.025"/>
    <n v="368.36669999999998"/>
    <n v="293.5"/>
    <n v="326.666666666666"/>
    <n v="306.96666666666601"/>
    <n v="303.8"/>
    <n v="74"/>
  </r>
  <r>
    <x v="1"/>
    <s v="Heuristics"/>
    <s v="data/Grid10x10_100-100_4.txt"/>
    <x v="1"/>
    <x v="4"/>
    <n v="5.585"/>
    <n v="7.3489999999999904"/>
    <n v="11.946"/>
    <n v="418.2"/>
    <n v="324.83333333333297"/>
    <n v="375.96666666666601"/>
    <n v="336.8"/>
    <n v="346.96666666666601"/>
    <n v="92"/>
  </r>
  <r>
    <x v="1"/>
    <s v="Heuristics"/>
    <s v="data/Grid10x10_100-100_5.txt"/>
    <x v="1"/>
    <x v="4"/>
    <n v="5.6310000000000002"/>
    <n v="6.8259999999999996"/>
    <n v="12.576000000000001"/>
    <n v="373.8"/>
    <n v="283.46666666666601"/>
    <n v="353.96666666666601"/>
    <n v="315.39999999999998"/>
    <n v="310.83333333333297"/>
    <n v="113"/>
  </r>
  <r>
    <x v="1"/>
    <s v="Heuristics"/>
    <s v="data/Grid10x10_100-100_6.txt"/>
    <x v="1"/>
    <x v="4"/>
    <n v="5.7889999999999997"/>
    <n v="7.766"/>
    <n v="12.106"/>
    <n v="394"/>
    <n v="292.5"/>
    <n v="353.1"/>
    <n v="322.39999999999998"/>
    <n v="321.433333333333"/>
    <n v="124"/>
  </r>
  <r>
    <x v="1"/>
    <s v="Heuristics"/>
    <s v="data/Grid10x10_100-100_7.txt"/>
    <x v="1"/>
    <x v="4"/>
    <n v="5.8849999999999998"/>
    <n v="6.9989999999999997"/>
    <n v="12.23"/>
    <n v="411.93329999999997"/>
    <n v="293.433333333333"/>
    <n v="369.2"/>
    <n v="315.76666666666603"/>
    <n v="316.5"/>
    <n v="104"/>
  </r>
  <r>
    <x v="1"/>
    <s v="Heuristics"/>
    <s v="data/Grid10x10_100-100_8.txt"/>
    <x v="1"/>
    <x v="4"/>
    <n v="5.9349999999999996"/>
    <n v="7.2130000000000001"/>
    <n v="12.545999999999999"/>
    <n v="441.26670000000001"/>
    <n v="334.33333333333297"/>
    <n v="375.166666666666"/>
    <n v="357.73333333333301"/>
    <n v="348.4"/>
    <n v="101"/>
  </r>
  <r>
    <x v="1"/>
    <s v="Heuristics"/>
    <s v="data/Grid10x10_100-100_9.txt"/>
    <x v="1"/>
    <x v="4"/>
    <n v="6.0970000000000004"/>
    <n v="7.6759999999999904"/>
    <n v="14.548"/>
    <n v="457.2"/>
    <n v="326.53333333333302"/>
    <n v="395.933333333333"/>
    <n v="367.03333333333302"/>
    <n v="369.5"/>
    <n v="104"/>
  </r>
  <r>
    <x v="1"/>
    <s v="Heuristics"/>
    <s v="data/Grid10x10_100-100_0.txt"/>
    <x v="1"/>
    <x v="5"/>
    <n v="6.15"/>
    <n v="7.45399999999999"/>
    <n v="12.929"/>
    <n v="392.33330000000001"/>
    <n v="274.3"/>
    <n v="333.46666666666601"/>
    <n v="292.8"/>
    <n v="303.7"/>
    <n v="113"/>
  </r>
  <r>
    <x v="1"/>
    <s v="Heuristics"/>
    <s v="data/Grid10x10_100-100_1.txt"/>
    <x v="1"/>
    <x v="5"/>
    <n v="6.2670000000000003"/>
    <n v="7.9929999999999897"/>
    <n v="8.891"/>
    <n v="426.33330000000001"/>
    <n v="297.86666666666599"/>
    <n v="348.56666666666598"/>
    <n v="312.10000000000002"/>
    <n v="319.26666666666603"/>
    <n v="103"/>
  </r>
  <r>
    <x v="1"/>
    <s v="Heuristics"/>
    <s v="data/Grid10x10_100-100_2.txt"/>
    <x v="1"/>
    <x v="5"/>
    <n v="6.38"/>
    <n v="8.6929999999999996"/>
    <n v="9.0859999999999896"/>
    <n v="445.06670000000003"/>
    <n v="332.3"/>
    <n v="381.53333333333302"/>
    <n v="344.46666666666601"/>
    <n v="348.3"/>
    <n v="111"/>
  </r>
  <r>
    <x v="1"/>
    <s v="Heuristics"/>
    <s v="data/Grid10x10_100-100_3.txt"/>
    <x v="1"/>
    <x v="5"/>
    <n v="6.5019999999999998"/>
    <n v="8.0670000000000002"/>
    <n v="12.207000000000001"/>
    <n v="368.36669999999998"/>
    <n v="293.5"/>
    <n v="309.26666666666603"/>
    <n v="299.73333333333301"/>
    <n v="303.76666666666603"/>
    <n v="74"/>
  </r>
  <r>
    <x v="1"/>
    <s v="Heuristics"/>
    <s v="data/Grid10x10_100-100_4.txt"/>
    <x v="1"/>
    <x v="5"/>
    <n v="6.5439999999999996"/>
    <n v="8.74"/>
    <n v="12.4209999999999"/>
    <n v="418.2"/>
    <n v="324.83333333333297"/>
    <n v="355.06666666666598"/>
    <n v="338.5"/>
    <n v="339.53333333333302"/>
    <n v="92"/>
  </r>
  <r>
    <x v="1"/>
    <s v="Heuristics"/>
    <s v="data/Grid10x10_100-100_5.txt"/>
    <x v="1"/>
    <x v="5"/>
    <n v="6.6319999999999997"/>
    <n v="8.0510000000000002"/>
    <n v="12.000999999999999"/>
    <n v="373.8"/>
    <n v="283.46666666666601"/>
    <n v="325"/>
    <n v="299.76666666666603"/>
    <n v="304.433333333333"/>
    <n v="113"/>
  </r>
  <r>
    <x v="1"/>
    <s v="Heuristics"/>
    <s v="data/Grid10x10_100-100_6.txt"/>
    <x v="1"/>
    <x v="5"/>
    <n v="6.7789999999999999"/>
    <n v="8.98"/>
    <n v="10.4199999999999"/>
    <n v="394"/>
    <n v="292.5"/>
    <n v="332.5"/>
    <n v="311.666666666666"/>
    <n v="308.13333333333298"/>
    <n v="124"/>
  </r>
  <r>
    <x v="1"/>
    <s v="Heuristics"/>
    <s v="data/Grid10x10_100-100_7.txt"/>
    <x v="1"/>
    <x v="5"/>
    <n v="7.0410000000000004"/>
    <n v="8.86099999999999"/>
    <n v="13.382"/>
    <n v="411.93329999999997"/>
    <n v="293.433333333333"/>
    <n v="325.2"/>
    <n v="304.63333333333298"/>
    <n v="308.666666666666"/>
    <n v="104"/>
  </r>
  <r>
    <x v="1"/>
    <s v="Heuristics"/>
    <s v="data/Grid10x10_100-100_8.txt"/>
    <x v="1"/>
    <x v="5"/>
    <n v="7.266"/>
    <n v="8.9479999999999897"/>
    <n v="9.8919999999999995"/>
    <n v="441.26670000000001"/>
    <n v="334.33333333333297"/>
    <n v="357.83333333333297"/>
    <n v="350.46666666666601"/>
    <n v="343.63333333333298"/>
    <n v="101"/>
  </r>
  <r>
    <x v="1"/>
    <s v="Heuristics"/>
    <s v="data/Grid10x10_100-100_9.txt"/>
    <x v="1"/>
    <x v="5"/>
    <n v="7.0910000000000002"/>
    <n v="8.84"/>
    <n v="9.8679999999999897"/>
    <n v="457.2"/>
    <n v="326.53333333333302"/>
    <n v="374"/>
    <n v="344.4"/>
    <n v="342.26666666666603"/>
    <n v="104"/>
  </r>
  <r>
    <x v="1"/>
    <s v="Heuristics"/>
    <s v="data/Grid10x10_100-100_0.txt"/>
    <x v="2"/>
    <x v="3"/>
    <n v="12.223000000000001"/>
    <n v="14.8109999999999"/>
    <n v="29.116"/>
    <n v="398.5"/>
    <n v="275.3"/>
    <n v="368.1"/>
    <n v="345.08"/>
    <n v="337.04"/>
    <n v="126"/>
  </r>
  <r>
    <x v="1"/>
    <s v="Heuristics"/>
    <s v="data/Grid10x10_100-100_1.txt"/>
    <x v="2"/>
    <x v="3"/>
    <n v="12.454000000000001"/>
    <n v="15.5329999999999"/>
    <n v="29.689"/>
    <n v="422.2"/>
    <n v="297.64"/>
    <n v="388.56"/>
    <n v="354.4"/>
    <n v="338.4"/>
    <n v="122"/>
  </r>
  <r>
    <x v="1"/>
    <s v="Heuristics"/>
    <s v="data/Grid10x10_100-100_2.txt"/>
    <x v="2"/>
    <x v="3"/>
    <n v="12.641999999999999"/>
    <n v="16.12"/>
    <n v="19.2759999999999"/>
    <n v="447.08"/>
    <n v="333.52"/>
    <n v="428.18"/>
    <n v="391.32"/>
    <n v="373.92"/>
    <n v="143"/>
  </r>
  <r>
    <x v="1"/>
    <s v="Heuristics"/>
    <s v="data/Grid10x10_100-100_3.txt"/>
    <x v="2"/>
    <x v="3"/>
    <n v="12.791"/>
    <n v="17.126999999999999"/>
    <n v="24.036000000000001"/>
    <n v="378.12"/>
    <n v="296.52"/>
    <n v="353.86"/>
    <n v="326.18"/>
    <n v="327.76"/>
    <n v="94"/>
  </r>
  <r>
    <x v="1"/>
    <s v="Heuristics"/>
    <s v="data/Grid10x10_100-100_4.txt"/>
    <x v="2"/>
    <x v="3"/>
    <n v="13.332000000000001"/>
    <n v="17.404999999999902"/>
    <n v="22.071000000000002"/>
    <n v="427.32"/>
    <n v="322.02"/>
    <n v="393.46"/>
    <n v="354.64"/>
    <n v="355.74"/>
    <n v="119"/>
  </r>
  <r>
    <x v="1"/>
    <s v="Heuristics"/>
    <s v="data/Grid10x10_100-100_5.txt"/>
    <x v="2"/>
    <x v="3"/>
    <n v="13.407999999999999"/>
    <n v="16.265000000000001"/>
    <n v="24.738"/>
    <n v="376.04"/>
    <n v="282.66000000000003"/>
    <n v="369.9"/>
    <n v="327.33999999999997"/>
    <n v="327.12"/>
    <n v="133"/>
  </r>
  <r>
    <x v="1"/>
    <s v="Heuristics"/>
    <s v="data/Grid10x10_100-100_6.txt"/>
    <x v="2"/>
    <x v="3"/>
    <n v="13.837"/>
    <n v="17.695"/>
    <n v="29.916999999999899"/>
    <n v="402.08"/>
    <n v="291.45999999999998"/>
    <n v="381.98"/>
    <n v="352.38"/>
    <n v="335.82"/>
    <n v="135"/>
  </r>
  <r>
    <x v="1"/>
    <s v="Heuristics"/>
    <s v="data/Grid10x10_100-100_7.txt"/>
    <x v="2"/>
    <x v="3"/>
    <n v="14.071999999999999"/>
    <n v="17.027000000000001"/>
    <n v="30.681999999999999"/>
    <n v="422.76"/>
    <n v="294.88"/>
    <n v="390.2"/>
    <n v="351.98"/>
    <n v="347.8"/>
    <n v="137"/>
  </r>
  <r>
    <x v="1"/>
    <s v="Heuristics"/>
    <s v="data/Grid10x10_100-100_8.txt"/>
    <x v="2"/>
    <x v="3"/>
    <n v="14.311"/>
    <n v="18.982999999999901"/>
    <n v="28.582999999999998"/>
    <n v="430.18"/>
    <n v="327.12"/>
    <n v="380.58"/>
    <n v="373.98"/>
    <n v="355.82"/>
    <n v="120"/>
  </r>
  <r>
    <x v="1"/>
    <s v="Heuristics"/>
    <s v="data/Grid10x10_100-100_9.txt"/>
    <x v="2"/>
    <x v="3"/>
    <n v="14.449"/>
    <n v="18.263999999999999"/>
    <n v="29.722000000000001"/>
    <n v="441.54"/>
    <n v="314.33999999999997"/>
    <n v="397.08"/>
    <n v="373.4"/>
    <n v="360.9"/>
    <n v="128"/>
  </r>
  <r>
    <x v="1"/>
    <s v="Heuristics"/>
    <s v="data/Grid10x10_100-100_0.txt"/>
    <x v="2"/>
    <x v="4"/>
    <n v="15.621"/>
    <n v="18.290999999999901"/>
    <n v="28.727"/>
    <n v="398.5"/>
    <n v="275.3"/>
    <n v="356.02"/>
    <n v="317.89999999999998"/>
    <n v="312.18"/>
    <n v="126"/>
  </r>
  <r>
    <x v="1"/>
    <s v="Heuristics"/>
    <s v="data/Grid10x10_100-100_1.txt"/>
    <x v="2"/>
    <x v="4"/>
    <n v="15.202"/>
    <n v="19.042000000000002"/>
    <n v="25.101999999999901"/>
    <n v="422.2"/>
    <n v="297.64"/>
    <n v="384.68"/>
    <n v="328.08"/>
    <n v="324.45999999999998"/>
    <n v="122"/>
  </r>
  <r>
    <x v="1"/>
    <s v="Heuristics"/>
    <s v="data/Grid10x10_100-100_2.txt"/>
    <x v="2"/>
    <x v="4"/>
    <n v="15.185"/>
    <n v="19.428999999999899"/>
    <n v="22.251000000000001"/>
    <n v="447.08"/>
    <n v="333.52"/>
    <n v="396.62"/>
    <n v="366.28"/>
    <n v="357.76"/>
    <n v="143"/>
  </r>
  <r>
    <x v="1"/>
    <s v="Heuristics"/>
    <s v="data/Grid10x10_100-100_3.txt"/>
    <x v="2"/>
    <x v="4"/>
    <n v="15.324"/>
    <n v="20.553999999999998"/>
    <n v="23.509999999999899"/>
    <n v="378.12"/>
    <n v="296.52"/>
    <n v="336.46"/>
    <n v="304.24"/>
    <n v="314.39999999999998"/>
    <n v="94"/>
  </r>
  <r>
    <x v="1"/>
    <s v="Heuristics"/>
    <s v="data/Grid10x10_100-100_4.txt"/>
    <x v="2"/>
    <x v="4"/>
    <n v="15.709"/>
    <n v="20.898999999999901"/>
    <n v="25.321999999999999"/>
    <n v="427.32"/>
    <n v="322.02"/>
    <n v="380.26"/>
    <n v="345.48"/>
    <n v="345.94"/>
    <n v="119"/>
  </r>
  <r>
    <x v="1"/>
    <s v="Heuristics"/>
    <s v="data/Grid10x10_100-100_5.txt"/>
    <x v="2"/>
    <x v="4"/>
    <n v="16.05"/>
    <n v="19.672000000000001"/>
    <n v="24.07"/>
    <n v="376.04"/>
    <n v="282.66000000000003"/>
    <n v="356.28"/>
    <n v="313.14"/>
    <n v="316.12"/>
    <n v="133"/>
  </r>
  <r>
    <x v="1"/>
    <s v="Heuristics"/>
    <s v="data/Grid10x10_100-100_6.txt"/>
    <x v="2"/>
    <x v="4"/>
    <n v="16.454000000000001"/>
    <n v="21.091999999999999"/>
    <n v="29.398"/>
    <n v="402.08"/>
    <n v="291.45999999999998"/>
    <n v="357.94"/>
    <n v="330.94"/>
    <n v="322.12"/>
    <n v="135"/>
  </r>
  <r>
    <x v="1"/>
    <s v="Heuristics"/>
    <s v="data/Grid10x10_100-100_7.txt"/>
    <x v="2"/>
    <x v="4"/>
    <n v="16.712"/>
    <n v="20.126000000000001"/>
    <n v="28.809000000000001"/>
    <n v="422.76"/>
    <n v="294.88"/>
    <n v="365.54"/>
    <n v="331.84"/>
    <n v="326.32"/>
    <n v="137"/>
  </r>
  <r>
    <x v="1"/>
    <s v="Heuristics"/>
    <s v="data/Grid10x10_100-100_8.txt"/>
    <x v="2"/>
    <x v="4"/>
    <n v="16.920999999999999"/>
    <n v="22.641999999999999"/>
    <n v="27.253999999999898"/>
    <n v="430.18"/>
    <n v="327.12"/>
    <n v="371.92"/>
    <n v="355.14"/>
    <n v="342.84"/>
    <n v="120"/>
  </r>
  <r>
    <x v="1"/>
    <s v="Heuristics"/>
    <s v="data/Grid10x10_100-100_9.txt"/>
    <x v="2"/>
    <x v="4"/>
    <n v="17.199000000000002"/>
    <n v="21.498000000000001"/>
    <n v="27.341999999999999"/>
    <n v="441.54"/>
    <n v="314.33999999999997"/>
    <n v="391.64"/>
    <n v="344.52"/>
    <n v="333.6"/>
    <n v="128"/>
  </r>
  <r>
    <x v="1"/>
    <s v="Heuristics"/>
    <s v="data/Grid10x10_100-100_0.txt"/>
    <x v="2"/>
    <x v="5"/>
    <n v="17.692"/>
    <n v="21.141999999999999"/>
    <n v="26.000999999999902"/>
    <n v="398.5"/>
    <n v="275.3"/>
    <n v="332.74"/>
    <n v="293.24"/>
    <n v="296.64"/>
    <n v="126"/>
  </r>
  <r>
    <x v="1"/>
    <s v="Heuristics"/>
    <s v="data/Grid10x10_100-100_1.txt"/>
    <x v="2"/>
    <x v="5"/>
    <n v="17.838999999999999"/>
    <n v="22.207000000000001"/>
    <n v="21.224"/>
    <n v="422.2"/>
    <n v="297.64"/>
    <n v="350.98"/>
    <n v="319.76"/>
    <n v="316.76"/>
    <n v="122"/>
  </r>
  <r>
    <x v="1"/>
    <s v="Heuristics"/>
    <s v="data/Grid10x10_100-100_2.txt"/>
    <x v="2"/>
    <x v="5"/>
    <n v="17.969000000000001"/>
    <n v="22.912999999999901"/>
    <n v="21.553999999999998"/>
    <n v="447.08"/>
    <n v="333.52"/>
    <n v="381.94"/>
    <n v="351.96"/>
    <n v="352.92"/>
    <n v="143"/>
  </r>
  <r>
    <x v="1"/>
    <s v="Heuristics"/>
    <s v="data/Grid10x10_100-100_3.txt"/>
    <x v="2"/>
    <x v="5"/>
    <n v="18.317"/>
    <n v="24.536999999999999"/>
    <n v="24.948999999999899"/>
    <n v="378.12"/>
    <n v="296.52"/>
    <n v="319.98"/>
    <n v="307.82"/>
    <n v="309.32"/>
    <n v="94"/>
  </r>
  <r>
    <x v="1"/>
    <s v="Heuristics"/>
    <s v="data/Grid10x10_100-100_4.txt"/>
    <x v="2"/>
    <x v="5"/>
    <n v="18.545999999999999"/>
    <n v="24.497999999999902"/>
    <n v="24.986000000000001"/>
    <n v="427.32"/>
    <n v="322.02"/>
    <n v="372.38"/>
    <n v="334.68"/>
    <n v="335.7"/>
    <n v="119"/>
  </r>
  <r>
    <x v="1"/>
    <s v="Heuristics"/>
    <s v="data/Grid10x10_100-100_5.txt"/>
    <x v="2"/>
    <x v="5"/>
    <n v="18.923999999999999"/>
    <n v="22.640999999999998"/>
    <n v="26.994"/>
    <n v="376.04"/>
    <n v="282.66000000000003"/>
    <n v="327.44"/>
    <n v="301.76"/>
    <n v="305.89999999999998"/>
    <n v="133"/>
  </r>
  <r>
    <x v="1"/>
    <s v="Heuristics"/>
    <s v="data/Grid10x10_100-100_6.txt"/>
    <x v="2"/>
    <x v="5"/>
    <n v="19.056999999999999"/>
    <n v="24.34"/>
    <n v="27.445"/>
    <n v="402.08"/>
    <n v="291.45999999999998"/>
    <n v="330.64"/>
    <n v="310.44"/>
    <n v="309.82"/>
    <n v="135"/>
  </r>
  <r>
    <x v="1"/>
    <s v="Heuristics"/>
    <s v="data/Grid10x10_100-100_7.txt"/>
    <x v="2"/>
    <x v="5"/>
    <n v="19.221"/>
    <n v="23.344999999999999"/>
    <n v="27.384"/>
    <n v="422.76"/>
    <n v="294.88"/>
    <n v="340.32"/>
    <n v="318.24"/>
    <n v="320.44"/>
    <n v="137"/>
  </r>
  <r>
    <x v="1"/>
    <s v="Heuristics"/>
    <s v="data/Grid10x10_100-100_8.txt"/>
    <x v="2"/>
    <x v="5"/>
    <n v="19.393999999999998"/>
    <n v="25.82"/>
    <n v="26.335000000000001"/>
    <n v="430.18"/>
    <n v="327.12"/>
    <n v="359.28"/>
    <n v="341.98"/>
    <n v="337.88"/>
    <n v="120"/>
  </r>
  <r>
    <x v="1"/>
    <s v="Heuristics"/>
    <s v="data/Grid10x10_100-100_9.txt"/>
    <x v="2"/>
    <x v="5"/>
    <n v="19.678999999999998"/>
    <n v="24.422000000000001"/>
    <n v="28.998000000000001"/>
    <n v="441.54"/>
    <n v="314.33999999999997"/>
    <n v="359.1"/>
    <n v="332.88"/>
    <n v="332.06"/>
    <n v="12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Heuristics"/>
    <x v="0"/>
    <x v="0"/>
    <x v="0"/>
    <n v="27.85"/>
    <n v="39.520000000000003"/>
    <n v="73.885999999999996"/>
    <n v="669.36"/>
    <n v="497.3"/>
    <n v="641.21"/>
    <n v="565.80999999999995"/>
    <n v="570.32000000000005"/>
    <n v="410"/>
    <n v="0.25705151189195652"/>
  </r>
  <r>
    <s v="Heuristics"/>
    <x v="0"/>
    <x v="0"/>
    <x v="0"/>
    <n v="36.018999999999998"/>
    <n v="51.556999999999903"/>
    <n v="106.919"/>
    <n v="732.32"/>
    <n v="514.16"/>
    <n v="701.99"/>
    <n v="580.16999999999996"/>
    <n v="567.24"/>
    <n v="428"/>
    <n v="0.29790255625955875"/>
  </r>
  <r>
    <s v="Heuristics"/>
    <x v="0"/>
    <x v="0"/>
    <x v="0"/>
    <n v="39.295999999999999"/>
    <n v="54.281999999999996"/>
    <n v="118.771999999999"/>
    <n v="784.53"/>
    <n v="540.91"/>
    <n v="700.74"/>
    <n v="635.64"/>
    <n v="624.21"/>
    <n v="488"/>
    <n v="0.31052987138796478"/>
  </r>
  <r>
    <s v="Heuristics"/>
    <x v="0"/>
    <x v="0"/>
    <x v="0"/>
    <n v="51.500999999999998"/>
    <n v="74.591999999999999"/>
    <n v="117.409999999999"/>
    <n v="734.56"/>
    <n v="515.92999999999995"/>
    <n v="687.52"/>
    <n v="586.44000000000005"/>
    <n v="592.69000000000005"/>
    <n v="459"/>
    <n v="0.29763395774341106"/>
  </r>
  <r>
    <s v="Heuristics"/>
    <x v="0"/>
    <x v="0"/>
    <x v="0"/>
    <n v="59.673000000000002"/>
    <n v="101.381"/>
    <n v="113.91999999999901"/>
    <n v="773.56"/>
    <n v="550.22"/>
    <n v="706.86"/>
    <n v="626.23"/>
    <n v="617.6"/>
    <n v="458"/>
    <n v="0.28871710016029778"/>
  </r>
  <r>
    <s v="Heuristics"/>
    <x v="0"/>
    <x v="0"/>
    <x v="0"/>
    <n v="69.23"/>
    <n v="95.124999999999901"/>
    <n v="121.88"/>
    <n v="693.61"/>
    <n v="477.91"/>
    <n v="632.91"/>
    <n v="547.26"/>
    <n v="539.67999999999995"/>
    <n v="469"/>
    <n v="0.31098167558137857"/>
  </r>
  <r>
    <s v="Heuristics"/>
    <x v="0"/>
    <x v="0"/>
    <x v="0"/>
    <n v="71.558000000000007"/>
    <n v="97.105999999999895"/>
    <n v="139.13300000000001"/>
    <n v="736.55"/>
    <n v="514.41"/>
    <n v="686.14"/>
    <n v="581.28"/>
    <n v="591.77"/>
    <n v="397"/>
    <n v="0.30159527526983909"/>
  </r>
  <r>
    <s v="Heuristics"/>
    <x v="0"/>
    <x v="0"/>
    <x v="0"/>
    <n v="80.614999999999995"/>
    <n v="113.008"/>
    <n v="162.33099999999999"/>
    <n v="749.95"/>
    <n v="498.43"/>
    <n v="670.45"/>
    <n v="588.89"/>
    <n v="594.98"/>
    <n v="492"/>
    <n v="0.33538235882392164"/>
  </r>
  <r>
    <s v="Heuristics"/>
    <x v="0"/>
    <x v="0"/>
    <x v="0"/>
    <n v="86.984999999999999"/>
    <n v="120.32599999999999"/>
    <n v="167.244"/>
    <n v="848.73"/>
    <n v="563.61"/>
    <n v="766.19"/>
    <n v="648.94000000000005"/>
    <n v="654.57000000000005"/>
    <n v="493"/>
    <n v="0.33593722385210845"/>
  </r>
  <r>
    <s v="Heuristics"/>
    <x v="0"/>
    <x v="0"/>
    <x v="0"/>
    <n v="88.228999999999999"/>
    <n v="143.005"/>
    <n v="148.715"/>
    <n v="685.12"/>
    <n v="455.83"/>
    <n v="611.84"/>
    <n v="531.41999999999996"/>
    <n v="528.74"/>
    <n v="431"/>
    <n v="0.33467129845866422"/>
  </r>
  <r>
    <s v="Heuristics"/>
    <x v="0"/>
    <x v="0"/>
    <x v="1"/>
    <n v="90.391999999999996"/>
    <n v="121.938"/>
    <n v="125.91"/>
    <n v="669.36"/>
    <n v="497.3"/>
    <n v="616.99"/>
    <n v="543.46"/>
    <n v="561.71"/>
    <n v="410"/>
    <n v="0.25705151189195652"/>
  </r>
  <r>
    <s v="Heuristics"/>
    <x v="0"/>
    <x v="0"/>
    <x v="1"/>
    <n v="93.234999999999999"/>
    <n v="124.318"/>
    <n v="140.947"/>
    <n v="732.32"/>
    <n v="514.16"/>
    <n v="654.57000000000005"/>
    <n v="558.6"/>
    <n v="556.08000000000004"/>
    <n v="428"/>
    <n v="0.29790255625955875"/>
  </r>
  <r>
    <s v="Heuristics"/>
    <x v="0"/>
    <x v="0"/>
    <x v="1"/>
    <n v="97.596999999999994"/>
    <n v="132.797"/>
    <n v="142.947"/>
    <n v="784.53"/>
    <n v="540.91"/>
    <n v="667.03"/>
    <n v="602.25"/>
    <n v="611.48"/>
    <n v="488"/>
    <n v="0.31052987138796478"/>
  </r>
  <r>
    <s v="Heuristics"/>
    <x v="0"/>
    <x v="0"/>
    <x v="1"/>
    <n v="101.318"/>
    <n v="139.83199999999999"/>
    <n v="143.517"/>
    <n v="734.56"/>
    <n v="515.92999999999995"/>
    <n v="645.97"/>
    <n v="577.73"/>
    <n v="577.91999999999996"/>
    <n v="459"/>
    <n v="0.29763395774341106"/>
  </r>
  <r>
    <s v="Heuristics"/>
    <x v="0"/>
    <x v="0"/>
    <x v="1"/>
    <n v="103.699"/>
    <n v="171.76999999999899"/>
    <n v="132.75299999999999"/>
    <n v="773.56"/>
    <n v="550.22"/>
    <n v="678.05"/>
    <n v="603.39"/>
    <n v="598.04999999999995"/>
    <n v="458"/>
    <n v="0.28871710016029778"/>
  </r>
  <r>
    <s v="Heuristics"/>
    <x v="0"/>
    <x v="0"/>
    <x v="1"/>
    <n v="109.318"/>
    <n v="150.363"/>
    <n v="147.16499999999999"/>
    <n v="693.61"/>
    <n v="477.91"/>
    <n v="598.08000000000004"/>
    <n v="530.58000000000004"/>
    <n v="534.87"/>
    <n v="469"/>
    <n v="0.31098167558137857"/>
  </r>
  <r>
    <s v="Heuristics"/>
    <x v="0"/>
    <x v="0"/>
    <x v="1"/>
    <n v="112.312"/>
    <n v="150.82900000000001"/>
    <n v="138.149"/>
    <n v="736.55"/>
    <n v="514.41"/>
    <n v="644.16"/>
    <n v="558.88"/>
    <n v="569.39"/>
    <n v="397"/>
    <n v="0.30159527526983909"/>
  </r>
  <r>
    <s v="Heuristics"/>
    <x v="0"/>
    <x v="0"/>
    <x v="1"/>
    <n v="104.646"/>
    <n v="143.00200000000001"/>
    <n v="155.13499999999999"/>
    <n v="749.95"/>
    <n v="498.43"/>
    <n v="627.07000000000005"/>
    <n v="559.99"/>
    <n v="561.34"/>
    <n v="492"/>
    <n v="0.33538235882392164"/>
  </r>
  <r>
    <s v="Heuristics"/>
    <x v="0"/>
    <x v="0"/>
    <x v="1"/>
    <n v="106.21299999999999"/>
    <n v="147.827"/>
    <n v="180.05799999999999"/>
    <n v="848.73"/>
    <n v="563.61"/>
    <n v="735.01"/>
    <n v="610.63"/>
    <n v="630.47"/>
    <n v="493"/>
    <n v="0.33593722385210845"/>
  </r>
  <r>
    <s v="Heuristics"/>
    <x v="0"/>
    <x v="0"/>
    <x v="1"/>
    <n v="118.965"/>
    <n v="191.67400000000001"/>
    <n v="176.106999999999"/>
    <n v="685.12"/>
    <n v="455.83"/>
    <n v="569.29"/>
    <n v="502.79"/>
    <n v="508.13"/>
    <n v="431"/>
    <n v="0.33467129845866422"/>
  </r>
  <r>
    <s v="Heuristics"/>
    <x v="0"/>
    <x v="0"/>
    <x v="2"/>
    <n v="118.947"/>
    <n v="162.476"/>
    <n v="160.78899999999999"/>
    <n v="669.36"/>
    <n v="497.3"/>
    <n v="577.92999999999995"/>
    <n v="535.1"/>
    <n v="560.69000000000005"/>
    <n v="410"/>
    <n v="0.25705151189195652"/>
  </r>
  <r>
    <s v="Heuristics"/>
    <x v="0"/>
    <x v="0"/>
    <x v="2"/>
    <n v="123.712"/>
    <n v="166.23599999999999"/>
    <n v="172.50299999999999"/>
    <n v="732.32"/>
    <n v="514.16"/>
    <n v="595.6"/>
    <n v="545.76"/>
    <n v="563.32000000000005"/>
    <n v="428"/>
    <n v="0.29790255625955875"/>
  </r>
  <r>
    <s v="Heuristics"/>
    <x v="0"/>
    <x v="0"/>
    <x v="2"/>
    <n v="115.77200000000001"/>
    <n v="155.71199999999999"/>
    <n v="167.268"/>
    <n v="784.53"/>
    <n v="540.91"/>
    <n v="628.21"/>
    <n v="575.51"/>
    <n v="611.41999999999996"/>
    <n v="488"/>
    <n v="0.31052987138796478"/>
  </r>
  <r>
    <s v="Heuristics"/>
    <x v="0"/>
    <x v="0"/>
    <x v="2"/>
    <n v="118.595"/>
    <n v="161.37899999999999"/>
    <n v="175.92599999999999"/>
    <n v="734.56"/>
    <n v="515.92999999999995"/>
    <n v="596.82000000000005"/>
    <n v="557.66"/>
    <n v="566.97"/>
    <n v="459"/>
    <n v="0.29763395774341106"/>
  </r>
  <r>
    <s v="Heuristics"/>
    <x v="0"/>
    <x v="0"/>
    <x v="2"/>
    <n v="133.53100000000001"/>
    <n v="216.957999999999"/>
    <n v="170.57300000000001"/>
    <n v="773.56"/>
    <n v="550.22"/>
    <n v="637.16"/>
    <n v="585.33000000000004"/>
    <n v="596.26"/>
    <n v="458"/>
    <n v="0.28871710016029778"/>
  </r>
  <r>
    <s v="Heuristics"/>
    <x v="0"/>
    <x v="0"/>
    <x v="2"/>
    <n v="136.20699999999999"/>
    <n v="185.691"/>
    <n v="163.72299999999899"/>
    <n v="693.61"/>
    <n v="477.91"/>
    <n v="547.19000000000005"/>
    <n v="509.61"/>
    <n v="534.17999999999995"/>
    <n v="469"/>
    <n v="0.31098167558137857"/>
  </r>
  <r>
    <s v="Heuristics"/>
    <x v="0"/>
    <x v="0"/>
    <x v="2"/>
    <n v="121.255"/>
    <n v="162.84899999999999"/>
    <n v="169.54300000000001"/>
    <n v="736.55"/>
    <n v="514.41"/>
    <n v="588.70000000000005"/>
    <n v="557.61"/>
    <n v="563.30999999999995"/>
    <n v="397"/>
    <n v="0.30159527526983909"/>
  </r>
  <r>
    <s v="Heuristics"/>
    <x v="0"/>
    <x v="0"/>
    <x v="2"/>
    <n v="147.46100000000001"/>
    <n v="200.55699999999899"/>
    <n v="179.19900000000001"/>
    <n v="749.95"/>
    <n v="498.43"/>
    <n v="582.16"/>
    <n v="541.92999999999995"/>
    <n v="559.30999999999995"/>
    <n v="492"/>
    <n v="0.33538235882392164"/>
  </r>
  <r>
    <s v="Heuristics"/>
    <x v="0"/>
    <x v="0"/>
    <x v="2"/>
    <n v="134.76900000000001"/>
    <n v="183.23"/>
    <n v="201.57399999999899"/>
    <n v="848.73"/>
    <n v="563.61"/>
    <n v="646.37"/>
    <n v="605.16999999999996"/>
    <n v="640.39"/>
    <n v="493"/>
    <n v="0.33593722385210845"/>
  </r>
  <r>
    <s v="Heuristics"/>
    <x v="0"/>
    <x v="0"/>
    <x v="2"/>
    <n v="147.02799999999999"/>
    <n v="235.93799999999999"/>
    <n v="206.18799999999999"/>
    <n v="685.12"/>
    <n v="455.83"/>
    <n v="528.42999999999995"/>
    <n v="487.4"/>
    <n v="505.28"/>
    <n v="431"/>
    <n v="0.33467129845866422"/>
  </r>
  <r>
    <s v="Heuristics"/>
    <x v="0"/>
    <x v="1"/>
    <x v="0"/>
    <n v="168.642"/>
    <n v="329.90499999999997"/>
    <n v="328.59199999999998"/>
    <n v="680.07"/>
    <n v="490.38200000000001"/>
    <n v="649.05200000000002"/>
    <n v="554.74599999999998"/>
    <n v="572.81799999999998"/>
    <n v="610"/>
    <n v="0.2789242283882542"/>
  </r>
  <r>
    <s v="Heuristics"/>
    <x v="0"/>
    <x v="1"/>
    <x v="0"/>
    <n v="396.95800000000003"/>
    <n v="749.52199999999903"/>
    <n v="576.51099999999997"/>
    <n v="723.024"/>
    <n v="513.98599999999999"/>
    <n v="699.06"/>
    <n v="582.17600000000004"/>
    <n v="575.17399999999998"/>
    <n v="644"/>
    <n v="0.28911626723317624"/>
  </r>
  <r>
    <s v="Heuristics"/>
    <x v="0"/>
    <x v="1"/>
    <x v="0"/>
    <n v="660.42"/>
    <n v="1221.6990000000001"/>
    <n v="848.32299999999896"/>
    <n v="785.51400000000001"/>
    <n v="542.37599999999998"/>
    <n v="714.86"/>
    <n v="642.87800000000004"/>
    <n v="639.94000000000005"/>
    <n v="703"/>
    <n v="0.3095272649500837"/>
  </r>
  <r>
    <s v="Heuristics"/>
    <x v="0"/>
    <x v="1"/>
    <x v="0"/>
    <n v="171.94300000000001"/>
    <n v="318.33699999999999"/>
    <n v="322.851"/>
    <n v="736.93"/>
    <n v="517.46799999999996"/>
    <n v="690.60400000000004"/>
    <n v="583.38199999999995"/>
    <n v="593.17200000000003"/>
    <n v="725"/>
    <n v="0.29780576174127799"/>
  </r>
  <r>
    <s v="Heuristics"/>
    <x v="0"/>
    <x v="1"/>
    <x v="0"/>
    <n v="372.387"/>
    <n v="744.60299999999995"/>
    <n v="540.84400000000005"/>
    <n v="768.39400000000001"/>
    <n v="550.13599999999997"/>
    <n v="701.31600000000003"/>
    <n v="630.05600000000004"/>
    <n v="620.46799999999996"/>
    <n v="714"/>
    <n v="0.28404438348034999"/>
  </r>
  <r>
    <s v="Heuristics"/>
    <x v="0"/>
    <x v="1"/>
    <x v="0"/>
    <n v="640.80200000000002"/>
    <n v="1248.0059999999901"/>
    <n v="849.95499999999902"/>
    <n v="699.50199999999995"/>
    <n v="478.20800000000003"/>
    <n v="644.43399999999997"/>
    <n v="554.91999999999996"/>
    <n v="550.78800000000001"/>
    <n v="702"/>
    <n v="0.31635935279670385"/>
  </r>
  <r>
    <s v="Heuristics"/>
    <x v="0"/>
    <x v="1"/>
    <x v="0"/>
    <n v="171.14099999999999"/>
    <n v="308.22000000000003"/>
    <n v="309.28800000000001"/>
    <n v="730.928"/>
    <n v="514.22199999999998"/>
    <n v="694.61800000000005"/>
    <n v="590.57000000000005"/>
    <n v="596.26800000000003"/>
    <n v="642"/>
    <n v="0.29648063831184468"/>
  </r>
  <r>
    <s v="Heuristics"/>
    <x v="0"/>
    <x v="1"/>
    <x v="0"/>
    <n v="314.27800000000002"/>
    <n v="470.74599999999998"/>
    <n v="418.11700000000002"/>
    <n v="755.14200000000005"/>
    <n v="497.584"/>
    <n v="683.25199999999995"/>
    <n v="606.25800000000004"/>
    <n v="595.85400000000004"/>
    <n v="706"/>
    <n v="0.34107227514825028"/>
  </r>
  <r>
    <s v="Heuristics"/>
    <x v="0"/>
    <x v="1"/>
    <x v="0"/>
    <n v="379.928"/>
    <n v="561.48"/>
    <n v="443.31799999999998"/>
    <n v="844.85199999999998"/>
    <n v="560.37400000000002"/>
    <n v="769.13800000000003"/>
    <n v="661.89400000000001"/>
    <n v="657.91200000000003"/>
    <n v="733"/>
    <n v="0.33671933072301419"/>
  </r>
  <r>
    <s v="Heuristics"/>
    <x v="0"/>
    <x v="1"/>
    <x v="0"/>
    <n v="359.54399999999998"/>
    <n v="546.28499999999997"/>
    <n v="497.613"/>
    <n v="687.25400000000002"/>
    <n v="450.95800000000003"/>
    <n v="605.33799999999997"/>
    <n v="536.48800000000006"/>
    <n v="525.08399999999995"/>
    <n v="626"/>
    <n v="0.34382630002881026"/>
  </r>
  <r>
    <s v="Heuristics"/>
    <x v="0"/>
    <x v="1"/>
    <x v="1"/>
    <n v="168.99299999999999"/>
    <n v="332.29700000000003"/>
    <n v="297.25700000000001"/>
    <n v="680.07"/>
    <n v="490.38200000000001"/>
    <n v="607.80999999999995"/>
    <n v="540.21400000000006"/>
    <n v="547.05999999999995"/>
    <n v="610"/>
    <n v="0.2789242283882542"/>
  </r>
  <r>
    <s v="Heuristics"/>
    <x v="0"/>
    <x v="1"/>
    <x v="1"/>
    <n v="357.935"/>
    <n v="610.11799999999903"/>
    <n v="463.35899999999998"/>
    <n v="723.024"/>
    <n v="513.98599999999999"/>
    <n v="660.822"/>
    <n v="563.79999999999995"/>
    <n v="561.27200000000005"/>
    <n v="644"/>
    <n v="0.28911626723317624"/>
  </r>
  <r>
    <s v="Heuristics"/>
    <x v="0"/>
    <x v="1"/>
    <x v="1"/>
    <n v="464.95299999999997"/>
    <n v="758.94100000000003"/>
    <n v="544.221"/>
    <n v="785.51400000000001"/>
    <n v="542.37599999999998"/>
    <n v="678.13199999999995"/>
    <n v="601.06799999999998"/>
    <n v="612.67399999999998"/>
    <n v="703"/>
    <n v="0.3095272649500837"/>
  </r>
  <r>
    <s v="Heuristics"/>
    <x v="0"/>
    <x v="1"/>
    <x v="1"/>
    <n v="141.63200000000001"/>
    <n v="230.71799999999999"/>
    <n v="202.016999999999"/>
    <n v="736.93"/>
    <n v="517.46799999999996"/>
    <n v="649.30399999999997"/>
    <n v="573.53800000000001"/>
    <n v="578.48400000000004"/>
    <n v="725"/>
    <n v="0.29780576174127799"/>
  </r>
  <r>
    <s v="Heuristics"/>
    <x v="0"/>
    <x v="1"/>
    <x v="1"/>
    <n v="178.24"/>
    <n v="293.57799999999997"/>
    <n v="212.85499999999999"/>
    <n v="768.39400000000001"/>
    <n v="550.13599999999997"/>
    <n v="673.77800000000002"/>
    <n v="601.76"/>
    <n v="599.90800000000002"/>
    <n v="714"/>
    <n v="0.28404438348034999"/>
  </r>
  <r>
    <s v="Heuristics"/>
    <x v="0"/>
    <x v="1"/>
    <x v="1"/>
    <n v="198.11199999999999"/>
    <n v="331.75799999999998"/>
    <n v="235.61599999999899"/>
    <n v="699.50199999999995"/>
    <n v="478.20800000000003"/>
    <n v="610.6"/>
    <n v="532.30600000000004"/>
    <n v="534.83399999999995"/>
    <n v="702"/>
    <n v="0.31635935279670385"/>
  </r>
  <r>
    <s v="Heuristics"/>
    <x v="0"/>
    <x v="1"/>
    <x v="1"/>
    <n v="209.96700000000001"/>
    <n v="319.654"/>
    <n v="244.143"/>
    <n v="730.928"/>
    <n v="514.22199999999998"/>
    <n v="639.19000000000005"/>
    <n v="567.95799999999997"/>
    <n v="584.30600000000004"/>
    <n v="642"/>
    <n v="0.29648063831184468"/>
  </r>
  <r>
    <s v="Heuristics"/>
    <x v="0"/>
    <x v="1"/>
    <x v="1"/>
    <n v="226.357"/>
    <n v="321.137"/>
    <n v="269.93299999999999"/>
    <n v="755.14200000000005"/>
    <n v="497.584"/>
    <n v="632.548"/>
    <n v="554.798"/>
    <n v="568.91800000000001"/>
    <n v="706"/>
    <n v="0.34107227514825028"/>
  </r>
  <r>
    <s v="Heuristics"/>
    <x v="0"/>
    <x v="1"/>
    <x v="1"/>
    <n v="245.21700000000001"/>
    <n v="384.04599999999999"/>
    <n v="302.12199999999899"/>
    <n v="844.85199999999998"/>
    <n v="560.37400000000002"/>
    <n v="725.72400000000005"/>
    <n v="626.428"/>
    <n v="642.51400000000001"/>
    <n v="733"/>
    <n v="0.33671933072301419"/>
  </r>
  <r>
    <s v="Heuristics"/>
    <x v="0"/>
    <x v="1"/>
    <x v="1"/>
    <n v="257.72300000000001"/>
    <n v="379.41199999999998"/>
    <n v="311.71899999999999"/>
    <n v="687.25400000000002"/>
    <n v="450.95800000000003"/>
    <n v="575.00199999999995"/>
    <n v="502.25799999999998"/>
    <n v="515.51400000000001"/>
    <n v="626"/>
    <n v="0.34382630002881026"/>
  </r>
  <r>
    <s v="Heuristics"/>
    <x v="0"/>
    <x v="1"/>
    <x v="2"/>
    <n v="136.36000000000001"/>
    <n v="240.83499999999901"/>
    <n v="206.346"/>
    <n v="680.07"/>
    <n v="490.38200000000001"/>
    <n v="571.09400000000005"/>
    <n v="530.654"/>
    <n v="533.85"/>
    <n v="610"/>
    <n v="0.2789242283882542"/>
  </r>
  <r>
    <s v="Heuristics"/>
    <x v="0"/>
    <x v="1"/>
    <x v="2"/>
    <n v="177.012"/>
    <n v="280.90499999999997"/>
    <n v="226.52099999999999"/>
    <n v="723.024"/>
    <n v="513.98599999999999"/>
    <n v="593.49199999999996"/>
    <n v="555.89599999999996"/>
    <n v="558.17200000000003"/>
    <n v="644"/>
    <n v="0.28911626723317624"/>
  </r>
  <r>
    <s v="Heuristics"/>
    <x v="0"/>
    <x v="1"/>
    <x v="2"/>
    <n v="191.297"/>
    <n v="319.92099999999999"/>
    <n v="239.271999999999"/>
    <n v="785.51400000000001"/>
    <n v="542.37599999999998"/>
    <n v="629.96"/>
    <n v="587.46600000000001"/>
    <n v="600.56799999999998"/>
    <n v="703"/>
    <n v="0.3095272649500837"/>
  </r>
  <r>
    <s v="Heuristics"/>
    <x v="0"/>
    <x v="1"/>
    <x v="2"/>
    <n v="200.93199999999999"/>
    <n v="311.21199999999999"/>
    <n v="255.73400000000001"/>
    <n v="736.93"/>
    <n v="517.46799999999996"/>
    <n v="600.07600000000002"/>
    <n v="554.13800000000003"/>
    <n v="572.63599999999997"/>
    <n v="725"/>
    <n v="0.29780576174127799"/>
  </r>
  <r>
    <s v="Heuristics"/>
    <x v="0"/>
    <x v="1"/>
    <x v="2"/>
    <n v="230.089"/>
    <n v="366.79299999999898"/>
    <n v="258.07900000000001"/>
    <n v="768.39400000000001"/>
    <n v="550.13599999999997"/>
    <n v="629.27200000000005"/>
    <n v="594.37400000000002"/>
    <n v="598.80799999999999"/>
    <n v="714"/>
    <n v="0.28404438348034999"/>
  </r>
  <r>
    <s v="Heuristics"/>
    <x v="0"/>
    <x v="1"/>
    <x v="2"/>
    <n v="239.46299999999999"/>
    <n v="403.85599999999999"/>
    <n v="270.60899999999998"/>
    <n v="699.50199999999995"/>
    <n v="478.20800000000003"/>
    <n v="564.62800000000004"/>
    <n v="520.85400000000004"/>
    <n v="527.51800000000003"/>
    <n v="702"/>
    <n v="0.31635935279670385"/>
  </r>
  <r>
    <s v="Heuristics"/>
    <x v="0"/>
    <x v="1"/>
    <x v="2"/>
    <n v="252.03299999999999"/>
    <n v="374.77099999999899"/>
    <n v="297.15899999999999"/>
    <n v="730.928"/>
    <n v="514.22199999999998"/>
    <n v="599.77200000000005"/>
    <n v="548.37400000000002"/>
    <n v="569.572"/>
    <n v="642"/>
    <n v="0.29648063831184468"/>
  </r>
  <r>
    <s v="Heuristics"/>
    <x v="0"/>
    <x v="1"/>
    <x v="2"/>
    <n v="262.39400000000001"/>
    <n v="369.635999999999"/>
    <n v="307.70600000000002"/>
    <n v="755.14200000000005"/>
    <n v="497.584"/>
    <n v="583.23"/>
    <n v="541.47"/>
    <n v="550.69799999999998"/>
    <n v="706"/>
    <n v="0.34107227514825028"/>
  </r>
  <r>
    <s v="Heuristics"/>
    <x v="0"/>
    <x v="1"/>
    <x v="2"/>
    <n v="282.613"/>
    <n v="423.06400000000002"/>
    <n v="342.91299999999899"/>
    <n v="844.85199999999998"/>
    <n v="560.37400000000002"/>
    <n v="655.52200000000005"/>
    <n v="610.41200000000003"/>
    <n v="645.98800000000006"/>
    <n v="733"/>
    <n v="0.33671933072301419"/>
  </r>
  <r>
    <s v="Heuristics"/>
    <x v="0"/>
    <x v="1"/>
    <x v="2"/>
    <n v="304.41399999999999"/>
    <n v="459.71499999999997"/>
    <n v="348.291"/>
    <n v="687.25400000000002"/>
    <n v="450.95800000000003"/>
    <n v="537.08799999999997"/>
    <n v="487.25599999999997"/>
    <n v="516.51800000000003"/>
    <n v="626"/>
    <n v="0.34382630002881026"/>
  </r>
  <r>
    <s v="Heuristics"/>
    <x v="1"/>
    <x v="0"/>
    <x v="3"/>
    <n v="72.903000000000006"/>
    <n v="129.74399999999901"/>
    <n v="198.245"/>
    <n v="1100.67"/>
    <n v="739.97"/>
    <n v="1012.7"/>
    <n v="865.99"/>
    <n v="909.12"/>
    <n v="856"/>
    <n v="0.32770948604032091"/>
  </r>
  <r>
    <s v="Heuristics"/>
    <x v="1"/>
    <x v="0"/>
    <x v="3"/>
    <n v="75.373000000000005"/>
    <n v="144.94200000000001"/>
    <n v="199.74599999999899"/>
    <n v="1160.8599999999999"/>
    <n v="799.31"/>
    <n v="1071.71"/>
    <n v="933.32"/>
    <n v="918.19"/>
    <n v="926"/>
    <n v="0.31145013179883879"/>
  </r>
  <r>
    <s v="Heuristics"/>
    <x v="1"/>
    <x v="0"/>
    <x v="3"/>
    <n v="80.128"/>
    <n v="131.39699999999999"/>
    <n v="262.02300000000002"/>
    <n v="1066.8800000000001"/>
    <n v="747.8"/>
    <n v="1006.63"/>
    <n v="860.91"/>
    <n v="845.76"/>
    <n v="804"/>
    <n v="0.29907768446310751"/>
  </r>
  <r>
    <s v="Heuristics"/>
    <x v="1"/>
    <x v="0"/>
    <x v="3"/>
    <n v="84.980999999999995"/>
    <n v="160.94499999999999"/>
    <n v="253.35300000000001"/>
    <n v="1111.3900000000001"/>
    <n v="775.93"/>
    <n v="1057.08"/>
    <n v="872.33"/>
    <n v="903.88"/>
    <n v="856"/>
    <n v="0.30183823860211095"/>
  </r>
  <r>
    <s v="Heuristics"/>
    <x v="1"/>
    <x v="0"/>
    <x v="3"/>
    <n v="100.589"/>
    <n v="185.28399999999999"/>
    <n v="253.89299999999901"/>
    <n v="1116.28"/>
    <n v="741.81"/>
    <n v="973.68"/>
    <n v="879.14"/>
    <n v="882.02"/>
    <n v="975"/>
    <n v="0.33546242878130939"/>
  </r>
  <r>
    <s v="Heuristics"/>
    <x v="1"/>
    <x v="0"/>
    <x v="3"/>
    <n v="110.417"/>
    <n v="223.452"/>
    <n v="278.92099999999903"/>
    <n v="1036.71"/>
    <n v="734.51"/>
    <n v="938.06"/>
    <n v="842.37"/>
    <n v="851.17"/>
    <n v="872"/>
    <n v="0.29149906917074209"/>
  </r>
  <r>
    <s v="Heuristics"/>
    <x v="1"/>
    <x v="0"/>
    <x v="3"/>
    <n v="121.529"/>
    <n v="201.709"/>
    <n v="249.702"/>
    <n v="1095.6400000000001"/>
    <n v="751.67"/>
    <n v="1018.52"/>
    <n v="887.38"/>
    <n v="862.84"/>
    <n v="927"/>
    <n v="0.31394436128655406"/>
  </r>
  <r>
    <s v="Heuristics"/>
    <x v="1"/>
    <x v="0"/>
    <x v="3"/>
    <n v="124.881"/>
    <n v="153.18100000000001"/>
    <n v="263.12299999999902"/>
    <n v="1000.07"/>
    <n v="743.01"/>
    <n v="953.46"/>
    <n v="820.53"/>
    <n v="831.45"/>
    <n v="739"/>
    <n v="0.25704200705950586"/>
  </r>
  <r>
    <s v="Heuristics"/>
    <x v="1"/>
    <x v="0"/>
    <x v="3"/>
    <n v="119.465"/>
    <n v="193.88"/>
    <n v="259.46600000000001"/>
    <n v="1141.58"/>
    <n v="748.99"/>
    <n v="1021.65"/>
    <n v="882.79"/>
    <n v="889.5"/>
    <n v="896"/>
    <n v="0.34390055887454224"/>
  </r>
  <r>
    <s v="Heuristics"/>
    <x v="1"/>
    <x v="0"/>
    <x v="3"/>
    <n v="140.52600000000001"/>
    <n v="319.31099999999998"/>
    <n v="387.17200000000003"/>
    <n v="1122.3399999999999"/>
    <n v="723.03"/>
    <n v="998.98"/>
    <n v="840.95"/>
    <n v="865.17"/>
    <n v="940"/>
    <n v="0.35578345242974496"/>
  </r>
  <r>
    <s v="Heuristics"/>
    <x v="1"/>
    <x v="0"/>
    <x v="4"/>
    <n v="138.60300000000001"/>
    <n v="242.95299999999901"/>
    <n v="240.887"/>
    <n v="1100.67"/>
    <n v="739.97"/>
    <n v="961.12"/>
    <n v="835.54"/>
    <n v="891.3"/>
    <n v="856"/>
    <n v="0.32770948604032091"/>
  </r>
  <r>
    <s v="Heuristics"/>
    <x v="1"/>
    <x v="0"/>
    <x v="4"/>
    <n v="141.27000000000001"/>
    <n v="269.02699999999999"/>
    <n v="233.69999999999899"/>
    <n v="1160.8599999999999"/>
    <n v="799.31"/>
    <n v="1010.69"/>
    <n v="880.59"/>
    <n v="914.74"/>
    <n v="926"/>
    <n v="0.31145013179883879"/>
  </r>
  <r>
    <s v="Heuristics"/>
    <x v="1"/>
    <x v="0"/>
    <x v="4"/>
    <n v="147.92599999999999"/>
    <n v="232.45699999999999"/>
    <n v="263.17399999999998"/>
    <n v="1066.8800000000001"/>
    <n v="747.8"/>
    <n v="937.04"/>
    <n v="816.01"/>
    <n v="810.84"/>
    <n v="804"/>
    <n v="0.29907768446310751"/>
  </r>
  <r>
    <s v="Heuristics"/>
    <x v="1"/>
    <x v="0"/>
    <x v="4"/>
    <n v="149.48699999999999"/>
    <n v="242.79299999999901"/>
    <n v="254.041"/>
    <n v="1111.3900000000001"/>
    <n v="775.93"/>
    <n v="981.35"/>
    <n v="853.75"/>
    <n v="861.95"/>
    <n v="856"/>
    <n v="0.30183823860211095"/>
  </r>
  <r>
    <s v="Heuristics"/>
    <x v="1"/>
    <x v="0"/>
    <x v="4"/>
    <n v="151.95400000000001"/>
    <n v="260.99599999999998"/>
    <n v="258.07499999999999"/>
    <n v="1116.28"/>
    <n v="741.81"/>
    <n v="928.29"/>
    <n v="842.07"/>
    <n v="861.53"/>
    <n v="975"/>
    <n v="0.33546242878130939"/>
  </r>
  <r>
    <s v="Heuristics"/>
    <x v="1"/>
    <x v="0"/>
    <x v="4"/>
    <n v="153.40899999999999"/>
    <n v="291.56200000000001"/>
    <n v="260.260999999999"/>
    <n v="1036.71"/>
    <n v="734.51"/>
    <n v="910.24"/>
    <n v="807.8"/>
    <n v="828.01"/>
    <n v="872"/>
    <n v="0.29149906917074209"/>
  </r>
  <r>
    <s v="Heuristics"/>
    <x v="1"/>
    <x v="0"/>
    <x v="4"/>
    <n v="153.30199999999999"/>
    <n v="251.05099999999999"/>
    <n v="243.43699999999899"/>
    <n v="1095.6400000000001"/>
    <n v="751.67"/>
    <n v="965.72"/>
    <n v="831.16"/>
    <n v="859.26"/>
    <n v="927"/>
    <n v="0.31394436128655406"/>
  </r>
  <r>
    <s v="Heuristics"/>
    <x v="1"/>
    <x v="0"/>
    <x v="4"/>
    <n v="154.25200000000001"/>
    <n v="200.969999999999"/>
    <n v="281.55500000000001"/>
    <n v="1000.07"/>
    <n v="743.01"/>
    <n v="894.96"/>
    <n v="800.23"/>
    <n v="829.95"/>
    <n v="739"/>
    <n v="0.25704200705950586"/>
  </r>
  <r>
    <s v="Heuristics"/>
    <x v="1"/>
    <x v="0"/>
    <x v="4"/>
    <n v="151.81200000000001"/>
    <n v="247.77999999999901"/>
    <n v="246.159999999999"/>
    <n v="1141.58"/>
    <n v="748.99"/>
    <n v="972.18"/>
    <n v="845.1"/>
    <n v="840.89"/>
    <n v="896"/>
    <n v="0.34390055887454224"/>
  </r>
  <r>
    <s v="Heuristics"/>
    <x v="1"/>
    <x v="0"/>
    <x v="4"/>
    <n v="156.61699999999999"/>
    <n v="355.96699999999998"/>
    <n v="267.83100000000002"/>
    <n v="1122.3399999999999"/>
    <n v="723.03"/>
    <n v="937.25"/>
    <n v="810.55"/>
    <n v="855.4"/>
    <n v="940"/>
    <n v="0.35578345242974496"/>
  </r>
  <r>
    <s v="Heuristics"/>
    <x v="1"/>
    <x v="0"/>
    <x v="5"/>
    <n v="138.339"/>
    <n v="242.93099999999899"/>
    <n v="245.36"/>
    <n v="1100.67"/>
    <n v="739.97"/>
    <n v="895.73"/>
    <n v="806.97"/>
    <n v="890.2"/>
    <n v="856"/>
    <n v="0.32770948604032091"/>
  </r>
  <r>
    <s v="Heuristics"/>
    <x v="1"/>
    <x v="0"/>
    <x v="5"/>
    <n v="155.38399999999999"/>
    <n v="294.15300000000002"/>
    <n v="249.327"/>
    <n v="1160.8599999999999"/>
    <n v="799.31"/>
    <n v="913.66"/>
    <n v="864.87"/>
    <n v="914.74"/>
    <n v="926"/>
    <n v="0.31145013179883879"/>
  </r>
  <r>
    <s v="Heuristics"/>
    <x v="1"/>
    <x v="0"/>
    <x v="5"/>
    <n v="157.98099999999999"/>
    <n v="254.90100000000001"/>
    <n v="270.065"/>
    <n v="1066.8800000000001"/>
    <n v="747.8"/>
    <n v="886.5"/>
    <n v="809.59"/>
    <n v="830.15"/>
    <n v="804"/>
    <n v="0.29907768446310751"/>
  </r>
  <r>
    <s v="Heuristics"/>
    <x v="1"/>
    <x v="0"/>
    <x v="5"/>
    <n v="162.21199999999999"/>
    <n v="267.02199999999999"/>
    <n v="267.37900000000002"/>
    <n v="1111.3900000000001"/>
    <n v="775.93"/>
    <n v="900.7"/>
    <n v="836.16"/>
    <n v="882.59"/>
    <n v="856"/>
    <n v="0.30183823860211095"/>
  </r>
  <r>
    <s v="Heuristics"/>
    <x v="1"/>
    <x v="0"/>
    <x v="5"/>
    <n v="162.935"/>
    <n v="267.63900000000001"/>
    <n v="257.834"/>
    <n v="1116.28"/>
    <n v="741.81"/>
    <n v="881.73"/>
    <n v="812.96"/>
    <n v="838.56"/>
    <n v="975"/>
    <n v="0.33546242878130939"/>
  </r>
  <r>
    <s v="Heuristics"/>
    <x v="1"/>
    <x v="0"/>
    <x v="5"/>
    <n v="163.51499999999999"/>
    <n v="318.84300000000002"/>
    <n v="274.065"/>
    <n v="1036.71"/>
    <n v="734.51"/>
    <n v="847.66"/>
    <n v="795.22"/>
    <n v="828.32"/>
    <n v="872"/>
    <n v="0.29149906917074209"/>
  </r>
  <r>
    <s v="Heuristics"/>
    <x v="1"/>
    <x v="0"/>
    <x v="5"/>
    <n v="163.14500000000001"/>
    <n v="270.361999999999"/>
    <n v="256.81799999999998"/>
    <n v="1095.6400000000001"/>
    <n v="751.67"/>
    <n v="895.84"/>
    <n v="812.97"/>
    <n v="843.8"/>
    <n v="927"/>
    <n v="0.31394436128655406"/>
  </r>
  <r>
    <s v="Heuristics"/>
    <x v="1"/>
    <x v="0"/>
    <x v="5"/>
    <n v="164.88499999999999"/>
    <n v="215.887"/>
    <n v="297.166"/>
    <n v="1000.07"/>
    <n v="743.01"/>
    <n v="837.84"/>
    <n v="794.51"/>
    <n v="850.05"/>
    <n v="739"/>
    <n v="0.25704200705950586"/>
  </r>
  <r>
    <s v="Heuristics"/>
    <x v="1"/>
    <x v="0"/>
    <x v="5"/>
    <n v="164.27799999999999"/>
    <n v="267.33100000000002"/>
    <n v="255.125"/>
    <n v="1141.58"/>
    <n v="748.99"/>
    <n v="892.45"/>
    <n v="805.69"/>
    <n v="847.38"/>
    <n v="896"/>
    <n v="0.34390055887454224"/>
  </r>
  <r>
    <s v="Heuristics"/>
    <x v="1"/>
    <x v="0"/>
    <x v="5"/>
    <n v="168.084"/>
    <n v="383.61099999999999"/>
    <n v="277.52599999999899"/>
    <n v="1122.3399999999999"/>
    <n v="723.03"/>
    <n v="874.26"/>
    <n v="792.5"/>
    <n v="820.41"/>
    <n v="940"/>
    <n v="0.35578345242974496"/>
  </r>
  <r>
    <s v="Heuristics"/>
    <x v="1"/>
    <x v="1"/>
    <x v="3"/>
    <n v="365.77800000000002"/>
    <n v="800.86999999999898"/>
    <n v="526.62300000000005"/>
    <n v="1105.0619999999999"/>
    <n v="744.54200000000003"/>
    <n v="1020.5"/>
    <n v="865.07399999999996"/>
    <n v="909.93"/>
    <n v="1463"/>
    <n v="0.3262441383379393"/>
  </r>
  <r>
    <s v="Heuristics"/>
    <x v="1"/>
    <x v="1"/>
    <x v="3"/>
    <n v="402.40499999999997"/>
    <n v="823.97"/>
    <n v="540.33099999999899"/>
    <n v="1160.068"/>
    <n v="796.50400000000002"/>
    <n v="1077.1959999999999"/>
    <n v="935.14200000000005"/>
    <n v="934.51400000000001"/>
    <n v="1485"/>
    <n v="0.31339886972143011"/>
  </r>
  <r>
    <s v="Heuristics"/>
    <x v="1"/>
    <x v="1"/>
    <x v="3"/>
    <n v="431.14"/>
    <n v="850.26900000000001"/>
    <n v="609.78099999999995"/>
    <n v="1056.2239999999999"/>
    <n v="744.46400000000006"/>
    <n v="996.61199999999997"/>
    <n v="858.44600000000003"/>
    <n v="858.14800000000002"/>
    <n v="1277"/>
    <n v="0.29516466204138508"/>
  </r>
  <r>
    <s v="Heuristics"/>
    <x v="1"/>
    <x v="1"/>
    <x v="3"/>
    <n v="462.36900000000003"/>
    <n v="762.77899999999897"/>
    <n v="597.93100000000004"/>
    <n v="1111.268"/>
    <n v="774.66399999999999"/>
    <n v="1053.848"/>
    <n v="869.73400000000004"/>
    <n v="900.82600000000002"/>
    <n v="1405"/>
    <n v="0.30290083040274718"/>
  </r>
  <r>
    <s v="Heuristics"/>
    <x v="1"/>
    <x v="1"/>
    <x v="3"/>
    <n v="475.29"/>
    <n v="928.14200000000005"/>
    <n v="643.18599999999901"/>
    <n v="1120.1659999999999"/>
    <n v="745.33199999999999"/>
    <n v="1007.94"/>
    <n v="885.98599999999999"/>
    <n v="908.65800000000002"/>
    <n v="1523"/>
    <n v="0.33462361828514697"/>
  </r>
  <r>
    <s v="Heuristics"/>
    <x v="1"/>
    <x v="1"/>
    <x v="3"/>
    <n v="486.83"/>
    <n v="913.76900000000001"/>
    <n v="620.67100000000005"/>
    <n v="1032.6959999999999"/>
    <n v="727.15800000000002"/>
    <n v="948.31799999999998"/>
    <n v="828.05200000000002"/>
    <n v="855.19200000000001"/>
    <n v="1375"/>
    <n v="0.29586441702107874"/>
  </r>
  <r>
    <s v="Heuristics"/>
    <x v="1"/>
    <x v="1"/>
    <x v="3"/>
    <n v="523.56399999999996"/>
    <n v="960.58900000000006"/>
    <n v="685.50800000000004"/>
    <n v="1114.3140000000001"/>
    <n v="752.57399999999996"/>
    <n v="1022.586"/>
    <n v="913.32799999999997"/>
    <n v="885.91600000000005"/>
    <n v="1497"/>
    <n v="0.32463022092516119"/>
  </r>
  <r>
    <s v="Heuristics"/>
    <x v="1"/>
    <x v="1"/>
    <x v="3"/>
    <n v="541.03599999999994"/>
    <n v="989.56100000000004"/>
    <n v="710.56700000000001"/>
    <n v="1003.44"/>
    <n v="743.86"/>
    <n v="941.67200000000003"/>
    <n v="819.36199999999997"/>
    <n v="856.68799999999999"/>
    <n v="1295"/>
    <n v="0.25869010603523879"/>
  </r>
  <r>
    <s v="Heuristics"/>
    <x v="1"/>
    <x v="1"/>
    <x v="3"/>
    <n v="562.92700000000002"/>
    <n v="1036.7159999999999"/>
    <n v="710.003999999999"/>
    <n v="1139.126"/>
    <n v="744.39599999999996"/>
    <n v="1024.2819999999999"/>
    <n v="875.43200000000002"/>
    <n v="895.74400000000003"/>
    <n v="1357"/>
    <n v="0.34652005133760444"/>
  </r>
  <r>
    <s v="Heuristics"/>
    <x v="1"/>
    <x v="1"/>
    <x v="3"/>
    <n v="355.053"/>
    <n v="917.16399999999999"/>
    <n v="604.94799999999896"/>
    <n v="1125.0419999999999"/>
    <n v="722.51599999999996"/>
    <n v="1011.6559999999999"/>
    <n v="849.7"/>
    <n v="874.80399999999997"/>
    <n v="1509"/>
    <n v="0.35778753148771331"/>
  </r>
  <r>
    <s v="Heuristics"/>
    <x v="1"/>
    <x v="1"/>
    <x v="4"/>
    <n v="365.71"/>
    <n v="841.50599999999895"/>
    <n v="521.70600000000002"/>
    <n v="1105.0619999999999"/>
    <n v="744.54200000000003"/>
    <n v="976.46799999999996"/>
    <n v="836.91200000000003"/>
    <n v="896.96799999999996"/>
    <n v="1463"/>
    <n v="0.3262441383379393"/>
  </r>
  <r>
    <s v="Heuristics"/>
    <x v="1"/>
    <x v="1"/>
    <x v="4"/>
    <n v="434.55799999999999"/>
    <n v="926.43899999999996"/>
    <n v="550.702"/>
    <n v="1160.068"/>
    <n v="796.50400000000002"/>
    <n v="1015.174"/>
    <n v="887.72799999999995"/>
    <n v="916.94200000000001"/>
    <n v="1485"/>
    <n v="0.31339886972143011"/>
  </r>
  <r>
    <s v="Heuristics"/>
    <x v="1"/>
    <x v="1"/>
    <x v="4"/>
    <n v="471.88400000000001"/>
    <n v="944.62999999999897"/>
    <n v="622.30999999999995"/>
    <n v="1056.2239999999999"/>
    <n v="744.46400000000006"/>
    <n v="944.03"/>
    <n v="823.53"/>
    <n v="848.24400000000003"/>
    <n v="1277"/>
    <n v="0.29516466204138508"/>
  </r>
  <r>
    <s v="Heuristics"/>
    <x v="1"/>
    <x v="1"/>
    <x v="4"/>
    <n v="501.76299999999998"/>
    <n v="835.67399999999998"/>
    <n v="613.65"/>
    <n v="1111.268"/>
    <n v="774.66399999999999"/>
    <n v="981.452"/>
    <n v="850.39"/>
    <n v="897.31799999999998"/>
    <n v="1405"/>
    <n v="0.30290083040274718"/>
  </r>
  <r>
    <s v="Heuristics"/>
    <x v="1"/>
    <x v="1"/>
    <x v="4"/>
    <n v="529.08600000000001"/>
    <n v="1044.8440000000001"/>
    <n v="648.08099999999899"/>
    <n v="1120.1659999999999"/>
    <n v="745.33199999999999"/>
    <n v="956"/>
    <n v="838.33"/>
    <n v="885.43600000000004"/>
    <n v="1523"/>
    <n v="0.33462361828514697"/>
  </r>
  <r>
    <s v="Heuristics"/>
    <x v="1"/>
    <x v="1"/>
    <x v="4"/>
    <n v="344.67899999999997"/>
    <n v="736.66300000000001"/>
    <n v="510.43499999999898"/>
    <n v="1032.6959999999999"/>
    <n v="727.15800000000002"/>
    <n v="911.59799999999996"/>
    <n v="799.24199999999996"/>
    <n v="814.61400000000003"/>
    <n v="1375"/>
    <n v="0.29586441702107874"/>
  </r>
  <r>
    <s v="Heuristics"/>
    <x v="1"/>
    <x v="1"/>
    <x v="4"/>
    <n v="427.904"/>
    <n v="1017.009"/>
    <n v="731.101"/>
    <n v="1114.3140000000001"/>
    <n v="752.57399999999996"/>
    <n v="981.19799999999998"/>
    <n v="843.33799999999997"/>
    <n v="860.08600000000001"/>
    <n v="1497"/>
    <n v="0.32463022092516119"/>
  </r>
  <r>
    <s v="Heuristics"/>
    <x v="1"/>
    <x v="1"/>
    <x v="4"/>
    <n v="653.85799999999995"/>
    <n v="1253.326"/>
    <n v="819.12400000000002"/>
    <n v="1003.44"/>
    <n v="743.86"/>
    <n v="914.15200000000004"/>
    <n v="800.57600000000002"/>
    <n v="854.35"/>
    <n v="1295"/>
    <n v="0.25869010603523879"/>
  </r>
  <r>
    <s v="Heuristics"/>
    <x v="1"/>
    <x v="1"/>
    <x v="4"/>
    <n v="712.149"/>
    <n v="1284.21099999999"/>
    <n v="862.322"/>
    <n v="1139.126"/>
    <n v="744.39599999999996"/>
    <n v="956.56200000000001"/>
    <n v="832.452"/>
    <n v="873.53599999999994"/>
    <n v="1357"/>
    <n v="0.34652005133760444"/>
  </r>
  <r>
    <s v="Heuristics"/>
    <x v="1"/>
    <x v="1"/>
    <x v="4"/>
    <n v="786.928"/>
    <n v="1860.2439999999999"/>
    <n v="931.625"/>
    <n v="1125.0419999999999"/>
    <n v="722.51599999999996"/>
    <n v="952.26"/>
    <n v="822.40200000000004"/>
    <n v="844.45600000000002"/>
    <n v="1509"/>
    <n v="0.35778753148771331"/>
  </r>
  <r>
    <s v="Heuristics"/>
    <x v="1"/>
    <x v="1"/>
    <x v="5"/>
    <n v="364.06099999999998"/>
    <n v="843.93600000000004"/>
    <n v="518.44399999999996"/>
    <n v="1105.0619999999999"/>
    <n v="744.54200000000003"/>
    <n v="910.24"/>
    <n v="820.05799999999999"/>
    <n v="899.56399999999996"/>
    <n v="1463"/>
    <n v="0.3262441383379393"/>
  </r>
  <r>
    <s v="Heuristics"/>
    <x v="1"/>
    <x v="1"/>
    <x v="5"/>
    <n v="434.892"/>
    <n v="937.60500000000002"/>
    <n v="531.85400000000004"/>
    <n v="1160.068"/>
    <n v="796.50400000000002"/>
    <n v="926.94399999999996"/>
    <n v="866.71799999999996"/>
    <n v="916.56200000000001"/>
    <n v="1485"/>
    <n v="0.31339886972143011"/>
  </r>
  <r>
    <s v="Heuristics"/>
    <x v="1"/>
    <x v="1"/>
    <x v="5"/>
    <n v="444.065"/>
    <n v="900.67399999999998"/>
    <n v="596.61400000000003"/>
    <n v="1056.2239999999999"/>
    <n v="744.46400000000006"/>
    <n v="879.26400000000001"/>
    <n v="803.73400000000004"/>
    <n v="832.02800000000002"/>
    <n v="1277"/>
    <n v="0.29516466204138508"/>
  </r>
  <r>
    <s v="Heuristics"/>
    <x v="1"/>
    <x v="1"/>
    <x v="5"/>
    <n v="516.11099999999999"/>
    <n v="910.04399999999998"/>
    <n v="642.86899999999901"/>
    <n v="1111.268"/>
    <n v="774.66399999999999"/>
    <n v="903.52800000000002"/>
    <n v="834.80799999999999"/>
    <n v="894.04399999999998"/>
    <n v="1405"/>
    <n v="0.30290083040274718"/>
  </r>
  <r>
    <s v="Heuristics"/>
    <x v="1"/>
    <x v="1"/>
    <x v="5"/>
    <n v="562.59500000000003"/>
    <n v="1109.9559999999999"/>
    <n v="672.72799999999995"/>
    <n v="1120.1659999999999"/>
    <n v="745.33199999999999"/>
    <n v="886.57"/>
    <n v="819.01199999999994"/>
    <n v="875.33600000000001"/>
    <n v="1523"/>
    <n v="0.33462361828514697"/>
  </r>
  <r>
    <s v="Heuristics"/>
    <x v="1"/>
    <x v="1"/>
    <x v="5"/>
    <n v="347.66300000000001"/>
    <n v="740.80399999999997"/>
    <n v="504.67999999999898"/>
    <n v="1032.6959999999999"/>
    <n v="727.15800000000002"/>
    <n v="849.03200000000004"/>
    <n v="777.81399999999996"/>
    <n v="809.52"/>
    <n v="1375"/>
    <n v="0.29586441702107874"/>
  </r>
  <r>
    <s v="Heuristics"/>
    <x v="1"/>
    <x v="1"/>
    <x v="5"/>
    <n v="435.846"/>
    <n v="1097.079"/>
    <n v="630.33299999999895"/>
    <n v="1114.3140000000001"/>
    <n v="752.57399999999996"/>
    <n v="895.03399999999999"/>
    <n v="816.57799999999997"/>
    <n v="857.25199999999995"/>
    <n v="1497"/>
    <n v="0.32463022092516119"/>
  </r>
  <r>
    <s v="Heuristics"/>
    <x v="1"/>
    <x v="1"/>
    <x v="5"/>
    <n v="557.678"/>
    <n v="1030.385"/>
    <n v="766.49199999999905"/>
    <n v="1003.44"/>
    <n v="743.86"/>
    <n v="849.28399999999999"/>
    <n v="799.41"/>
    <n v="856.68799999999999"/>
    <n v="1295"/>
    <n v="0.25869010603523879"/>
  </r>
  <r>
    <s v="Heuristics"/>
    <x v="1"/>
    <x v="1"/>
    <x v="5"/>
    <n v="643.46600000000001"/>
    <n v="1245.114"/>
    <n v="755.37199999999996"/>
    <n v="1139.126"/>
    <n v="744.39599999999996"/>
    <n v="885.024"/>
    <n v="814.93399999999997"/>
    <n v="872.20799999999997"/>
    <n v="1357"/>
    <n v="0.34652005133760444"/>
  </r>
  <r>
    <s v="Heuristics"/>
    <x v="1"/>
    <x v="1"/>
    <x v="5"/>
    <n v="687.80100000000004"/>
    <n v="1763.432"/>
    <n v="800.04"/>
    <n v="1125.0419999999999"/>
    <n v="722.51599999999996"/>
    <n v="877.52599999999995"/>
    <n v="796.05799999999999"/>
    <n v="841.10400000000004"/>
    <n v="1509"/>
    <n v="0.3577875314877133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s v="Heuristics"/>
    <x v="0"/>
    <x v="0"/>
    <x v="0"/>
    <n v="0"/>
    <n v="3.637"/>
    <n v="0.749"/>
    <n v="0.72299999999999898"/>
    <n v="263.3"/>
    <n v="336.8"/>
    <n v="291.3"/>
    <n v="291.3"/>
    <n v="291.3"/>
    <n v="9"/>
  </r>
  <r>
    <s v="Heuristics"/>
    <x v="0"/>
    <x v="0"/>
    <x v="0"/>
    <n v="1"/>
    <n v="2.2629999999999999"/>
    <n v="0.55000000000000004"/>
    <n v="0.65599999999999903"/>
    <n v="226.2"/>
    <n v="308.7"/>
    <n v="252"/>
    <n v="252"/>
    <n v="252"/>
    <n v="10"/>
  </r>
  <r>
    <s v="Heuristics"/>
    <x v="0"/>
    <x v="0"/>
    <x v="0"/>
    <n v="2"/>
    <n v="1.5960000000000001"/>
    <n v="0.66800000000000004"/>
    <n v="1.0739999999999901"/>
    <n v="170.9"/>
    <n v="233.4"/>
    <n v="193"/>
    <n v="193"/>
    <n v="193"/>
    <n v="14"/>
  </r>
  <r>
    <s v="Heuristics"/>
    <x v="0"/>
    <x v="0"/>
    <x v="0"/>
    <n v="3"/>
    <n v="1.7030000000000001"/>
    <n v="0.441"/>
    <n v="0.60199999999999998"/>
    <n v="210.6"/>
    <n v="277.89999999999998"/>
    <n v="230.6"/>
    <n v="230.6"/>
    <n v="230.6"/>
    <n v="10"/>
  </r>
  <r>
    <s v="Heuristics"/>
    <x v="0"/>
    <x v="0"/>
    <x v="0"/>
    <n v="4"/>
    <n v="2.198"/>
    <n v="0.50800000000000001"/>
    <n v="0.46499999999999903"/>
    <n v="263.8"/>
    <n v="337.1"/>
    <n v="278.2"/>
    <n v="278.2"/>
    <n v="278.2"/>
    <n v="12"/>
  </r>
  <r>
    <s v="Heuristics"/>
    <x v="0"/>
    <x v="0"/>
    <x v="0"/>
    <n v="5"/>
    <n v="1.456"/>
    <n v="0.47399999999999998"/>
    <n v="0.433999999999999"/>
    <n v="247.3"/>
    <n v="309"/>
    <n v="263.8"/>
    <n v="263.8"/>
    <n v="263.8"/>
    <n v="10"/>
  </r>
  <r>
    <s v="Heuristics"/>
    <x v="0"/>
    <x v="0"/>
    <x v="0"/>
    <n v="6"/>
    <n v="1.532"/>
    <n v="0.439"/>
    <n v="0.29599999999999899"/>
    <n v="233.6"/>
    <n v="313.60000000000002"/>
    <n v="251.9"/>
    <n v="251.9"/>
    <n v="251.9"/>
    <n v="13"/>
  </r>
  <r>
    <s v="Heuristics"/>
    <x v="0"/>
    <x v="0"/>
    <x v="0"/>
    <n v="7"/>
    <n v="1.639"/>
    <n v="0.45800000000000002"/>
    <n v="0.66300000000000003"/>
    <n v="192.4"/>
    <n v="255.9"/>
    <n v="214.4"/>
    <n v="214.4"/>
    <n v="214.4"/>
    <n v="10"/>
  </r>
  <r>
    <s v="Heuristics"/>
    <x v="0"/>
    <x v="0"/>
    <x v="0"/>
    <n v="8"/>
    <n v="0.52400000000000002"/>
    <n v="0.41599999999999998"/>
    <n v="0.80500000000000005"/>
    <n v="239.8"/>
    <n v="295.3"/>
    <n v="267"/>
    <n v="267"/>
    <n v="267"/>
    <n v="11"/>
  </r>
  <r>
    <s v="Heuristics"/>
    <x v="0"/>
    <x v="0"/>
    <x v="0"/>
    <n v="9"/>
    <n v="0.70099999999999996"/>
    <n v="0.48899999999999999"/>
    <n v="1.6879999999999999"/>
    <n v="220.7"/>
    <n v="302.8"/>
    <n v="242.3"/>
    <n v="250.1"/>
    <n v="242.3"/>
    <n v="12"/>
  </r>
  <r>
    <s v="Heuristics"/>
    <x v="0"/>
    <x v="0"/>
    <x v="1"/>
    <n v="0"/>
    <n v="0.96499999999999997"/>
    <n v="0.80500000000000005"/>
    <n v="3.59099999999999"/>
    <n v="263.3"/>
    <n v="336.8"/>
    <n v="302.89999999999998"/>
    <n v="295.7"/>
    <n v="303.39999999999998"/>
    <n v="9"/>
  </r>
  <r>
    <s v="Heuristics"/>
    <x v="0"/>
    <x v="0"/>
    <x v="1"/>
    <n v="1"/>
    <n v="1.0820000000000001"/>
    <n v="0.79200000000000004"/>
    <n v="2.7360000000000002"/>
    <n v="226.2"/>
    <n v="308.7"/>
    <n v="249.4"/>
    <n v="273.2"/>
    <n v="281.39999999999998"/>
    <n v="10"/>
  </r>
  <r>
    <s v="Heuristics"/>
    <x v="0"/>
    <x v="0"/>
    <x v="1"/>
    <n v="2"/>
    <n v="1.306"/>
    <n v="1.1379999999999999"/>
    <n v="1.762"/>
    <n v="170.9"/>
    <n v="233.4"/>
    <n v="193"/>
    <n v="205.8"/>
    <n v="204.2"/>
    <n v="14"/>
  </r>
  <r>
    <s v="Heuristics"/>
    <x v="0"/>
    <x v="0"/>
    <x v="1"/>
    <n v="3"/>
    <n v="0.81399999999999995"/>
    <n v="0.753"/>
    <n v="1.6869999999999901"/>
    <n v="210.6"/>
    <n v="277.89999999999998"/>
    <n v="248.2"/>
    <n v="254.6"/>
    <n v="254.6"/>
    <n v="10"/>
  </r>
  <r>
    <s v="Heuristics"/>
    <x v="0"/>
    <x v="0"/>
    <x v="1"/>
    <n v="4"/>
    <n v="1.0649999999999999"/>
    <n v="0.98899999999999999"/>
    <n v="1.444"/>
    <n v="263.8"/>
    <n v="337.1"/>
    <n v="297.7"/>
    <n v="304.3"/>
    <n v="304.2"/>
    <n v="12"/>
  </r>
  <r>
    <s v="Heuristics"/>
    <x v="0"/>
    <x v="0"/>
    <x v="1"/>
    <n v="5"/>
    <n v="0.71599999999999997"/>
    <n v="1.1220000000000001"/>
    <n v="1.3380000000000001"/>
    <n v="247.3"/>
    <n v="309"/>
    <n v="275.10000000000002"/>
    <n v="279.89999999999998"/>
    <n v="279.89999999999998"/>
    <n v="10"/>
  </r>
  <r>
    <s v="Heuristics"/>
    <x v="0"/>
    <x v="0"/>
    <x v="1"/>
    <n v="6"/>
    <n v="0.72599999999999998"/>
    <n v="1.125"/>
    <n v="1.8259999999999901"/>
    <n v="233.6"/>
    <n v="313.60000000000002"/>
    <n v="272.10000000000002"/>
    <n v="263.7"/>
    <n v="281.7"/>
    <n v="13"/>
  </r>
  <r>
    <s v="Heuristics"/>
    <x v="0"/>
    <x v="0"/>
    <x v="1"/>
    <n v="7"/>
    <n v="0.86599999999999999"/>
    <n v="0.89100000000000001"/>
    <n v="2.169"/>
    <n v="192.4"/>
    <n v="255.9"/>
    <n v="217.4"/>
    <n v="228.6"/>
    <n v="238.5"/>
    <n v="10"/>
  </r>
  <r>
    <s v="Heuristics"/>
    <x v="0"/>
    <x v="0"/>
    <x v="1"/>
    <n v="8"/>
    <n v="0.65500000000000003"/>
    <n v="0.81799999999999995"/>
    <n v="2.8420000000000001"/>
    <n v="239.8"/>
    <n v="295.3"/>
    <n v="248.4"/>
    <n v="282.8"/>
    <n v="283.7"/>
    <n v="11"/>
  </r>
  <r>
    <s v="Heuristics"/>
    <x v="0"/>
    <x v="0"/>
    <x v="1"/>
    <n v="9"/>
    <n v="0.79800000000000004"/>
    <n v="0.98699999999999999"/>
    <n v="2.327"/>
    <n v="220.7"/>
    <n v="302.8"/>
    <n v="259.7"/>
    <n v="261"/>
    <n v="278.7"/>
    <n v="12"/>
  </r>
  <r>
    <s v="Heuristics"/>
    <x v="0"/>
    <x v="0"/>
    <x v="2"/>
    <n v="0"/>
    <n v="1.232"/>
    <n v="1.258"/>
    <n v="2.9430000000000001"/>
    <n v="263.3"/>
    <n v="336.8"/>
    <n v="318.2"/>
    <n v="325"/>
    <n v="330.5"/>
    <n v="9"/>
  </r>
  <r>
    <s v="Heuristics"/>
    <x v="0"/>
    <x v="0"/>
    <x v="2"/>
    <n v="1"/>
    <n v="1.3280000000000001"/>
    <n v="1.262"/>
    <n v="2.25"/>
    <n v="226.2"/>
    <n v="308.7"/>
    <n v="273.60000000000002"/>
    <n v="297.89999999999998"/>
    <n v="304.39999999999998"/>
    <n v="10"/>
  </r>
  <r>
    <s v="Heuristics"/>
    <x v="0"/>
    <x v="0"/>
    <x v="2"/>
    <n v="2"/>
    <n v="1.5620000000000001"/>
    <n v="1.3740000000000001"/>
    <n v="3.2829999999999999"/>
    <n v="170.9"/>
    <n v="233.4"/>
    <n v="206.3"/>
    <n v="219.5"/>
    <n v="225.2"/>
    <n v="14"/>
  </r>
  <r>
    <s v="Heuristics"/>
    <x v="0"/>
    <x v="0"/>
    <x v="2"/>
    <n v="3"/>
    <n v="1.6279999999999999"/>
    <n v="1.387"/>
    <n v="2.101"/>
    <n v="210.6"/>
    <n v="277.89999999999998"/>
    <n v="257.5"/>
    <n v="275.39999999999998"/>
    <n v="275.39999999999998"/>
    <n v="10"/>
  </r>
  <r>
    <s v="Heuristics"/>
    <x v="0"/>
    <x v="0"/>
    <x v="2"/>
    <n v="4"/>
    <n v="2.0430000000000001"/>
    <n v="2.3519999999999999"/>
    <n v="2.7010000000000001"/>
    <n v="263.8"/>
    <n v="337.1"/>
    <n v="304.3"/>
    <n v="328.3"/>
    <n v="330.2"/>
    <n v="12"/>
  </r>
  <r>
    <s v="Heuristics"/>
    <x v="0"/>
    <x v="0"/>
    <x v="2"/>
    <n v="5"/>
    <n v="1.319"/>
    <n v="1.2969999999999999"/>
    <n v="2.3820000000000001"/>
    <n v="247.3"/>
    <n v="309"/>
    <n v="265.3"/>
    <n v="295.7"/>
    <n v="300.60000000000002"/>
    <n v="10"/>
  </r>
  <r>
    <s v="Heuristics"/>
    <x v="0"/>
    <x v="0"/>
    <x v="2"/>
    <n v="6"/>
    <n v="2.2210000000000001"/>
    <n v="1.3140000000000001"/>
    <n v="2.2639999999999998"/>
    <n v="233.6"/>
    <n v="313.60000000000002"/>
    <n v="278.39999999999998"/>
    <n v="305.7"/>
    <n v="311.89999999999998"/>
    <n v="13"/>
  </r>
  <r>
    <s v="Heuristics"/>
    <x v="0"/>
    <x v="0"/>
    <x v="2"/>
    <n v="7"/>
    <n v="1.786"/>
    <n v="1.361"/>
    <n v="2.4329999999999998"/>
    <n v="192.4"/>
    <n v="255.9"/>
    <n v="229.7"/>
    <n v="245.9"/>
    <n v="250.2"/>
    <n v="10"/>
  </r>
  <r>
    <s v="Heuristics"/>
    <x v="0"/>
    <x v="0"/>
    <x v="2"/>
    <n v="8"/>
    <n v="1.4059999999999999"/>
    <n v="1.3340000000000001"/>
    <n v="3.1709999999999998"/>
    <n v="239.8"/>
    <n v="295.3"/>
    <n v="286.60000000000002"/>
    <n v="293.8"/>
    <n v="293.5"/>
    <n v="11"/>
  </r>
  <r>
    <s v="Heuristics"/>
    <x v="0"/>
    <x v="0"/>
    <x v="2"/>
    <n v="9"/>
    <n v="1.4450000000000001"/>
    <n v="2.0299999999999998"/>
    <n v="2.9830000000000001"/>
    <n v="220.7"/>
    <n v="302.8"/>
    <n v="273.3"/>
    <n v="294.89999999999998"/>
    <n v="296.2"/>
    <n v="12"/>
  </r>
  <r>
    <s v="Heuristics"/>
    <x v="0"/>
    <x v="1"/>
    <x v="0"/>
    <n v="0"/>
    <n v="3.5470000000000002"/>
    <n v="3.0139999999999998"/>
    <n v="2.0659999999999998"/>
    <n v="250.1"/>
    <n v="334.933333333333"/>
    <n v="280.10000000000002"/>
    <n v="280.10000000000002"/>
    <n v="280.10000000000002"/>
    <n v="9"/>
  </r>
  <r>
    <s v="Heuristics"/>
    <x v="0"/>
    <x v="1"/>
    <x v="0"/>
    <n v="1"/>
    <n v="3.8809999999999998"/>
    <n v="1.218"/>
    <n v="2.35299999999999"/>
    <n v="212"/>
    <n v="294.39999999999998"/>
    <n v="235.333333333333"/>
    <n v="235.333333333333"/>
    <n v="235.333333333333"/>
    <n v="12"/>
  </r>
  <r>
    <s v="Heuristics"/>
    <x v="0"/>
    <x v="1"/>
    <x v="0"/>
    <n v="2"/>
    <n v="2.536"/>
    <n v="1.1359999999999999"/>
    <n v="1.75999999999999"/>
    <n v="184.36670000000001"/>
    <n v="263.5"/>
    <n v="208.666666666666"/>
    <n v="208.666666666666"/>
    <n v="208.666666666666"/>
    <n v="14"/>
  </r>
  <r>
    <s v="Heuristics"/>
    <x v="0"/>
    <x v="1"/>
    <x v="0"/>
    <n v="3"/>
    <n v="2.1070000000000002"/>
    <n v="1.046"/>
    <n v="2.6819999999999902"/>
    <n v="181.63329999999999"/>
    <n v="271.666666666666"/>
    <n v="208.933333333333"/>
    <n v="208.933333333333"/>
    <n v="208.933333333333"/>
    <n v="12"/>
  </r>
  <r>
    <s v="Heuristics"/>
    <x v="0"/>
    <x v="1"/>
    <x v="0"/>
    <n v="4"/>
    <n v="4.6529999999999996"/>
    <n v="2.3199999999999998"/>
    <n v="2.0990000000000002"/>
    <n v="228.7"/>
    <n v="323.39999999999998"/>
    <n v="248.2"/>
    <n v="254.7"/>
    <n v="254.7"/>
    <n v="13"/>
  </r>
  <r>
    <s v="Heuristics"/>
    <x v="0"/>
    <x v="1"/>
    <x v="0"/>
    <n v="5"/>
    <n v="3"/>
    <n v="1.23"/>
    <n v="1.1120000000000001"/>
    <n v="240.5333"/>
    <n v="304.3"/>
    <n v="257.03333333333302"/>
    <n v="257.03333333333302"/>
    <n v="257.03333333333302"/>
    <n v="12"/>
  </r>
  <r>
    <s v="Heuristics"/>
    <x v="0"/>
    <x v="1"/>
    <x v="0"/>
    <n v="6"/>
    <n v="3.0350000000000001"/>
    <n v="1.1259999999999999"/>
    <n v="1.121"/>
    <n v="223.26669999999999"/>
    <n v="314.666666666666"/>
    <n v="244.5"/>
    <n v="244.5"/>
    <n v="244.5"/>
    <n v="13"/>
  </r>
  <r>
    <s v="Heuristics"/>
    <x v="0"/>
    <x v="1"/>
    <x v="0"/>
    <n v="7"/>
    <n v="2.1059999999999999"/>
    <n v="1.7150000000000001"/>
    <n v="2.484"/>
    <n v="195.33330000000001"/>
    <n v="255.8"/>
    <n v="213.666666666666"/>
    <n v="213.666666666666"/>
    <n v="213.666666666666"/>
    <n v="13"/>
  </r>
  <r>
    <s v="Heuristics"/>
    <x v="0"/>
    <x v="1"/>
    <x v="0"/>
    <n v="8"/>
    <n v="2.4849999999999999"/>
    <n v="1.137"/>
    <n v="2.3349999999999902"/>
    <n v="260.76670000000001"/>
    <n v="321.60000000000002"/>
    <n v="278.89999999999998"/>
    <n v="278.89999999999998"/>
    <n v="278.89999999999998"/>
    <n v="12"/>
  </r>
  <r>
    <s v="Heuristics"/>
    <x v="0"/>
    <x v="1"/>
    <x v="0"/>
    <n v="9"/>
    <n v="2.5449999999999999"/>
    <n v="1.341"/>
    <n v="2.3519999999999999"/>
    <n v="230.33330000000001"/>
    <n v="316.73333333333301"/>
    <n v="253.23333333333301"/>
    <n v="253.23333333333301"/>
    <n v="253.23333333333301"/>
    <n v="12"/>
  </r>
  <r>
    <s v="Heuristics"/>
    <x v="0"/>
    <x v="1"/>
    <x v="1"/>
    <n v="0"/>
    <n v="1.6160000000000001"/>
    <n v="2.0299999999999998"/>
    <n v="6.6709999999999896"/>
    <n v="250.1"/>
    <n v="334.933333333333"/>
    <n v="305.7"/>
    <n v="303.73333333333301"/>
    <n v="312.433333333333"/>
    <n v="9"/>
  </r>
  <r>
    <s v="Heuristics"/>
    <x v="0"/>
    <x v="1"/>
    <x v="1"/>
    <n v="1"/>
    <n v="2.089"/>
    <n v="2.0110000000000001"/>
    <n v="6.7549999999999901"/>
    <n v="212"/>
    <n v="294.39999999999998"/>
    <n v="242.5"/>
    <n v="259.166666666666"/>
    <n v="259.26666666666603"/>
    <n v="12"/>
  </r>
  <r>
    <s v="Heuristics"/>
    <x v="0"/>
    <x v="1"/>
    <x v="1"/>
    <n v="2"/>
    <n v="2.1110000000000002"/>
    <n v="2.464"/>
    <n v="9.2709999999999901"/>
    <n v="184.36670000000001"/>
    <n v="263.5"/>
    <n v="208.666666666666"/>
    <n v="214.3"/>
    <n v="220.266666666666"/>
    <n v="14"/>
  </r>
  <r>
    <s v="Heuristics"/>
    <x v="0"/>
    <x v="1"/>
    <x v="1"/>
    <n v="3"/>
    <n v="1.758"/>
    <n v="1.9570000000000001"/>
    <n v="5.1289999999999996"/>
    <n v="181.63329999999999"/>
    <n v="271.666666666666"/>
    <n v="221.03333333333299"/>
    <n v="231.4"/>
    <n v="236.36666666666599"/>
    <n v="12"/>
  </r>
  <r>
    <s v="Heuristics"/>
    <x v="0"/>
    <x v="1"/>
    <x v="1"/>
    <n v="4"/>
    <n v="1.86"/>
    <n v="2.0979999999999999"/>
    <n v="4.5670000000000002"/>
    <n v="228.7"/>
    <n v="323.39999999999998"/>
    <n v="272.13333333333298"/>
    <n v="277.5"/>
    <n v="281.2"/>
    <n v="13"/>
  </r>
  <r>
    <s v="Heuristics"/>
    <x v="0"/>
    <x v="1"/>
    <x v="1"/>
    <n v="5"/>
    <n v="1.986"/>
    <n v="2.117"/>
    <n v="4.024"/>
    <n v="240.5333"/>
    <n v="304.3"/>
    <n v="260.10000000000002"/>
    <n v="271.39999999999998"/>
    <n v="273.5"/>
    <n v="12"/>
  </r>
  <r>
    <s v="Heuristics"/>
    <x v="0"/>
    <x v="1"/>
    <x v="1"/>
    <n v="6"/>
    <n v="1.843"/>
    <n v="2.1859999999999999"/>
    <n v="4.8010000000000002"/>
    <n v="223.26669999999999"/>
    <n v="314.666666666666"/>
    <n v="266.5"/>
    <n v="275.433333333333"/>
    <n v="279.933333333333"/>
    <n v="13"/>
  </r>
  <r>
    <s v="Heuristics"/>
    <x v="0"/>
    <x v="1"/>
    <x v="1"/>
    <n v="7"/>
    <n v="2.0569999999999999"/>
    <n v="2.6070000000000002"/>
    <n v="14.685"/>
    <n v="195.33330000000001"/>
    <n v="255.8"/>
    <n v="204.56666666666601"/>
    <n v="226.23333333333301"/>
    <n v="235.9"/>
    <n v="13"/>
  </r>
  <r>
    <s v="Heuristics"/>
    <x v="0"/>
    <x v="1"/>
    <x v="1"/>
    <n v="8"/>
    <n v="1.95"/>
    <n v="2.1589999999999998"/>
    <n v="5.2779999999999996"/>
    <n v="260.76670000000001"/>
    <n v="321.60000000000002"/>
    <n v="280.33333333333297"/>
    <n v="290"/>
    <n v="305.46666666666601"/>
    <n v="12"/>
  </r>
  <r>
    <s v="Heuristics"/>
    <x v="0"/>
    <x v="1"/>
    <x v="1"/>
    <n v="9"/>
    <n v="2.3730000000000002"/>
    <n v="2.2519999999999998"/>
    <n v="9.3079999999999998"/>
    <n v="230.33330000000001"/>
    <n v="316.73333333333301"/>
    <n v="261.666666666666"/>
    <n v="267.83333333333297"/>
    <n v="279.23333333333301"/>
    <n v="12"/>
  </r>
  <r>
    <s v="Heuristics"/>
    <x v="0"/>
    <x v="1"/>
    <x v="2"/>
    <n v="0"/>
    <n v="7.7969999999999997"/>
    <n v="4.9619999999999997"/>
    <n v="10.174999999999899"/>
    <n v="250.1"/>
    <n v="334.933333333333"/>
    <n v="319.5"/>
    <n v="324.86666666666599"/>
    <n v="322.23333333333301"/>
    <n v="9"/>
  </r>
  <r>
    <s v="Heuristics"/>
    <x v="0"/>
    <x v="1"/>
    <x v="2"/>
    <n v="1"/>
    <n v="6.3120000000000003"/>
    <n v="4.8570000000000002"/>
    <n v="9.6549999999999994"/>
    <n v="212"/>
    <n v="294.39999999999998"/>
    <n v="253.2"/>
    <n v="284.46666666666601"/>
    <n v="284.46666666666601"/>
    <n v="12"/>
  </r>
  <r>
    <s v="Heuristics"/>
    <x v="0"/>
    <x v="1"/>
    <x v="2"/>
    <n v="2"/>
    <n v="6.99"/>
    <n v="5.3079999999999998"/>
    <n v="12.395"/>
    <n v="184.36670000000001"/>
    <n v="263.5"/>
    <n v="225.6"/>
    <n v="244.766666666666"/>
    <n v="244.766666666666"/>
    <n v="14"/>
  </r>
  <r>
    <s v="Heuristics"/>
    <x v="0"/>
    <x v="1"/>
    <x v="2"/>
    <n v="3"/>
    <n v="6.6550000000000002"/>
    <n v="4.601"/>
    <n v="10.437999999999899"/>
    <n v="181.63329999999999"/>
    <n v="271.666666666666"/>
    <n v="226.13333333333301"/>
    <n v="254.63333333333301"/>
    <n v="260.23333333333301"/>
    <n v="12"/>
  </r>
  <r>
    <s v="Heuristics"/>
    <x v="0"/>
    <x v="1"/>
    <x v="2"/>
    <n v="4"/>
    <n v="9.0389999999999997"/>
    <n v="5.6260000000000003"/>
    <n v="14.6059999999999"/>
    <n v="228.7"/>
    <n v="323.39999999999998"/>
    <n v="289.86666666666599"/>
    <n v="312.76666666666603"/>
    <n v="308.60000000000002"/>
    <n v="13"/>
  </r>
  <r>
    <s v="Heuristics"/>
    <x v="0"/>
    <x v="1"/>
    <x v="2"/>
    <n v="5"/>
    <n v="6.4539999999999997"/>
    <n v="6.5990000000000002"/>
    <n v="11.683999999999999"/>
    <n v="240.5333"/>
    <n v="304.3"/>
    <n v="277.933333333333"/>
    <n v="292.666666666666"/>
    <n v="291.36666666666599"/>
    <n v="12"/>
  </r>
  <r>
    <s v="Heuristics"/>
    <x v="0"/>
    <x v="1"/>
    <x v="2"/>
    <n v="6"/>
    <n v="6.8810000000000002"/>
    <n v="6.9720000000000004"/>
    <n v="9.69"/>
    <n v="223.26669999999999"/>
    <n v="314.666666666666"/>
    <n v="278.56666666666598"/>
    <n v="301.89999999999998"/>
    <n v="302.86666666666599"/>
    <n v="13"/>
  </r>
  <r>
    <s v="Heuristics"/>
    <x v="0"/>
    <x v="1"/>
    <x v="2"/>
    <n v="7"/>
    <n v="7.1760000000000002"/>
    <n v="6.0839999999999996"/>
    <n v="10.986000000000001"/>
    <n v="195.33330000000001"/>
    <n v="255.8"/>
    <n v="219.56666666666601"/>
    <n v="245.833333333333"/>
    <n v="251.46666666666599"/>
    <n v="13"/>
  </r>
  <r>
    <s v="Heuristics"/>
    <x v="0"/>
    <x v="1"/>
    <x v="2"/>
    <n v="8"/>
    <n v="6.5339999999999998"/>
    <n v="5.1779999999999999"/>
    <n v="18.672999999999998"/>
    <n v="260.76670000000001"/>
    <n v="321.60000000000002"/>
    <n v="289.33333333333297"/>
    <n v="310.56666666666598"/>
    <n v="314.46666666666601"/>
    <n v="12"/>
  </r>
  <r>
    <s v="Heuristics"/>
    <x v="0"/>
    <x v="1"/>
    <x v="2"/>
    <n v="9"/>
    <n v="14.836"/>
    <n v="5.5679999999999996"/>
    <n v="13.2289999999999"/>
    <n v="230.33330000000001"/>
    <n v="316.73333333333301"/>
    <n v="287.53333333333302"/>
    <n v="295.33333333333297"/>
    <n v="308.46666666666601"/>
    <n v="12"/>
  </r>
  <r>
    <s v="Heuristics"/>
    <x v="0"/>
    <x v="2"/>
    <x v="0"/>
    <n v="0"/>
    <n v="4.1779999999999999"/>
    <n v="3.274"/>
    <n v="1.5579999999999901"/>
    <n v="243.86"/>
    <n v="325.42"/>
    <n v="269.86"/>
    <n v="269.86"/>
    <n v="269.86"/>
    <n v="11"/>
  </r>
  <r>
    <s v="Heuristics"/>
    <x v="0"/>
    <x v="2"/>
    <x v="0"/>
    <n v="1"/>
    <n v="2.7639999999999998"/>
    <n v="2.3919999999999999"/>
    <n v="2.9129999999999998"/>
    <n v="212.36"/>
    <n v="290.98"/>
    <n v="233.32"/>
    <n v="233.32"/>
    <n v="233.32"/>
    <n v="13"/>
  </r>
  <r>
    <s v="Heuristics"/>
    <x v="0"/>
    <x v="2"/>
    <x v="0"/>
    <n v="2"/>
    <n v="2.762"/>
    <n v="2.5590000000000002"/>
    <n v="5.0999999999999996"/>
    <n v="201.26"/>
    <n v="274.94"/>
    <n v="221.66"/>
    <n v="221.66"/>
    <n v="221.66"/>
    <n v="14"/>
  </r>
  <r>
    <s v="Heuristics"/>
    <x v="0"/>
    <x v="2"/>
    <x v="0"/>
    <n v="3"/>
    <n v="3.2130000000000001"/>
    <n v="2.3879999999999999"/>
    <n v="4.3780000000000001"/>
    <n v="190.02"/>
    <n v="277.14"/>
    <n v="214.02"/>
    <n v="214.02"/>
    <n v="214.02"/>
    <n v="13"/>
  </r>
  <r>
    <s v="Heuristics"/>
    <x v="0"/>
    <x v="2"/>
    <x v="0"/>
    <n v="4"/>
    <n v="4.2450000000000001"/>
    <n v="3.484"/>
    <n v="2.1969999999999898"/>
    <n v="230.38"/>
    <n v="324"/>
    <n v="250.54"/>
    <n v="250.54"/>
    <n v="250.54"/>
    <n v="13"/>
  </r>
  <r>
    <s v="Heuristics"/>
    <x v="0"/>
    <x v="2"/>
    <x v="0"/>
    <n v="5"/>
    <n v="3.234"/>
    <n v="2.85"/>
    <n v="3.5209999999999999"/>
    <n v="217.6"/>
    <n v="292.38"/>
    <n v="237.4"/>
    <n v="237.4"/>
    <n v="237.4"/>
    <n v="13"/>
  </r>
  <r>
    <s v="Heuristics"/>
    <x v="0"/>
    <x v="2"/>
    <x v="0"/>
    <n v="6"/>
    <n v="2.5779999999999998"/>
    <n v="2.5449999999999999"/>
    <n v="2.0229999999999899"/>
    <n v="228.32"/>
    <n v="312.5"/>
    <n v="248.44"/>
    <n v="248.44"/>
    <n v="248.44"/>
    <n v="13"/>
  </r>
  <r>
    <s v="Heuristics"/>
    <x v="0"/>
    <x v="2"/>
    <x v="0"/>
    <n v="7"/>
    <n v="2.9420000000000002"/>
    <n v="3.1970000000000001"/>
    <n v="3.3490000000000002"/>
    <n v="194.78"/>
    <n v="255.24"/>
    <n v="211.28"/>
    <n v="211.28"/>
    <n v="211.28"/>
    <n v="14"/>
  </r>
  <r>
    <s v="Heuristics"/>
    <x v="0"/>
    <x v="2"/>
    <x v="0"/>
    <n v="8"/>
    <n v="1.161"/>
    <n v="2.5840000000000001"/>
    <n v="4.016"/>
    <n v="245.52"/>
    <n v="320.36"/>
    <n v="270"/>
    <n v="270"/>
    <n v="270"/>
    <n v="12"/>
  </r>
  <r>
    <s v="Heuristics"/>
    <x v="0"/>
    <x v="2"/>
    <x v="0"/>
    <n v="9"/>
    <n v="2.6219999999999999"/>
    <n v="3.7549999999999999"/>
    <n v="4.2519999999999998"/>
    <n v="225.6"/>
    <n v="318.94"/>
    <n v="248.1"/>
    <n v="248.1"/>
    <n v="248.1"/>
    <n v="14"/>
  </r>
  <r>
    <s v="Heuristics"/>
    <x v="0"/>
    <x v="2"/>
    <x v="1"/>
    <n v="0"/>
    <n v="2.8109999999999999"/>
    <n v="5.0940000000000003"/>
    <n v="15.8349999999999"/>
    <n v="243.86"/>
    <n v="325.42"/>
    <n v="297.83999999999997"/>
    <n v="295.64"/>
    <n v="302.18"/>
    <n v="11"/>
  </r>
  <r>
    <s v="Heuristics"/>
    <x v="0"/>
    <x v="2"/>
    <x v="1"/>
    <n v="1"/>
    <n v="4.165"/>
    <n v="4.5060000000000002"/>
    <n v="16.114000000000001"/>
    <n v="212.36"/>
    <n v="290.98"/>
    <n v="233.32"/>
    <n v="246.8"/>
    <n v="250.9"/>
    <n v="13"/>
  </r>
  <r>
    <s v="Heuristics"/>
    <x v="0"/>
    <x v="2"/>
    <x v="1"/>
    <n v="2"/>
    <n v="3.1890000000000001"/>
    <n v="4.8559999999999999"/>
    <n v="10.747999999999999"/>
    <n v="201.26"/>
    <n v="274.94"/>
    <n v="219.1"/>
    <n v="235.18"/>
    <n v="236.84"/>
    <n v="14"/>
  </r>
  <r>
    <s v="Heuristics"/>
    <x v="0"/>
    <x v="2"/>
    <x v="1"/>
    <n v="3"/>
    <n v="3.1120000000000001"/>
    <n v="4.2329999999999997"/>
    <n v="13.677"/>
    <n v="190.02"/>
    <n v="277.14"/>
    <n v="224.9"/>
    <n v="237.96"/>
    <n v="241.06"/>
    <n v="13"/>
  </r>
  <r>
    <s v="Heuristics"/>
    <x v="0"/>
    <x v="2"/>
    <x v="1"/>
    <n v="4"/>
    <n v="3.4550000000000001"/>
    <n v="4.4569999999999999"/>
    <n v="11.351999999999901"/>
    <n v="230.38"/>
    <n v="324"/>
    <n v="273.95999999999998"/>
    <n v="285.64"/>
    <n v="285.64"/>
    <n v="13"/>
  </r>
  <r>
    <s v="Heuristics"/>
    <x v="0"/>
    <x v="2"/>
    <x v="1"/>
    <n v="5"/>
    <n v="3.06"/>
    <n v="4.3230000000000004"/>
    <n v="8.6660000000000004"/>
    <n v="217.6"/>
    <n v="292.38"/>
    <n v="244.9"/>
    <n v="255.6"/>
    <n v="257.92"/>
    <n v="13"/>
  </r>
  <r>
    <s v="Heuristics"/>
    <x v="0"/>
    <x v="2"/>
    <x v="1"/>
    <n v="6"/>
    <n v="3.024"/>
    <n v="4.4029999999999996"/>
    <n v="11.99"/>
    <n v="228.32"/>
    <n v="312.5"/>
    <n v="268.74"/>
    <n v="274.14"/>
    <n v="275.32"/>
    <n v="13"/>
  </r>
  <r>
    <s v="Heuristics"/>
    <x v="0"/>
    <x v="2"/>
    <x v="1"/>
    <n v="7"/>
    <n v="3.1869999999999998"/>
    <n v="5.1470000000000002"/>
    <n v="25.542999999999999"/>
    <n v="194.78"/>
    <n v="255.24"/>
    <n v="206.36"/>
    <n v="214.02"/>
    <n v="230.22"/>
    <n v="14"/>
  </r>
  <r>
    <s v="Heuristics"/>
    <x v="0"/>
    <x v="2"/>
    <x v="1"/>
    <n v="8"/>
    <n v="3.968"/>
    <n v="4.423"/>
    <n v="10.7"/>
    <n v="245.52"/>
    <n v="320.36"/>
    <n v="286.48"/>
    <n v="287.74"/>
    <n v="300.54000000000002"/>
    <n v="12"/>
  </r>
  <r>
    <s v="Heuristics"/>
    <x v="0"/>
    <x v="2"/>
    <x v="1"/>
    <n v="9"/>
    <n v="3.4180000000000001"/>
    <n v="5.3579999999999997"/>
    <n v="15.27"/>
    <n v="225.6"/>
    <n v="318.94"/>
    <n v="262.48"/>
    <n v="264.86"/>
    <n v="279.12"/>
    <n v="14"/>
  </r>
  <r>
    <s v="Heuristics"/>
    <x v="0"/>
    <x v="2"/>
    <x v="2"/>
    <n v="0"/>
    <n v="16.556999999999999"/>
    <n v="12.726000000000001"/>
    <n v="24.113"/>
    <n v="243.86"/>
    <n v="325.42"/>
    <n v="311.18"/>
    <n v="314.38"/>
    <n v="316.08"/>
    <n v="11"/>
  </r>
  <r>
    <s v="Heuristics"/>
    <x v="0"/>
    <x v="2"/>
    <x v="2"/>
    <n v="1"/>
    <n v="16.605"/>
    <n v="15.241"/>
    <n v="31.107999999999901"/>
    <n v="212.36"/>
    <n v="290.98"/>
    <n v="247.46"/>
    <n v="268.26"/>
    <n v="275.68"/>
    <n v="13"/>
  </r>
  <r>
    <s v="Heuristics"/>
    <x v="0"/>
    <x v="2"/>
    <x v="2"/>
    <n v="2"/>
    <n v="17.571000000000002"/>
    <n v="21.163"/>
    <n v="32.489999999999903"/>
    <n v="201.26"/>
    <n v="274.94"/>
    <n v="240.02"/>
    <n v="255.64"/>
    <n v="259.98"/>
    <n v="14"/>
  </r>
  <r>
    <s v="Heuristics"/>
    <x v="0"/>
    <x v="2"/>
    <x v="2"/>
    <n v="3"/>
    <n v="13.943"/>
    <n v="22.599"/>
    <n v="22.837"/>
    <n v="190.02"/>
    <n v="277.14"/>
    <n v="229.6"/>
    <n v="264.27999999999997"/>
    <n v="264.27999999999997"/>
    <n v="13"/>
  </r>
  <r>
    <s v="Heuristics"/>
    <x v="0"/>
    <x v="2"/>
    <x v="2"/>
    <n v="4"/>
    <n v="17.678000000000001"/>
    <n v="17.623999999999999"/>
    <n v="30.193000000000001"/>
    <n v="230.38"/>
    <n v="324"/>
    <n v="294.5"/>
    <n v="309.86"/>
    <n v="309.86"/>
    <n v="13"/>
  </r>
  <r>
    <s v="Heuristics"/>
    <x v="0"/>
    <x v="2"/>
    <x v="2"/>
    <n v="5"/>
    <n v="15.358000000000001"/>
    <n v="15.319000000000001"/>
    <n v="31.424999999999901"/>
    <n v="217.6"/>
    <n v="292.38"/>
    <n v="260.2"/>
    <n v="276.22000000000003"/>
    <n v="276.02"/>
    <n v="13"/>
  </r>
  <r>
    <s v="Heuristics"/>
    <x v="0"/>
    <x v="2"/>
    <x v="2"/>
    <n v="6"/>
    <n v="15.936999999999999"/>
    <n v="12.794"/>
    <n v="26.838000000000001"/>
    <n v="228.32"/>
    <n v="312.5"/>
    <n v="281.36"/>
    <n v="293.22000000000003"/>
    <n v="301.26"/>
    <n v="13"/>
  </r>
  <r>
    <s v="Heuristics"/>
    <x v="0"/>
    <x v="2"/>
    <x v="2"/>
    <n v="7"/>
    <n v="14.195"/>
    <n v="12.851000000000001"/>
    <n v="20.18"/>
    <n v="194.78"/>
    <n v="255.24"/>
    <n v="217.36"/>
    <n v="243.32"/>
    <n v="247.94"/>
    <n v="14"/>
  </r>
  <r>
    <s v="Heuristics"/>
    <x v="0"/>
    <x v="2"/>
    <x v="2"/>
    <n v="8"/>
    <n v="15.118"/>
    <n v="13.726000000000001"/>
    <n v="22.018999999999998"/>
    <n v="245.52"/>
    <n v="320.36"/>
    <n v="294.06"/>
    <n v="309.18"/>
    <n v="310.89999999999998"/>
    <n v="12"/>
  </r>
  <r>
    <s v="Heuristics"/>
    <x v="0"/>
    <x v="2"/>
    <x v="2"/>
    <n v="9"/>
    <n v="15.000999999999999"/>
    <n v="14.17"/>
    <n v="18.672000000000001"/>
    <n v="225.6"/>
    <n v="318.94"/>
    <n v="274.89999999999998"/>
    <n v="302.04000000000002"/>
    <n v="308.3"/>
    <n v="14"/>
  </r>
  <r>
    <s v="Heuristics"/>
    <x v="1"/>
    <x v="0"/>
    <x v="0"/>
    <n v="0"/>
    <n v="0.57599999999999996"/>
    <n v="1.2889999999999999"/>
    <n v="0.316999999999999"/>
    <n v="369.8"/>
    <n v="498"/>
    <n v="398.2"/>
    <n v="394.1"/>
    <n v="394.1"/>
    <n v="15"/>
  </r>
  <r>
    <s v="Heuristics"/>
    <x v="1"/>
    <x v="0"/>
    <x v="0"/>
    <n v="1"/>
    <n v="0.48199999999999998"/>
    <n v="1.849"/>
    <n v="0.55299999999999905"/>
    <n v="387.7"/>
    <n v="497.6"/>
    <n v="404.3"/>
    <n v="429.4"/>
    <n v="429.4"/>
    <n v="14"/>
  </r>
  <r>
    <s v="Heuristics"/>
    <x v="1"/>
    <x v="0"/>
    <x v="0"/>
    <n v="2"/>
    <n v="0.28899999999999998"/>
    <n v="0.88700000000000001"/>
    <n v="0.368999999999999"/>
    <n v="393.1"/>
    <n v="501.9"/>
    <n v="420.4"/>
    <n v="420.4"/>
    <n v="420.4"/>
    <n v="17"/>
  </r>
  <r>
    <s v="Heuristics"/>
    <x v="1"/>
    <x v="0"/>
    <x v="0"/>
    <n v="3"/>
    <n v="0.34799999999999998"/>
    <n v="1.3"/>
    <n v="0.80199999999999905"/>
    <n v="322"/>
    <n v="431"/>
    <n v="341.5"/>
    <n v="341.5"/>
    <n v="341.5"/>
    <n v="15"/>
  </r>
  <r>
    <s v="Heuristics"/>
    <x v="1"/>
    <x v="0"/>
    <x v="0"/>
    <n v="4"/>
    <n v="0.46500000000000002"/>
    <n v="1.3029999999999999"/>
    <n v="0.47699999999999998"/>
    <n v="344"/>
    <n v="495.4"/>
    <n v="364.7"/>
    <n v="364.7"/>
    <n v="364.7"/>
    <n v="17"/>
  </r>
  <r>
    <s v="Heuristics"/>
    <x v="1"/>
    <x v="0"/>
    <x v="0"/>
    <n v="5"/>
    <n v="0.437"/>
    <n v="0.54500000000000004"/>
    <n v="0.623"/>
    <n v="363.1"/>
    <n v="497.4"/>
    <n v="379.6"/>
    <n v="386.2"/>
    <n v="383.9"/>
    <n v="16"/>
  </r>
  <r>
    <s v="Heuristics"/>
    <x v="1"/>
    <x v="0"/>
    <x v="0"/>
    <n v="6"/>
    <n v="0.38600000000000001"/>
    <n v="0.54900000000000004"/>
    <n v="0.63300000000000001"/>
    <n v="332"/>
    <n v="493.2"/>
    <n v="360.7"/>
    <n v="360.7"/>
    <n v="360.7"/>
    <n v="19"/>
  </r>
  <r>
    <s v="Heuristics"/>
    <x v="1"/>
    <x v="0"/>
    <x v="0"/>
    <n v="7"/>
    <n v="0.34100000000000003"/>
    <n v="0.54800000000000004"/>
    <n v="0.54"/>
    <n v="324.2"/>
    <n v="431"/>
    <n v="343.8"/>
    <n v="343.8"/>
    <n v="343.8"/>
    <n v="16"/>
  </r>
  <r>
    <s v="Heuristics"/>
    <x v="1"/>
    <x v="0"/>
    <x v="0"/>
    <n v="8"/>
    <n v="0.26100000000000001"/>
    <n v="0.47099999999999997"/>
    <n v="0.45299999999999901"/>
    <n v="394.1"/>
    <n v="484"/>
    <n v="404.5"/>
    <n v="404.5"/>
    <n v="402.7"/>
    <n v="17"/>
  </r>
  <r>
    <s v="Heuristics"/>
    <x v="1"/>
    <x v="0"/>
    <x v="0"/>
    <n v="9"/>
    <n v="0.24399999999999999"/>
    <n v="0.51100000000000001"/>
    <n v="0.47399999999999998"/>
    <n v="385.7"/>
    <n v="516.4"/>
    <n v="397.3"/>
    <n v="405"/>
    <n v="405"/>
    <n v="18"/>
  </r>
  <r>
    <s v="Heuristics"/>
    <x v="1"/>
    <x v="0"/>
    <x v="1"/>
    <n v="0"/>
    <n v="0.754"/>
    <n v="0.84499999999999997"/>
    <n v="1.5979999999999901"/>
    <n v="369.8"/>
    <n v="498"/>
    <n v="425.7"/>
    <n v="426.8"/>
    <n v="429.6"/>
    <n v="15"/>
  </r>
  <r>
    <s v="Heuristics"/>
    <x v="1"/>
    <x v="0"/>
    <x v="1"/>
    <n v="1"/>
    <n v="0.82099999999999995"/>
    <n v="0.89400000000000002"/>
    <n v="1.2469999999999899"/>
    <n v="387.7"/>
    <n v="497.6"/>
    <n v="402.3"/>
    <n v="426"/>
    <n v="455.7"/>
    <n v="14"/>
  </r>
  <r>
    <s v="Heuristics"/>
    <x v="1"/>
    <x v="0"/>
    <x v="1"/>
    <n v="2"/>
    <n v="0.67600000000000005"/>
    <n v="0.95899999999999996"/>
    <n v="1.008"/>
    <n v="393.1"/>
    <n v="501.9"/>
    <n v="413.4"/>
    <n v="432.7"/>
    <n v="441.3"/>
    <n v="17"/>
  </r>
  <r>
    <s v="Heuristics"/>
    <x v="1"/>
    <x v="0"/>
    <x v="1"/>
    <n v="3"/>
    <n v="0.68600000000000005"/>
    <n v="1.5209999999999999"/>
    <n v="1.631"/>
    <n v="322"/>
    <n v="431"/>
    <n v="364"/>
    <n v="370.9"/>
    <n v="377.4"/>
    <n v="15"/>
  </r>
  <r>
    <s v="Heuristics"/>
    <x v="1"/>
    <x v="0"/>
    <x v="1"/>
    <n v="4"/>
    <n v="0.73699999999999999"/>
    <n v="0.98299999999999998"/>
    <n v="1.212"/>
    <n v="344"/>
    <n v="495.4"/>
    <n v="402.2"/>
    <n v="393.2"/>
    <n v="410.3"/>
    <n v="17"/>
  </r>
  <r>
    <s v="Heuristics"/>
    <x v="1"/>
    <x v="0"/>
    <x v="1"/>
    <n v="5"/>
    <n v="0.76200000000000001"/>
    <n v="1.1060000000000001"/>
    <n v="1.637"/>
    <n v="363.1"/>
    <n v="497.4"/>
    <n v="401.6"/>
    <n v="400.5"/>
    <n v="415.2"/>
    <n v="16"/>
  </r>
  <r>
    <s v="Heuristics"/>
    <x v="1"/>
    <x v="0"/>
    <x v="1"/>
    <n v="6"/>
    <n v="0.91900000000000004"/>
    <n v="1.214"/>
    <n v="1.6120000000000001"/>
    <n v="332"/>
    <n v="493.2"/>
    <n v="376.7"/>
    <n v="370.9"/>
    <n v="403.8"/>
    <n v="19"/>
  </r>
  <r>
    <s v="Heuristics"/>
    <x v="1"/>
    <x v="0"/>
    <x v="1"/>
    <n v="7"/>
    <n v="0.77300000000000002"/>
    <n v="0.90200000000000002"/>
    <n v="1.47"/>
    <n v="324.2"/>
    <n v="431"/>
    <n v="332.7"/>
    <n v="356.5"/>
    <n v="377.5"/>
    <n v="16"/>
  </r>
  <r>
    <s v="Heuristics"/>
    <x v="1"/>
    <x v="0"/>
    <x v="1"/>
    <n v="8"/>
    <n v="0.81799999999999995"/>
    <n v="0.94199999999999995"/>
    <n v="1.3199999999999901"/>
    <n v="394.1"/>
    <n v="484"/>
    <n v="423.7"/>
    <n v="423.7"/>
    <n v="440.3"/>
    <n v="17"/>
  </r>
  <r>
    <s v="Heuristics"/>
    <x v="1"/>
    <x v="0"/>
    <x v="1"/>
    <n v="9"/>
    <n v="0.77900000000000003"/>
    <n v="1.0529999999999999"/>
    <n v="1.1120000000000001"/>
    <n v="385.7"/>
    <n v="516.4"/>
    <n v="409.5"/>
    <n v="425.8"/>
    <n v="432.6"/>
    <n v="18"/>
  </r>
  <r>
    <s v="Heuristics"/>
    <x v="1"/>
    <x v="0"/>
    <x v="2"/>
    <n v="0"/>
    <n v="1.121"/>
    <n v="1.3340000000000001"/>
    <n v="2.0779999999999998"/>
    <n v="369.8"/>
    <n v="498"/>
    <n v="436.1"/>
    <n v="446.4"/>
    <n v="449"/>
    <n v="15"/>
  </r>
  <r>
    <s v="Heuristics"/>
    <x v="1"/>
    <x v="0"/>
    <x v="2"/>
    <n v="1"/>
    <n v="1.401"/>
    <n v="1.427"/>
    <n v="1.895"/>
    <n v="387.7"/>
    <n v="497.6"/>
    <n v="439.1"/>
    <n v="453.1"/>
    <n v="469.1"/>
    <n v="14"/>
  </r>
  <r>
    <s v="Heuristics"/>
    <x v="1"/>
    <x v="0"/>
    <x v="2"/>
    <n v="2"/>
    <n v="1.2330000000000001"/>
    <n v="1.264"/>
    <n v="1.85099999999999"/>
    <n v="393.1"/>
    <n v="501.9"/>
    <n v="420.6"/>
    <n v="455.7"/>
    <n v="462.8"/>
    <n v="17"/>
  </r>
  <r>
    <s v="Heuristics"/>
    <x v="1"/>
    <x v="0"/>
    <x v="2"/>
    <n v="3"/>
    <n v="1.159"/>
    <n v="1.296"/>
    <n v="2.1249999999999898"/>
    <n v="322"/>
    <n v="431"/>
    <n v="368.7"/>
    <n v="389.1"/>
    <n v="397.9"/>
    <n v="15"/>
  </r>
  <r>
    <s v="Heuristics"/>
    <x v="1"/>
    <x v="0"/>
    <x v="2"/>
    <n v="4"/>
    <n v="1.4059999999999999"/>
    <n v="1.2769999999999999"/>
    <n v="2.0169999999999999"/>
    <n v="344"/>
    <n v="495.4"/>
    <n v="416.3"/>
    <n v="438.6"/>
    <n v="441.6"/>
    <n v="17"/>
  </r>
  <r>
    <s v="Heuristics"/>
    <x v="1"/>
    <x v="0"/>
    <x v="2"/>
    <n v="5"/>
    <n v="1.3859999999999999"/>
    <n v="1.3859999999999999"/>
    <n v="2.1279999999999899"/>
    <n v="363.1"/>
    <n v="497.4"/>
    <n v="422.6"/>
    <n v="432.4"/>
    <n v="447.6"/>
    <n v="16"/>
  </r>
  <r>
    <s v="Heuristics"/>
    <x v="1"/>
    <x v="0"/>
    <x v="2"/>
    <n v="6"/>
    <n v="1.327"/>
    <n v="1.4019999999999999"/>
    <n v="2.47399999999999"/>
    <n v="332"/>
    <n v="493.2"/>
    <n v="407.2"/>
    <n v="418.6"/>
    <n v="435.8"/>
    <n v="19"/>
  </r>
  <r>
    <s v="Heuristics"/>
    <x v="1"/>
    <x v="0"/>
    <x v="2"/>
    <n v="7"/>
    <n v="1.6439999999999999"/>
    <n v="1.339"/>
    <n v="2.3919999999999901"/>
    <n v="324.2"/>
    <n v="431"/>
    <n v="366"/>
    <n v="378.4"/>
    <n v="396.8"/>
    <n v="16"/>
  </r>
  <r>
    <s v="Heuristics"/>
    <x v="1"/>
    <x v="0"/>
    <x v="2"/>
    <n v="8"/>
    <n v="1.4219999999999999"/>
    <n v="1.347"/>
    <n v="2.1349999999999998"/>
    <n v="394.1"/>
    <n v="484"/>
    <n v="446.6"/>
    <n v="463.8"/>
    <n v="463.8"/>
    <n v="17"/>
  </r>
  <r>
    <s v="Heuristics"/>
    <x v="1"/>
    <x v="0"/>
    <x v="2"/>
    <n v="9"/>
    <n v="1.4670000000000001"/>
    <n v="1.476"/>
    <n v="2.2109999999999999"/>
    <n v="385.7"/>
    <n v="516.4"/>
    <n v="420.2"/>
    <n v="467.9"/>
    <n v="470.6"/>
    <n v="18"/>
  </r>
  <r>
    <s v="Heuristics"/>
    <x v="1"/>
    <x v="1"/>
    <x v="0"/>
    <n v="0"/>
    <n v="0.75"/>
    <n v="1.23"/>
    <n v="1.33699999999999"/>
    <n v="371.9"/>
    <n v="511.4"/>
    <n v="393.63333333333298"/>
    <n v="393.63333333333298"/>
    <n v="393.63333333333298"/>
    <n v="18"/>
  </r>
  <r>
    <s v="Heuristics"/>
    <x v="1"/>
    <x v="1"/>
    <x v="0"/>
    <n v="1"/>
    <n v="0.53500000000000003"/>
    <n v="1.204"/>
    <n v="1.0609999999999999"/>
    <n v="349.9"/>
    <n v="471"/>
    <n v="380.4"/>
    <n v="380.4"/>
    <n v="380.4"/>
    <n v="18"/>
  </r>
  <r>
    <s v="Heuristics"/>
    <x v="1"/>
    <x v="1"/>
    <x v="0"/>
    <n v="2"/>
    <n v="0.44700000000000001"/>
    <n v="1.4750000000000001"/>
    <n v="1.2649999999999999"/>
    <n v="375.5"/>
    <n v="501.53333333333302"/>
    <n v="395.96666666666601"/>
    <n v="395.96666666666601"/>
    <n v="395.96666666666601"/>
    <n v="18"/>
  </r>
  <r>
    <s v="Heuristics"/>
    <x v="1"/>
    <x v="1"/>
    <x v="0"/>
    <n v="3"/>
    <n v="0.48299999999999998"/>
    <n v="1.147"/>
    <n v="1.8219999999999901"/>
    <n v="296.16669999999999"/>
    <n v="421.2"/>
    <n v="313.5"/>
    <n v="315.666666666666"/>
    <n v="315.666666666666"/>
    <n v="18"/>
  </r>
  <r>
    <s v="Heuristics"/>
    <x v="1"/>
    <x v="1"/>
    <x v="0"/>
    <n v="4"/>
    <n v="0.57999999999999996"/>
    <n v="1.431"/>
    <n v="1.26199999999999"/>
    <n v="350.7"/>
    <n v="514.63333333333298"/>
    <n v="371.23333333333301"/>
    <n v="371.23333333333301"/>
    <n v="371.23333333333301"/>
    <n v="17"/>
  </r>
  <r>
    <s v="Heuristics"/>
    <x v="1"/>
    <x v="1"/>
    <x v="0"/>
    <n v="5"/>
    <n v="0.496"/>
    <n v="1.302"/>
    <n v="1.5780000000000001"/>
    <n v="354.16669999999999"/>
    <n v="498.433333333333"/>
    <n v="378"/>
    <n v="376.3"/>
    <n v="378"/>
    <n v="18"/>
  </r>
  <r>
    <s v="Heuristics"/>
    <x v="1"/>
    <x v="1"/>
    <x v="0"/>
    <n v="6"/>
    <n v="0.46400000000000002"/>
    <n v="1.8109999999999999"/>
    <n v="0.58999999999999897"/>
    <n v="377.33330000000001"/>
    <n v="498.53333333333302"/>
    <n v="388.666666666666"/>
    <n v="388.666666666666"/>
    <n v="386.4"/>
    <n v="22"/>
  </r>
  <r>
    <s v="Heuristics"/>
    <x v="1"/>
    <x v="1"/>
    <x v="0"/>
    <n v="7"/>
    <n v="0.51200000000000001"/>
    <n v="1.5669999999999999"/>
    <n v="1.778"/>
    <n v="324.3"/>
    <n v="437.23333333333301"/>
    <n v="340.63333333333298"/>
    <n v="342.63333333333298"/>
    <n v="342.63333333333298"/>
    <n v="19"/>
  </r>
  <r>
    <s v="Heuristics"/>
    <x v="1"/>
    <x v="1"/>
    <x v="0"/>
    <n v="8"/>
    <n v="0.434"/>
    <n v="1.2829999999999999"/>
    <n v="1.6990000000000001"/>
    <n v="351.9667"/>
    <n v="466.96666666666601"/>
    <n v="383.6"/>
    <n v="383.6"/>
    <n v="383.6"/>
    <n v="18"/>
  </r>
  <r>
    <s v="Heuristics"/>
    <x v="1"/>
    <x v="1"/>
    <x v="0"/>
    <n v="9"/>
    <n v="0.499"/>
    <n v="1.8080000000000001"/>
    <n v="1.323"/>
    <n v="383.4667"/>
    <n v="530.76666666666597"/>
    <n v="404.933333333333"/>
    <n v="404.933333333333"/>
    <n v="404.933333333333"/>
    <n v="18"/>
  </r>
  <r>
    <s v="Heuristics"/>
    <x v="1"/>
    <x v="1"/>
    <x v="1"/>
    <n v="0"/>
    <n v="1.611"/>
    <n v="2.758"/>
    <n v="4.2510000000000003"/>
    <n v="371.9"/>
    <n v="511.4"/>
    <n v="420.7"/>
    <n v="409.56666666666598"/>
    <n v="433.8"/>
    <n v="18"/>
  </r>
  <r>
    <s v="Heuristics"/>
    <x v="1"/>
    <x v="1"/>
    <x v="1"/>
    <n v="1"/>
    <n v="2.5329999999999999"/>
    <n v="2.3639999999999999"/>
    <n v="4.7060000000000004"/>
    <n v="349.9"/>
    <n v="471"/>
    <n v="363.166666666666"/>
    <n v="391.33333333333297"/>
    <n v="409.46666666666601"/>
    <n v="18"/>
  </r>
  <r>
    <s v="Heuristics"/>
    <x v="1"/>
    <x v="1"/>
    <x v="1"/>
    <n v="2"/>
    <n v="1.7889999999999999"/>
    <n v="2.2349999999999999"/>
    <n v="5.0730000000000004"/>
    <n v="375.5"/>
    <n v="501.53333333333302"/>
    <n v="394.73333333333301"/>
    <n v="405.1"/>
    <n v="417.9"/>
    <n v="18"/>
  </r>
  <r>
    <s v="Heuristics"/>
    <x v="1"/>
    <x v="1"/>
    <x v="1"/>
    <n v="3"/>
    <n v="2.472"/>
    <n v="2.2000000000000002"/>
    <n v="6.3650000000000002"/>
    <n v="296.16669999999999"/>
    <n v="421.2"/>
    <n v="320.7"/>
    <n v="336"/>
    <n v="344.53333333333302"/>
    <n v="18"/>
  </r>
  <r>
    <s v="Heuristics"/>
    <x v="1"/>
    <x v="1"/>
    <x v="1"/>
    <n v="4"/>
    <n v="1.976"/>
    <n v="2.282"/>
    <n v="4.226"/>
    <n v="350.7"/>
    <n v="514.63333333333298"/>
    <n v="379.7"/>
    <n v="405.53333333333302"/>
    <n v="414.96666666666601"/>
    <n v="17"/>
  </r>
  <r>
    <s v="Heuristics"/>
    <x v="1"/>
    <x v="1"/>
    <x v="1"/>
    <n v="5"/>
    <n v="1.91"/>
    <n v="2.2480000000000002"/>
    <n v="3.3439999999999901"/>
    <n v="354.16669999999999"/>
    <n v="498.433333333333"/>
    <n v="396.23333333333301"/>
    <n v="400.4"/>
    <n v="406.03333333333302"/>
    <n v="18"/>
  </r>
  <r>
    <s v="Heuristics"/>
    <x v="1"/>
    <x v="1"/>
    <x v="1"/>
    <n v="6"/>
    <n v="1.7789999999999999"/>
    <n v="2.74"/>
    <n v="5.3039999999999896"/>
    <n v="377.33330000000001"/>
    <n v="498.53333333333302"/>
    <n v="401.46666666666601"/>
    <n v="406.6"/>
    <n v="406.86666666666599"/>
    <n v="22"/>
  </r>
  <r>
    <s v="Heuristics"/>
    <x v="1"/>
    <x v="1"/>
    <x v="1"/>
    <n v="7"/>
    <n v="2.0609999999999999"/>
    <n v="2.2290000000000001"/>
    <n v="4.5549999999999997"/>
    <n v="324.3"/>
    <n v="437.23333333333301"/>
    <n v="347.9"/>
    <n v="351.86666666666599"/>
    <n v="373.5"/>
    <n v="19"/>
  </r>
  <r>
    <s v="Heuristics"/>
    <x v="1"/>
    <x v="1"/>
    <x v="1"/>
    <n v="8"/>
    <n v="2.1080000000000001"/>
    <n v="2.302"/>
    <n v="4.1049999999999898"/>
    <n v="351.9667"/>
    <n v="466.96666666666601"/>
    <n v="384.5"/>
    <n v="395.9"/>
    <n v="405.5"/>
    <n v="18"/>
  </r>
  <r>
    <s v="Heuristics"/>
    <x v="1"/>
    <x v="1"/>
    <x v="1"/>
    <n v="9"/>
    <n v="2.4"/>
    <n v="2.3410000000000002"/>
    <n v="3.6839999999999899"/>
    <n v="383.4667"/>
    <n v="530.76666666666597"/>
    <n v="417.53333333333302"/>
    <n v="430.63333333333298"/>
    <n v="440.63333333333298"/>
    <n v="18"/>
  </r>
  <r>
    <s v="Heuristics"/>
    <x v="1"/>
    <x v="1"/>
    <x v="2"/>
    <n v="0"/>
    <n v="6.84"/>
    <n v="5.4260000000000002"/>
    <n v="11.085000000000001"/>
    <n v="371.9"/>
    <n v="511.4"/>
    <n v="435.13333333333298"/>
    <n v="444.53333333333302"/>
    <n v="458.433333333333"/>
    <n v="18"/>
  </r>
  <r>
    <s v="Heuristics"/>
    <x v="1"/>
    <x v="1"/>
    <x v="2"/>
    <n v="1"/>
    <n v="6.2729999999999997"/>
    <n v="5.0090000000000003"/>
    <n v="12.513999999999999"/>
    <n v="349.9"/>
    <n v="471"/>
    <n v="402.166666666666"/>
    <n v="417.6"/>
    <n v="440.933333333333"/>
    <n v="18"/>
  </r>
  <r>
    <s v="Heuristics"/>
    <x v="1"/>
    <x v="1"/>
    <x v="2"/>
    <n v="2"/>
    <n v="6.1050000000000004"/>
    <n v="5.5670000000000002"/>
    <n v="8.7479999999999993"/>
    <n v="375.5"/>
    <n v="501.53333333333302"/>
    <n v="416"/>
    <n v="427.9"/>
    <n v="452.03333333333302"/>
    <n v="18"/>
  </r>
  <r>
    <s v="Heuristics"/>
    <x v="1"/>
    <x v="1"/>
    <x v="2"/>
    <n v="3"/>
    <n v="6.05"/>
    <n v="5.2249999999999996"/>
    <n v="10.2229999999999"/>
    <n v="296.16669999999999"/>
    <n v="421.2"/>
    <n v="331.933333333333"/>
    <n v="369.5"/>
    <n v="371.6"/>
    <n v="18"/>
  </r>
  <r>
    <s v="Heuristics"/>
    <x v="1"/>
    <x v="1"/>
    <x v="2"/>
    <n v="4"/>
    <n v="7.165"/>
    <n v="5.7350000000000003"/>
    <n v="9.7869999999999902"/>
    <n v="350.7"/>
    <n v="514.63333333333298"/>
    <n v="424.36666666666599"/>
    <n v="444.8"/>
    <n v="449.7"/>
    <n v="17"/>
  </r>
  <r>
    <s v="Heuristics"/>
    <x v="1"/>
    <x v="1"/>
    <x v="2"/>
    <n v="5"/>
    <n v="7.5209999999999999"/>
    <n v="5.5410000000000004"/>
    <n v="8.4600000000000009"/>
    <n v="354.16669999999999"/>
    <n v="498.433333333333"/>
    <n v="402.4"/>
    <n v="433.13333333333298"/>
    <n v="448.26666666666603"/>
    <n v="18"/>
  </r>
  <r>
    <s v="Heuristics"/>
    <x v="1"/>
    <x v="1"/>
    <x v="2"/>
    <n v="6"/>
    <n v="6.992"/>
    <n v="5.891"/>
    <n v="9.907"/>
    <n v="377.33330000000001"/>
    <n v="498.53333333333302"/>
    <n v="407.96666666666601"/>
    <n v="436.9"/>
    <n v="446.76666666666603"/>
    <n v="22"/>
  </r>
  <r>
    <s v="Heuristics"/>
    <x v="1"/>
    <x v="1"/>
    <x v="2"/>
    <n v="7"/>
    <n v="6.71"/>
    <n v="6.423"/>
    <n v="11.899999999999901"/>
    <n v="324.3"/>
    <n v="437.23333333333301"/>
    <n v="366"/>
    <n v="385.166666666666"/>
    <n v="399.83333333333297"/>
    <n v="19"/>
  </r>
  <r>
    <s v="Heuristics"/>
    <x v="1"/>
    <x v="1"/>
    <x v="2"/>
    <n v="8"/>
    <n v="6.8120000000000003"/>
    <n v="5.6120000000000001"/>
    <n v="10.923999999999999"/>
    <n v="351.9667"/>
    <n v="466.96666666666601"/>
    <n v="420.53333333333302"/>
    <n v="421.5"/>
    <n v="432.53333333333302"/>
    <n v="18"/>
  </r>
  <r>
    <s v="Heuristics"/>
    <x v="1"/>
    <x v="1"/>
    <x v="2"/>
    <n v="9"/>
    <n v="7.4909999999999997"/>
    <n v="5.8570000000000002"/>
    <n v="8.4429999999999996"/>
    <n v="383.4667"/>
    <n v="530.76666666666597"/>
    <n v="438.13333333333298"/>
    <n v="465.63333333333298"/>
    <n v="481.3"/>
    <n v="18"/>
  </r>
  <r>
    <s v="Heuristics"/>
    <x v="1"/>
    <x v="2"/>
    <x v="0"/>
    <n v="0"/>
    <n v="1.1479999999999999"/>
    <n v="2.7080000000000002"/>
    <n v="3.0059999999999998"/>
    <n v="366.32"/>
    <n v="505.92"/>
    <n v="391"/>
    <n v="388.96"/>
    <n v="391"/>
    <n v="18"/>
  </r>
  <r>
    <s v="Heuristics"/>
    <x v="1"/>
    <x v="2"/>
    <x v="0"/>
    <n v="1"/>
    <n v="0.73899999999999999"/>
    <n v="2.8690000000000002"/>
    <n v="2.5510000000000002"/>
    <n v="348.14"/>
    <n v="466.38"/>
    <n v="368.46"/>
    <n v="363.76"/>
    <n v="368.46"/>
    <n v="19"/>
  </r>
  <r>
    <s v="Heuristics"/>
    <x v="1"/>
    <x v="2"/>
    <x v="0"/>
    <n v="2"/>
    <n v="0.66900000000000004"/>
    <n v="2.5579999999999998"/>
    <n v="2.6880000000000002"/>
    <n v="369.52"/>
    <n v="497.96"/>
    <n v="386.84"/>
    <n v="386.84"/>
    <n v="386.84"/>
    <n v="18"/>
  </r>
  <r>
    <s v="Heuristics"/>
    <x v="1"/>
    <x v="2"/>
    <x v="0"/>
    <n v="3"/>
    <n v="0.70799999999999996"/>
    <n v="2.548"/>
    <n v="3.5489999999999999"/>
    <n v="305.44"/>
    <n v="428.44"/>
    <n v="320.82"/>
    <n v="322.08"/>
    <n v="322.08"/>
    <n v="19"/>
  </r>
  <r>
    <s v="Heuristics"/>
    <x v="1"/>
    <x v="2"/>
    <x v="0"/>
    <n v="4"/>
    <n v="0.88400000000000001"/>
    <n v="2.6379999999999999"/>
    <n v="2.835"/>
    <n v="345.82"/>
    <n v="514.78"/>
    <n v="368.7"/>
    <n v="368.7"/>
    <n v="368.7"/>
    <n v="18"/>
  </r>
  <r>
    <s v="Heuristics"/>
    <x v="1"/>
    <x v="2"/>
    <x v="0"/>
    <n v="5"/>
    <n v="0.76800000000000002"/>
    <n v="2.6059999999999999"/>
    <n v="2.9129999999999998"/>
    <n v="364.36"/>
    <n v="506.68"/>
    <n v="381.16"/>
    <n v="381.16"/>
    <n v="381.16"/>
    <n v="19"/>
  </r>
  <r>
    <s v="Heuristics"/>
    <x v="1"/>
    <x v="2"/>
    <x v="0"/>
    <n v="6"/>
    <n v="0.71599999999999997"/>
    <n v="3.1070000000000002"/>
    <n v="1.641"/>
    <n v="349.42"/>
    <n v="486.54"/>
    <n v="370.76"/>
    <n v="365.28"/>
    <n v="370.76"/>
    <n v="22"/>
  </r>
  <r>
    <s v="Heuristics"/>
    <x v="1"/>
    <x v="2"/>
    <x v="0"/>
    <n v="7"/>
    <n v="0.82199999999999995"/>
    <n v="2.6280000000000001"/>
    <n v="3.48"/>
    <n v="318.58"/>
    <n v="431.5"/>
    <n v="337.06"/>
    <n v="337.06"/>
    <n v="337.06"/>
    <n v="22"/>
  </r>
  <r>
    <s v="Heuristics"/>
    <x v="1"/>
    <x v="2"/>
    <x v="0"/>
    <n v="8"/>
    <n v="0.83099999999999996"/>
    <n v="2.6389999999999998"/>
    <n v="2.7879999999999998"/>
    <n v="341.52"/>
    <n v="458.36"/>
    <n v="360.58"/>
    <n v="360.58"/>
    <n v="360.58"/>
    <n v="18"/>
  </r>
  <r>
    <s v="Heuristics"/>
    <x v="1"/>
    <x v="2"/>
    <x v="0"/>
    <n v="9"/>
    <n v="0.69299999999999995"/>
    <n v="2.613"/>
    <n v="2.4129999999999998"/>
    <n v="384.16"/>
    <n v="528.46"/>
    <n v="404.14"/>
    <n v="404.14"/>
    <n v="404.14"/>
    <n v="19"/>
  </r>
  <r>
    <s v="Heuristics"/>
    <x v="1"/>
    <x v="2"/>
    <x v="1"/>
    <n v="0"/>
    <n v="3.149"/>
    <n v="4.2110000000000003"/>
    <n v="6.3079999999999998"/>
    <n v="366.32"/>
    <n v="505.92"/>
    <n v="421.92"/>
    <n v="398.9"/>
    <n v="423.36"/>
    <n v="18"/>
  </r>
  <r>
    <s v="Heuristics"/>
    <x v="1"/>
    <x v="2"/>
    <x v="1"/>
    <n v="1"/>
    <n v="2.7639999999999998"/>
    <n v="4.1050000000000004"/>
    <n v="6.2939999999999996"/>
    <n v="348.14"/>
    <n v="466.38"/>
    <n v="368.46"/>
    <n v="386.42"/>
    <n v="401.86"/>
    <n v="19"/>
  </r>
  <r>
    <s v="Heuristics"/>
    <x v="1"/>
    <x v="2"/>
    <x v="1"/>
    <n v="2"/>
    <n v="3.0070000000000001"/>
    <n v="4.1879999999999997"/>
    <n v="6.44"/>
    <n v="369.52"/>
    <n v="497.96"/>
    <n v="389.84"/>
    <n v="394.32"/>
    <n v="409.66"/>
    <n v="18"/>
  </r>
  <r>
    <s v="Heuristics"/>
    <x v="1"/>
    <x v="2"/>
    <x v="1"/>
    <n v="3"/>
    <n v="2.8250000000000002"/>
    <n v="4.1399999999999997"/>
    <n v="11.801"/>
    <n v="305.44"/>
    <n v="428.44"/>
    <n v="330.18"/>
    <n v="341.2"/>
    <n v="346.24"/>
    <n v="19"/>
  </r>
  <r>
    <s v="Heuristics"/>
    <x v="1"/>
    <x v="2"/>
    <x v="1"/>
    <n v="4"/>
    <n v="3.226"/>
    <n v="4.2629999999999999"/>
    <n v="6.2519999999999998"/>
    <n v="345.82"/>
    <n v="514.78"/>
    <n v="385.68"/>
    <n v="403.86"/>
    <n v="407.84"/>
    <n v="18"/>
  </r>
  <r>
    <s v="Heuristics"/>
    <x v="1"/>
    <x v="2"/>
    <x v="1"/>
    <n v="5"/>
    <n v="3.105"/>
    <n v="5.2939999999999996"/>
    <n v="6.7380000000000004"/>
    <n v="364.36"/>
    <n v="506.68"/>
    <n v="398.56"/>
    <n v="405.58"/>
    <n v="413.38"/>
    <n v="19"/>
  </r>
  <r>
    <s v="Heuristics"/>
    <x v="1"/>
    <x v="2"/>
    <x v="1"/>
    <n v="6"/>
    <n v="2.7770000000000001"/>
    <n v="5.0199999999999996"/>
    <n v="6.7299999999999898"/>
    <n v="349.42"/>
    <n v="486.54"/>
    <n v="378.54"/>
    <n v="375.46"/>
    <n v="393.56"/>
    <n v="22"/>
  </r>
  <r>
    <s v="Heuristics"/>
    <x v="1"/>
    <x v="2"/>
    <x v="1"/>
    <n v="7"/>
    <n v="3.6629999999999998"/>
    <n v="4.3449999999999998"/>
    <n v="9.0709999999999908"/>
    <n v="318.58"/>
    <n v="431.5"/>
    <n v="335.8"/>
    <n v="353.06"/>
    <n v="363.32"/>
    <n v="22"/>
  </r>
  <r>
    <s v="Heuristics"/>
    <x v="1"/>
    <x v="2"/>
    <x v="1"/>
    <n v="8"/>
    <n v="3.3490000000000002"/>
    <n v="4.899"/>
    <n v="8.4640000000000004"/>
    <n v="341.52"/>
    <n v="458.36"/>
    <n v="389.22"/>
    <n v="370.62"/>
    <n v="389.22"/>
    <n v="18"/>
  </r>
  <r>
    <s v="Heuristics"/>
    <x v="1"/>
    <x v="2"/>
    <x v="1"/>
    <n v="9"/>
    <n v="3.4329999999999998"/>
    <n v="4.4509999999999996"/>
    <n v="6.1169999999999902"/>
    <n v="384.16"/>
    <n v="528.46"/>
    <n v="416.1"/>
    <n v="426.36"/>
    <n v="437.52"/>
    <n v="19"/>
  </r>
  <r>
    <s v="Heuristics"/>
    <x v="1"/>
    <x v="2"/>
    <x v="2"/>
    <n v="0"/>
    <n v="16.242000000000001"/>
    <n v="11.231"/>
    <n v="17.988"/>
    <n v="366.32"/>
    <n v="505.92"/>
    <n v="433.54"/>
    <n v="437.04"/>
    <n v="458.36"/>
    <n v="18"/>
  </r>
  <r>
    <s v="Heuristics"/>
    <x v="1"/>
    <x v="2"/>
    <x v="2"/>
    <n v="1"/>
    <n v="14.698"/>
    <n v="10.949"/>
    <n v="24.677"/>
    <n v="348.14"/>
    <n v="466.38"/>
    <n v="387.46"/>
    <n v="407.44"/>
    <n v="431.6"/>
    <n v="19"/>
  </r>
  <r>
    <s v="Heuristics"/>
    <x v="1"/>
    <x v="2"/>
    <x v="2"/>
    <n v="2"/>
    <n v="13.839"/>
    <n v="11.725"/>
    <n v="18.704999999999998"/>
    <n v="369.52"/>
    <n v="497.96"/>
    <n v="412.12"/>
    <n v="440.1"/>
    <n v="440.92"/>
    <n v="18"/>
  </r>
  <r>
    <s v="Heuristics"/>
    <x v="1"/>
    <x v="2"/>
    <x v="2"/>
    <n v="3"/>
    <n v="13.394"/>
    <n v="11.846"/>
    <n v="23.765000000000001"/>
    <n v="305.44"/>
    <n v="428.44"/>
    <n v="338.64"/>
    <n v="371.22"/>
    <n v="378.86"/>
    <n v="19"/>
  </r>
  <r>
    <s v="Heuristics"/>
    <x v="1"/>
    <x v="2"/>
    <x v="2"/>
    <n v="4"/>
    <n v="15.132999999999999"/>
    <n v="13.202999999999999"/>
    <n v="23.65"/>
    <n v="345.82"/>
    <n v="514.78"/>
    <n v="419.42"/>
    <n v="441.34"/>
    <n v="450.68"/>
    <n v="18"/>
  </r>
  <r>
    <s v="Heuristics"/>
    <x v="1"/>
    <x v="2"/>
    <x v="2"/>
    <n v="5"/>
    <n v="14.928000000000001"/>
    <n v="11.916"/>
    <n v="19.056000000000001"/>
    <n v="364.36"/>
    <n v="506.68"/>
    <n v="413.06"/>
    <n v="444.72"/>
    <n v="452.5"/>
    <n v="19"/>
  </r>
  <r>
    <s v="Heuristics"/>
    <x v="1"/>
    <x v="2"/>
    <x v="2"/>
    <n v="6"/>
    <n v="13.625999999999999"/>
    <n v="13.848000000000001"/>
    <n v="23.451000000000001"/>
    <n v="349.42"/>
    <n v="486.54"/>
    <n v="390.56"/>
    <n v="416.66"/>
    <n v="424.92"/>
    <n v="22"/>
  </r>
  <r>
    <s v="Heuristics"/>
    <x v="1"/>
    <x v="2"/>
    <x v="2"/>
    <n v="7"/>
    <n v="16.64"/>
    <n v="12.238"/>
    <n v="20.329000000000001"/>
    <n v="318.58"/>
    <n v="431.5"/>
    <n v="351.46"/>
    <n v="383.9"/>
    <n v="390.92"/>
    <n v="22"/>
  </r>
  <r>
    <s v="Heuristics"/>
    <x v="1"/>
    <x v="2"/>
    <x v="2"/>
    <n v="8"/>
    <n v="14.771000000000001"/>
    <n v="16.114999999999998"/>
    <n v="19.280999999999999"/>
    <n v="341.52"/>
    <n v="458.36"/>
    <n v="409.22"/>
    <n v="405.18"/>
    <n v="416"/>
    <n v="18"/>
  </r>
  <r>
    <s v="Heuristics"/>
    <x v="1"/>
    <x v="2"/>
    <x v="2"/>
    <n v="9"/>
    <n v="15.339"/>
    <n v="13.278"/>
    <n v="17.425000000000001"/>
    <n v="384.16"/>
    <n v="528.46"/>
    <n v="438.54"/>
    <n v="465.54"/>
    <n v="472.44"/>
    <n v="19"/>
  </r>
  <r>
    <s v="Heuristics"/>
    <x v="2"/>
    <x v="0"/>
    <x v="0"/>
    <n v="0"/>
    <n v="1.5089999999999999"/>
    <n v="3.93"/>
    <n v="0.70499999999999996"/>
    <n v="518.1"/>
    <n v="672.3"/>
    <n v="536.1"/>
    <n v="538.6"/>
    <n v="543.9"/>
    <n v="23"/>
  </r>
  <r>
    <s v="Heuristics"/>
    <x v="2"/>
    <x v="0"/>
    <x v="0"/>
    <n v="1"/>
    <n v="0.54400000000000004"/>
    <n v="1.7170000000000001"/>
    <n v="0.72299999999999998"/>
    <n v="573.1"/>
    <n v="724"/>
    <n v="598.6"/>
    <n v="589.29999999999995"/>
    <n v="603.5"/>
    <n v="19"/>
  </r>
  <r>
    <s v="Heuristics"/>
    <x v="2"/>
    <x v="0"/>
    <x v="0"/>
    <n v="2"/>
    <n v="0.313"/>
    <n v="0.52700000000000002"/>
    <n v="0.79499999999999904"/>
    <n v="437.6"/>
    <n v="624.5"/>
    <n v="448.3"/>
    <n v="452"/>
    <n v="461.4"/>
    <n v="22"/>
  </r>
  <r>
    <s v="Heuristics"/>
    <x v="2"/>
    <x v="0"/>
    <x v="0"/>
    <n v="3"/>
    <n v="0.439"/>
    <n v="0.72299999999999998"/>
    <n v="0.70599999999999996"/>
    <n v="463"/>
    <n v="598.29999999999995"/>
    <n v="488.6"/>
    <n v="478.4"/>
    <n v="488.6"/>
    <n v="22"/>
  </r>
  <r>
    <s v="Heuristics"/>
    <x v="2"/>
    <x v="0"/>
    <x v="0"/>
    <n v="4"/>
    <n v="0.46800000000000003"/>
    <n v="0.69199999999999995"/>
    <n v="0.71799999999999997"/>
    <n v="441.9"/>
    <n v="637.1"/>
    <n v="462.2"/>
    <n v="460.1"/>
    <n v="466.6"/>
    <n v="20"/>
  </r>
  <r>
    <s v="Heuristics"/>
    <x v="2"/>
    <x v="0"/>
    <x v="0"/>
    <n v="5"/>
    <n v="0.47"/>
    <n v="0.57099999999999995"/>
    <n v="0.67399999999999904"/>
    <n v="534.29999999999995"/>
    <n v="716.7"/>
    <n v="551.79999999999995"/>
    <n v="555.79999999999995"/>
    <n v="555.79999999999995"/>
    <n v="22"/>
  </r>
  <r>
    <s v="Heuristics"/>
    <x v="2"/>
    <x v="0"/>
    <x v="0"/>
    <n v="6"/>
    <n v="0.35499999999999998"/>
    <n v="0.67"/>
    <n v="0.753"/>
    <n v="447.8"/>
    <n v="632.70000000000005"/>
    <n v="479.4"/>
    <n v="472.2"/>
    <n v="479.4"/>
    <n v="22"/>
  </r>
  <r>
    <s v="Heuristics"/>
    <x v="2"/>
    <x v="0"/>
    <x v="0"/>
    <n v="7"/>
    <n v="0.55100000000000005"/>
    <n v="0.61199999999999999"/>
    <n v="3.4589999999999899"/>
    <n v="393.5"/>
    <n v="540.1"/>
    <n v="423"/>
    <n v="412.4"/>
    <n v="416.5"/>
    <n v="20"/>
  </r>
  <r>
    <s v="Heuristics"/>
    <x v="2"/>
    <x v="0"/>
    <x v="0"/>
    <n v="8"/>
    <n v="0.502"/>
    <n v="0.52100000000000002"/>
    <n v="0.54199999999999904"/>
    <n v="479"/>
    <n v="618.29999999999995"/>
    <n v="502.6"/>
    <n v="498.2"/>
    <n v="498.2"/>
    <n v="23"/>
  </r>
  <r>
    <s v="Heuristics"/>
    <x v="2"/>
    <x v="0"/>
    <x v="0"/>
    <n v="9"/>
    <n v="0.28000000000000003"/>
    <n v="0.69399999999999995"/>
    <n v="0.68599999999999905"/>
    <n v="517.4"/>
    <n v="668.9"/>
    <n v="539.9"/>
    <n v="533.5"/>
    <n v="540.29999999999995"/>
    <n v="24"/>
  </r>
  <r>
    <s v="Heuristics"/>
    <x v="2"/>
    <x v="0"/>
    <x v="1"/>
    <n v="0"/>
    <n v="0.66400000000000003"/>
    <n v="0.94199999999999995"/>
    <n v="1.046"/>
    <n v="518.1"/>
    <n v="672.3"/>
    <n v="544.1"/>
    <n v="552.20000000000005"/>
    <n v="579.70000000000005"/>
    <n v="23"/>
  </r>
  <r>
    <s v="Heuristics"/>
    <x v="2"/>
    <x v="0"/>
    <x v="1"/>
    <n v="1"/>
    <n v="0.81200000000000006"/>
    <n v="1.379"/>
    <n v="1.175"/>
    <n v="573.1"/>
    <n v="724"/>
    <n v="598.6"/>
    <n v="602.9"/>
    <n v="640"/>
    <n v="19"/>
  </r>
  <r>
    <s v="Heuristics"/>
    <x v="2"/>
    <x v="0"/>
    <x v="1"/>
    <n v="2"/>
    <n v="0.79300000000000004"/>
    <n v="1.194"/>
    <n v="1.212"/>
    <n v="437.6"/>
    <n v="624.5"/>
    <n v="474.3"/>
    <n v="472.9"/>
    <n v="504.5"/>
    <n v="22"/>
  </r>
  <r>
    <s v="Heuristics"/>
    <x v="2"/>
    <x v="0"/>
    <x v="1"/>
    <n v="3"/>
    <n v="0.69599999999999995"/>
    <n v="1.181"/>
    <n v="1.196"/>
    <n v="463"/>
    <n v="598.29999999999995"/>
    <n v="485.5"/>
    <n v="501.3"/>
    <n v="501.9"/>
    <n v="22"/>
  </r>
  <r>
    <s v="Heuristics"/>
    <x v="2"/>
    <x v="0"/>
    <x v="1"/>
    <n v="4"/>
    <n v="0.78"/>
    <n v="0.96199999999999997"/>
    <n v="1.196"/>
    <n v="441.9"/>
    <n v="637.1"/>
    <n v="477.3"/>
    <n v="481.6"/>
    <n v="493.8"/>
    <n v="20"/>
  </r>
  <r>
    <s v="Heuristics"/>
    <x v="2"/>
    <x v="0"/>
    <x v="1"/>
    <n v="5"/>
    <n v="0.86599999999999999"/>
    <n v="0.85299999999999998"/>
    <n v="1.1519999999999999"/>
    <n v="534.29999999999995"/>
    <n v="716.7"/>
    <n v="562.20000000000005"/>
    <n v="563.5"/>
    <n v="587.20000000000005"/>
    <n v="22"/>
  </r>
  <r>
    <s v="Heuristics"/>
    <x v="2"/>
    <x v="0"/>
    <x v="1"/>
    <n v="6"/>
    <n v="0.69199999999999995"/>
    <n v="1.0669999999999999"/>
    <n v="1.31"/>
    <n v="447.8"/>
    <n v="632.70000000000005"/>
    <n v="491.8"/>
    <n v="491.1"/>
    <n v="502.3"/>
    <n v="22"/>
  </r>
  <r>
    <s v="Heuristics"/>
    <x v="2"/>
    <x v="0"/>
    <x v="1"/>
    <n v="7"/>
    <n v="0.84899999999999998"/>
    <n v="0.85799999999999998"/>
    <n v="1.3879999999999999"/>
    <n v="393.5"/>
    <n v="540.1"/>
    <n v="418"/>
    <n v="443.2"/>
    <n v="460.8"/>
    <n v="20"/>
  </r>
  <r>
    <s v="Heuristics"/>
    <x v="2"/>
    <x v="0"/>
    <x v="1"/>
    <n v="8"/>
    <n v="0.94"/>
    <n v="0.85599999999999998"/>
    <n v="1.367"/>
    <n v="479"/>
    <n v="618.29999999999995"/>
    <n v="504.5"/>
    <n v="510"/>
    <n v="532.5"/>
    <n v="23"/>
  </r>
  <r>
    <s v="Heuristics"/>
    <x v="2"/>
    <x v="0"/>
    <x v="1"/>
    <n v="9"/>
    <n v="0.92300000000000004"/>
    <n v="0.99199999999999999"/>
    <n v="1.147"/>
    <n v="517.4"/>
    <n v="668.9"/>
    <n v="548.6"/>
    <n v="548.70000000000005"/>
    <n v="571.20000000000005"/>
    <n v="24"/>
  </r>
  <r>
    <s v="Heuristics"/>
    <x v="2"/>
    <x v="0"/>
    <x v="2"/>
    <n v="0"/>
    <n v="1.294"/>
    <n v="1.381"/>
    <n v="1.8119999999999901"/>
    <n v="518.1"/>
    <n v="672.3"/>
    <n v="572.6"/>
    <n v="586.79999999999995"/>
    <n v="614.20000000000005"/>
    <n v="23"/>
  </r>
  <r>
    <s v="Heuristics"/>
    <x v="2"/>
    <x v="0"/>
    <x v="2"/>
    <n v="1"/>
    <n v="1.496"/>
    <n v="1.3680000000000001"/>
    <n v="1.762"/>
    <n v="573.1"/>
    <n v="724"/>
    <n v="607.70000000000005"/>
    <n v="634.20000000000005"/>
    <n v="671.4"/>
    <n v="19"/>
  </r>
  <r>
    <s v="Heuristics"/>
    <x v="2"/>
    <x v="0"/>
    <x v="2"/>
    <n v="2"/>
    <n v="1.2430000000000001"/>
    <n v="1.4590000000000001"/>
    <n v="2.1659999999999999"/>
    <n v="437.6"/>
    <n v="624.5"/>
    <n v="490.6"/>
    <n v="510.4"/>
    <n v="530.4"/>
    <n v="22"/>
  </r>
  <r>
    <s v="Heuristics"/>
    <x v="2"/>
    <x v="0"/>
    <x v="2"/>
    <n v="3"/>
    <n v="1.413"/>
    <n v="2.5640000000000001"/>
    <n v="2.4509999999999899"/>
    <n v="463"/>
    <n v="598.29999999999995"/>
    <n v="497"/>
    <n v="533.79999999999995"/>
    <n v="535"/>
    <n v="22"/>
  </r>
  <r>
    <s v="Heuristics"/>
    <x v="2"/>
    <x v="0"/>
    <x v="2"/>
    <n v="4"/>
    <n v="2.3849999999999998"/>
    <n v="1.4770000000000001"/>
    <n v="2.016"/>
    <n v="441.9"/>
    <n v="637.1"/>
    <n v="519.1"/>
    <n v="523.79999999999995"/>
    <n v="551.9"/>
    <n v="20"/>
  </r>
  <r>
    <s v="Heuristics"/>
    <x v="2"/>
    <x v="0"/>
    <x v="2"/>
    <n v="5"/>
    <n v="1.698"/>
    <n v="1.4450000000000001"/>
    <n v="2.149"/>
    <n v="534.29999999999995"/>
    <n v="716.7"/>
    <n v="593.5"/>
    <n v="607.6"/>
    <n v="642.20000000000005"/>
    <n v="22"/>
  </r>
  <r>
    <s v="Heuristics"/>
    <x v="2"/>
    <x v="0"/>
    <x v="2"/>
    <n v="6"/>
    <n v="1.522"/>
    <n v="1.609"/>
    <n v="2.234"/>
    <n v="447.8"/>
    <n v="632.70000000000005"/>
    <n v="516.6"/>
    <n v="529.20000000000005"/>
    <n v="554.70000000000005"/>
    <n v="22"/>
  </r>
  <r>
    <s v="Heuristics"/>
    <x v="2"/>
    <x v="0"/>
    <x v="2"/>
    <n v="7"/>
    <n v="1.5269999999999999"/>
    <n v="1.3340000000000001"/>
    <n v="1.911"/>
    <n v="393.5"/>
    <n v="540.1"/>
    <n v="438.1"/>
    <n v="491.8"/>
    <n v="488.4"/>
    <n v="20"/>
  </r>
  <r>
    <s v="Heuristics"/>
    <x v="2"/>
    <x v="0"/>
    <x v="2"/>
    <n v="8"/>
    <n v="1.796"/>
    <n v="1.3140000000000001"/>
    <n v="2.2009999999999899"/>
    <n v="479"/>
    <n v="618.29999999999995"/>
    <n v="523.4"/>
    <n v="543.79999999999995"/>
    <n v="556.6"/>
    <n v="23"/>
  </r>
  <r>
    <s v="Heuristics"/>
    <x v="2"/>
    <x v="0"/>
    <x v="2"/>
    <n v="9"/>
    <n v="1.5860000000000001"/>
    <n v="1.5069999999999999"/>
    <n v="2.0059999999999998"/>
    <n v="517.4"/>
    <n v="668.9"/>
    <n v="548.6"/>
    <n v="576.20000000000005"/>
    <n v="604.6"/>
    <n v="24"/>
  </r>
  <r>
    <s v="Heuristics"/>
    <x v="2"/>
    <x v="1"/>
    <x v="0"/>
    <n v="0"/>
    <n v="0.69899999999999995"/>
    <n v="1.7150000000000001"/>
    <n v="1.3759999999999999"/>
    <n v="487.4667"/>
    <n v="677.66666666666595"/>
    <n v="511.23333333333301"/>
    <n v="511.23333333333301"/>
    <n v="511.23333333333301"/>
    <n v="24"/>
  </r>
  <r>
    <s v="Heuristics"/>
    <x v="2"/>
    <x v="1"/>
    <x v="0"/>
    <n v="1"/>
    <n v="0.58699999999999997"/>
    <n v="1.478"/>
    <n v="1.6259999999999999"/>
    <n v="495.73329999999999"/>
    <n v="676.86666666666599"/>
    <n v="522.96666666666601"/>
    <n v="526.79999999999995"/>
    <n v="526.79999999999995"/>
    <n v="24"/>
  </r>
  <r>
    <s v="Heuristics"/>
    <x v="2"/>
    <x v="1"/>
    <x v="0"/>
    <n v="2"/>
    <n v="0.41599999999999998"/>
    <n v="2.2490000000000001"/>
    <n v="1.321"/>
    <n v="457.0333"/>
    <n v="643.1"/>
    <n v="477.23333333333301"/>
    <n v="477.23333333333301"/>
    <n v="477.23333333333301"/>
    <n v="24"/>
  </r>
  <r>
    <s v="Heuristics"/>
    <x v="2"/>
    <x v="1"/>
    <x v="0"/>
    <n v="3"/>
    <n v="0.48899999999999999"/>
    <n v="1.304"/>
    <n v="1.46599999999999"/>
    <n v="445.63330000000002"/>
    <n v="600.63333333333298"/>
    <n v="471.53333333333302"/>
    <n v="457.06666666666598"/>
    <n v="471.53333333333302"/>
    <n v="23"/>
  </r>
  <r>
    <s v="Heuristics"/>
    <x v="2"/>
    <x v="1"/>
    <x v="0"/>
    <n v="4"/>
    <n v="0.55100000000000005"/>
    <n v="1.294"/>
    <n v="1.1989999999999901"/>
    <n v="479.36669999999998"/>
    <n v="672.63333333333298"/>
    <n v="510.9"/>
    <n v="499.9"/>
    <n v="501.76666666666603"/>
    <n v="23"/>
  </r>
  <r>
    <s v="Heuristics"/>
    <x v="2"/>
    <x v="1"/>
    <x v="0"/>
    <n v="5"/>
    <n v="0.47599999999999998"/>
    <n v="1.226"/>
    <n v="1.1809999999999901"/>
    <n v="536.86670000000004"/>
    <n v="704.13333333333298"/>
    <n v="547.46666666666601"/>
    <n v="550.86666666666599"/>
    <n v="550.86666666666599"/>
    <n v="24"/>
  </r>
  <r>
    <s v="Heuristics"/>
    <x v="2"/>
    <x v="1"/>
    <x v="0"/>
    <n v="6"/>
    <n v="0.57099999999999995"/>
    <n v="1.2889999999999999"/>
    <n v="1.5860000000000001"/>
    <n v="426.4667"/>
    <n v="627.33333333333303"/>
    <n v="443.86666666666599"/>
    <n v="455.8"/>
    <n v="455.8"/>
    <n v="24"/>
  </r>
  <r>
    <s v="Heuristics"/>
    <x v="2"/>
    <x v="1"/>
    <x v="0"/>
    <n v="7"/>
    <n v="0.57699999999999996"/>
    <n v="1.339"/>
    <n v="2.2589999999999999"/>
    <n v="388.4667"/>
    <n v="547.20000000000005"/>
    <n v="409.1"/>
    <n v="408.933333333333"/>
    <n v="409.1"/>
    <n v="26"/>
  </r>
  <r>
    <s v="Heuristics"/>
    <x v="2"/>
    <x v="1"/>
    <x v="0"/>
    <n v="8"/>
    <n v="0.56000000000000005"/>
    <n v="1.1990000000000001"/>
    <n v="1.31099999999999"/>
    <n v="477.26670000000001"/>
    <n v="650.83333333333303"/>
    <n v="497.56666666666598"/>
    <n v="497.666666666666"/>
    <n v="497.56666666666598"/>
    <n v="23"/>
  </r>
  <r>
    <s v="Heuristics"/>
    <x v="2"/>
    <x v="1"/>
    <x v="0"/>
    <n v="9"/>
    <n v="0.53700000000000003"/>
    <n v="1.37"/>
    <n v="1.601"/>
    <n v="495.7"/>
    <n v="680.63333333333298"/>
    <n v="518.56666666666604"/>
    <n v="518.56666666666604"/>
    <n v="518.66666666666595"/>
    <n v="25"/>
  </r>
  <r>
    <s v="Heuristics"/>
    <x v="2"/>
    <x v="1"/>
    <x v="1"/>
    <n v="0"/>
    <n v="1.6479999999999999"/>
    <n v="2.12"/>
    <n v="3.351"/>
    <n v="487.4667"/>
    <n v="677.66666666666595"/>
    <n v="541.23333333333301"/>
    <n v="530.56666666666604"/>
    <n v="548.4"/>
    <n v="24"/>
  </r>
  <r>
    <s v="Heuristics"/>
    <x v="2"/>
    <x v="1"/>
    <x v="1"/>
    <n v="1"/>
    <n v="1.802"/>
    <n v="2.09"/>
    <n v="3.0419999999999998"/>
    <n v="495.73329999999999"/>
    <n v="676.86666666666599"/>
    <n v="529.96666666666601"/>
    <n v="543.16666666666595"/>
    <n v="566.70000000000005"/>
    <n v="24"/>
  </r>
  <r>
    <s v="Heuristics"/>
    <x v="2"/>
    <x v="1"/>
    <x v="1"/>
    <n v="2"/>
    <n v="1.679"/>
    <n v="2.133"/>
    <n v="2.4239999999999902"/>
    <n v="457.0333"/>
    <n v="643.1"/>
    <n v="493.26666666666603"/>
    <n v="500.83333333333297"/>
    <n v="512.06666666666604"/>
    <n v="24"/>
  </r>
  <r>
    <s v="Heuristics"/>
    <x v="2"/>
    <x v="1"/>
    <x v="1"/>
    <n v="3"/>
    <n v="1.712"/>
    <n v="2.7639999999999998"/>
    <n v="4.1379999999999999"/>
    <n v="445.63330000000002"/>
    <n v="600.63333333333298"/>
    <n v="473.23333333333301"/>
    <n v="478.86666666666599"/>
    <n v="491.56666666666598"/>
    <n v="23"/>
  </r>
  <r>
    <s v="Heuristics"/>
    <x v="2"/>
    <x v="1"/>
    <x v="1"/>
    <n v="4"/>
    <n v="1.9710000000000001"/>
    <n v="2.1800000000000002"/>
    <n v="3.4109999999999898"/>
    <n v="479.36669999999998"/>
    <n v="672.63333333333298"/>
    <n v="520.29999999999995"/>
    <n v="521.63333333333298"/>
    <n v="540.03333333333296"/>
    <n v="23"/>
  </r>
  <r>
    <s v="Heuristics"/>
    <x v="2"/>
    <x v="1"/>
    <x v="1"/>
    <n v="5"/>
    <n v="1.758"/>
    <n v="2.0950000000000002"/>
    <n v="2.2930000000000001"/>
    <n v="536.86670000000004"/>
    <n v="704.13333333333298"/>
    <n v="546.96666666666601"/>
    <n v="575.23333333333301"/>
    <n v="572.1"/>
    <n v="24"/>
  </r>
  <r>
    <s v="Heuristics"/>
    <x v="2"/>
    <x v="1"/>
    <x v="1"/>
    <n v="6"/>
    <n v="2.0209999999999999"/>
    <n v="2.3330000000000002"/>
    <n v="3.70799999999999"/>
    <n v="426.4667"/>
    <n v="627.33333333333303"/>
    <n v="463.63333333333298"/>
    <n v="483.933333333333"/>
    <n v="491.13333333333298"/>
    <n v="24"/>
  </r>
  <r>
    <s v="Heuristics"/>
    <x v="2"/>
    <x v="1"/>
    <x v="1"/>
    <n v="7"/>
    <n v="2.1840000000000002"/>
    <n v="3.2010000000000001"/>
    <n v="5.8259999999999996"/>
    <n v="388.4667"/>
    <n v="547.20000000000005"/>
    <n v="410"/>
    <n v="425.46666666666601"/>
    <n v="449.1"/>
    <n v="26"/>
  </r>
  <r>
    <s v="Heuristics"/>
    <x v="2"/>
    <x v="1"/>
    <x v="1"/>
    <n v="8"/>
    <n v="2.165"/>
    <n v="2.7170000000000001"/>
    <n v="4.1609999999999996"/>
    <n v="477.26670000000001"/>
    <n v="650.83333333333303"/>
    <n v="519.76666666666597"/>
    <n v="513.13333333333298"/>
    <n v="526.06666666666604"/>
    <n v="23"/>
  </r>
  <r>
    <s v="Heuristics"/>
    <x v="2"/>
    <x v="1"/>
    <x v="1"/>
    <n v="9"/>
    <n v="1.905"/>
    <n v="2.5139999999999998"/>
    <n v="4.1659999999999897"/>
    <n v="495.7"/>
    <n v="680.63333333333298"/>
    <n v="536.13333333333298"/>
    <n v="537.06666666666604"/>
    <n v="553.63333333333298"/>
    <n v="25"/>
  </r>
  <r>
    <s v="Heuristics"/>
    <x v="2"/>
    <x v="1"/>
    <x v="2"/>
    <n v="0"/>
    <n v="6.7480000000000002"/>
    <n v="5.2939999999999996"/>
    <n v="8.1449999999999996"/>
    <n v="487.4667"/>
    <n v="677.66666666666595"/>
    <n v="563.93333333333305"/>
    <n v="560.6"/>
    <n v="593.93333333333305"/>
    <n v="24"/>
  </r>
  <r>
    <s v="Heuristics"/>
    <x v="2"/>
    <x v="1"/>
    <x v="2"/>
    <n v="1"/>
    <n v="6.3929999999999998"/>
    <n v="5.5679999999999996"/>
    <n v="9.3699999999999992"/>
    <n v="495.73329999999999"/>
    <n v="676.86666666666599"/>
    <n v="536.76666666666597"/>
    <n v="568.03333333333296"/>
    <n v="598.26666666666597"/>
    <n v="24"/>
  </r>
  <r>
    <s v="Heuristics"/>
    <x v="2"/>
    <x v="1"/>
    <x v="2"/>
    <n v="2"/>
    <n v="6.2210000000000001"/>
    <n v="5.1079999999999997"/>
    <n v="7.4529999999999896"/>
    <n v="457.0333"/>
    <n v="643.1"/>
    <n v="501.76666666666603"/>
    <n v="518.23333333333301"/>
    <n v="535.96666666666601"/>
    <n v="24"/>
  </r>
  <r>
    <s v="Heuristics"/>
    <x v="2"/>
    <x v="1"/>
    <x v="2"/>
    <n v="3"/>
    <n v="7.8630000000000004"/>
    <n v="5.3789999999999996"/>
    <n v="8.75199999999999"/>
    <n v="445.63330000000002"/>
    <n v="600.63333333333298"/>
    <n v="485.7"/>
    <n v="505.83333333333297"/>
    <n v="527.33333333333303"/>
    <n v="23"/>
  </r>
  <r>
    <s v="Heuristics"/>
    <x v="2"/>
    <x v="1"/>
    <x v="2"/>
    <n v="4"/>
    <n v="6.6479999999999997"/>
    <n v="5.5469999999999997"/>
    <n v="8.4179999999999993"/>
    <n v="479.36669999999998"/>
    <n v="672.63333333333298"/>
    <n v="535.4"/>
    <n v="561.16666666666595"/>
    <n v="578.23333333333301"/>
    <n v="23"/>
  </r>
  <r>
    <s v="Heuristics"/>
    <x v="2"/>
    <x v="1"/>
    <x v="2"/>
    <n v="5"/>
    <n v="6.5549999999999997"/>
    <n v="5.609"/>
    <n v="7.7279999999999998"/>
    <n v="536.86670000000004"/>
    <n v="704.13333333333298"/>
    <n v="585.26666666666597"/>
    <n v="592.79999999999995"/>
    <n v="608.13333333333298"/>
    <n v="24"/>
  </r>
  <r>
    <s v="Heuristics"/>
    <x v="2"/>
    <x v="1"/>
    <x v="2"/>
    <n v="6"/>
    <n v="6.82"/>
    <n v="5.7679999999999998"/>
    <n v="11.914999999999999"/>
    <n v="426.4667"/>
    <n v="627.33333333333303"/>
    <n v="513.63333333333298"/>
    <n v="524"/>
    <n v="537.06666666666604"/>
    <n v="24"/>
  </r>
  <r>
    <s v="Heuristics"/>
    <x v="2"/>
    <x v="1"/>
    <x v="2"/>
    <n v="7"/>
    <n v="7.5789999999999997"/>
    <n v="5.8339999999999996"/>
    <n v="12.9919999999999"/>
    <n v="388.4667"/>
    <n v="547.20000000000005"/>
    <n v="439.36666666666599"/>
    <n v="462.76666666666603"/>
    <n v="491.13333333333298"/>
    <n v="26"/>
  </r>
  <r>
    <s v="Heuristics"/>
    <x v="2"/>
    <x v="1"/>
    <x v="2"/>
    <n v="8"/>
    <n v="6.8280000000000003"/>
    <n v="5.7439999999999998"/>
    <n v="13.3269999999999"/>
    <n v="477.26670000000001"/>
    <n v="650.83333333333303"/>
    <n v="548.43333333333305"/>
    <n v="542.9"/>
    <n v="572.5"/>
    <n v="23"/>
  </r>
  <r>
    <s v="Heuristics"/>
    <x v="2"/>
    <x v="1"/>
    <x v="2"/>
    <n v="9"/>
    <n v="7.5839999999999996"/>
    <n v="6.4219999999999997"/>
    <n v="8.7769999999999992"/>
    <n v="495.7"/>
    <n v="680.63333333333298"/>
    <n v="549.36666666666599"/>
    <n v="568.66666666666595"/>
    <n v="596.96666666666601"/>
    <n v="25"/>
  </r>
  <r>
    <s v="Heuristics"/>
    <x v="2"/>
    <x v="2"/>
    <x v="0"/>
    <n v="0"/>
    <n v="1.097"/>
    <n v="3.5529999999999999"/>
    <n v="2.532"/>
    <n v="493.46"/>
    <n v="682.42"/>
    <n v="514.26"/>
    <n v="514.26"/>
    <n v="514.26"/>
    <n v="24"/>
  </r>
  <r>
    <s v="Heuristics"/>
    <x v="2"/>
    <x v="2"/>
    <x v="0"/>
    <n v="1"/>
    <n v="0.86099999999999999"/>
    <n v="2.806"/>
    <n v="2.7629999999999999"/>
    <n v="481.58"/>
    <n v="664.12"/>
    <n v="503.6"/>
    <n v="504.9"/>
    <n v="504.9"/>
    <n v="25"/>
  </r>
  <r>
    <s v="Heuristics"/>
    <x v="2"/>
    <x v="2"/>
    <x v="0"/>
    <n v="2"/>
    <n v="0.61699999999999999"/>
    <n v="2.3769999999999998"/>
    <n v="2.4249999999999998"/>
    <n v="484.74"/>
    <n v="661.5"/>
    <n v="505.28"/>
    <n v="505.28"/>
    <n v="505.28"/>
    <n v="24"/>
  </r>
  <r>
    <s v="Heuristics"/>
    <x v="2"/>
    <x v="2"/>
    <x v="0"/>
    <n v="3"/>
    <n v="0.68500000000000005"/>
    <n v="2.5649999999999999"/>
    <n v="1.6819999999999999"/>
    <n v="441.06"/>
    <n v="596.1"/>
    <n v="462.72"/>
    <n v="452.92"/>
    <n v="462.72"/>
    <n v="23"/>
  </r>
  <r>
    <s v="Heuristics"/>
    <x v="2"/>
    <x v="2"/>
    <x v="0"/>
    <n v="4"/>
    <n v="0.88500000000000001"/>
    <n v="2.5920000000000001"/>
    <n v="0.92499999999999905"/>
    <n v="474.4"/>
    <n v="666.56"/>
    <n v="493.44"/>
    <n v="493.44"/>
    <n v="491.2"/>
    <n v="25"/>
  </r>
  <r>
    <s v="Heuristics"/>
    <x v="2"/>
    <x v="2"/>
    <x v="0"/>
    <n v="5"/>
    <n v="0.72"/>
    <n v="2.5649999999999999"/>
    <n v="2.44"/>
    <n v="513.86"/>
    <n v="689.34"/>
    <n v="525.52"/>
    <n v="529.46"/>
    <n v="529.46"/>
    <n v="24"/>
  </r>
  <r>
    <s v="Heuristics"/>
    <x v="2"/>
    <x v="2"/>
    <x v="0"/>
    <n v="6"/>
    <n v="0.83599999999999997"/>
    <n v="2.6429999999999998"/>
    <n v="3.1969999999999898"/>
    <n v="412.34"/>
    <n v="623.4"/>
    <n v="432.22"/>
    <n v="430.48"/>
    <n v="432.22"/>
    <n v="25"/>
  </r>
  <r>
    <s v="Heuristics"/>
    <x v="2"/>
    <x v="2"/>
    <x v="0"/>
    <n v="7"/>
    <n v="1.0669999999999999"/>
    <n v="2.7839999999999998"/>
    <n v="3.6799999999999899"/>
    <n v="384.88"/>
    <n v="549.28"/>
    <n v="403.04"/>
    <n v="405.5"/>
    <n v="405.66"/>
    <n v="29"/>
  </r>
  <r>
    <s v="Heuristics"/>
    <x v="2"/>
    <x v="2"/>
    <x v="0"/>
    <n v="8"/>
    <n v="0.627"/>
    <n v="2.5179999999999998"/>
    <n v="2.8260000000000001"/>
    <n v="467.34"/>
    <n v="641.02"/>
    <n v="487.88"/>
    <n v="487.88"/>
    <n v="487.88"/>
    <n v="24"/>
  </r>
  <r>
    <s v="Heuristics"/>
    <x v="2"/>
    <x v="2"/>
    <x v="0"/>
    <n v="9"/>
    <n v="0.7"/>
    <n v="2.5720000000000001"/>
    <n v="2.8179999999999898"/>
    <n v="502.18"/>
    <n v="691.48"/>
    <n v="526.5"/>
    <n v="526.5"/>
    <n v="526.5"/>
    <n v="25"/>
  </r>
  <r>
    <s v="Heuristics"/>
    <x v="2"/>
    <x v="2"/>
    <x v="1"/>
    <n v="0"/>
    <n v="2.7080000000000002"/>
    <n v="4.085"/>
    <n v="5.4199999999999902"/>
    <n v="493.46"/>
    <n v="682.42"/>
    <n v="544.29999999999995"/>
    <n v="520.98"/>
    <n v="550.88"/>
    <n v="24"/>
  </r>
  <r>
    <s v="Heuristics"/>
    <x v="2"/>
    <x v="2"/>
    <x v="1"/>
    <n v="1"/>
    <n v="3.0129999999999999"/>
    <n v="4.1120000000000001"/>
    <n v="6.0519999999999996"/>
    <n v="481.58"/>
    <n v="664.12"/>
    <n v="516.16"/>
    <n v="519.28"/>
    <n v="544.94000000000005"/>
    <n v="25"/>
  </r>
  <r>
    <s v="Heuristics"/>
    <x v="2"/>
    <x v="2"/>
    <x v="1"/>
    <n v="2"/>
    <n v="2.6989999999999998"/>
    <n v="3.9769999999999999"/>
    <n v="4.8410000000000002"/>
    <n v="484.74"/>
    <n v="661.5"/>
    <n v="515.9"/>
    <n v="526.38"/>
    <n v="537.4"/>
    <n v="24"/>
  </r>
  <r>
    <s v="Heuristics"/>
    <x v="2"/>
    <x v="2"/>
    <x v="1"/>
    <n v="3"/>
    <n v="2.7360000000000002"/>
    <n v="4.0919999999999996"/>
    <n v="7.2939999999999996"/>
    <n v="441.06"/>
    <n v="596.1"/>
    <n v="464.74"/>
    <n v="465.76"/>
    <n v="484.84"/>
    <n v="23"/>
  </r>
  <r>
    <s v="Heuristics"/>
    <x v="2"/>
    <x v="2"/>
    <x v="1"/>
    <n v="4"/>
    <n v="3.2080000000000002"/>
    <n v="4.0519999999999996"/>
    <n v="6.5169999999999897"/>
    <n v="474.4"/>
    <n v="666.56"/>
    <n v="511.06"/>
    <n v="518.70000000000005"/>
    <n v="526.84"/>
    <n v="25"/>
  </r>
  <r>
    <s v="Heuristics"/>
    <x v="2"/>
    <x v="2"/>
    <x v="1"/>
    <n v="5"/>
    <n v="2.851"/>
    <n v="4.1479999999999997"/>
    <n v="4.16"/>
    <n v="513.86"/>
    <n v="689.34"/>
    <n v="527"/>
    <n v="545.22"/>
    <n v="548.48"/>
    <n v="24"/>
  </r>
  <r>
    <s v="Heuristics"/>
    <x v="2"/>
    <x v="2"/>
    <x v="1"/>
    <n v="6"/>
    <n v="3.367"/>
    <n v="5.1360000000000001"/>
    <n v="8.8209999999999997"/>
    <n v="412.34"/>
    <n v="623.4"/>
    <n v="451.68"/>
    <n v="477.54"/>
    <n v="476.12"/>
    <n v="25"/>
  </r>
  <r>
    <s v="Heuristics"/>
    <x v="2"/>
    <x v="2"/>
    <x v="1"/>
    <n v="7"/>
    <n v="3.1259999999999999"/>
    <n v="5.5490000000000004"/>
    <n v="9.15"/>
    <n v="384.88"/>
    <n v="549.28"/>
    <n v="410.68"/>
    <n v="422.02"/>
    <n v="447.52"/>
    <n v="29"/>
  </r>
  <r>
    <s v="Heuristics"/>
    <x v="2"/>
    <x v="2"/>
    <x v="1"/>
    <n v="8"/>
    <n v="2.9849999999999999"/>
    <n v="4.4370000000000003"/>
    <n v="5.0030000000000001"/>
    <n v="467.34"/>
    <n v="641.02"/>
    <n v="502.86"/>
    <n v="498.1"/>
    <n v="517.78"/>
    <n v="24"/>
  </r>
  <r>
    <s v="Heuristics"/>
    <x v="2"/>
    <x v="2"/>
    <x v="1"/>
    <n v="9"/>
    <n v="2.911"/>
    <n v="5.2110000000000003"/>
    <n v="5.5069999999999997"/>
    <n v="502.18"/>
    <n v="691.48"/>
    <n v="543.24"/>
    <n v="530.48"/>
    <n v="560.79999999999995"/>
    <n v="25"/>
  </r>
  <r>
    <s v="Heuristics"/>
    <x v="2"/>
    <x v="2"/>
    <x v="2"/>
    <n v="0"/>
    <n v="15.153"/>
    <n v="11.323"/>
    <n v="18.303999999999998"/>
    <n v="493.46"/>
    <n v="682.42"/>
    <n v="562.36"/>
    <n v="545.54"/>
    <n v="591.05999999999995"/>
    <n v="24"/>
  </r>
  <r>
    <s v="Heuristics"/>
    <x v="2"/>
    <x v="2"/>
    <x v="2"/>
    <n v="1"/>
    <n v="16.212"/>
    <n v="11.826000000000001"/>
    <n v="21.518999999999998"/>
    <n v="481.58"/>
    <n v="664.12"/>
    <n v="516.62"/>
    <n v="566.38"/>
    <n v="584.6"/>
    <n v="25"/>
  </r>
  <r>
    <s v="Heuristics"/>
    <x v="2"/>
    <x v="2"/>
    <x v="2"/>
    <n v="2"/>
    <n v="13.231"/>
    <n v="10.689"/>
    <n v="16.393999999999998"/>
    <n v="484.74"/>
    <n v="661.5"/>
    <n v="522.64"/>
    <n v="558.72"/>
    <n v="569.55999999999995"/>
    <n v="24"/>
  </r>
  <r>
    <s v="Heuristics"/>
    <x v="2"/>
    <x v="2"/>
    <x v="2"/>
    <n v="3"/>
    <n v="14.997"/>
    <n v="11.58"/>
    <n v="26.946000000000002"/>
    <n v="441.06"/>
    <n v="596.1"/>
    <n v="470.8"/>
    <n v="494.86"/>
    <n v="518.58000000000004"/>
    <n v="23"/>
  </r>
  <r>
    <s v="Heuristics"/>
    <x v="2"/>
    <x v="2"/>
    <x v="2"/>
    <n v="4"/>
    <n v="15.236000000000001"/>
    <n v="12.615"/>
    <n v="19.68"/>
    <n v="474.4"/>
    <n v="666.56"/>
    <n v="540.4"/>
    <n v="548.62"/>
    <n v="569.96"/>
    <n v="25"/>
  </r>
  <r>
    <s v="Heuristics"/>
    <x v="2"/>
    <x v="2"/>
    <x v="2"/>
    <n v="5"/>
    <n v="16.332999999999998"/>
    <n v="12.672000000000001"/>
    <n v="19.454000000000001"/>
    <n v="513.86"/>
    <n v="689.34"/>
    <n v="555.28"/>
    <n v="574.4"/>
    <n v="592.14"/>
    <n v="24"/>
  </r>
  <r>
    <s v="Heuristics"/>
    <x v="2"/>
    <x v="2"/>
    <x v="2"/>
    <n v="6"/>
    <n v="15.526999999999999"/>
    <n v="12.863"/>
    <n v="30.344999999999999"/>
    <n v="412.34"/>
    <n v="623.4"/>
    <n v="497.2"/>
    <n v="508.8"/>
    <n v="524.44000000000005"/>
    <n v="25"/>
  </r>
  <r>
    <s v="Heuristics"/>
    <x v="2"/>
    <x v="2"/>
    <x v="2"/>
    <n v="7"/>
    <n v="21.559000000000001"/>
    <n v="14.628"/>
    <n v="24.113999999999901"/>
    <n v="384.88"/>
    <n v="549.28"/>
    <n v="445.5"/>
    <n v="455.52"/>
    <n v="478.98"/>
    <n v="29"/>
  </r>
  <r>
    <s v="Heuristics"/>
    <x v="2"/>
    <x v="2"/>
    <x v="2"/>
    <n v="8"/>
    <n v="16.158000000000001"/>
    <n v="13.906000000000001"/>
    <n v="18.52"/>
    <n v="467.34"/>
    <n v="641.02"/>
    <n v="527.46"/>
    <n v="523.24"/>
    <n v="552.22"/>
    <n v="24"/>
  </r>
  <r>
    <s v="Heuristics"/>
    <x v="2"/>
    <x v="2"/>
    <x v="2"/>
    <n v="9"/>
    <n v="16.346"/>
    <n v="12.526"/>
    <n v="18.744"/>
    <n v="502.18"/>
    <n v="691.48"/>
    <n v="553.70000000000005"/>
    <n v="568.58000000000004"/>
    <n v="600.54"/>
    <n v="2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Heuristics"/>
    <x v="0"/>
    <x v="0"/>
    <x v="0"/>
    <n v="0"/>
    <n v="5.25"/>
    <n v="7.3040000000000003"/>
    <n v="13.212"/>
    <n v="1046.25"/>
    <n v="1541.04"/>
    <n v="1122.4000000000001"/>
    <n v="1112.8800000000001"/>
    <n v="1165.58"/>
    <n v="56"/>
    <n v="0.32107537766703004"/>
  </r>
  <r>
    <s v="Heuristics"/>
    <x v="0"/>
    <x v="0"/>
    <x v="0"/>
    <n v="1"/>
    <n v="4.5019999999999998"/>
    <n v="7.1710000000000003"/>
    <n v="13.786"/>
    <n v="1226.04"/>
    <n v="1681.88"/>
    <n v="1273.07"/>
    <n v="1270.82"/>
    <n v="1328.93"/>
    <n v="60"/>
    <n v="0.27103003781482632"/>
  </r>
  <r>
    <s v="Heuristics"/>
    <x v="0"/>
    <x v="0"/>
    <x v="0"/>
    <n v="2"/>
    <n v="6.5789999999999997"/>
    <n v="7.2939999999999996"/>
    <n v="15.138"/>
    <n v="1233.6400000000001"/>
    <n v="1715.87"/>
    <n v="1309.48"/>
    <n v="1313.63"/>
    <n v="1336.53"/>
    <n v="60"/>
    <n v="0.28104110451257952"/>
  </r>
  <r>
    <s v="Heuristics"/>
    <x v="0"/>
    <x v="0"/>
    <x v="0"/>
    <n v="3"/>
    <n v="6.3280000000000003"/>
    <n v="11.653"/>
    <n v="16.393000000000001"/>
    <n v="1135.03"/>
    <n v="1558.57"/>
    <n v="1197.67"/>
    <n v="1198.48"/>
    <n v="1233.96"/>
    <n v="57"/>
    <n v="0.27174910334473268"/>
  </r>
  <r>
    <s v="Heuristics"/>
    <x v="0"/>
    <x v="0"/>
    <x v="0"/>
    <n v="4"/>
    <n v="7.1180000000000003"/>
    <n v="8.84"/>
    <n v="15.451000000000001"/>
    <n v="1190.79"/>
    <n v="1694.13"/>
    <n v="1255.2"/>
    <n v="1246.76"/>
    <n v="1295.68"/>
    <n v="57"/>
    <n v="0.297108250252342"/>
  </r>
  <r>
    <s v="Heuristics"/>
    <x v="0"/>
    <x v="0"/>
    <x v="0"/>
    <n v="5"/>
    <n v="7.234"/>
    <n v="8.2249999999999996"/>
    <n v="33.070999999999998"/>
    <n v="1237.3"/>
    <n v="1694.66"/>
    <n v="1307.22"/>
    <n v="1311.73"/>
    <n v="1334.85"/>
    <n v="58"/>
    <n v="0.26988304438648469"/>
  </r>
  <r>
    <s v="Heuristics"/>
    <x v="0"/>
    <x v="0"/>
    <x v="0"/>
    <n v="6"/>
    <n v="30.280999999999999"/>
    <n v="8.33"/>
    <n v="17.062000000000001"/>
    <n v="1217.95"/>
    <n v="1782.42"/>
    <n v="1288.2"/>
    <n v="1304.04"/>
    <n v="1330.55"/>
    <n v="56"/>
    <n v="0.3166874249615691"/>
  </r>
  <r>
    <s v="Heuristics"/>
    <x v="0"/>
    <x v="0"/>
    <x v="0"/>
    <n v="7"/>
    <n v="7.0510000000000002"/>
    <n v="9.0109999999999992"/>
    <n v="16.134999999999899"/>
    <n v="1093.1199999999999"/>
    <n v="1536.25"/>
    <n v="1166.44"/>
    <n v="1152.22"/>
    <n v="1184.82"/>
    <n v="61"/>
    <n v="0.28844914564686747"/>
  </r>
  <r>
    <s v="Heuristics"/>
    <x v="0"/>
    <x v="0"/>
    <x v="0"/>
    <n v="8"/>
    <n v="10.347"/>
    <n v="9.6850000000000005"/>
    <n v="16.872"/>
    <n v="1181.73"/>
    <n v="1649.26"/>
    <n v="1244.21"/>
    <n v="1245.1600000000001"/>
    <n v="1275.53"/>
    <n v="56"/>
    <n v="0.28347865103137165"/>
  </r>
  <r>
    <s v="Heuristics"/>
    <x v="0"/>
    <x v="0"/>
    <x v="0"/>
    <n v="9"/>
    <n v="8.5540000000000003"/>
    <n v="10.667"/>
    <n v="17.206999999999901"/>
    <n v="1195.3599999999999"/>
    <n v="1690.59"/>
    <n v="1240.3499999999999"/>
    <n v="1244.51"/>
    <n v="1297.71"/>
    <n v="58"/>
    <n v="0.29293323632577978"/>
  </r>
  <r>
    <s v="Heuristics"/>
    <x v="0"/>
    <x v="0"/>
    <x v="1"/>
    <n v="0"/>
    <n v="27.46"/>
    <n v="26.372"/>
    <n v="38.027999999999999"/>
    <n v="1046.25"/>
    <n v="1541.04"/>
    <n v="1178.6199999999999"/>
    <n v="1176.26"/>
    <n v="1241.27"/>
    <n v="56"/>
    <n v="0.32107537766703004"/>
  </r>
  <r>
    <s v="Heuristics"/>
    <x v="0"/>
    <x v="0"/>
    <x v="1"/>
    <n v="1"/>
    <n v="29.736999999999998"/>
    <n v="23.977"/>
    <n v="48.658999999999999"/>
    <n v="1226.04"/>
    <n v="1681.88"/>
    <n v="1322.23"/>
    <n v="1356.19"/>
    <n v="1400.54"/>
    <n v="60"/>
    <n v="0.27103003781482632"/>
  </r>
  <r>
    <s v="Heuristics"/>
    <x v="0"/>
    <x v="0"/>
    <x v="1"/>
    <n v="2"/>
    <n v="31.420999999999999"/>
    <n v="24.343"/>
    <n v="38.9119999999999"/>
    <n v="1233.6400000000001"/>
    <n v="1715.87"/>
    <n v="1331.9"/>
    <n v="1360.75"/>
    <n v="1397.14"/>
    <n v="60"/>
    <n v="0.28104110451257952"/>
  </r>
  <r>
    <s v="Heuristics"/>
    <x v="0"/>
    <x v="0"/>
    <x v="1"/>
    <n v="3"/>
    <n v="33.558999999999997"/>
    <n v="27.449000000000002"/>
    <n v="43.765000000000001"/>
    <n v="1135.03"/>
    <n v="1558.57"/>
    <n v="1243.18"/>
    <n v="1224.02"/>
    <n v="1297.3699999999999"/>
    <n v="57"/>
    <n v="0.27174910334473268"/>
  </r>
  <r>
    <s v="Heuristics"/>
    <x v="0"/>
    <x v="0"/>
    <x v="1"/>
    <n v="4"/>
    <n v="34.087000000000003"/>
    <n v="26.295000000000002"/>
    <n v="42.519999999999897"/>
    <n v="1190.79"/>
    <n v="1694.13"/>
    <n v="1289.18"/>
    <n v="1306.8900000000001"/>
    <n v="1375.68"/>
    <n v="57"/>
    <n v="0.297108250252342"/>
  </r>
  <r>
    <s v="Heuristics"/>
    <x v="0"/>
    <x v="0"/>
    <x v="1"/>
    <n v="5"/>
    <n v="37.341999999999999"/>
    <n v="27.045000000000002"/>
    <n v="45.426000000000002"/>
    <n v="1237.3"/>
    <n v="1694.66"/>
    <n v="1334.75"/>
    <n v="1358.66"/>
    <n v="1397.1"/>
    <n v="58"/>
    <n v="0.26988304438648469"/>
  </r>
  <r>
    <s v="Heuristics"/>
    <x v="0"/>
    <x v="0"/>
    <x v="1"/>
    <n v="6"/>
    <n v="36.377000000000002"/>
    <n v="27.748000000000001"/>
    <n v="64.279999999999902"/>
    <n v="1217.95"/>
    <n v="1782.42"/>
    <n v="1343.08"/>
    <n v="1369.06"/>
    <n v="1422.59"/>
    <n v="56"/>
    <n v="0.3166874249615691"/>
  </r>
  <r>
    <s v="Heuristics"/>
    <x v="0"/>
    <x v="0"/>
    <x v="1"/>
    <n v="7"/>
    <n v="37.999000000000002"/>
    <n v="31.233000000000001"/>
    <n v="44.874000000000002"/>
    <n v="1093.1199999999999"/>
    <n v="1536.25"/>
    <n v="1190.77"/>
    <n v="1176.79"/>
    <n v="1256.78"/>
    <n v="61"/>
    <n v="0.28844914564686747"/>
  </r>
  <r>
    <s v="Heuristics"/>
    <x v="0"/>
    <x v="0"/>
    <x v="1"/>
    <n v="8"/>
    <n v="38.911999999999999"/>
    <n v="29.936"/>
    <n v="48.712999999999901"/>
    <n v="1181.73"/>
    <n v="1649.26"/>
    <n v="1267.99"/>
    <n v="1298.52"/>
    <n v="1349.3"/>
    <n v="56"/>
    <n v="0.28347865103137165"/>
  </r>
  <r>
    <s v="Heuristics"/>
    <x v="0"/>
    <x v="0"/>
    <x v="1"/>
    <n v="9"/>
    <n v="40.661000000000001"/>
    <n v="30.207000000000001"/>
    <n v="49.605999999999902"/>
    <n v="1195.3599999999999"/>
    <n v="1690.59"/>
    <n v="1297.2"/>
    <n v="1310.6400000000001"/>
    <n v="1375.83"/>
    <n v="58"/>
    <n v="0.29293323632577978"/>
  </r>
  <r>
    <s v="Heuristics"/>
    <x v="0"/>
    <x v="0"/>
    <x v="2"/>
    <n v="0"/>
    <n v="41.692999999999998"/>
    <n v="32.488999999999997"/>
    <n v="50.845999999999897"/>
    <n v="1046.25"/>
    <n v="1541.04"/>
    <n v="1257.8800000000001"/>
    <n v="1287.76"/>
    <n v="1352.61"/>
    <n v="56"/>
    <n v="0.32107537766703004"/>
  </r>
  <r>
    <s v="Heuristics"/>
    <x v="0"/>
    <x v="0"/>
    <x v="2"/>
    <n v="1"/>
    <n v="44.488"/>
    <n v="30.202999999999999"/>
    <n v="52.358999999999902"/>
    <n v="1226.04"/>
    <n v="1681.88"/>
    <n v="1362.8"/>
    <n v="1426.33"/>
    <n v="1508.05"/>
    <n v="60"/>
    <n v="0.27103003781482632"/>
  </r>
  <r>
    <s v="Heuristics"/>
    <x v="0"/>
    <x v="0"/>
    <x v="2"/>
    <n v="2"/>
    <n v="46.307000000000002"/>
    <n v="33.798999999999999"/>
    <n v="51.53"/>
    <n v="1233.6400000000001"/>
    <n v="1715.87"/>
    <n v="1386.28"/>
    <n v="1475.79"/>
    <n v="1519.67"/>
    <n v="60"/>
    <n v="0.28104110451257952"/>
  </r>
  <r>
    <s v="Heuristics"/>
    <x v="0"/>
    <x v="0"/>
    <x v="2"/>
    <n v="3"/>
    <n v="48.273000000000003"/>
    <n v="34.975999999999999"/>
    <n v="53.853999999999999"/>
    <n v="1135.03"/>
    <n v="1558.57"/>
    <n v="1303.19"/>
    <n v="1320.66"/>
    <n v="1407.83"/>
    <n v="57"/>
    <n v="0.27174910334473268"/>
  </r>
  <r>
    <s v="Heuristics"/>
    <x v="0"/>
    <x v="0"/>
    <x v="2"/>
    <n v="4"/>
    <n v="46.828000000000003"/>
    <n v="34.676000000000002"/>
    <n v="55.920999999999999"/>
    <n v="1190.79"/>
    <n v="1694.13"/>
    <n v="1370.1"/>
    <n v="1429.14"/>
    <n v="1512.12"/>
    <n v="57"/>
    <n v="0.297108250252342"/>
  </r>
  <r>
    <s v="Heuristics"/>
    <x v="0"/>
    <x v="0"/>
    <x v="2"/>
    <n v="5"/>
    <n v="49.529000000000003"/>
    <n v="34.948999999999998"/>
    <n v="56.042999999999999"/>
    <n v="1237.3"/>
    <n v="1694.66"/>
    <n v="1389.37"/>
    <n v="1447.77"/>
    <n v="1505.51"/>
    <n v="58"/>
    <n v="0.26988304438648469"/>
  </r>
  <r>
    <s v="Heuristics"/>
    <x v="0"/>
    <x v="0"/>
    <x v="2"/>
    <n v="6"/>
    <n v="47.3"/>
    <n v="34.262"/>
    <n v="56.969000000000001"/>
    <n v="1217.95"/>
    <n v="1782.42"/>
    <n v="1443.65"/>
    <n v="1495.05"/>
    <n v="1570.69"/>
    <n v="56"/>
    <n v="0.3166874249615691"/>
  </r>
  <r>
    <s v="Heuristics"/>
    <x v="0"/>
    <x v="0"/>
    <x v="2"/>
    <n v="7"/>
    <n v="50.862000000000002"/>
    <n v="37.252000000000002"/>
    <n v="57.816000000000003"/>
    <n v="1093.1199999999999"/>
    <n v="1536.25"/>
    <n v="1258.52"/>
    <n v="1312.24"/>
    <n v="1378.3"/>
    <n v="61"/>
    <n v="0.28844914564686747"/>
  </r>
  <r>
    <s v="Heuristics"/>
    <x v="0"/>
    <x v="0"/>
    <x v="2"/>
    <n v="8"/>
    <n v="50.45"/>
    <n v="36.326999999999998"/>
    <n v="59.279999999999902"/>
    <n v="1181.73"/>
    <n v="1649.26"/>
    <n v="1394.63"/>
    <n v="1412.8"/>
    <n v="1471.64"/>
    <n v="56"/>
    <n v="0.28347865103137165"/>
  </r>
  <r>
    <s v="Heuristics"/>
    <x v="0"/>
    <x v="0"/>
    <x v="2"/>
    <n v="9"/>
    <n v="54.186999999999998"/>
    <n v="38.000999999999998"/>
    <n v="61.588000000000001"/>
    <n v="1195.3599999999999"/>
    <n v="1690.59"/>
    <n v="1377.06"/>
    <n v="1429.42"/>
    <n v="1500.51"/>
    <n v="58"/>
    <n v="0.29293323632577978"/>
  </r>
  <r>
    <s v="Heuristics"/>
    <x v="0"/>
    <x v="1"/>
    <x v="0"/>
    <n v="0"/>
    <n v="16.718"/>
    <n v="42.750999999999998"/>
    <n v="100.76499999999901"/>
    <n v="1057.29"/>
    <n v="1550.1079999999999"/>
    <n v="1137.152"/>
    <n v="1123.646"/>
    <n v="1160.046"/>
    <n v="62"/>
    <n v="0.31792494458450637"/>
  </r>
  <r>
    <s v="Heuristics"/>
    <x v="0"/>
    <x v="1"/>
    <x v="0"/>
    <n v="1"/>
    <n v="19.053000000000001"/>
    <n v="47.32"/>
    <n v="117.30099999999899"/>
    <n v="1226.78"/>
    <n v="1683.0219999999999"/>
    <n v="1273.07"/>
    <n v="1295.9880000000001"/>
    <n v="1324.924"/>
    <n v="65"/>
    <n v="0.27108498878802534"/>
  </r>
  <r>
    <s v="Heuristics"/>
    <x v="0"/>
    <x v="1"/>
    <x v="0"/>
    <n v="2"/>
    <n v="19.837"/>
    <n v="49.808"/>
    <n v="115.315"/>
    <n v="1241.894"/>
    <n v="1723.2619999999899"/>
    <n v="1311.6980000000001"/>
    <n v="1319.0340000000001"/>
    <n v="1341.356"/>
    <n v="63"/>
    <n v="0.2793353535330047"/>
  </r>
  <r>
    <s v="Heuristics"/>
    <x v="0"/>
    <x v="1"/>
    <x v="0"/>
    <n v="3"/>
    <n v="23.494"/>
    <n v="53.104999999999997"/>
    <n v="119.07899999999999"/>
    <n v="1094.482"/>
    <n v="1535.5519999999899"/>
    <n v="1162.5"/>
    <n v="1183.402"/>
    <n v="1197.058"/>
    <n v="58"/>
    <n v="0.28723872587837651"/>
  </r>
  <r>
    <s v="Heuristics"/>
    <x v="0"/>
    <x v="1"/>
    <x v="0"/>
    <n v="4"/>
    <n v="23.420999999999999"/>
    <n v="55.262999999999998"/>
    <n v="105.55800000000001"/>
    <n v="1186.886"/>
    <n v="1697.278"/>
    <n v="1249.0820000000001"/>
    <n v="1250.992"/>
    <n v="1287.098"/>
    <n v="62"/>
    <n v="0.30071208134436433"/>
  </r>
  <r>
    <s v="Heuristics"/>
    <x v="0"/>
    <x v="1"/>
    <x v="0"/>
    <n v="5"/>
    <n v="28.699000000000002"/>
    <n v="57.207999999999998"/>
    <n v="126.779"/>
    <n v="1225.854"/>
    <n v="1686.40399999999"/>
    <n v="1289.8240000000001"/>
    <n v="1292.088"/>
    <n v="1319.64"/>
    <n v="61"/>
    <n v="0.27309588924124512"/>
  </r>
  <r>
    <s v="Heuristics"/>
    <x v="0"/>
    <x v="1"/>
    <x v="0"/>
    <n v="6"/>
    <n v="28.353999999999999"/>
    <n v="61.997"/>
    <n v="108.334"/>
    <n v="1233.972"/>
    <n v="1795.2159999999999"/>
    <n v="1294.9159999999999"/>
    <n v="1309.2639999999999"/>
    <n v="1335.396"/>
    <n v="64"/>
    <n v="0.31263313161201767"/>
  </r>
  <r>
    <s v="Heuristics"/>
    <x v="0"/>
    <x v="1"/>
    <x v="0"/>
    <n v="7"/>
    <n v="37.161999999999999"/>
    <n v="65.698999999999998"/>
    <n v="124.025999999999"/>
    <n v="1102.0740000000001"/>
    <n v="1549.2619999999999"/>
    <n v="1175.992"/>
    <n v="1151.0899999999999"/>
    <n v="1193.47"/>
    <n v="62"/>
    <n v="0.28864581975159781"/>
  </r>
  <r>
    <s v="Heuristics"/>
    <x v="0"/>
    <x v="1"/>
    <x v="0"/>
    <n v="8"/>
    <n v="29.981000000000002"/>
    <n v="74.662000000000006"/>
    <n v="117.863"/>
    <n v="1174.74"/>
    <n v="1649.912"/>
    <n v="1242.364"/>
    <n v="1234.914"/>
    <n v="1271.252"/>
    <n v="57"/>
    <n v="0.28799839021717522"/>
  </r>
  <r>
    <s v="Heuristics"/>
    <x v="0"/>
    <x v="1"/>
    <x v="0"/>
    <n v="9"/>
    <n v="32.564"/>
    <n v="71.72"/>
    <n v="121.624"/>
    <n v="1205.52"/>
    <n v="1705.41199999999"/>
    <n v="1263.4459999999999"/>
    <n v="1264.4939999999999"/>
    <n v="1302.4780000000001"/>
    <n v="59"/>
    <n v="0.29312095845460978"/>
  </r>
  <r>
    <s v="Heuristics"/>
    <x v="0"/>
    <x v="1"/>
    <x v="1"/>
    <n v="0"/>
    <n v="414.13299999999998"/>
    <n v="286.01"/>
    <n v="517.33900000000006"/>
    <n v="1057.29"/>
    <n v="1550.1079999999999"/>
    <n v="1194.0899999999999"/>
    <n v="1174.4860000000001"/>
    <n v="1248.4860000000001"/>
    <n v="62"/>
    <n v="0.31792494458450637"/>
  </r>
  <r>
    <s v="Heuristics"/>
    <x v="0"/>
    <x v="1"/>
    <x v="1"/>
    <n v="1"/>
    <n v="471.90300000000002"/>
    <n v="290.53699999999998"/>
    <n v="496.14699999999903"/>
    <n v="1226.78"/>
    <n v="1683.0219999999999"/>
    <n v="1294.6479999999999"/>
    <n v="1332.5440000000001"/>
    <n v="1399.146"/>
    <n v="65"/>
    <n v="0.27108498878802534"/>
  </r>
  <r>
    <s v="Heuristics"/>
    <x v="0"/>
    <x v="1"/>
    <x v="1"/>
    <n v="2"/>
    <n v="449.33499999999998"/>
    <n v="303.17899999999997"/>
    <n v="521.226"/>
    <n v="1241.894"/>
    <n v="1723.2619999999899"/>
    <n v="1338.0740000000001"/>
    <n v="1380.3920000000001"/>
    <n v="1407.0719999999999"/>
    <n v="63"/>
    <n v="0.2793353535330047"/>
  </r>
  <r>
    <s v="Heuristics"/>
    <x v="0"/>
    <x v="1"/>
    <x v="1"/>
    <n v="3"/>
    <n v="474.17500000000001"/>
    <n v="330.70600000000002"/>
    <n v="654.24599999999998"/>
    <n v="1094.482"/>
    <n v="1535.5519999999899"/>
    <n v="1201.06"/>
    <n v="1228.7159999999999"/>
    <n v="1261.5820000000001"/>
    <n v="58"/>
    <n v="0.28723872587837651"/>
  </r>
  <r>
    <s v="Heuristics"/>
    <x v="0"/>
    <x v="1"/>
    <x v="1"/>
    <n v="4"/>
    <n v="506.49700000000001"/>
    <n v="340.12700000000001"/>
    <n v="569.26199999999994"/>
    <n v="1186.886"/>
    <n v="1697.278"/>
    <n v="1301.51"/>
    <n v="1312.8620000000001"/>
    <n v="1375.7719999999999"/>
    <n v="62"/>
    <n v="0.30071208134436433"/>
  </r>
  <r>
    <s v="Heuristics"/>
    <x v="0"/>
    <x v="1"/>
    <x v="1"/>
    <n v="5"/>
    <n v="489.154"/>
    <n v="340.64699999999999"/>
    <n v="565.695999999999"/>
    <n v="1225.854"/>
    <n v="1686.40399999999"/>
    <n v="1327.096"/>
    <n v="1333.99"/>
    <n v="1385.818"/>
    <n v="61"/>
    <n v="0.27309588924124512"/>
  </r>
  <r>
    <s v="Heuristics"/>
    <x v="0"/>
    <x v="1"/>
    <x v="1"/>
    <n v="6"/>
    <n v="535.95899999999995"/>
    <n v="373.87900000000002"/>
    <n v="582.58099999999899"/>
    <n v="1233.972"/>
    <n v="1795.2159999999999"/>
    <n v="1369.0139999999999"/>
    <n v="1373.29"/>
    <n v="1430.1"/>
    <n v="64"/>
    <n v="0.31263313161201767"/>
  </r>
  <r>
    <s v="Heuristics"/>
    <x v="0"/>
    <x v="1"/>
    <x v="1"/>
    <n v="7"/>
    <n v="548.07299999999998"/>
    <n v="369.48700000000002"/>
    <n v="733.60900000000004"/>
    <n v="1102.0740000000001"/>
    <n v="1549.2619999999999"/>
    <n v="1202.3820000000001"/>
    <n v="1202.0060000000001"/>
    <n v="1263.3920000000001"/>
    <n v="62"/>
    <n v="0.28864581975159781"/>
  </r>
  <r>
    <s v="Heuristics"/>
    <x v="0"/>
    <x v="1"/>
    <x v="1"/>
    <n v="8"/>
    <n v="615.72500000000002"/>
    <n v="375.21499999999997"/>
    <n v="655.724999999999"/>
    <n v="1174.74"/>
    <n v="1649.912"/>
    <n v="1255.67"/>
    <n v="1282.03"/>
    <n v="1350.444"/>
    <n v="57"/>
    <n v="0.28799839021717522"/>
  </r>
  <r>
    <s v="Heuristics"/>
    <x v="0"/>
    <x v="1"/>
    <x v="1"/>
    <n v="9"/>
    <n v="642.13300000000004"/>
    <n v="388.72699999999998"/>
    <n v="620.101"/>
    <n v="1205.52"/>
    <n v="1705.41199999999"/>
    <n v="1336.7159999999999"/>
    <n v="1319.6579999999999"/>
    <n v="1386.136"/>
    <n v="59"/>
    <n v="0.29312095845460978"/>
  </r>
  <r>
    <s v="Heuristics"/>
    <x v="0"/>
    <x v="1"/>
    <x v="2"/>
    <n v="0"/>
    <n v="827.83600000000001"/>
    <n v="495.44900000000001"/>
    <n v="971.23399999999901"/>
    <n v="1057.29"/>
    <n v="1550.1079999999999"/>
    <n v="1259.03"/>
    <n v="1292.098"/>
    <n v="1366.2139999999999"/>
    <n v="62"/>
    <n v="0.31792494458450637"/>
  </r>
  <r>
    <s v="Heuristics"/>
    <x v="0"/>
    <x v="1"/>
    <x v="2"/>
    <n v="1"/>
    <n v="834.18499999999995"/>
    <n v="491.601"/>
    <n v="1008.001"/>
    <n v="1226.78"/>
    <n v="1683.0219999999999"/>
    <n v="1356.18"/>
    <n v="1439.63"/>
    <n v="1509.528"/>
    <n v="65"/>
    <n v="0.27108498878802534"/>
  </r>
  <r>
    <s v="Heuristics"/>
    <x v="0"/>
    <x v="1"/>
    <x v="2"/>
    <n v="2"/>
    <n v="867.32399999999996"/>
    <n v="512.11900000000003"/>
    <n v="937.08299999999997"/>
    <n v="1241.894"/>
    <n v="1723.2619999999899"/>
    <n v="1393.96"/>
    <n v="1458.6679999999999"/>
    <n v="1518.558"/>
    <n v="63"/>
    <n v="0.2793353535330047"/>
  </r>
  <r>
    <s v="Heuristics"/>
    <x v="0"/>
    <x v="1"/>
    <x v="2"/>
    <n v="3"/>
    <n v="832.78399999999999"/>
    <n v="536.72799999999995"/>
    <n v="1022.992"/>
    <n v="1094.482"/>
    <n v="1535.5519999999899"/>
    <n v="1266.664"/>
    <n v="1310.0319999999999"/>
    <n v="1369.28"/>
    <n v="58"/>
    <n v="0.28723872587837651"/>
  </r>
  <r>
    <s v="Heuristics"/>
    <x v="0"/>
    <x v="1"/>
    <x v="2"/>
    <n v="4"/>
    <n v="927.68100000000004"/>
    <n v="571.66300000000001"/>
    <n v="1093.20199999999"/>
    <n v="1186.886"/>
    <n v="1697.278"/>
    <n v="1373.86"/>
    <n v="1430.258"/>
    <n v="1493.2819999999999"/>
    <n v="62"/>
    <n v="0.30071208134436433"/>
  </r>
  <r>
    <s v="Heuristics"/>
    <x v="0"/>
    <x v="1"/>
    <x v="2"/>
    <n v="5"/>
    <n v="912.40800000000002"/>
    <n v="560.92200000000003"/>
    <n v="1038.29799999999"/>
    <n v="1225.854"/>
    <n v="1686.40399999999"/>
    <n v="1395.248"/>
    <n v="1430.7860000000001"/>
    <n v="1489.44"/>
    <n v="61"/>
    <n v="0.27309588924124512"/>
  </r>
  <r>
    <s v="Heuristics"/>
    <x v="0"/>
    <x v="1"/>
    <x v="2"/>
    <n v="6"/>
    <n v="911.16899999999998"/>
    <n v="566.48900000000003"/>
    <n v="1111.0940000000001"/>
    <n v="1233.972"/>
    <n v="1795.2159999999999"/>
    <n v="1469.1579999999999"/>
    <n v="1486.798"/>
    <n v="1577.768"/>
    <n v="64"/>
    <n v="0.31263313161201767"/>
  </r>
  <r>
    <s v="Heuristics"/>
    <x v="0"/>
    <x v="1"/>
    <x v="2"/>
    <n v="7"/>
    <n v="948.61"/>
    <n v="585.90200000000004"/>
    <n v="1078.23"/>
    <n v="1102.0740000000001"/>
    <n v="1549.2619999999999"/>
    <n v="1268.8320000000001"/>
    <n v="1294.864"/>
    <n v="1380.7380000000001"/>
    <n v="62"/>
    <n v="0.28864581975159781"/>
  </r>
  <r>
    <s v="Heuristics"/>
    <x v="0"/>
    <x v="1"/>
    <x v="2"/>
    <n v="8"/>
    <n v="1204.2950000000001"/>
    <n v="611.90099999999995"/>
    <n v="1077.22"/>
    <n v="1174.74"/>
    <n v="1649.912"/>
    <n v="1393.5840000000001"/>
    <n v="1388.2059999999999"/>
    <n v="1476.502"/>
    <n v="57"/>
    <n v="0.28799839021717522"/>
  </r>
  <r>
    <s v="Heuristics"/>
    <x v="0"/>
    <x v="1"/>
    <x v="2"/>
    <n v="9"/>
    <n v="1004.9349999999999"/>
    <n v="624.92600000000004"/>
    <n v="1104.31"/>
    <n v="1205.52"/>
    <n v="1705.41199999999"/>
    <n v="1396.84"/>
    <n v="1439.4780000000001"/>
    <n v="1515.712"/>
    <n v="59"/>
    <n v="0.29312095845460978"/>
  </r>
  <r>
    <s v="Heuristics"/>
    <x v="1"/>
    <x v="0"/>
    <x v="1"/>
    <n v="0"/>
    <n v="18.887"/>
    <n v="25.995999999999999"/>
    <n v="50.1"/>
    <n v="2331.86"/>
    <n v="3307.81"/>
    <n v="2489.4899999999998"/>
    <n v="2465.54"/>
    <n v="2541.8000000000002"/>
    <n v="107"/>
    <n v="0.29504415308013454"/>
  </r>
  <r>
    <s v="Heuristics"/>
    <x v="1"/>
    <x v="0"/>
    <x v="1"/>
    <n v="1"/>
    <n v="20.318000000000001"/>
    <n v="19.95"/>
    <n v="53.186"/>
    <n v="2421.17"/>
    <n v="3445.0599999999899"/>
    <n v="2533.7800000000002"/>
    <n v="2553.84"/>
    <n v="2638.02"/>
    <n v="110"/>
    <n v="0.29720527363819293"/>
  </r>
  <r>
    <s v="Heuristics"/>
    <x v="1"/>
    <x v="0"/>
    <x v="1"/>
    <n v="2"/>
    <n v="19.530999999999999"/>
    <n v="19.369"/>
    <n v="50.203999999999901"/>
    <n v="2468.66"/>
    <n v="3477.42"/>
    <n v="2595.67"/>
    <n v="2589.42"/>
    <n v="2670.4"/>
    <n v="109"/>
    <n v="0.29008862892604292"/>
  </r>
  <r>
    <s v="Heuristics"/>
    <x v="1"/>
    <x v="0"/>
    <x v="1"/>
    <n v="3"/>
    <n v="22.076000000000001"/>
    <n v="23.298999999999999"/>
    <n v="53.333999999999897"/>
    <n v="2245.9"/>
    <n v="3145.21"/>
    <n v="2349.4"/>
    <n v="2362.5700000000002"/>
    <n v="2438.85"/>
    <n v="102"/>
    <n v="0.28593003328871519"/>
  </r>
  <r>
    <s v="Heuristics"/>
    <x v="1"/>
    <x v="0"/>
    <x v="1"/>
    <n v="4"/>
    <n v="22.995000000000001"/>
    <n v="21.332999999999998"/>
    <n v="58.631"/>
    <n v="2368.58"/>
    <n v="3408.99999999999"/>
    <n v="2500.46"/>
    <n v="2480.61"/>
    <n v="2594.21"/>
    <n v="101"/>
    <n v="0.3051980052801388"/>
  </r>
  <r>
    <s v="Heuristics"/>
    <x v="1"/>
    <x v="0"/>
    <x v="1"/>
    <n v="5"/>
    <n v="24.609000000000002"/>
    <n v="21.984000000000002"/>
    <n v="53.753999999999998"/>
    <n v="2446.65"/>
    <n v="3420.85"/>
    <n v="2581.9899999999998"/>
    <n v="2540.41"/>
    <n v="2647.04"/>
    <n v="108"/>
    <n v="0.28478302176359671"/>
  </r>
  <r>
    <s v="Heuristics"/>
    <x v="1"/>
    <x v="0"/>
    <x v="1"/>
    <n v="6"/>
    <n v="22.559000000000001"/>
    <n v="23.253"/>
    <n v="62.344999999999999"/>
    <n v="2491.63"/>
    <n v="3562.1199999999799"/>
    <n v="2586.64"/>
    <n v="2644.72"/>
    <n v="2710.76"/>
    <n v="109"/>
    <n v="0.30052047657012843"/>
  </r>
  <r>
    <s v="Heuristics"/>
    <x v="1"/>
    <x v="0"/>
    <x v="1"/>
    <n v="7"/>
    <n v="24.946999999999999"/>
    <n v="22.635000000000002"/>
    <n v="57.116999999999997"/>
    <n v="2442.19"/>
    <n v="3410.38"/>
    <n v="2581.33"/>
    <n v="2550.4899999999998"/>
    <n v="2651.25"/>
    <n v="101"/>
    <n v="0.28389504981849528"/>
  </r>
  <r>
    <s v="Heuristics"/>
    <x v="1"/>
    <x v="0"/>
    <x v="1"/>
    <n v="8"/>
    <n v="25.948"/>
    <n v="28.931999999999999"/>
    <n v="63.76"/>
    <n v="2454.8200000000002"/>
    <n v="3441.1799999999898"/>
    <n v="2576"/>
    <n v="2583.4"/>
    <n v="2656.26"/>
    <n v="104"/>
    <n v="0.28663423593069604"/>
  </r>
  <r>
    <s v="Heuristics"/>
    <x v="1"/>
    <x v="0"/>
    <x v="1"/>
    <n v="9"/>
    <n v="31.978000000000002"/>
    <n v="28.427"/>
    <n v="65.447999999999894"/>
    <n v="2304.92"/>
    <n v="3360.8499999999899"/>
    <n v="2426.88"/>
    <n v="2418.5700000000002"/>
    <n v="2521.59"/>
    <n v="108"/>
    <n v="0.31418539952690333"/>
  </r>
  <r>
    <s v="Heuristics"/>
    <x v="1"/>
    <x v="0"/>
    <x v="2"/>
    <n v="0"/>
    <n v="29.885000000000002"/>
    <n v="34.692999999999998"/>
    <n v="73.436000000000007"/>
    <n v="2331.86"/>
    <n v="3307.81"/>
    <n v="2635.34"/>
    <n v="2587.71"/>
    <n v="2705.79"/>
    <n v="107"/>
    <n v="0.29504415308013454"/>
  </r>
  <r>
    <s v="Heuristics"/>
    <x v="1"/>
    <x v="0"/>
    <x v="2"/>
    <n v="1"/>
    <n v="39.938000000000002"/>
    <n v="28.701000000000001"/>
    <n v="72.607999999999905"/>
    <n v="2421.17"/>
    <n v="3445.0599999999899"/>
    <n v="2582.02"/>
    <n v="2639.28"/>
    <n v="2810.42"/>
    <n v="110"/>
    <n v="0.29720527363819293"/>
  </r>
  <r>
    <s v="Heuristics"/>
    <x v="1"/>
    <x v="0"/>
    <x v="2"/>
    <n v="2"/>
    <n v="36.375"/>
    <n v="30.273"/>
    <n v="75.132999999999996"/>
    <n v="2468.66"/>
    <n v="3477.42"/>
    <n v="2680.52"/>
    <n v="2708.23"/>
    <n v="2833.8"/>
    <n v="109"/>
    <n v="0.29008862892604292"/>
  </r>
  <r>
    <s v="Heuristics"/>
    <x v="1"/>
    <x v="0"/>
    <x v="2"/>
    <n v="3"/>
    <n v="36.518999999999998"/>
    <n v="32.494999999999997"/>
    <n v="69.150000000000006"/>
    <n v="2245.9"/>
    <n v="3145.21"/>
    <n v="2423.0700000000002"/>
    <n v="2453.0300000000002"/>
    <n v="2601.12"/>
    <n v="102"/>
    <n v="0.28593003328871519"/>
  </r>
  <r>
    <s v="Heuristics"/>
    <x v="1"/>
    <x v="0"/>
    <x v="2"/>
    <n v="4"/>
    <n v="41.73"/>
    <n v="30.018999999999998"/>
    <n v="78.427999999999997"/>
    <n v="2368.58"/>
    <n v="3408.99999999999"/>
    <n v="2611.0300000000002"/>
    <n v="2615.4899999999998"/>
    <n v="2751.86"/>
    <n v="101"/>
    <n v="0.3051980052801388"/>
  </r>
  <r>
    <s v="Heuristics"/>
    <x v="1"/>
    <x v="0"/>
    <x v="2"/>
    <n v="5"/>
    <n v="41.414000000000001"/>
    <n v="32.116"/>
    <n v="85.918000000000006"/>
    <n v="2446.65"/>
    <n v="3420.85"/>
    <n v="2649.17"/>
    <n v="2672.74"/>
    <n v="2814.86"/>
    <n v="108"/>
    <n v="0.28478302176359671"/>
  </r>
  <r>
    <s v="Heuristics"/>
    <x v="1"/>
    <x v="0"/>
    <x v="2"/>
    <n v="6"/>
    <n v="41.927999999999997"/>
    <n v="31.006"/>
    <n v="75.715000000000003"/>
    <n v="2491.63"/>
    <n v="3562.1199999999799"/>
    <n v="2755.73"/>
    <n v="2767.52"/>
    <n v="2895.03"/>
    <n v="109"/>
    <n v="0.30052047657012843"/>
  </r>
  <r>
    <s v="Heuristics"/>
    <x v="1"/>
    <x v="0"/>
    <x v="2"/>
    <n v="7"/>
    <n v="40.387"/>
    <n v="33.484000000000002"/>
    <n v="77"/>
    <n v="2442.19"/>
    <n v="3410.38"/>
    <n v="2664.14"/>
    <n v="2638.31"/>
    <n v="2804.45"/>
    <n v="101"/>
    <n v="0.28389504981849528"/>
  </r>
  <r>
    <s v="Heuristics"/>
    <x v="1"/>
    <x v="0"/>
    <x v="2"/>
    <n v="8"/>
    <n v="42.723999999999997"/>
    <n v="34.433"/>
    <n v="82.394999999999897"/>
    <n v="2454.8200000000002"/>
    <n v="3441.1799999999898"/>
    <n v="2688.97"/>
    <n v="2683.78"/>
    <n v="2825.46"/>
    <n v="104"/>
    <n v="0.28663423593069604"/>
  </r>
  <r>
    <s v="Heuristics"/>
    <x v="1"/>
    <x v="0"/>
    <x v="2"/>
    <n v="9"/>
    <n v="45.207999999999998"/>
    <n v="38.04"/>
    <n v="78.016999999999996"/>
    <n v="2304.92"/>
    <n v="3360.8499999999899"/>
    <n v="2534.66"/>
    <n v="2543.88"/>
    <n v="2695.42"/>
    <n v="108"/>
    <n v="0.31418539952690333"/>
  </r>
  <r>
    <s v="Heuristics"/>
    <x v="1"/>
    <x v="0"/>
    <x v="3"/>
    <n v="0"/>
    <n v="44.860999999999997"/>
    <n v="36.72"/>
    <n v="87.089999999999904"/>
    <n v="2331.86"/>
    <n v="3307.81"/>
    <n v="2750.8"/>
    <n v="2809.87"/>
    <n v="2965.27"/>
    <n v="107"/>
    <n v="0.29504415308013454"/>
  </r>
  <r>
    <s v="Heuristics"/>
    <x v="1"/>
    <x v="0"/>
    <x v="3"/>
    <n v="1"/>
    <n v="68.885000000000005"/>
    <n v="34.500999999999998"/>
    <n v="93.866"/>
    <n v="2421.17"/>
    <n v="3445.0599999999899"/>
    <n v="2723.05"/>
    <n v="2868.92"/>
    <n v="3054.68"/>
    <n v="110"/>
    <n v="0.29720527363819293"/>
  </r>
  <r>
    <s v="Heuristics"/>
    <x v="1"/>
    <x v="0"/>
    <x v="3"/>
    <n v="2"/>
    <n v="49.173000000000002"/>
    <n v="36.595999999999997"/>
    <n v="89.418000000000006"/>
    <n v="2468.66"/>
    <n v="3477.42"/>
    <n v="2842.61"/>
    <n v="2934.15"/>
    <n v="3080.51"/>
    <n v="109"/>
    <n v="0.29008862892604292"/>
  </r>
  <r>
    <s v="Heuristics"/>
    <x v="1"/>
    <x v="0"/>
    <x v="3"/>
    <n v="3"/>
    <n v="50.537999999999997"/>
    <n v="37.603000000000002"/>
    <n v="88.091999999999999"/>
    <n v="2245.9"/>
    <n v="3145.21"/>
    <n v="2571.52"/>
    <n v="2690.9"/>
    <n v="2831.17"/>
    <n v="102"/>
    <n v="0.28593003328871519"/>
  </r>
  <r>
    <s v="Heuristics"/>
    <x v="1"/>
    <x v="0"/>
    <x v="3"/>
    <n v="4"/>
    <n v="50.786000000000001"/>
    <n v="37.939"/>
    <n v="91.781999999999996"/>
    <n v="2368.58"/>
    <n v="3408.99999999999"/>
    <n v="2767.99"/>
    <n v="2852.61"/>
    <n v="3034.4"/>
    <n v="101"/>
    <n v="0.3051980052801388"/>
  </r>
  <r>
    <s v="Heuristics"/>
    <x v="1"/>
    <x v="0"/>
    <x v="3"/>
    <n v="5"/>
    <n v="47.329000000000001"/>
    <n v="37.238"/>
    <n v="92.551999999999893"/>
    <n v="2446.65"/>
    <n v="3420.85"/>
    <n v="2814.37"/>
    <n v="2898.76"/>
    <n v="3043.43"/>
    <n v="108"/>
    <n v="0.28478302176359671"/>
  </r>
  <r>
    <s v="Heuristics"/>
    <x v="1"/>
    <x v="0"/>
    <x v="3"/>
    <n v="6"/>
    <n v="55.152999999999999"/>
    <n v="37.847000000000001"/>
    <n v="90.910999999999902"/>
    <n v="2491.63"/>
    <n v="3562.1199999999799"/>
    <n v="2908.23"/>
    <n v="2997.81"/>
    <n v="3179.81"/>
    <n v="109"/>
    <n v="0.30052047657012843"/>
  </r>
  <r>
    <s v="Heuristics"/>
    <x v="1"/>
    <x v="0"/>
    <x v="3"/>
    <n v="7"/>
    <n v="54.335000000000001"/>
    <n v="39.857999999999997"/>
    <n v="97.316000000000003"/>
    <n v="2442.19"/>
    <n v="3410.38"/>
    <n v="2797.73"/>
    <n v="2903.37"/>
    <n v="3070.94"/>
    <n v="101"/>
    <n v="0.28389504981849528"/>
  </r>
  <r>
    <s v="Heuristics"/>
    <x v="1"/>
    <x v="0"/>
    <x v="3"/>
    <n v="8"/>
    <n v="53.17"/>
    <n v="41.718000000000004"/>
    <n v="104.628"/>
    <n v="2454.8200000000002"/>
    <n v="3441.1799999999898"/>
    <n v="2861.81"/>
    <n v="2926.76"/>
    <n v="3083.47"/>
    <n v="104"/>
    <n v="0.28663423593069604"/>
  </r>
  <r>
    <s v="Heuristics"/>
    <x v="1"/>
    <x v="0"/>
    <x v="3"/>
    <n v="9"/>
    <n v="54.417999999999999"/>
    <n v="41"/>
    <n v="95.15"/>
    <n v="2304.92"/>
    <n v="3360.8499999999899"/>
    <n v="2719.92"/>
    <n v="2801.43"/>
    <n v="2985.27"/>
    <n v="108"/>
    <n v="0.31418539952690333"/>
  </r>
  <r>
    <s v="Heuristics"/>
    <x v="1"/>
    <x v="1"/>
    <x v="1"/>
    <n v="0"/>
    <n v="237.77799999999999"/>
    <n v="181.78399999999999"/>
    <n v="495.637"/>
    <n v="2288.1979999999999"/>
    <n v="3291.8780000000002"/>
    <n v="2408.3580000000002"/>
    <n v="2420.7559999999999"/>
    <n v="2496.846"/>
    <n v="110"/>
    <n v="0.30489586795136403"/>
  </r>
  <r>
    <s v="Heuristics"/>
    <x v="1"/>
    <x v="1"/>
    <x v="1"/>
    <n v="1"/>
    <n v="246.65700000000001"/>
    <n v="193.82400000000001"/>
    <n v="531.29199999999901"/>
    <n v="2417.2179999999998"/>
    <n v="3448.0520000000001"/>
    <n v="2551.1660000000002"/>
    <n v="2524.942"/>
    <n v="2634.01"/>
    <n v="116"/>
    <n v="0.29896126856555533"/>
  </r>
  <r>
    <s v="Heuristics"/>
    <x v="1"/>
    <x v="1"/>
    <x v="1"/>
    <n v="2"/>
    <n v="270.387"/>
    <n v="208.42699999999999"/>
    <n v="500.98299999999898"/>
    <n v="2472.386"/>
    <n v="3482.4259999999999"/>
    <n v="2596.85"/>
    <n v="2604.0940000000001"/>
    <n v="2670.2179999999998"/>
    <n v="111"/>
    <n v="0.2900391853265511"/>
  </r>
  <r>
    <s v="Heuristics"/>
    <x v="1"/>
    <x v="1"/>
    <x v="1"/>
    <n v="3"/>
    <n v="296.15300000000002"/>
    <n v="221.46799999999999"/>
    <n v="558.24499999999898"/>
    <n v="2228.5419999999999"/>
    <n v="3139.09399999999"/>
    <n v="2351.056"/>
    <n v="2363.482"/>
    <n v="2418.61"/>
    <n v="104"/>
    <n v="0.2900684082732129"/>
  </r>
  <r>
    <s v="Heuristics"/>
    <x v="1"/>
    <x v="1"/>
    <x v="1"/>
    <n v="4"/>
    <n v="298.767"/>
    <n v="230.416"/>
    <n v="577.423"/>
    <n v="2321.0659999999998"/>
    <n v="3382.9879999999898"/>
    <n v="2467.384"/>
    <n v="2436.56"/>
    <n v="2530.5740000000001"/>
    <n v="110"/>
    <n v="0.31390061093920324"/>
  </r>
  <r>
    <s v="Heuristics"/>
    <x v="1"/>
    <x v="1"/>
    <x v="1"/>
    <n v="5"/>
    <n v="349.27100000000002"/>
    <n v="239.62"/>
    <n v="602.07799999999997"/>
    <n v="2398.7139999999999"/>
    <n v="3396.3719999999898"/>
    <n v="2562.422"/>
    <n v="2507.998"/>
    <n v="2611.712"/>
    <n v="112"/>
    <n v="0.29374226380384505"/>
  </r>
  <r>
    <s v="Heuristics"/>
    <x v="1"/>
    <x v="1"/>
    <x v="1"/>
    <n v="6"/>
    <n v="352.32"/>
    <n v="275.904"/>
    <n v="612.63499999999999"/>
    <n v="2484.6179999999999"/>
    <n v="3570.1779999999899"/>
    <n v="2599.7060000000001"/>
    <n v="2640.7260000000001"/>
    <n v="2707.7779999999998"/>
    <n v="115"/>
    <n v="0.30406327079489959"/>
  </r>
  <r>
    <s v="Heuristics"/>
    <x v="1"/>
    <x v="1"/>
    <x v="1"/>
    <n v="7"/>
    <n v="385.38400000000001"/>
    <n v="271.459"/>
    <n v="617.28099999999995"/>
    <n v="2395.67"/>
    <n v="3389.9299999999898"/>
    <n v="2538.4299999999998"/>
    <n v="2535.5859999999998"/>
    <n v="2605.48"/>
    <n v="107"/>
    <n v="0.29329809170100646"/>
  </r>
  <r>
    <s v="Heuristics"/>
    <x v="1"/>
    <x v="1"/>
    <x v="1"/>
    <n v="8"/>
    <n v="400.66699999999997"/>
    <n v="312.12700000000001"/>
    <n v="642.78"/>
    <n v="2385.7139999999999"/>
    <n v="3407.5599999999899"/>
    <n v="2499.826"/>
    <n v="2485.0540000000001"/>
    <n v="2586.806"/>
    <n v="110"/>
    <n v="0.29987615771989135"/>
  </r>
  <r>
    <s v="Heuristics"/>
    <x v="1"/>
    <x v="1"/>
    <x v="1"/>
    <n v="9"/>
    <n v="408.21800000000002"/>
    <n v="326.56299999999999"/>
    <n v="650.87400000000002"/>
    <n v="2296.308"/>
    <n v="3358.5719999999901"/>
    <n v="2430.0300000000002"/>
    <n v="2440.6080000000002"/>
    <n v="2512.2179999999998"/>
    <n v="111"/>
    <n v="0.31628442087887149"/>
  </r>
  <r>
    <s v="Heuristics"/>
    <x v="1"/>
    <x v="1"/>
    <x v="2"/>
    <n v="0"/>
    <n v="557.149"/>
    <n v="372.13099999999997"/>
    <n v="857.47199999999896"/>
    <n v="2288.1979999999999"/>
    <n v="3291.8780000000002"/>
    <n v="2565.2179999999998"/>
    <n v="2519.4859999999999"/>
    <n v="2667.2539999999999"/>
    <n v="110"/>
    <n v="0.30489586795136403"/>
  </r>
  <r>
    <s v="Heuristics"/>
    <x v="1"/>
    <x v="1"/>
    <x v="2"/>
    <n v="1"/>
    <n v="610.35900000000004"/>
    <n v="386.61099999999999"/>
    <n v="901.38799999999901"/>
    <n v="2417.2179999999998"/>
    <n v="3448.0520000000001"/>
    <n v="2579.6179999999999"/>
    <n v="2647.19"/>
    <n v="2798.5039999999999"/>
    <n v="116"/>
    <n v="0.29896126856555533"/>
  </r>
  <r>
    <s v="Heuristics"/>
    <x v="1"/>
    <x v="1"/>
    <x v="2"/>
    <n v="2"/>
    <n v="626.98500000000001"/>
    <n v="401.85700000000003"/>
    <n v="985.97400000000005"/>
    <n v="2472.386"/>
    <n v="3482.4259999999999"/>
    <n v="2663.5839999999998"/>
    <n v="2721.5920000000001"/>
    <n v="2834.402"/>
    <n v="111"/>
    <n v="0.2900391853265511"/>
  </r>
  <r>
    <s v="Heuristics"/>
    <x v="1"/>
    <x v="1"/>
    <x v="2"/>
    <n v="3"/>
    <n v="634.66999999999996"/>
    <n v="419.59699999999998"/>
    <n v="1087.4559999999999"/>
    <n v="2228.5419999999999"/>
    <n v="3139.09399999999"/>
    <n v="2413.7139999999999"/>
    <n v="2450.5320000000002"/>
    <n v="2579.2199999999998"/>
    <n v="104"/>
    <n v="0.2900684082732129"/>
  </r>
  <r>
    <s v="Heuristics"/>
    <x v="1"/>
    <x v="1"/>
    <x v="2"/>
    <n v="4"/>
    <n v="659.84100000000001"/>
    <n v="434.517"/>
    <n v="968.68099999999902"/>
    <n v="2321.0659999999998"/>
    <n v="3382.9879999999898"/>
    <n v="2565.94"/>
    <n v="2536.982"/>
    <n v="2707.3240000000001"/>
    <n v="110"/>
    <n v="0.31390061093920324"/>
  </r>
  <r>
    <s v="Heuristics"/>
    <x v="1"/>
    <x v="1"/>
    <x v="2"/>
    <n v="5"/>
    <n v="709.43299999999999"/>
    <n v="440.40499999999997"/>
    <n v="1035.1849999999999"/>
    <n v="2398.7139999999999"/>
    <n v="3396.3719999999898"/>
    <n v="2625.4119999999998"/>
    <n v="2628.3980000000001"/>
    <n v="2776.7539999999999"/>
    <n v="112"/>
    <n v="0.29374226380384505"/>
  </r>
  <r>
    <s v="Heuristics"/>
    <x v="1"/>
    <x v="1"/>
    <x v="2"/>
    <n v="6"/>
    <n v="691.17700000000002"/>
    <n v="450.83199999999999"/>
    <n v="995.93899999999996"/>
    <n v="2484.6179999999999"/>
    <n v="3570.1779999999899"/>
    <n v="2717.8739999999998"/>
    <n v="2778.8339999999998"/>
    <n v="2887.9340000000002"/>
    <n v="115"/>
    <n v="0.30406327079489959"/>
  </r>
  <r>
    <s v="Heuristics"/>
    <x v="1"/>
    <x v="1"/>
    <x v="2"/>
    <n v="7"/>
    <n v="755.81799999999998"/>
    <n v="478.548"/>
    <n v="1047.24"/>
    <n v="2395.67"/>
    <n v="3389.9299999999898"/>
    <n v="2609.2139999999999"/>
    <n v="2654.498"/>
    <n v="2770.748"/>
    <n v="107"/>
    <n v="0.29329809170100646"/>
  </r>
  <r>
    <s v="Heuristics"/>
    <x v="1"/>
    <x v="1"/>
    <x v="2"/>
    <n v="8"/>
    <n v="784.245"/>
    <n v="516.88599999999997"/>
    <n v="1080.931"/>
    <n v="2385.7139999999999"/>
    <n v="3407.5599999999899"/>
    <n v="2597.9740000000002"/>
    <n v="2614.3760000000002"/>
    <n v="2756.6039999999998"/>
    <n v="110"/>
    <n v="0.29987615771989135"/>
  </r>
  <r>
    <s v="Heuristics"/>
    <x v="1"/>
    <x v="1"/>
    <x v="2"/>
    <n v="9"/>
    <n v="772.07500000000005"/>
    <n v="511.13200000000001"/>
    <n v="1090.1420000000001"/>
    <n v="2296.308"/>
    <n v="3358.5719999999901"/>
    <n v="2541.462"/>
    <n v="2566.5920000000001"/>
    <n v="2697.306"/>
    <n v="111"/>
    <n v="0.31628442087887149"/>
  </r>
  <r>
    <s v="Heuristics"/>
    <x v="1"/>
    <x v="1"/>
    <x v="3"/>
    <n v="0"/>
    <n v="806.928"/>
    <n v="524.38199999999995"/>
    <n v="1146.866"/>
    <n v="2288.1979999999999"/>
    <n v="3291.8780000000002"/>
    <n v="2706.2939999999999"/>
    <n v="2779.0340000000001"/>
    <n v="2933.8220000000001"/>
    <n v="110"/>
    <n v="0.30489586795136403"/>
  </r>
  <r>
    <s v="Heuristics"/>
    <x v="1"/>
    <x v="1"/>
    <x v="3"/>
    <n v="1"/>
    <n v="854.16300000000001"/>
    <n v="520.65099999999995"/>
    <n v="1221.808"/>
    <n v="2417.2179999999998"/>
    <n v="3448.0520000000001"/>
    <n v="2732.4740000000002"/>
    <n v="2854.01"/>
    <n v="3056.654"/>
    <n v="116"/>
    <n v="0.29896126856555533"/>
  </r>
  <r>
    <s v="Heuristics"/>
    <x v="1"/>
    <x v="1"/>
    <x v="3"/>
    <n v="2"/>
    <n v="865.76499999999999"/>
    <n v="543.70899999999995"/>
    <n v="1241.3039999999901"/>
    <n v="2472.386"/>
    <n v="3482.4259999999999"/>
    <n v="2841.9879999999998"/>
    <n v="2947.538"/>
    <n v="3093.2020000000002"/>
    <n v="111"/>
    <n v="0.2900391853265511"/>
  </r>
  <r>
    <s v="Heuristics"/>
    <x v="1"/>
    <x v="1"/>
    <x v="3"/>
    <n v="3"/>
    <n v="919.17200000000003"/>
    <n v="577.98099999999999"/>
    <n v="1253.8709999999901"/>
    <n v="2228.5419999999999"/>
    <n v="3139.09399999999"/>
    <n v="2590.614"/>
    <n v="2664.864"/>
    <n v="2830.4360000000001"/>
    <n v="104"/>
    <n v="0.2900684082732129"/>
  </r>
  <r>
    <s v="Heuristics"/>
    <x v="1"/>
    <x v="1"/>
    <x v="3"/>
    <n v="4"/>
    <n v="906.28200000000004"/>
    <n v="598.59299999999996"/>
    <n v="1437.4349999999999"/>
    <n v="2321.0659999999998"/>
    <n v="3382.9879999999898"/>
    <n v="2718.6880000000001"/>
    <n v="2829.25"/>
    <n v="2990.902"/>
    <n v="110"/>
    <n v="0.31390061093920324"/>
  </r>
  <r>
    <s v="Heuristics"/>
    <x v="1"/>
    <x v="1"/>
    <x v="3"/>
    <n v="5"/>
    <n v="941.17399999999998"/>
    <n v="592.70600000000002"/>
    <n v="1364.6320000000001"/>
    <n v="2398.7139999999999"/>
    <n v="3396.3719999999898"/>
    <n v="2754.6559999999999"/>
    <n v="2818.2959999999998"/>
    <n v="3015.672"/>
    <n v="112"/>
    <n v="0.29374226380384505"/>
  </r>
  <r>
    <s v="Heuristics"/>
    <x v="1"/>
    <x v="1"/>
    <x v="3"/>
    <n v="6"/>
    <n v="968.18"/>
    <n v="590.30799999999999"/>
    <n v="1374.2739999999999"/>
    <n v="2484.6179999999999"/>
    <n v="3570.1779999999899"/>
    <n v="2910.5419999999999"/>
    <n v="2983.74"/>
    <n v="3176.59"/>
    <n v="115"/>
    <n v="0.30406327079489959"/>
  </r>
  <r>
    <s v="Heuristics"/>
    <x v="1"/>
    <x v="1"/>
    <x v="3"/>
    <n v="7"/>
    <n v="1003.925"/>
    <n v="620.16899999999998"/>
    <n v="1489.0229999999999"/>
    <n v="2395.67"/>
    <n v="3389.9299999999898"/>
    <n v="2760.8319999999999"/>
    <n v="2917.7460000000001"/>
    <n v="3040.2339999999999"/>
    <n v="107"/>
    <n v="0.29329809170100646"/>
  </r>
  <r>
    <s v="Heuristics"/>
    <x v="1"/>
    <x v="1"/>
    <x v="3"/>
    <n v="8"/>
    <n v="1021.4109999999999"/>
    <n v="660.92399999999998"/>
    <n v="1494.4269999999999"/>
    <n v="2385.7139999999999"/>
    <n v="3407.5599999999899"/>
    <n v="2793.7820000000002"/>
    <n v="2840.1"/>
    <n v="3030.5680000000002"/>
    <n v="110"/>
    <n v="0.29987615771989135"/>
  </r>
  <r>
    <s v="Heuristics"/>
    <x v="1"/>
    <x v="1"/>
    <x v="3"/>
    <n v="9"/>
    <n v="1045.6859999999999"/>
    <n v="688.42899999999997"/>
    <n v="1400.0219999999999"/>
    <n v="2296.308"/>
    <n v="3358.5719999999901"/>
    <n v="2729.9780000000001"/>
    <n v="2817.2640000000001"/>
    <n v="2984.0140000000001"/>
    <n v="111"/>
    <n v="0.3162844208788714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VF"/>
    <n v="10"/>
    <n v="1024"/>
    <x v="0"/>
    <n v="0"/>
    <n v="110.786"/>
    <n v="101.5"/>
    <n v="101.5"/>
    <n v="4"/>
    <n v="89"/>
    <n v="113.46875"/>
    <n v="0.2749297752808989"/>
    <n v="5"/>
  </r>
  <r>
    <s v="VF"/>
    <n v="10"/>
    <n v="1024"/>
    <x v="0"/>
    <n v="1"/>
    <n v="135.01400000000001"/>
    <n v="95.75"/>
    <n v="95.75"/>
    <n v="2"/>
    <n v="76.5"/>
    <n v="106.71875"/>
    <n v="0.39501633986928103"/>
    <n v="5"/>
  </r>
  <r>
    <s v="VF"/>
    <n v="10"/>
    <n v="1024"/>
    <x v="0"/>
    <n v="2"/>
    <n v="326.95299999999997"/>
    <n v="92.25"/>
    <n v="92.25"/>
    <n v="4"/>
    <n v="72.5"/>
    <n v="109.75"/>
    <n v="0.51379310344827589"/>
    <n v="4"/>
  </r>
  <r>
    <s v="VF"/>
    <n v="10"/>
    <n v="1024"/>
    <x v="0"/>
    <n v="3"/>
    <n v="544.79200000000003"/>
    <n v="83.5"/>
    <n v="83.5"/>
    <n v="5"/>
    <n v="72"/>
    <n v="100.21875"/>
    <n v="0.39192708333333331"/>
    <n v="5"/>
  </r>
  <r>
    <s v="VF"/>
    <n v="10"/>
    <n v="1024"/>
    <x v="0"/>
    <n v="4"/>
    <n v="608.36300000000006"/>
    <n v="115.4375"/>
    <n v="115.4375"/>
    <n v="4"/>
    <n v="84.5"/>
    <n v="122.8515625"/>
    <n v="0.45386464497041418"/>
    <n v="7"/>
  </r>
  <r>
    <s v="VF"/>
    <n v="10"/>
    <n v="1024"/>
    <x v="0"/>
    <n v="5"/>
    <n v="906.95699999999999"/>
    <n v="91"/>
    <n v="91"/>
    <n v="5"/>
    <n v="75"/>
    <n v="112.75"/>
    <n v="0.5033333333333333"/>
    <n v="5"/>
  </r>
  <r>
    <s v="VF"/>
    <n v="10"/>
    <n v="1024"/>
    <x v="0"/>
    <n v="6"/>
    <n v="515.53"/>
    <n v="121.5"/>
    <n v="121.5"/>
    <n v="2"/>
    <n v="104.5"/>
    <n v="131.28125"/>
    <n v="0.25627990430622011"/>
    <n v="6"/>
  </r>
  <r>
    <s v="VF"/>
    <n v="10"/>
    <n v="1024"/>
    <x v="0"/>
    <n v="7"/>
    <n v="773.21400000000006"/>
    <n v="134.5"/>
    <n v="134.5"/>
    <n v="3"/>
    <n v="126"/>
    <n v="146.921875"/>
    <n v="0.16604662698412698"/>
    <n v="6"/>
  </r>
  <r>
    <s v="VF"/>
    <n v="10"/>
    <n v="1024"/>
    <x v="0"/>
    <n v="8"/>
    <n v="1274.8900000000001"/>
    <n v="122.75"/>
    <n v="122.75"/>
    <n v="5"/>
    <n v="115.5"/>
    <n v="140.875"/>
    <n v="0.2196969696969697"/>
    <n v="4"/>
  </r>
  <r>
    <s v="VF"/>
    <n v="10"/>
    <n v="1024"/>
    <x v="0"/>
    <n v="9"/>
    <n v="958.13800000000003"/>
    <n v="104.25"/>
    <n v="104.25"/>
    <n v="3"/>
    <n v="85.5"/>
    <n v="121.28125"/>
    <n v="0.41849415204678364"/>
    <n v="5"/>
  </r>
  <r>
    <s v="VF"/>
    <n v="10"/>
    <n v="1024"/>
    <x v="1"/>
    <n v="0"/>
    <n v="1837.1189999999999"/>
    <n v="106.75"/>
    <n v="106.75"/>
    <n v="6"/>
    <n v="89"/>
    <n v="113.46875"/>
    <n v="0.2749297752808989"/>
    <n v="5"/>
  </r>
  <r>
    <s v="VF"/>
    <n v="10"/>
    <n v="1024"/>
    <x v="1"/>
    <n v="1"/>
    <n v="862.09699999999998"/>
    <n v="104.75"/>
    <n v="104.75"/>
    <n v="2"/>
    <n v="76.5"/>
    <n v="106.71875"/>
    <n v="0.39501633986928103"/>
    <n v="5"/>
  </r>
  <r>
    <s v="VF"/>
    <n v="10"/>
    <n v="1024"/>
    <x v="1"/>
    <n v="2"/>
    <n v="1561.787"/>
    <n v="106.25"/>
    <n v="106.25"/>
    <n v="4"/>
    <n v="72.5"/>
    <n v="109.75"/>
    <n v="0.51379310344827589"/>
    <n v="4"/>
  </r>
  <r>
    <s v="VF"/>
    <n v="10"/>
    <n v="1024"/>
    <x v="1"/>
    <n v="3"/>
    <n v="3122.826"/>
    <n v="89"/>
    <n v="89"/>
    <n v="8"/>
    <n v="72"/>
    <n v="100.21875"/>
    <n v="0.39192708333333331"/>
    <n v="5"/>
  </r>
  <r>
    <s v="VF"/>
    <n v="10"/>
    <n v="1024"/>
    <x v="1"/>
    <n v="4"/>
    <n v="348.62200000000001"/>
    <n v="116.78125"/>
    <n v="116.78125"/>
    <n v="8"/>
    <n v="84.5"/>
    <n v="122.8515625"/>
    <n v="0.45386464497041418"/>
    <n v="7"/>
  </r>
  <r>
    <s v="VF"/>
    <n v="10"/>
    <n v="1024"/>
    <x v="1"/>
    <n v="5"/>
    <n v="535.74800000000005"/>
    <n v="102.875"/>
    <n v="102.875"/>
    <n v="6"/>
    <n v="75"/>
    <n v="112.75"/>
    <n v="0.5033333333333333"/>
    <n v="5"/>
  </r>
  <r>
    <s v="VF"/>
    <n v="10"/>
    <n v="1024"/>
    <x v="1"/>
    <n v="6"/>
    <n v="540.79499999999996"/>
    <n v="129.125"/>
    <n v="129.125"/>
    <n v="4"/>
    <n v="104.5"/>
    <n v="131.28125"/>
    <n v="0.25627990430622011"/>
    <n v="6"/>
  </r>
  <r>
    <s v="VF"/>
    <n v="10"/>
    <n v="1024"/>
    <x v="1"/>
    <n v="7"/>
    <n v="1001.049"/>
    <n v="137.125"/>
    <n v="137.125"/>
    <n v="6"/>
    <n v="126"/>
    <n v="146.921875"/>
    <n v="0.16604662698412698"/>
    <n v="6"/>
  </r>
  <r>
    <s v="VF"/>
    <n v="10"/>
    <n v="1024"/>
    <x v="1"/>
    <n v="8"/>
    <n v="310.608"/>
    <n v="132.5"/>
    <n v="132.5"/>
    <n v="8"/>
    <n v="115.5"/>
    <n v="140.875"/>
    <n v="0.2196969696969697"/>
    <n v="4"/>
  </r>
  <r>
    <s v="VF"/>
    <n v="10"/>
    <n v="1024"/>
    <x v="1"/>
    <n v="9"/>
    <n v="260.56099999999998"/>
    <n v="118"/>
    <n v="118"/>
    <n v="3"/>
    <n v="85.5"/>
    <n v="121.28125"/>
    <n v="0.41849415204678364"/>
    <n v="5"/>
  </r>
  <r>
    <s v="VF"/>
    <n v="10"/>
    <n v="1024"/>
    <x v="2"/>
    <n v="0"/>
    <n v="153.59899999999999"/>
    <n v="111.375"/>
    <n v="111.375"/>
    <n v="6"/>
    <n v="89"/>
    <n v="113.46875"/>
    <n v="0.2749297752808989"/>
    <n v="5"/>
  </r>
  <r>
    <s v="VF"/>
    <n v="10"/>
    <n v="1024"/>
    <x v="2"/>
    <n v="1"/>
    <n v="146.97200000000001"/>
    <n v="104.75"/>
    <n v="104.75"/>
    <n v="3"/>
    <n v="76.5"/>
    <n v="106.71875"/>
    <n v="0.39501633986928103"/>
    <n v="5"/>
  </r>
  <r>
    <s v="VF"/>
    <n v="10"/>
    <n v="1024"/>
    <x v="2"/>
    <n v="2"/>
    <n v="122.905"/>
    <n v="109.75"/>
    <n v="109.749999999994"/>
    <n v="2"/>
    <n v="72.5"/>
    <n v="109.75"/>
    <n v="0.51379310344827589"/>
    <n v="4"/>
  </r>
  <r>
    <s v="VF"/>
    <n v="10"/>
    <n v="1024"/>
    <x v="2"/>
    <n v="3"/>
    <n v="249.16399999999999"/>
    <n v="95.25"/>
    <n v="95.25"/>
    <n v="8"/>
    <n v="72"/>
    <n v="100.21875"/>
    <n v="0.39192708333333331"/>
    <n v="5"/>
  </r>
  <r>
    <s v="VF"/>
    <n v="10"/>
    <n v="1024"/>
    <x v="2"/>
    <n v="4"/>
    <n v="592.73299999999995"/>
    <n v="118.625"/>
    <n v="118.625"/>
    <n v="8"/>
    <n v="84.5"/>
    <n v="122.8515625"/>
    <n v="0.45386464497041418"/>
    <n v="7"/>
  </r>
  <r>
    <s v="VF"/>
    <n v="10"/>
    <n v="1024"/>
    <x v="2"/>
    <n v="5"/>
    <n v="637.84699999999998"/>
    <n v="107.8125"/>
    <n v="107.8125"/>
    <n v="6"/>
    <n v="75"/>
    <n v="112.75"/>
    <n v="0.5033333333333333"/>
    <n v="5"/>
  </r>
  <r>
    <s v="VF"/>
    <n v="10"/>
    <n v="1024"/>
    <x v="2"/>
    <n v="6"/>
    <n v="228.22300000000001"/>
    <n v="130.375"/>
    <n v="130.375"/>
    <n v="7"/>
    <n v="104.5"/>
    <n v="131.28125"/>
    <n v="0.25627990430622011"/>
    <n v="6"/>
  </r>
  <r>
    <s v="VF"/>
    <n v="10"/>
    <n v="1024"/>
    <x v="2"/>
    <n v="7"/>
    <n v="596.029"/>
    <n v="140.5625"/>
    <n v="140.5625"/>
    <n v="8"/>
    <n v="126"/>
    <n v="146.921875"/>
    <n v="0.16604662698412698"/>
    <n v="6"/>
  </r>
  <r>
    <s v="VF"/>
    <n v="10"/>
    <n v="1024"/>
    <x v="2"/>
    <n v="8"/>
    <n v="389.24400000000003"/>
    <n v="140.125"/>
    <n v="140.125"/>
    <n v="4"/>
    <n v="115.5"/>
    <n v="140.875"/>
    <n v="0.2196969696969697"/>
    <n v="4"/>
  </r>
  <r>
    <s v="VF"/>
    <n v="10"/>
    <n v="1024"/>
    <x v="2"/>
    <n v="9"/>
    <n v="222.57400000000001"/>
    <n v="121.28125"/>
    <n v="121.28125"/>
    <n v="2"/>
    <n v="85.5"/>
    <n v="121.28125"/>
    <n v="0.41849415204678364"/>
    <n v="5"/>
  </r>
  <r>
    <s v="VF"/>
    <n v="10"/>
    <n v="1024"/>
    <x v="3"/>
    <n v="0"/>
    <n v="10.109"/>
    <n v="113.46875"/>
    <n v="113.46875"/>
    <n v="1"/>
    <n v="89"/>
    <n v="113.46875"/>
    <n v="0.2749297752808989"/>
    <n v="5"/>
  </r>
  <r>
    <s v="VF"/>
    <n v="10"/>
    <n v="1024"/>
    <x v="3"/>
    <n v="1"/>
    <n v="186.34399999999999"/>
    <n v="106.71875"/>
    <n v="106.71875"/>
    <n v="6"/>
    <n v="76.5"/>
    <n v="106.71875"/>
    <n v="0.39501633986928103"/>
    <n v="5"/>
  </r>
  <r>
    <s v="VF"/>
    <n v="10"/>
    <n v="1024"/>
    <x v="3"/>
    <n v="2"/>
    <n v="161.03399999999999"/>
    <n v="109.75"/>
    <n v="109.749999999994"/>
    <n v="3"/>
    <n v="72.5"/>
    <n v="109.75"/>
    <n v="0.51379310344827589"/>
    <n v="4"/>
  </r>
  <r>
    <s v="VF"/>
    <n v="10"/>
    <n v="1024"/>
    <x v="3"/>
    <n v="3"/>
    <n v="28.562000000000001"/>
    <n v="99.90625"/>
    <n v="99.90625"/>
    <n v="2"/>
    <n v="72"/>
    <n v="100.21875"/>
    <n v="0.39192708333333331"/>
    <n v="5"/>
  </r>
  <r>
    <s v="VF"/>
    <n v="10"/>
    <n v="1024"/>
    <x v="3"/>
    <n v="4"/>
    <n v="302.67700000000002"/>
    <n v="121.25"/>
    <n v="121.25"/>
    <n v="7"/>
    <n v="84.5"/>
    <n v="122.8515625"/>
    <n v="0.45386464497041418"/>
    <n v="7"/>
  </r>
  <r>
    <s v="VF"/>
    <n v="10"/>
    <n v="1024"/>
    <x v="3"/>
    <n v="5"/>
    <n v="267.35899999999998"/>
    <n v="111.84375"/>
    <n v="111.84375"/>
    <n v="4"/>
    <n v="75"/>
    <n v="112.75"/>
    <n v="0.5033333333333333"/>
    <n v="5"/>
  </r>
  <r>
    <s v="VF"/>
    <n v="10"/>
    <n v="1024"/>
    <x v="3"/>
    <n v="6"/>
    <n v="176.69300000000001"/>
    <n v="131.25"/>
    <n v="131.25"/>
    <n v="6"/>
    <n v="104.5"/>
    <n v="131.28125"/>
    <n v="0.25627990430622011"/>
    <n v="6"/>
  </r>
  <r>
    <s v="VF"/>
    <n v="10"/>
    <n v="1024"/>
    <x v="3"/>
    <n v="7"/>
    <n v="449.38200000000001"/>
    <n v="143.03125"/>
    <n v="143.03125"/>
    <n v="7"/>
    <n v="126"/>
    <n v="146.921875"/>
    <n v="0.16604662698412698"/>
    <n v="6"/>
  </r>
  <r>
    <s v="VF"/>
    <n v="10"/>
    <n v="1024"/>
    <x v="3"/>
    <n v="8"/>
    <n v="76.305999999999997"/>
    <n v="140.875"/>
    <n v="140.875"/>
    <n v="1"/>
    <n v="115.5"/>
    <n v="140.875"/>
    <n v="0.2196969696969697"/>
    <n v="4"/>
  </r>
  <r>
    <s v="VF"/>
    <n v="10"/>
    <n v="1024"/>
    <x v="3"/>
    <n v="9"/>
    <n v="263.37"/>
    <n v="121.28125"/>
    <n v="121.28125"/>
    <n v="3"/>
    <n v="85.5"/>
    <n v="121.28125"/>
    <n v="0.41849415204678364"/>
    <n v="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VF"/>
    <n v="10"/>
    <n v="1024"/>
    <x v="0"/>
    <n v="0"/>
    <n v="110.786"/>
    <n v="101.5"/>
    <n v="101.5"/>
    <n v="4"/>
    <n v="89"/>
    <n v="113.46875"/>
    <n v="12.5"/>
    <n v="11.96875"/>
    <n v="193.75"/>
    <n v="348.5"/>
  </r>
  <r>
    <s v="VF"/>
    <n v="10"/>
    <n v="1024"/>
    <x v="0"/>
    <n v="1"/>
    <n v="135.01400000000001"/>
    <n v="95.75"/>
    <n v="95.75"/>
    <n v="2"/>
    <n v="76.5"/>
    <n v="106.71875"/>
    <n v="19.25"/>
    <n v="10.96875"/>
    <n v="197.5"/>
    <n v="354.5"/>
  </r>
  <r>
    <s v="VF"/>
    <n v="10"/>
    <n v="1024"/>
    <x v="0"/>
    <n v="2"/>
    <n v="326.95299999999997"/>
    <n v="92.25"/>
    <n v="92.25"/>
    <n v="4"/>
    <n v="72.5"/>
    <n v="109.75"/>
    <n v="19.75"/>
    <n v="17.5"/>
    <n v="168.75"/>
    <n v="296"/>
  </r>
  <r>
    <s v="VF"/>
    <n v="10"/>
    <n v="1024"/>
    <x v="0"/>
    <n v="3"/>
    <n v="544.79200000000003"/>
    <n v="83.5"/>
    <n v="83.5"/>
    <n v="5"/>
    <n v="72"/>
    <n v="100.21875"/>
    <n v="11.5"/>
    <n v="16.71875"/>
    <n v="191"/>
    <n v="334.5"/>
  </r>
  <r>
    <s v="VF"/>
    <n v="10"/>
    <n v="1024"/>
    <x v="0"/>
    <n v="4"/>
    <n v="608.36300000000006"/>
    <n v="115.4375"/>
    <n v="115.4375"/>
    <n v="4"/>
    <n v="84.5"/>
    <n v="122.8515625"/>
    <n v="30.9375"/>
    <n v="7.4140625"/>
    <n v="213.25"/>
    <n v="391.5"/>
  </r>
  <r>
    <s v="VF"/>
    <n v="10"/>
    <n v="1024"/>
    <x v="0"/>
    <n v="5"/>
    <n v="906.95699999999999"/>
    <n v="91"/>
    <n v="91"/>
    <n v="5"/>
    <n v="75"/>
    <n v="112.75"/>
    <n v="16"/>
    <n v="21.75"/>
    <n v="185"/>
    <n v="327.5"/>
  </r>
  <r>
    <s v="VF"/>
    <n v="10"/>
    <n v="1024"/>
    <x v="0"/>
    <n v="6"/>
    <n v="515.53"/>
    <n v="121.5"/>
    <n v="121.5"/>
    <n v="2"/>
    <n v="104.5"/>
    <n v="131.28125"/>
    <n v="17"/>
    <n v="9.78125"/>
    <n v="168.5"/>
    <n v="295.5"/>
  </r>
  <r>
    <s v="VF"/>
    <n v="10"/>
    <n v="1024"/>
    <x v="0"/>
    <n v="7"/>
    <n v="773.21400000000006"/>
    <n v="134.5"/>
    <n v="134.5"/>
    <n v="3"/>
    <n v="126"/>
    <n v="146.921875"/>
    <n v="8.5"/>
    <n v="12.421875"/>
    <n v="190.75"/>
    <n v="350"/>
  </r>
  <r>
    <s v="VF"/>
    <n v="10"/>
    <n v="1024"/>
    <x v="0"/>
    <n v="8"/>
    <n v="1274.8900000000001"/>
    <n v="122.75"/>
    <n v="122.75"/>
    <n v="5"/>
    <n v="115.5"/>
    <n v="140.875"/>
    <n v="7.25"/>
    <n v="18.125"/>
    <n v="193.75"/>
    <n v="342.5"/>
  </r>
  <r>
    <s v="VF"/>
    <n v="10"/>
    <n v="1024"/>
    <x v="0"/>
    <n v="9"/>
    <n v="958.13800000000003"/>
    <n v="104.25"/>
    <n v="104.25"/>
    <n v="3"/>
    <n v="85.5"/>
    <n v="121.28125"/>
    <n v="18.75"/>
    <n v="17.03125"/>
    <n v="191"/>
    <n v="336.5"/>
  </r>
  <r>
    <s v="VF"/>
    <n v="10"/>
    <n v="1024"/>
    <x v="1"/>
    <n v="0"/>
    <n v="1837.1189999999999"/>
    <n v="106.75"/>
    <n v="106.75"/>
    <n v="6"/>
    <n v="89"/>
    <n v="113.46875"/>
    <n v="17.75"/>
    <n v="6.71875"/>
    <n v="193.75"/>
    <n v="300.5"/>
  </r>
  <r>
    <s v="VF"/>
    <n v="10"/>
    <n v="1024"/>
    <x v="1"/>
    <n v="1"/>
    <n v="862.09699999999998"/>
    <n v="104.75"/>
    <n v="104.75"/>
    <n v="2"/>
    <n v="76.5"/>
    <n v="106.71875"/>
    <n v="28.25"/>
    <n v="1.96875"/>
    <n v="197.5"/>
    <n v="316"/>
  </r>
  <r>
    <s v="VF"/>
    <n v="10"/>
    <n v="1024"/>
    <x v="1"/>
    <n v="2"/>
    <n v="1561.787"/>
    <n v="106.25"/>
    <n v="106.25"/>
    <n v="4"/>
    <n v="72.5"/>
    <n v="109.75"/>
    <n v="33.75"/>
    <n v="3.5"/>
    <n v="168.75"/>
    <n v="265"/>
  </r>
  <r>
    <s v="VF"/>
    <n v="10"/>
    <n v="1024"/>
    <x v="1"/>
    <n v="3"/>
    <n v="3122.826"/>
    <n v="89"/>
    <n v="89"/>
    <n v="8"/>
    <n v="72"/>
    <n v="100.21875"/>
    <n v="17"/>
    <n v="11.21875"/>
    <n v="191"/>
    <n v="298.5"/>
  </r>
  <r>
    <s v="VF"/>
    <n v="10"/>
    <n v="1024"/>
    <x v="1"/>
    <n v="4"/>
    <n v="348.62200000000001"/>
    <n v="116.78125"/>
    <n v="116.78125"/>
    <n v="8"/>
    <n v="84.5"/>
    <n v="122.8515625"/>
    <n v="32.28125"/>
    <n v="6.0703125"/>
    <n v="213.25"/>
    <n v="345.5"/>
  </r>
  <r>
    <s v="VF"/>
    <n v="10"/>
    <n v="1024"/>
    <x v="1"/>
    <n v="5"/>
    <n v="535.74800000000005"/>
    <n v="102.875"/>
    <n v="102.875"/>
    <n v="6"/>
    <n v="75"/>
    <n v="112.75"/>
    <n v="27.875"/>
    <n v="9.875"/>
    <n v="185"/>
    <n v="295"/>
  </r>
  <r>
    <s v="VF"/>
    <n v="10"/>
    <n v="1024"/>
    <x v="1"/>
    <n v="6"/>
    <n v="540.79499999999996"/>
    <n v="129.125"/>
    <n v="129.125"/>
    <n v="4"/>
    <n v="104.5"/>
    <n v="131.28125"/>
    <n v="24.625"/>
    <n v="2.15625"/>
    <n v="168.5"/>
    <n v="261.5"/>
  </r>
  <r>
    <s v="VF"/>
    <n v="10"/>
    <n v="1024"/>
    <x v="1"/>
    <n v="7"/>
    <n v="1001.049"/>
    <n v="137.125"/>
    <n v="137.125"/>
    <n v="6"/>
    <n v="126"/>
    <n v="146.921875"/>
    <n v="11.125"/>
    <n v="9.796875"/>
    <n v="190.75"/>
    <n v="306"/>
  </r>
  <r>
    <s v="VF"/>
    <n v="10"/>
    <n v="1024"/>
    <x v="1"/>
    <n v="8"/>
    <n v="310.608"/>
    <n v="132.5"/>
    <n v="132.5"/>
    <n v="8"/>
    <n v="115.5"/>
    <n v="140.875"/>
    <n v="17"/>
    <n v="8.375"/>
    <n v="193.75"/>
    <n v="302.5"/>
  </r>
  <r>
    <s v="VF"/>
    <n v="10"/>
    <n v="1024"/>
    <x v="1"/>
    <n v="9"/>
    <n v="260.56099999999998"/>
    <n v="118"/>
    <n v="118"/>
    <n v="3"/>
    <n v="85.5"/>
    <n v="121.28125"/>
    <n v="32.5"/>
    <n v="3.28125"/>
    <n v="191"/>
    <n v="299"/>
  </r>
  <r>
    <s v="VF"/>
    <n v="10"/>
    <n v="1024"/>
    <x v="2"/>
    <n v="0"/>
    <n v="153.59899999999999"/>
    <n v="111.375"/>
    <n v="111.375"/>
    <n v="6"/>
    <n v="89"/>
    <n v="113.46875"/>
    <n v="22.375"/>
    <n v="2.09375"/>
    <n v="193.75"/>
    <n v="239.5"/>
  </r>
  <r>
    <s v="VF"/>
    <n v="10"/>
    <n v="1024"/>
    <x v="2"/>
    <n v="1"/>
    <n v="146.97200000000001"/>
    <n v="104.75"/>
    <n v="104.75"/>
    <n v="3"/>
    <n v="76.5"/>
    <n v="106.71875"/>
    <n v="28.25"/>
    <n v="1.96875"/>
    <n v="197.5"/>
    <n v="284.5"/>
  </r>
  <r>
    <s v="VF"/>
    <n v="10"/>
    <n v="1024"/>
    <x v="2"/>
    <n v="2"/>
    <n v="122.905"/>
    <n v="109.75"/>
    <n v="109.749999999994"/>
    <n v="2"/>
    <n v="72.5"/>
    <n v="109.75"/>
    <n v="37.25"/>
    <n v="0"/>
    <n v="168.75"/>
    <n v="225.5"/>
  </r>
  <r>
    <s v="VF"/>
    <n v="10"/>
    <n v="1024"/>
    <x v="2"/>
    <n v="3"/>
    <n v="249.16399999999999"/>
    <n v="95.25"/>
    <n v="95.25"/>
    <n v="8"/>
    <n v="72"/>
    <n v="100.21875"/>
    <n v="23.25"/>
    <n v="4.96875"/>
    <n v="191"/>
    <n v="262.5"/>
  </r>
  <r>
    <s v="VF"/>
    <n v="10"/>
    <n v="1024"/>
    <x v="2"/>
    <n v="4"/>
    <n v="592.73299999999995"/>
    <n v="118.625"/>
    <n v="118.625"/>
    <n v="8"/>
    <n v="84.5"/>
    <n v="122.8515625"/>
    <n v="34.125"/>
    <n v="4.2265625"/>
    <n v="213.25"/>
    <n v="278"/>
  </r>
  <r>
    <s v="VF"/>
    <n v="10"/>
    <n v="1024"/>
    <x v="2"/>
    <n v="5"/>
    <n v="637.84699999999998"/>
    <n v="107.8125"/>
    <n v="107.8125"/>
    <n v="6"/>
    <n v="75"/>
    <n v="112.75"/>
    <n v="32.8125"/>
    <n v="4.9375"/>
    <n v="185"/>
    <n v="247.5"/>
  </r>
  <r>
    <s v="VF"/>
    <n v="10"/>
    <n v="1024"/>
    <x v="2"/>
    <n v="6"/>
    <n v="228.22300000000001"/>
    <n v="130.375"/>
    <n v="130.375"/>
    <n v="7"/>
    <n v="104.5"/>
    <n v="131.28125"/>
    <n v="25.875"/>
    <n v="0.90625"/>
    <n v="168.5"/>
    <n v="234"/>
  </r>
  <r>
    <s v="VF"/>
    <n v="10"/>
    <n v="1024"/>
    <x v="2"/>
    <n v="7"/>
    <n v="596.029"/>
    <n v="140.5625"/>
    <n v="140.5625"/>
    <n v="8"/>
    <n v="126"/>
    <n v="146.921875"/>
    <n v="14.5625"/>
    <n v="6.359375"/>
    <n v="190.75"/>
    <n v="279.5"/>
  </r>
  <r>
    <s v="VF"/>
    <n v="10"/>
    <n v="1024"/>
    <x v="2"/>
    <n v="8"/>
    <n v="389.24400000000003"/>
    <n v="140.125"/>
    <n v="140.125"/>
    <n v="4"/>
    <n v="115.5"/>
    <n v="140.875"/>
    <n v="24.625"/>
    <n v="0.75"/>
    <n v="193.75"/>
    <n v="263.5"/>
  </r>
  <r>
    <s v="VF"/>
    <n v="10"/>
    <n v="1024"/>
    <x v="2"/>
    <n v="9"/>
    <n v="222.57400000000001"/>
    <n v="121.28125"/>
    <n v="121.28125"/>
    <n v="2"/>
    <n v="85.5"/>
    <n v="121.28125"/>
    <n v="35.78125"/>
    <n v="0"/>
    <n v="191"/>
    <n v="256.5"/>
  </r>
  <r>
    <s v="VF"/>
    <n v="10"/>
    <n v="1024"/>
    <x v="3"/>
    <n v="0"/>
    <n v="10.109"/>
    <n v="113.46875"/>
    <n v="113.46875"/>
    <n v="1"/>
    <n v="89"/>
    <n v="113.46875"/>
    <n v="24.46875"/>
    <n v="0"/>
    <n v="193.75"/>
    <n v="200.5"/>
  </r>
  <r>
    <s v="VF"/>
    <n v="10"/>
    <n v="1024"/>
    <x v="3"/>
    <n v="1"/>
    <n v="186.34399999999999"/>
    <n v="106.71875"/>
    <n v="106.71875"/>
    <n v="6"/>
    <n v="76.5"/>
    <n v="106.71875"/>
    <n v="30.21875"/>
    <n v="0"/>
    <n v="197.5"/>
    <n v="244"/>
  </r>
  <r>
    <s v="VF"/>
    <n v="10"/>
    <n v="1024"/>
    <x v="3"/>
    <n v="2"/>
    <n v="161.03399999999999"/>
    <n v="109.75"/>
    <n v="109.749999999994"/>
    <n v="3"/>
    <n v="72.5"/>
    <n v="109.75"/>
    <n v="37.25"/>
    <n v="0"/>
    <n v="168.75"/>
    <n v="225.5"/>
  </r>
  <r>
    <s v="VF"/>
    <n v="10"/>
    <n v="1024"/>
    <x v="3"/>
    <n v="3"/>
    <n v="28.562000000000001"/>
    <n v="99.90625"/>
    <n v="99.90625"/>
    <n v="2"/>
    <n v="72"/>
    <n v="100.21875"/>
    <n v="27.90625"/>
    <n v="0.3125"/>
    <n v="191"/>
    <n v="217.5"/>
  </r>
  <r>
    <s v="VF"/>
    <n v="10"/>
    <n v="1024"/>
    <x v="3"/>
    <n v="4"/>
    <n v="302.67700000000002"/>
    <n v="121.25"/>
    <n v="121.25"/>
    <n v="7"/>
    <n v="84.5"/>
    <n v="122.8515625"/>
    <n v="36.75"/>
    <n v="1.6015625"/>
    <n v="213.25"/>
    <n v="232"/>
  </r>
  <r>
    <s v="VF"/>
    <n v="10"/>
    <n v="1024"/>
    <x v="3"/>
    <n v="5"/>
    <n v="267.35899999999998"/>
    <n v="111.84375"/>
    <n v="111.84375"/>
    <n v="4"/>
    <n v="75"/>
    <n v="112.75"/>
    <n v="36.84375"/>
    <n v="0.90625"/>
    <n v="185"/>
    <n v="215.5"/>
  </r>
  <r>
    <s v="VF"/>
    <n v="10"/>
    <n v="1024"/>
    <x v="3"/>
    <n v="6"/>
    <n v="176.69300000000001"/>
    <n v="131.25"/>
    <n v="131.25"/>
    <n v="6"/>
    <n v="104.5"/>
    <n v="131.28125"/>
    <n v="26.75"/>
    <n v="3.125E-2"/>
    <n v="168.5"/>
    <n v="200"/>
  </r>
  <r>
    <s v="VF"/>
    <n v="10"/>
    <n v="1024"/>
    <x v="3"/>
    <n v="7"/>
    <n v="449.38200000000001"/>
    <n v="143.03125"/>
    <n v="143.03125"/>
    <n v="7"/>
    <n v="126"/>
    <n v="146.921875"/>
    <n v="17.03125"/>
    <n v="3.890625"/>
    <n v="190.75"/>
    <n v="235.5"/>
  </r>
  <r>
    <s v="VF"/>
    <n v="10"/>
    <n v="1024"/>
    <x v="3"/>
    <n v="8"/>
    <n v="76.305999999999997"/>
    <n v="140.875"/>
    <n v="140.875"/>
    <n v="1"/>
    <n v="115.5"/>
    <n v="140.875"/>
    <n v="25.375"/>
    <n v="0"/>
    <n v="193.75"/>
    <n v="227"/>
  </r>
  <r>
    <s v="VF"/>
    <n v="10"/>
    <n v="1024"/>
    <x v="3"/>
    <n v="9"/>
    <n v="263.37"/>
    <n v="121.28125"/>
    <n v="121.28125"/>
    <n v="3"/>
    <n v="85.5"/>
    <n v="121.28125"/>
    <n v="35.78125"/>
    <n v="0"/>
    <n v="191"/>
    <n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FC1E1-CE92-4483-A755-5D71E1BEAA78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274:J301" firstHeaderRow="0" firstDataRow="1" firstDataCol="3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9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3"/>
  </rowFields>
  <rowItems count="27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NoProbing" fld="9" subtotal="average" baseField="3" baseItem="0" numFmtId="164"/>
    <dataField name="Average of PerfectInfo" fld="10" subtotal="average" baseField="3" baseItem="0"/>
    <dataField name="Average of time" fld="5" subtotal="average" baseField="3" baseItem="0"/>
    <dataField name="Average of LB" fld="6" subtotal="average" baseField="3" baseItem="0"/>
    <dataField name="Average of UB" fld="7" subtotal="average" baseField="3" baseItem="0"/>
    <dataField name="Average of gap" fld="11" subtotal="average" baseField="3" baseItem="0" numFmtId="9"/>
    <dataField name="Sum of solved" fld="12" baseField="0" baseItem="0" numFmtId="1"/>
  </dataFields>
  <formats count="3">
    <format dxfId="18">
      <pivotArea outline="0" collapsedLevelsAreSubtotals="1" fieldPosition="0"/>
    </format>
    <format dxfId="17">
      <pivotArea outline="0" fieldPosition="0">
        <references count="1">
          <reference field="4294967294" count="1" selected="0">
            <x v="5"/>
          </reference>
        </references>
      </pivotArea>
    </format>
    <format dxfId="16">
      <pivotArea outline="0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26BB2-B1AF-4E31-BD58-5974902C4711}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G124:AT137" firstHeaderRow="0" firstDataRow="1" firstDataCol="3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9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3"/>
  </rowFields>
  <rowItems count="13">
    <i>
      <x/>
      <x/>
      <x/>
    </i>
    <i r="2">
      <x v="1"/>
    </i>
    <i r="2">
      <x v="2"/>
    </i>
    <i r="1">
      <x v="1"/>
      <x/>
    </i>
    <i r="2">
      <x v="1"/>
    </i>
    <i r="2">
      <x v="2"/>
    </i>
    <i>
      <x v="1"/>
      <x/>
      <x v="1"/>
    </i>
    <i r="2">
      <x v="2"/>
    </i>
    <i r="2">
      <x v="3"/>
    </i>
    <i r="1">
      <x v="1"/>
      <x v="1"/>
    </i>
    <i r="2">
      <x v="2"/>
    </i>
    <i r="2"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NoProbing" fld="8" subtotal="average" baseField="3" baseItem="0"/>
    <dataField name="Average of PerfectInfo" fld="9" subtotal="average" baseField="3" baseItem="0"/>
    <dataField name="Average of budgetBound" fld="13" subtotal="average" baseField="3" baseItem="0"/>
    <dataField name="Average of Time1" fld="5" subtotal="average" baseField="3" baseItem="0"/>
    <dataField name="Average of obj1" fld="10" subtotal="average" baseField="3" baseItem="0"/>
    <dataField name="Average of Time2" fld="6" subtotal="average" baseField="3" baseItem="0"/>
    <dataField name="Average of obj2" fld="11" subtotal="average" baseField="3" baseItem="0"/>
    <dataField name="Average of Time3" fld="7" subtotal="average" baseField="3" baseItem="0"/>
    <dataField name="Average of obj3" fld="12" subtotal="average" baseField="3" baseItem="0"/>
    <dataField name="Average of FIG" fld="14" subtotal="average" baseField="1" baseItem="0" numFmtId="9"/>
    <dataField name="Max of FIG" fld="14" subtotal="max" baseField="3" baseItem="0" numFmtId="9"/>
  </dataFields>
  <formats count="2">
    <format dxfId="20">
      <pivotArea outline="0" fieldPosition="0">
        <references count="1">
          <reference field="4294967294" count="1" selected="0">
            <x v="9"/>
          </reference>
        </references>
      </pivotArea>
    </format>
    <format dxfId="19">
      <pivotArea outline="0" fieldPosition="0">
        <references count="1">
          <reference field="4294967294" count="1" selected="0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2E645-D34A-4C1A-9211-6CC02C2FE400}" name="PivotTable3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Q274:W301" firstHeaderRow="0" firstDataRow="1" firstDataCol="3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3"/>
  </rowFields>
  <rowItems count="27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obj1" fld="10" subtotal="average" baseField="3" baseItem="0"/>
    <dataField name="Average of obj2" fld="11" subtotal="average" baseField="3" baseItem="0" numFmtId="164"/>
    <dataField name="Average of obj3" fld="12" subtotal="average" baseField="3" baseItem="0"/>
    <dataField name="Average of budgetBound" fld="13" subtotal="average" baseField="3" baseItem="0"/>
  </dataFields>
  <formats count="1">
    <format dxfId="21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21BE4-5634-44F2-A910-BA390D79A58C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183:N202" firstHeaderRow="0" firstDataRow="1" firstDataCol="3"/>
  <pivotFields count="14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3"/>
  </rowFields>
  <rowItems count="19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"/>
      <x/>
      <x v="3"/>
    </i>
    <i r="2">
      <x v="4"/>
    </i>
    <i r="2">
      <x v="5"/>
    </i>
    <i r="1">
      <x v="1"/>
      <x v="3"/>
    </i>
    <i r="2">
      <x v="4"/>
    </i>
    <i r="2">
      <x v="5"/>
    </i>
    <i r="1">
      <x v="2"/>
      <x v="3"/>
    </i>
    <i r="2">
      <x v="4"/>
    </i>
    <i r="2">
      <x v="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Gamma_0" fld="8" subtotal="average" baseField="2" baseItem="0"/>
    <dataField name="Average of Gamma_N" fld="9" subtotal="average" baseField="2" baseItem="0"/>
    <dataField name="Average of FIG" fld="10" subtotal="average" baseField="3" baseItem="0" numFmtId="9"/>
    <dataField name="Max of FIG" fld="10" subtotal="max" baseField="3" baseItem="0" numFmtId="9"/>
    <dataField name="Average of Time" fld="4" subtotal="average" baseField="3" baseItem="0"/>
    <dataField name="Average of LB" fld="5" subtotal="average" baseField="3" baseItem="0"/>
    <dataField name="Average of UB" fld="6" subtotal="average" baseField="3" baseItem="0"/>
    <dataField name="Average of Gap" fld="11" subtotal="average" baseField="3" baseItem="0" numFmtId="9"/>
    <dataField name="Sum of Solved" fld="12" baseField="0" baseItem="0" numFmtId="1"/>
    <dataField name="Average of budgetBound" fld="13" subtotal="average" baseField="3" baseItem="0"/>
  </dataFields>
  <formats count="4">
    <format dxfId="12">
      <pivotArea outline="0" collapsedLevelsAreSubtotals="1" fieldPosition="0"/>
    </format>
    <format dxfId="11">
      <pivotArea outline="0" fieldPosition="0">
        <references count="1">
          <reference field="4294967294" count="2" selected="0">
            <x v="2"/>
            <x v="3"/>
          </reference>
        </references>
      </pivotArea>
    </format>
    <format dxfId="10">
      <pivotArea outline="0" fieldPosition="0">
        <references count="1">
          <reference field="4294967294" count="1" selected="0">
            <x v="8"/>
          </reference>
        </references>
      </pivotArea>
    </format>
    <format dxfId="9">
      <pivotArea outline="0" fieldPosition="0">
        <references count="1">
          <reference field="4294967294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F0D85-0EA6-48AC-AFE2-83E10ECE22E4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H124:AU137" firstHeaderRow="0" firstDataRow="1" firstDataCol="3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3"/>
        <item x="2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3"/>
  </rowFields>
  <rowItems count="13">
    <i>
      <x/>
      <x/>
      <x/>
    </i>
    <i r="2">
      <x v="1"/>
    </i>
    <i r="2">
      <x v="3"/>
    </i>
    <i r="1">
      <x v="1"/>
      <x/>
    </i>
    <i r="2">
      <x v="1"/>
    </i>
    <i r="2">
      <x v="3"/>
    </i>
    <i>
      <x v="1"/>
      <x/>
      <x v="2"/>
    </i>
    <i r="2">
      <x v="4"/>
    </i>
    <i r="2">
      <x v="5"/>
    </i>
    <i r="1">
      <x v="1"/>
      <x v="2"/>
    </i>
    <i r="2">
      <x v="4"/>
    </i>
    <i r="2">
      <x v="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Gamma0" fld="7" subtotal="average" baseField="3" baseItem="0" numFmtId="164"/>
    <dataField name="Average of GammaN" fld="8" subtotal="average" baseField="3" baseItem="0"/>
    <dataField name="Average of budgetBound" fld="12" subtotal="average" baseField="3" baseItem="0"/>
    <dataField name="Average of FIG" fld="13" subtotal="average" baseField="3" baseItem="0" numFmtId="9"/>
    <dataField name="Max of FIG" fld="13" subtotal="max" baseField="3" baseItem="0" numFmtId="9"/>
    <dataField name="Average of Time1" fld="4" subtotal="average" baseField="3" baseItem="0"/>
    <dataField name="Average of obj1" fld="9" subtotal="average" baseField="3" baseItem="0"/>
    <dataField name="Average of Time2" fld="5" subtotal="average" baseField="3" baseItem="0"/>
    <dataField name="Average of obj2" fld="10" subtotal="average" baseField="3" baseItem="0"/>
    <dataField name="Average of Time3" fld="6" subtotal="average" baseField="3" baseItem="0"/>
    <dataField name="Average of obj3" fld="11" subtotal="average" baseField="3" baseItem="0"/>
  </dataFields>
  <formats count="3">
    <format dxfId="15">
      <pivotArea outline="0" collapsedLevelsAreSubtotals="1" fieldPosition="0"/>
    </format>
    <format dxfId="14">
      <pivotArea outline="0" fieldPosition="0">
        <references count="1">
          <reference field="4294967294" count="1" selected="0">
            <x v="3"/>
          </reference>
        </references>
      </pivotArea>
    </format>
    <format dxfId="13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3E159-6AC2-46C3-AFFB-626980BEC673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R183:W202" firstHeaderRow="0" firstDataRow="1" firstDataCol="3"/>
  <pivotFields count="14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3"/>
    <field x="4"/>
  </rowFields>
  <rowItems count="19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"/>
      <x/>
      <x v="3"/>
    </i>
    <i r="2">
      <x v="4"/>
    </i>
    <i r="2">
      <x v="5"/>
    </i>
    <i r="1">
      <x v="1"/>
      <x v="3"/>
    </i>
    <i r="2">
      <x v="4"/>
    </i>
    <i r="2">
      <x v="5"/>
    </i>
    <i r="1">
      <x v="2"/>
      <x v="3"/>
    </i>
    <i r="2">
      <x v="4"/>
    </i>
    <i r="2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bj1" fld="10" subtotal="average" baseField="4" baseItem="0"/>
    <dataField name="Average of obj2" fld="11" subtotal="average" baseField="4" baseItem="0"/>
    <dataField name="Average of obj3" fld="12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B9917-8753-4E08-B6D2-5A373457EADA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24:X29" firstHeaderRow="0" firstDataRow="1" firstDataCol="1"/>
  <pivotFields count="13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numFmtId="9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Gamma0" fld="9" subtotal="average" baseField="3" baseItem="0"/>
    <dataField name="Average of GammaN" fld="10" subtotal="average" baseField="3" baseItem="0"/>
    <dataField name="Average of Time" fld="5" subtotal="average" baseField="3" baseItem="0" numFmtId="1"/>
    <dataField name="Average of LB" fld="6" subtotal="average" baseField="3" baseItem="0" numFmtId="164"/>
    <dataField name="Average of FIG" fld="11" subtotal="average" baseField="3" baseItem="0" numFmtId="9"/>
    <dataField name="Max of FIG" fld="11" subtotal="max" baseField="3" baseItem="0" numFmtId="9"/>
  </dataFields>
  <formats count="5">
    <format dxfId="8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ACDDE-9D23-4CEF-932A-DF445DDEEB8F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3:W8" firstHeaderRow="0" firstDataRow="1" firstDataCol="1"/>
  <pivotFields count="15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numFmtId="1"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0-B" fld="11" subtotal="average" baseField="3" baseItem="0" numFmtId="164"/>
    <dataField name="Average of Bound0B" fld="13" subtotal="average" baseField="3" baseItem="0" numFmtId="164"/>
    <dataField name="Average of N-B" fld="12" subtotal="average" baseField="3" baseItem="0" numFmtId="164"/>
    <dataField name="Average of BoundNB" fld="14" subtotal="average" baseField="3" baseItem="0" numFmtId="164"/>
  </dataFields>
  <formats count="4">
    <format dxfId="3">
      <pivotArea outline="0" collapsedLevelsAreSubtotals="1" fieldPosition="0"/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01"/>
  <sheetViews>
    <sheetView topLeftCell="A37" workbookViewId="0">
      <selection activeCell="A62" sqref="A62:XFD62"/>
    </sheetView>
  </sheetViews>
  <sheetFormatPr defaultRowHeight="15" x14ac:dyDescent="0.25"/>
  <cols>
    <col min="1" max="1" width="13.140625" bestFit="1" customWidth="1"/>
    <col min="3" max="3" width="4.42578125" bestFit="1" customWidth="1"/>
    <col min="4" max="4" width="20.7109375" bestFit="1" customWidth="1"/>
    <col min="5" max="5" width="21.42578125" bestFit="1" customWidth="1"/>
    <col min="6" max="6" width="15.28515625" bestFit="1" customWidth="1"/>
    <col min="7" max="7" width="13.140625" bestFit="1" customWidth="1"/>
    <col min="8" max="8" width="13.7109375" bestFit="1" customWidth="1"/>
    <col min="9" max="9" width="14.28515625" bestFit="1" customWidth="1"/>
    <col min="10" max="10" width="13.5703125" bestFit="1" customWidth="1"/>
    <col min="11" max="11" width="12" bestFit="1" customWidth="1"/>
    <col min="12" max="12" width="13.140625" bestFit="1" customWidth="1"/>
    <col min="13" max="14" width="13.140625" customWidth="1"/>
    <col min="15" max="15" width="13.7109375" bestFit="1" customWidth="1"/>
    <col min="16" max="16" width="16.28515625" customWidth="1"/>
    <col min="17" max="17" width="13.140625" bestFit="1" customWidth="1"/>
    <col min="18" max="18" width="8" customWidth="1"/>
    <col min="19" max="19" width="9.5703125" bestFit="1" customWidth="1"/>
    <col min="20" max="22" width="15" bestFit="1" customWidth="1"/>
    <col min="23" max="23" width="23.42578125" bestFit="1" customWidth="1"/>
    <col min="24" max="24" width="8" customWidth="1"/>
    <col min="25" max="25" width="10.42578125" bestFit="1" customWidth="1"/>
    <col min="26" max="26" width="12" bestFit="1" customWidth="1"/>
    <col min="27" max="29" width="8" customWidth="1"/>
    <col min="30" max="30" width="13.140625" bestFit="1" customWidth="1"/>
    <col min="33" max="33" width="13.140625" bestFit="1" customWidth="1"/>
    <col min="35" max="35" width="9.5703125" bestFit="1" customWidth="1"/>
    <col min="36" max="36" width="20.7109375" bestFit="1" customWidth="1"/>
    <col min="37" max="37" width="21.42578125" bestFit="1" customWidth="1"/>
    <col min="38" max="38" width="23.42578125" bestFit="1" customWidth="1"/>
    <col min="39" max="39" width="16.5703125" bestFit="1" customWidth="1"/>
    <col min="40" max="40" width="15" bestFit="1" customWidth="1"/>
    <col min="41" max="41" width="16.5703125" bestFit="1" customWidth="1"/>
    <col min="42" max="42" width="15" bestFit="1" customWidth="1"/>
    <col min="43" max="43" width="16.5703125" bestFit="1" customWidth="1"/>
    <col min="44" max="44" width="15" bestFit="1" customWidth="1"/>
    <col min="45" max="45" width="14.140625" bestFit="1" customWidth="1"/>
    <col min="46" max="46" width="12" bestFit="1" customWidth="1"/>
  </cols>
  <sheetData>
    <row r="1" spans="1:47" x14ac:dyDescent="0.25">
      <c r="A1" s="3" t="s">
        <v>13</v>
      </c>
      <c r="B1" s="3" t="s">
        <v>1</v>
      </c>
      <c r="C1" s="3" t="s">
        <v>17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18</v>
      </c>
      <c r="J1" s="3" t="s">
        <v>7</v>
      </c>
      <c r="K1" s="3" t="s">
        <v>8</v>
      </c>
      <c r="L1" s="3" t="s">
        <v>29</v>
      </c>
      <c r="M1" s="3" t="s">
        <v>30</v>
      </c>
      <c r="N1" s="3"/>
      <c r="Q1" s="3" t="s">
        <v>13</v>
      </c>
      <c r="R1" s="3" t="s">
        <v>1</v>
      </c>
      <c r="S1" s="3" t="s">
        <v>43</v>
      </c>
      <c r="T1" s="3" t="s">
        <v>16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7</v>
      </c>
      <c r="Z1" s="3" t="s">
        <v>8</v>
      </c>
      <c r="AA1" s="3" t="s">
        <v>23</v>
      </c>
      <c r="AB1" s="3" t="s">
        <v>24</v>
      </c>
      <c r="AC1" s="3" t="s">
        <v>25</v>
      </c>
      <c r="AD1" s="3" t="s">
        <v>26</v>
      </c>
      <c r="AG1" s="3" t="s">
        <v>13</v>
      </c>
      <c r="AH1" s="3" t="s">
        <v>1</v>
      </c>
      <c r="AI1" s="3" t="s">
        <v>2</v>
      </c>
      <c r="AJ1" s="3" t="s">
        <v>16</v>
      </c>
      <c r="AK1" s="3" t="s">
        <v>19</v>
      </c>
      <c r="AL1" s="3" t="s">
        <v>20</v>
      </c>
      <c r="AM1" s="3" t="s">
        <v>21</v>
      </c>
      <c r="AN1" s="3" t="s">
        <v>22</v>
      </c>
      <c r="AO1" s="3" t="s">
        <v>7</v>
      </c>
      <c r="AP1" s="3" t="s">
        <v>8</v>
      </c>
      <c r="AQ1" s="3" t="s">
        <v>23</v>
      </c>
      <c r="AR1" s="3" t="s">
        <v>24</v>
      </c>
      <c r="AS1" s="3" t="s">
        <v>25</v>
      </c>
      <c r="AT1" s="3" t="s">
        <v>26</v>
      </c>
      <c r="AU1" s="3" t="s">
        <v>65</v>
      </c>
    </row>
    <row r="2" spans="1:47" x14ac:dyDescent="0.25">
      <c r="A2" t="s">
        <v>0</v>
      </c>
      <c r="B2">
        <v>20</v>
      </c>
      <c r="C2" s="2">
        <v>10</v>
      </c>
      <c r="D2">
        <v>1</v>
      </c>
      <c r="E2">
        <v>0</v>
      </c>
      <c r="F2">
        <v>2.3479999999999999</v>
      </c>
      <c r="G2">
        <v>301.3</v>
      </c>
      <c r="H2" s="1">
        <v>301.3</v>
      </c>
      <c r="I2" s="1">
        <v>5</v>
      </c>
      <c r="J2">
        <v>263.3</v>
      </c>
      <c r="K2">
        <v>336.8</v>
      </c>
      <c r="L2" s="8">
        <f>(H2-G2)/H2</f>
        <v>0</v>
      </c>
      <c r="M2" s="11">
        <f>IF(L2&lt;0.01,1,0)</f>
        <v>1</v>
      </c>
      <c r="N2" s="8"/>
      <c r="Q2" t="s">
        <v>12</v>
      </c>
      <c r="R2">
        <v>20</v>
      </c>
      <c r="S2">
        <v>10</v>
      </c>
      <c r="T2">
        <v>1</v>
      </c>
      <c r="U2">
        <v>0</v>
      </c>
      <c r="V2">
        <v>3.637</v>
      </c>
      <c r="W2">
        <v>0.749</v>
      </c>
      <c r="X2">
        <v>0.72299999999999898</v>
      </c>
      <c r="Y2">
        <v>263.3</v>
      </c>
      <c r="Z2">
        <v>336.8</v>
      </c>
      <c r="AA2">
        <v>291.3</v>
      </c>
      <c r="AB2" s="1">
        <v>291.3</v>
      </c>
      <c r="AC2">
        <v>291.3</v>
      </c>
      <c r="AD2">
        <v>9</v>
      </c>
      <c r="AG2" t="s">
        <v>12</v>
      </c>
      <c r="AH2">
        <v>100</v>
      </c>
      <c r="AI2">
        <v>100</v>
      </c>
      <c r="AJ2">
        <v>5</v>
      </c>
      <c r="AK2">
        <v>0</v>
      </c>
      <c r="AL2">
        <v>5.25</v>
      </c>
      <c r="AM2" s="1">
        <v>7.3040000000000003</v>
      </c>
      <c r="AN2">
        <v>13.212</v>
      </c>
      <c r="AO2">
        <v>1046.25</v>
      </c>
      <c r="AP2">
        <v>1541.04</v>
      </c>
      <c r="AQ2">
        <v>1122.4000000000001</v>
      </c>
      <c r="AR2">
        <v>1112.8800000000001</v>
      </c>
      <c r="AS2">
        <v>1165.58</v>
      </c>
      <c r="AT2">
        <v>56</v>
      </c>
      <c r="AU2" s="8">
        <f>(AP2-AO2)/AP2</f>
        <v>0.32107537766703004</v>
      </c>
    </row>
    <row r="3" spans="1:47" x14ac:dyDescent="0.25">
      <c r="A3" t="s">
        <v>0</v>
      </c>
      <c r="B3">
        <v>20</v>
      </c>
      <c r="C3" s="2">
        <v>10</v>
      </c>
      <c r="D3">
        <v>1</v>
      </c>
      <c r="E3">
        <v>1</v>
      </c>
      <c r="F3">
        <v>3.7109999999999999</v>
      </c>
      <c r="G3">
        <v>252</v>
      </c>
      <c r="H3" s="1">
        <v>252</v>
      </c>
      <c r="I3" s="1">
        <v>8</v>
      </c>
      <c r="J3">
        <v>226.2</v>
      </c>
      <c r="K3">
        <v>308.7</v>
      </c>
      <c r="L3" s="8">
        <f t="shared" ref="L3:L66" si="0">(H3-G3)/H3</f>
        <v>0</v>
      </c>
      <c r="M3" s="11">
        <f t="shared" ref="M3:M66" si="1">IF(L3&lt;0.01,1,0)</f>
        <v>1</v>
      </c>
      <c r="N3" s="8"/>
      <c r="Q3" t="s">
        <v>12</v>
      </c>
      <c r="R3">
        <v>20</v>
      </c>
      <c r="S3">
        <v>10</v>
      </c>
      <c r="T3">
        <v>1</v>
      </c>
      <c r="U3">
        <v>1</v>
      </c>
      <c r="V3">
        <v>2.2629999999999999</v>
      </c>
      <c r="W3">
        <v>0.55000000000000004</v>
      </c>
      <c r="X3">
        <v>0.65599999999999903</v>
      </c>
      <c r="Y3">
        <v>226.2</v>
      </c>
      <c r="Z3">
        <v>308.7</v>
      </c>
      <c r="AA3">
        <v>252</v>
      </c>
      <c r="AB3" s="1">
        <v>252</v>
      </c>
      <c r="AC3">
        <v>252</v>
      </c>
      <c r="AD3">
        <v>10</v>
      </c>
      <c r="AG3" t="s">
        <v>12</v>
      </c>
      <c r="AH3">
        <v>100</v>
      </c>
      <c r="AI3">
        <v>100</v>
      </c>
      <c r="AJ3">
        <v>5</v>
      </c>
      <c r="AK3">
        <v>1</v>
      </c>
      <c r="AL3">
        <v>4.5019999999999998</v>
      </c>
      <c r="AM3" s="1">
        <v>7.1710000000000003</v>
      </c>
      <c r="AN3">
        <v>13.786</v>
      </c>
      <c r="AO3">
        <v>1226.04</v>
      </c>
      <c r="AP3">
        <v>1681.88</v>
      </c>
      <c r="AQ3">
        <v>1273.07</v>
      </c>
      <c r="AR3">
        <v>1270.82</v>
      </c>
      <c r="AS3">
        <v>1328.93</v>
      </c>
      <c r="AT3">
        <v>60</v>
      </c>
      <c r="AU3" s="8">
        <f t="shared" ref="AU3:AU66" si="2">(AP3-AO3)/AP3</f>
        <v>0.27103003781482632</v>
      </c>
    </row>
    <row r="4" spans="1:47" x14ac:dyDescent="0.25">
      <c r="A4" t="s">
        <v>0</v>
      </c>
      <c r="B4">
        <v>20</v>
      </c>
      <c r="C4" s="2">
        <v>10</v>
      </c>
      <c r="D4">
        <v>1</v>
      </c>
      <c r="E4">
        <v>2</v>
      </c>
      <c r="F4">
        <v>1.147</v>
      </c>
      <c r="G4">
        <v>193</v>
      </c>
      <c r="H4" s="1">
        <v>193</v>
      </c>
      <c r="I4" s="1">
        <v>4</v>
      </c>
      <c r="J4">
        <v>170.9</v>
      </c>
      <c r="K4">
        <v>233.4</v>
      </c>
      <c r="L4" s="8">
        <f t="shared" si="0"/>
        <v>0</v>
      </c>
      <c r="M4" s="11">
        <f t="shared" si="1"/>
        <v>1</v>
      </c>
      <c r="N4" s="8"/>
      <c r="Q4" t="s">
        <v>12</v>
      </c>
      <c r="R4">
        <v>20</v>
      </c>
      <c r="S4">
        <v>10</v>
      </c>
      <c r="T4">
        <v>1</v>
      </c>
      <c r="U4">
        <v>2</v>
      </c>
      <c r="V4">
        <v>1.5960000000000001</v>
      </c>
      <c r="W4">
        <v>0.66800000000000004</v>
      </c>
      <c r="X4">
        <v>1.0739999999999901</v>
      </c>
      <c r="Y4">
        <v>170.9</v>
      </c>
      <c r="Z4">
        <v>233.4</v>
      </c>
      <c r="AA4">
        <v>193</v>
      </c>
      <c r="AB4" s="1">
        <v>193</v>
      </c>
      <c r="AC4">
        <v>193</v>
      </c>
      <c r="AD4">
        <v>14</v>
      </c>
      <c r="AG4" t="s">
        <v>12</v>
      </c>
      <c r="AH4">
        <v>100</v>
      </c>
      <c r="AI4">
        <v>100</v>
      </c>
      <c r="AJ4">
        <v>5</v>
      </c>
      <c r="AK4">
        <v>2</v>
      </c>
      <c r="AL4">
        <v>6.5789999999999997</v>
      </c>
      <c r="AM4" s="1">
        <v>7.2939999999999996</v>
      </c>
      <c r="AN4">
        <v>15.138</v>
      </c>
      <c r="AO4">
        <v>1233.6400000000001</v>
      </c>
      <c r="AP4">
        <v>1715.87</v>
      </c>
      <c r="AQ4">
        <v>1309.48</v>
      </c>
      <c r="AR4">
        <v>1313.63</v>
      </c>
      <c r="AS4">
        <v>1336.53</v>
      </c>
      <c r="AT4">
        <v>60</v>
      </c>
      <c r="AU4" s="8">
        <f t="shared" si="2"/>
        <v>0.28104110451257952</v>
      </c>
    </row>
    <row r="5" spans="1:47" x14ac:dyDescent="0.25">
      <c r="A5" t="s">
        <v>0</v>
      </c>
      <c r="B5">
        <v>20</v>
      </c>
      <c r="C5" s="2">
        <v>10</v>
      </c>
      <c r="D5">
        <v>1</v>
      </c>
      <c r="E5">
        <v>3</v>
      </c>
      <c r="F5">
        <v>2.4329999999999998</v>
      </c>
      <c r="G5">
        <v>230.6</v>
      </c>
      <c r="H5" s="1">
        <v>230.6</v>
      </c>
      <c r="I5" s="1">
        <v>9</v>
      </c>
      <c r="J5">
        <v>210.6</v>
      </c>
      <c r="K5">
        <v>277.89999999999998</v>
      </c>
      <c r="L5" s="8">
        <f t="shared" si="0"/>
        <v>0</v>
      </c>
      <c r="M5" s="11">
        <f t="shared" si="1"/>
        <v>1</v>
      </c>
      <c r="N5" s="8"/>
      <c r="Q5" t="s">
        <v>12</v>
      </c>
      <c r="R5">
        <v>20</v>
      </c>
      <c r="S5">
        <v>10</v>
      </c>
      <c r="T5">
        <v>1</v>
      </c>
      <c r="U5">
        <v>3</v>
      </c>
      <c r="V5">
        <v>1.7030000000000001</v>
      </c>
      <c r="W5">
        <v>0.441</v>
      </c>
      <c r="X5">
        <v>0.60199999999999998</v>
      </c>
      <c r="Y5">
        <v>210.6</v>
      </c>
      <c r="Z5">
        <v>277.89999999999998</v>
      </c>
      <c r="AA5">
        <v>230.6</v>
      </c>
      <c r="AB5" s="1">
        <v>230.6</v>
      </c>
      <c r="AC5">
        <v>230.6</v>
      </c>
      <c r="AD5">
        <v>10</v>
      </c>
      <c r="AG5" t="s">
        <v>12</v>
      </c>
      <c r="AH5">
        <v>100</v>
      </c>
      <c r="AI5">
        <v>100</v>
      </c>
      <c r="AJ5">
        <v>5</v>
      </c>
      <c r="AK5">
        <v>3</v>
      </c>
      <c r="AL5">
        <v>6.3280000000000003</v>
      </c>
      <c r="AM5" s="1">
        <v>11.653</v>
      </c>
      <c r="AN5">
        <v>16.393000000000001</v>
      </c>
      <c r="AO5">
        <v>1135.03</v>
      </c>
      <c r="AP5">
        <v>1558.57</v>
      </c>
      <c r="AQ5">
        <v>1197.67</v>
      </c>
      <c r="AR5">
        <v>1198.48</v>
      </c>
      <c r="AS5">
        <v>1233.96</v>
      </c>
      <c r="AT5">
        <v>57</v>
      </c>
      <c r="AU5" s="8">
        <f t="shared" si="2"/>
        <v>0.27174910334473268</v>
      </c>
    </row>
    <row r="6" spans="1:47" x14ac:dyDescent="0.25">
      <c r="A6" t="s">
        <v>0</v>
      </c>
      <c r="B6">
        <v>20</v>
      </c>
      <c r="C6" s="2">
        <v>10</v>
      </c>
      <c r="D6">
        <v>1</v>
      </c>
      <c r="E6">
        <v>4</v>
      </c>
      <c r="F6">
        <v>2.8660000000000001</v>
      </c>
      <c r="G6">
        <v>278.2</v>
      </c>
      <c r="H6" s="1">
        <v>278.2</v>
      </c>
      <c r="I6" s="1">
        <v>7</v>
      </c>
      <c r="J6">
        <v>263.8</v>
      </c>
      <c r="K6">
        <v>337.1</v>
      </c>
      <c r="L6" s="8">
        <f t="shared" si="0"/>
        <v>0</v>
      </c>
      <c r="M6" s="11">
        <f t="shared" si="1"/>
        <v>1</v>
      </c>
      <c r="N6" s="8"/>
      <c r="Q6" t="s">
        <v>12</v>
      </c>
      <c r="R6">
        <v>20</v>
      </c>
      <c r="S6">
        <v>10</v>
      </c>
      <c r="T6">
        <v>1</v>
      </c>
      <c r="U6">
        <v>4</v>
      </c>
      <c r="V6">
        <v>2.198</v>
      </c>
      <c r="W6">
        <v>0.50800000000000001</v>
      </c>
      <c r="X6">
        <v>0.46499999999999903</v>
      </c>
      <c r="Y6">
        <v>263.8</v>
      </c>
      <c r="Z6">
        <v>337.1</v>
      </c>
      <c r="AA6">
        <v>278.2</v>
      </c>
      <c r="AB6" s="1">
        <v>278.2</v>
      </c>
      <c r="AC6">
        <v>278.2</v>
      </c>
      <c r="AD6">
        <v>12</v>
      </c>
      <c r="AG6" t="s">
        <v>12</v>
      </c>
      <c r="AH6">
        <v>100</v>
      </c>
      <c r="AI6">
        <v>100</v>
      </c>
      <c r="AJ6">
        <v>5</v>
      </c>
      <c r="AK6">
        <v>4</v>
      </c>
      <c r="AL6">
        <v>7.1180000000000003</v>
      </c>
      <c r="AM6" s="1">
        <v>8.84</v>
      </c>
      <c r="AN6">
        <v>15.451000000000001</v>
      </c>
      <c r="AO6">
        <v>1190.79</v>
      </c>
      <c r="AP6">
        <v>1694.13</v>
      </c>
      <c r="AQ6">
        <v>1255.2</v>
      </c>
      <c r="AR6">
        <v>1246.76</v>
      </c>
      <c r="AS6">
        <v>1295.68</v>
      </c>
      <c r="AT6">
        <v>57</v>
      </c>
      <c r="AU6" s="8">
        <f t="shared" si="2"/>
        <v>0.297108250252342</v>
      </c>
    </row>
    <row r="7" spans="1:47" x14ac:dyDescent="0.25">
      <c r="A7" t="s">
        <v>0</v>
      </c>
      <c r="B7">
        <v>20</v>
      </c>
      <c r="C7" s="2">
        <v>10</v>
      </c>
      <c r="D7">
        <v>1</v>
      </c>
      <c r="E7">
        <v>5</v>
      </c>
      <c r="F7">
        <v>0.91800000000000004</v>
      </c>
      <c r="G7">
        <v>263.8</v>
      </c>
      <c r="H7" s="1">
        <v>263.8</v>
      </c>
      <c r="I7" s="1">
        <v>3</v>
      </c>
      <c r="J7">
        <v>247.3</v>
      </c>
      <c r="K7">
        <v>309</v>
      </c>
      <c r="L7" s="8">
        <f t="shared" si="0"/>
        <v>0</v>
      </c>
      <c r="M7" s="11">
        <f t="shared" si="1"/>
        <v>1</v>
      </c>
      <c r="N7" s="8"/>
      <c r="Q7" t="s">
        <v>12</v>
      </c>
      <c r="R7">
        <v>20</v>
      </c>
      <c r="S7">
        <v>10</v>
      </c>
      <c r="T7">
        <v>1</v>
      </c>
      <c r="U7">
        <v>5</v>
      </c>
      <c r="V7">
        <v>1.456</v>
      </c>
      <c r="W7">
        <v>0.47399999999999998</v>
      </c>
      <c r="X7">
        <v>0.433999999999999</v>
      </c>
      <c r="Y7">
        <v>247.3</v>
      </c>
      <c r="Z7">
        <v>309</v>
      </c>
      <c r="AA7">
        <v>263.8</v>
      </c>
      <c r="AB7" s="1">
        <v>263.8</v>
      </c>
      <c r="AC7">
        <v>263.8</v>
      </c>
      <c r="AD7">
        <v>10</v>
      </c>
      <c r="AG7" t="s">
        <v>12</v>
      </c>
      <c r="AH7">
        <v>100</v>
      </c>
      <c r="AI7">
        <v>100</v>
      </c>
      <c r="AJ7">
        <v>5</v>
      </c>
      <c r="AK7">
        <v>5</v>
      </c>
      <c r="AL7">
        <v>7.234</v>
      </c>
      <c r="AM7" s="1">
        <v>8.2249999999999996</v>
      </c>
      <c r="AN7">
        <v>33.070999999999998</v>
      </c>
      <c r="AO7">
        <v>1237.3</v>
      </c>
      <c r="AP7">
        <v>1694.66</v>
      </c>
      <c r="AQ7">
        <v>1307.22</v>
      </c>
      <c r="AR7">
        <v>1311.73</v>
      </c>
      <c r="AS7">
        <v>1334.85</v>
      </c>
      <c r="AT7">
        <v>58</v>
      </c>
      <c r="AU7" s="8">
        <f t="shared" si="2"/>
        <v>0.26988304438648469</v>
      </c>
    </row>
    <row r="8" spans="1:47" x14ac:dyDescent="0.25">
      <c r="A8" t="s">
        <v>0</v>
      </c>
      <c r="B8">
        <v>20</v>
      </c>
      <c r="C8" s="2">
        <v>10</v>
      </c>
      <c r="D8">
        <v>1</v>
      </c>
      <c r="E8">
        <v>6</v>
      </c>
      <c r="F8">
        <v>1.3979999999999999</v>
      </c>
      <c r="G8">
        <v>251.9</v>
      </c>
      <c r="H8" s="1">
        <v>251.9</v>
      </c>
      <c r="I8" s="1">
        <v>5</v>
      </c>
      <c r="J8">
        <v>233.6</v>
      </c>
      <c r="K8">
        <v>313.60000000000002</v>
      </c>
      <c r="L8" s="8">
        <f t="shared" si="0"/>
        <v>0</v>
      </c>
      <c r="M8" s="11">
        <f t="shared" si="1"/>
        <v>1</v>
      </c>
      <c r="N8" s="8"/>
      <c r="Q8" t="s">
        <v>12</v>
      </c>
      <c r="R8">
        <v>20</v>
      </c>
      <c r="S8">
        <v>10</v>
      </c>
      <c r="T8">
        <v>1</v>
      </c>
      <c r="U8">
        <v>6</v>
      </c>
      <c r="V8">
        <v>1.532</v>
      </c>
      <c r="W8">
        <v>0.439</v>
      </c>
      <c r="X8">
        <v>0.29599999999999899</v>
      </c>
      <c r="Y8">
        <v>233.6</v>
      </c>
      <c r="Z8">
        <v>313.60000000000002</v>
      </c>
      <c r="AA8">
        <v>251.9</v>
      </c>
      <c r="AB8" s="1">
        <v>251.9</v>
      </c>
      <c r="AC8">
        <v>251.9</v>
      </c>
      <c r="AD8">
        <v>13</v>
      </c>
      <c r="AG8" t="s">
        <v>12</v>
      </c>
      <c r="AH8">
        <v>100</v>
      </c>
      <c r="AI8">
        <v>100</v>
      </c>
      <c r="AJ8">
        <v>5</v>
      </c>
      <c r="AK8">
        <v>6</v>
      </c>
      <c r="AL8">
        <v>30.280999999999999</v>
      </c>
      <c r="AM8" s="1">
        <v>8.33</v>
      </c>
      <c r="AN8">
        <v>17.062000000000001</v>
      </c>
      <c r="AO8">
        <v>1217.95</v>
      </c>
      <c r="AP8">
        <v>1782.42</v>
      </c>
      <c r="AQ8">
        <v>1288.2</v>
      </c>
      <c r="AR8">
        <v>1304.04</v>
      </c>
      <c r="AS8">
        <v>1330.55</v>
      </c>
      <c r="AT8">
        <v>56</v>
      </c>
      <c r="AU8" s="8">
        <f t="shared" si="2"/>
        <v>0.3166874249615691</v>
      </c>
    </row>
    <row r="9" spans="1:47" x14ac:dyDescent="0.25">
      <c r="A9" t="s">
        <v>0</v>
      </c>
      <c r="B9">
        <v>20</v>
      </c>
      <c r="C9" s="2">
        <v>10</v>
      </c>
      <c r="D9">
        <v>1</v>
      </c>
      <c r="E9">
        <v>7</v>
      </c>
      <c r="F9">
        <v>1.5269999999999999</v>
      </c>
      <c r="G9">
        <v>214.4</v>
      </c>
      <c r="H9" s="1">
        <v>214.4</v>
      </c>
      <c r="I9" s="1">
        <v>5</v>
      </c>
      <c r="J9">
        <v>192.4</v>
      </c>
      <c r="K9">
        <v>255.9</v>
      </c>
      <c r="L9" s="8">
        <f t="shared" si="0"/>
        <v>0</v>
      </c>
      <c r="M9" s="11">
        <f t="shared" si="1"/>
        <v>1</v>
      </c>
      <c r="N9" s="8"/>
      <c r="Q9" t="s">
        <v>12</v>
      </c>
      <c r="R9">
        <v>20</v>
      </c>
      <c r="S9">
        <v>10</v>
      </c>
      <c r="T9">
        <v>1</v>
      </c>
      <c r="U9">
        <v>7</v>
      </c>
      <c r="V9">
        <v>1.639</v>
      </c>
      <c r="W9">
        <v>0.45800000000000002</v>
      </c>
      <c r="X9">
        <v>0.66300000000000003</v>
      </c>
      <c r="Y9">
        <v>192.4</v>
      </c>
      <c r="Z9">
        <v>255.9</v>
      </c>
      <c r="AA9">
        <v>214.4</v>
      </c>
      <c r="AB9" s="1">
        <v>214.4</v>
      </c>
      <c r="AC9">
        <v>214.4</v>
      </c>
      <c r="AD9">
        <v>10</v>
      </c>
      <c r="AG9" t="s">
        <v>12</v>
      </c>
      <c r="AH9">
        <v>100</v>
      </c>
      <c r="AI9">
        <v>100</v>
      </c>
      <c r="AJ9">
        <v>5</v>
      </c>
      <c r="AK9">
        <v>7</v>
      </c>
      <c r="AL9">
        <v>7.0510000000000002</v>
      </c>
      <c r="AM9" s="1">
        <v>9.0109999999999992</v>
      </c>
      <c r="AN9">
        <v>16.134999999999899</v>
      </c>
      <c r="AO9">
        <v>1093.1199999999999</v>
      </c>
      <c r="AP9">
        <v>1536.25</v>
      </c>
      <c r="AQ9">
        <v>1166.44</v>
      </c>
      <c r="AR9">
        <v>1152.22</v>
      </c>
      <c r="AS9">
        <v>1184.82</v>
      </c>
      <c r="AT9">
        <v>61</v>
      </c>
      <c r="AU9" s="8">
        <f t="shared" si="2"/>
        <v>0.28844914564686747</v>
      </c>
    </row>
    <row r="10" spans="1:47" x14ac:dyDescent="0.25">
      <c r="A10" t="s">
        <v>0</v>
      </c>
      <c r="B10">
        <v>20</v>
      </c>
      <c r="C10" s="2">
        <v>10</v>
      </c>
      <c r="D10">
        <v>1</v>
      </c>
      <c r="E10">
        <v>8</v>
      </c>
      <c r="F10">
        <v>1.256</v>
      </c>
      <c r="G10">
        <v>267</v>
      </c>
      <c r="H10" s="1">
        <v>267</v>
      </c>
      <c r="I10" s="1">
        <v>3</v>
      </c>
      <c r="J10">
        <v>239.8</v>
      </c>
      <c r="K10">
        <v>295.3</v>
      </c>
      <c r="L10" s="8">
        <f t="shared" si="0"/>
        <v>0</v>
      </c>
      <c r="M10" s="11">
        <f t="shared" si="1"/>
        <v>1</v>
      </c>
      <c r="N10" s="8"/>
      <c r="Q10" t="s">
        <v>12</v>
      </c>
      <c r="R10">
        <v>20</v>
      </c>
      <c r="S10">
        <v>10</v>
      </c>
      <c r="T10">
        <v>1</v>
      </c>
      <c r="U10">
        <v>8</v>
      </c>
      <c r="V10">
        <v>0.52400000000000002</v>
      </c>
      <c r="W10">
        <v>0.41599999999999998</v>
      </c>
      <c r="X10">
        <v>0.80500000000000005</v>
      </c>
      <c r="Y10">
        <v>239.8</v>
      </c>
      <c r="Z10">
        <v>295.3</v>
      </c>
      <c r="AA10">
        <v>267</v>
      </c>
      <c r="AB10" s="1">
        <v>267</v>
      </c>
      <c r="AC10">
        <v>267</v>
      </c>
      <c r="AD10">
        <v>11</v>
      </c>
      <c r="AG10" t="s">
        <v>12</v>
      </c>
      <c r="AH10">
        <v>100</v>
      </c>
      <c r="AI10">
        <v>100</v>
      </c>
      <c r="AJ10">
        <v>5</v>
      </c>
      <c r="AK10">
        <v>8</v>
      </c>
      <c r="AL10">
        <v>10.347</v>
      </c>
      <c r="AM10" s="1">
        <v>9.6850000000000005</v>
      </c>
      <c r="AN10">
        <v>16.872</v>
      </c>
      <c r="AO10">
        <v>1181.73</v>
      </c>
      <c r="AP10">
        <v>1649.26</v>
      </c>
      <c r="AQ10">
        <v>1244.21</v>
      </c>
      <c r="AR10">
        <v>1245.1600000000001</v>
      </c>
      <c r="AS10">
        <v>1275.53</v>
      </c>
      <c r="AT10">
        <v>56</v>
      </c>
      <c r="AU10" s="8">
        <f t="shared" si="2"/>
        <v>0.28347865103137165</v>
      </c>
    </row>
    <row r="11" spans="1:47" x14ac:dyDescent="0.25">
      <c r="A11" t="s">
        <v>0</v>
      </c>
      <c r="B11">
        <v>20</v>
      </c>
      <c r="C11" s="2">
        <v>10</v>
      </c>
      <c r="D11">
        <v>1</v>
      </c>
      <c r="E11">
        <v>9</v>
      </c>
      <c r="F11">
        <v>1.736</v>
      </c>
      <c r="G11">
        <v>250.1</v>
      </c>
      <c r="H11" s="1">
        <v>250.1</v>
      </c>
      <c r="I11" s="1">
        <v>4</v>
      </c>
      <c r="J11">
        <v>220.7</v>
      </c>
      <c r="K11">
        <v>302.8</v>
      </c>
      <c r="L11" s="8">
        <f t="shared" si="0"/>
        <v>0</v>
      </c>
      <c r="M11" s="11">
        <f t="shared" si="1"/>
        <v>1</v>
      </c>
      <c r="N11" s="8"/>
      <c r="Q11" t="s">
        <v>12</v>
      </c>
      <c r="R11">
        <v>20</v>
      </c>
      <c r="S11">
        <v>10</v>
      </c>
      <c r="T11">
        <v>1</v>
      </c>
      <c r="U11">
        <v>9</v>
      </c>
      <c r="V11">
        <v>0.70099999999999996</v>
      </c>
      <c r="W11">
        <v>0.48899999999999999</v>
      </c>
      <c r="X11">
        <v>1.6879999999999999</v>
      </c>
      <c r="Y11">
        <v>220.7</v>
      </c>
      <c r="Z11">
        <v>302.8</v>
      </c>
      <c r="AA11">
        <v>242.3</v>
      </c>
      <c r="AB11" s="1">
        <v>250.1</v>
      </c>
      <c r="AC11">
        <v>242.3</v>
      </c>
      <c r="AD11">
        <v>12</v>
      </c>
      <c r="AG11" t="s">
        <v>12</v>
      </c>
      <c r="AH11">
        <v>100</v>
      </c>
      <c r="AI11">
        <v>100</v>
      </c>
      <c r="AJ11">
        <v>5</v>
      </c>
      <c r="AK11">
        <v>9</v>
      </c>
      <c r="AL11">
        <v>8.5540000000000003</v>
      </c>
      <c r="AM11" s="1">
        <v>10.667</v>
      </c>
      <c r="AN11">
        <v>17.206999999999901</v>
      </c>
      <c r="AO11">
        <v>1195.3599999999999</v>
      </c>
      <c r="AP11">
        <v>1690.59</v>
      </c>
      <c r="AQ11">
        <v>1240.3499999999999</v>
      </c>
      <c r="AR11">
        <v>1244.51</v>
      </c>
      <c r="AS11">
        <v>1297.71</v>
      </c>
      <c r="AT11">
        <v>58</v>
      </c>
      <c r="AU11" s="8">
        <f t="shared" si="2"/>
        <v>0.29293323632577978</v>
      </c>
    </row>
    <row r="12" spans="1:47" x14ac:dyDescent="0.25">
      <c r="A12" t="s">
        <v>0</v>
      </c>
      <c r="B12">
        <v>20</v>
      </c>
      <c r="C12" s="2">
        <v>10</v>
      </c>
      <c r="D12">
        <v>3</v>
      </c>
      <c r="E12">
        <v>0</v>
      </c>
      <c r="F12">
        <v>4.2969999999999997</v>
      </c>
      <c r="G12">
        <v>312</v>
      </c>
      <c r="H12" s="1">
        <v>312</v>
      </c>
      <c r="I12" s="1">
        <v>9</v>
      </c>
      <c r="J12">
        <v>263.3</v>
      </c>
      <c r="K12">
        <v>336.8</v>
      </c>
      <c r="L12" s="8">
        <f t="shared" si="0"/>
        <v>0</v>
      </c>
      <c r="M12" s="11">
        <f t="shared" si="1"/>
        <v>1</v>
      </c>
      <c r="N12" s="8"/>
      <c r="Q12" t="s">
        <v>12</v>
      </c>
      <c r="R12">
        <v>20</v>
      </c>
      <c r="S12">
        <v>10</v>
      </c>
      <c r="T12">
        <v>3</v>
      </c>
      <c r="U12">
        <v>0</v>
      </c>
      <c r="V12">
        <v>0.96499999999999997</v>
      </c>
      <c r="W12">
        <v>0.80500000000000005</v>
      </c>
      <c r="X12">
        <v>3.59099999999999</v>
      </c>
      <c r="Y12">
        <v>263.3</v>
      </c>
      <c r="Z12">
        <v>336.8</v>
      </c>
      <c r="AA12">
        <v>302.89999999999998</v>
      </c>
      <c r="AB12" s="1">
        <v>295.7</v>
      </c>
      <c r="AC12">
        <v>303.39999999999998</v>
      </c>
      <c r="AD12">
        <v>9</v>
      </c>
      <c r="AG12" t="s">
        <v>12</v>
      </c>
      <c r="AH12">
        <v>100</v>
      </c>
      <c r="AI12">
        <v>100</v>
      </c>
      <c r="AJ12">
        <v>10</v>
      </c>
      <c r="AK12">
        <v>0</v>
      </c>
      <c r="AL12">
        <v>27.46</v>
      </c>
      <c r="AM12" s="1">
        <v>26.372</v>
      </c>
      <c r="AN12">
        <v>38.027999999999999</v>
      </c>
      <c r="AO12">
        <v>1046.25</v>
      </c>
      <c r="AP12">
        <v>1541.04</v>
      </c>
      <c r="AQ12">
        <v>1178.6199999999999</v>
      </c>
      <c r="AR12">
        <v>1176.26</v>
      </c>
      <c r="AS12">
        <v>1241.27</v>
      </c>
      <c r="AT12">
        <v>56</v>
      </c>
      <c r="AU12" s="8">
        <f t="shared" si="2"/>
        <v>0.32107537766703004</v>
      </c>
    </row>
    <row r="13" spans="1:47" x14ac:dyDescent="0.25">
      <c r="A13" t="s">
        <v>0</v>
      </c>
      <c r="B13">
        <v>20</v>
      </c>
      <c r="C13" s="2">
        <v>10</v>
      </c>
      <c r="D13">
        <v>3</v>
      </c>
      <c r="E13">
        <v>1</v>
      </c>
      <c r="F13">
        <v>9.5530000000000008</v>
      </c>
      <c r="G13">
        <v>282.8</v>
      </c>
      <c r="H13" s="1">
        <v>282.8</v>
      </c>
      <c r="I13" s="1">
        <v>15</v>
      </c>
      <c r="J13">
        <v>226.2</v>
      </c>
      <c r="K13">
        <v>308.7</v>
      </c>
      <c r="L13" s="8">
        <f t="shared" si="0"/>
        <v>0</v>
      </c>
      <c r="M13" s="11">
        <f t="shared" si="1"/>
        <v>1</v>
      </c>
      <c r="N13" s="8"/>
      <c r="Q13" t="s">
        <v>12</v>
      </c>
      <c r="R13">
        <v>20</v>
      </c>
      <c r="S13">
        <v>10</v>
      </c>
      <c r="T13">
        <v>3</v>
      </c>
      <c r="U13">
        <v>1</v>
      </c>
      <c r="V13">
        <v>1.0820000000000001</v>
      </c>
      <c r="W13">
        <v>0.79200000000000004</v>
      </c>
      <c r="X13">
        <v>2.7360000000000002</v>
      </c>
      <c r="Y13">
        <v>226.2</v>
      </c>
      <c r="Z13">
        <v>308.7</v>
      </c>
      <c r="AA13">
        <v>249.4</v>
      </c>
      <c r="AB13" s="1">
        <v>273.2</v>
      </c>
      <c r="AC13">
        <v>281.39999999999998</v>
      </c>
      <c r="AD13">
        <v>10</v>
      </c>
      <c r="AG13" t="s">
        <v>12</v>
      </c>
      <c r="AH13">
        <v>100</v>
      </c>
      <c r="AI13">
        <v>100</v>
      </c>
      <c r="AJ13">
        <v>10</v>
      </c>
      <c r="AK13">
        <v>1</v>
      </c>
      <c r="AL13">
        <v>29.736999999999998</v>
      </c>
      <c r="AM13" s="1">
        <v>23.977</v>
      </c>
      <c r="AN13">
        <v>48.658999999999999</v>
      </c>
      <c r="AO13">
        <v>1226.04</v>
      </c>
      <c r="AP13">
        <v>1681.88</v>
      </c>
      <c r="AQ13">
        <v>1322.23</v>
      </c>
      <c r="AR13">
        <v>1356.19</v>
      </c>
      <c r="AS13">
        <v>1400.54</v>
      </c>
      <c r="AT13">
        <v>60</v>
      </c>
      <c r="AU13" s="8">
        <f t="shared" si="2"/>
        <v>0.27103003781482632</v>
      </c>
    </row>
    <row r="14" spans="1:47" x14ac:dyDescent="0.25">
      <c r="A14" t="s">
        <v>0</v>
      </c>
      <c r="B14">
        <v>20</v>
      </c>
      <c r="C14" s="2">
        <v>10</v>
      </c>
      <c r="D14">
        <v>3</v>
      </c>
      <c r="E14">
        <v>2</v>
      </c>
      <c r="F14">
        <v>8.4629999999999992</v>
      </c>
      <c r="G14">
        <v>206.3</v>
      </c>
      <c r="H14" s="1">
        <v>206.3</v>
      </c>
      <c r="I14" s="1">
        <v>13</v>
      </c>
      <c r="J14">
        <v>170.9</v>
      </c>
      <c r="K14">
        <v>233.4</v>
      </c>
      <c r="L14" s="8">
        <f t="shared" si="0"/>
        <v>0</v>
      </c>
      <c r="M14" s="11">
        <f t="shared" si="1"/>
        <v>1</v>
      </c>
      <c r="N14" s="8"/>
      <c r="Q14" t="s">
        <v>12</v>
      </c>
      <c r="R14">
        <v>20</v>
      </c>
      <c r="S14">
        <v>10</v>
      </c>
      <c r="T14">
        <v>3</v>
      </c>
      <c r="U14">
        <v>2</v>
      </c>
      <c r="V14">
        <v>1.306</v>
      </c>
      <c r="W14">
        <v>1.1379999999999999</v>
      </c>
      <c r="X14">
        <v>1.762</v>
      </c>
      <c r="Y14">
        <v>170.9</v>
      </c>
      <c r="Z14">
        <v>233.4</v>
      </c>
      <c r="AA14">
        <v>193</v>
      </c>
      <c r="AB14" s="1">
        <v>205.8</v>
      </c>
      <c r="AC14">
        <v>204.2</v>
      </c>
      <c r="AD14">
        <v>14</v>
      </c>
      <c r="AG14" t="s">
        <v>12</v>
      </c>
      <c r="AH14">
        <v>100</v>
      </c>
      <c r="AI14">
        <v>100</v>
      </c>
      <c r="AJ14">
        <v>10</v>
      </c>
      <c r="AK14">
        <v>2</v>
      </c>
      <c r="AL14">
        <v>31.420999999999999</v>
      </c>
      <c r="AM14" s="1">
        <v>24.343</v>
      </c>
      <c r="AN14">
        <v>38.9119999999999</v>
      </c>
      <c r="AO14">
        <v>1233.6400000000001</v>
      </c>
      <c r="AP14">
        <v>1715.87</v>
      </c>
      <c r="AQ14">
        <v>1331.9</v>
      </c>
      <c r="AR14">
        <v>1360.75</v>
      </c>
      <c r="AS14">
        <v>1397.14</v>
      </c>
      <c r="AT14">
        <v>60</v>
      </c>
      <c r="AU14" s="8">
        <f t="shared" si="2"/>
        <v>0.28104110451257952</v>
      </c>
    </row>
    <row r="15" spans="1:47" x14ac:dyDescent="0.25">
      <c r="A15" t="s">
        <v>0</v>
      </c>
      <c r="B15">
        <v>20</v>
      </c>
      <c r="C15" s="2">
        <v>10</v>
      </c>
      <c r="D15">
        <v>3</v>
      </c>
      <c r="E15">
        <v>3</v>
      </c>
      <c r="F15">
        <v>10.747</v>
      </c>
      <c r="G15">
        <v>254.6</v>
      </c>
      <c r="H15" s="1">
        <v>254.6</v>
      </c>
      <c r="I15" s="1">
        <v>17</v>
      </c>
      <c r="J15">
        <v>210.6</v>
      </c>
      <c r="K15">
        <v>277.89999999999998</v>
      </c>
      <c r="L15" s="8">
        <f t="shared" si="0"/>
        <v>0</v>
      </c>
      <c r="M15" s="11">
        <f t="shared" si="1"/>
        <v>1</v>
      </c>
      <c r="N15" s="8"/>
      <c r="Q15" t="s">
        <v>12</v>
      </c>
      <c r="R15">
        <v>20</v>
      </c>
      <c r="S15">
        <v>10</v>
      </c>
      <c r="T15">
        <v>3</v>
      </c>
      <c r="U15">
        <v>3</v>
      </c>
      <c r="V15">
        <v>0.81399999999999995</v>
      </c>
      <c r="W15">
        <v>0.753</v>
      </c>
      <c r="X15">
        <v>1.6869999999999901</v>
      </c>
      <c r="Y15">
        <v>210.6</v>
      </c>
      <c r="Z15">
        <v>277.89999999999998</v>
      </c>
      <c r="AA15">
        <v>248.2</v>
      </c>
      <c r="AB15" s="1">
        <v>254.6</v>
      </c>
      <c r="AC15">
        <v>254.6</v>
      </c>
      <c r="AD15">
        <v>10</v>
      </c>
      <c r="AG15" t="s">
        <v>12</v>
      </c>
      <c r="AH15">
        <v>100</v>
      </c>
      <c r="AI15">
        <v>100</v>
      </c>
      <c r="AJ15">
        <v>10</v>
      </c>
      <c r="AK15">
        <v>3</v>
      </c>
      <c r="AL15">
        <v>33.558999999999997</v>
      </c>
      <c r="AM15" s="1">
        <v>27.449000000000002</v>
      </c>
      <c r="AN15">
        <v>43.765000000000001</v>
      </c>
      <c r="AO15">
        <v>1135.03</v>
      </c>
      <c r="AP15">
        <v>1558.57</v>
      </c>
      <c r="AQ15">
        <v>1243.18</v>
      </c>
      <c r="AR15">
        <v>1224.02</v>
      </c>
      <c r="AS15">
        <v>1297.3699999999999</v>
      </c>
      <c r="AT15">
        <v>57</v>
      </c>
      <c r="AU15" s="8">
        <f t="shared" si="2"/>
        <v>0.27174910334473268</v>
      </c>
    </row>
    <row r="16" spans="1:47" x14ac:dyDescent="0.25">
      <c r="A16" t="s">
        <v>0</v>
      </c>
      <c r="B16">
        <v>20</v>
      </c>
      <c r="C16" s="2">
        <v>10</v>
      </c>
      <c r="D16">
        <v>3</v>
      </c>
      <c r="E16">
        <v>4</v>
      </c>
      <c r="F16">
        <v>6.7110000000000003</v>
      </c>
      <c r="G16">
        <v>310.7</v>
      </c>
      <c r="H16" s="1">
        <v>310.6999999999</v>
      </c>
      <c r="I16" s="1">
        <v>10</v>
      </c>
      <c r="J16">
        <v>263.8</v>
      </c>
      <c r="K16">
        <v>337.1</v>
      </c>
      <c r="L16" s="8">
        <f t="shared" si="0"/>
        <v>-3.2181388405598161E-13</v>
      </c>
      <c r="M16" s="11">
        <f t="shared" si="1"/>
        <v>1</v>
      </c>
      <c r="N16" s="8"/>
      <c r="Q16" t="s">
        <v>12</v>
      </c>
      <c r="R16">
        <v>20</v>
      </c>
      <c r="S16">
        <v>10</v>
      </c>
      <c r="T16">
        <v>3</v>
      </c>
      <c r="U16">
        <v>4</v>
      </c>
      <c r="V16">
        <v>1.0649999999999999</v>
      </c>
      <c r="W16">
        <v>0.98899999999999999</v>
      </c>
      <c r="X16">
        <v>1.444</v>
      </c>
      <c r="Y16">
        <v>263.8</v>
      </c>
      <c r="Z16">
        <v>337.1</v>
      </c>
      <c r="AA16">
        <v>297.7</v>
      </c>
      <c r="AB16" s="1">
        <v>304.3</v>
      </c>
      <c r="AC16">
        <v>304.2</v>
      </c>
      <c r="AD16">
        <v>12</v>
      </c>
      <c r="AG16" t="s">
        <v>12</v>
      </c>
      <c r="AH16">
        <v>100</v>
      </c>
      <c r="AI16">
        <v>100</v>
      </c>
      <c r="AJ16">
        <v>10</v>
      </c>
      <c r="AK16">
        <v>4</v>
      </c>
      <c r="AL16">
        <v>34.087000000000003</v>
      </c>
      <c r="AM16" s="1">
        <v>26.295000000000002</v>
      </c>
      <c r="AN16">
        <v>42.519999999999897</v>
      </c>
      <c r="AO16">
        <v>1190.79</v>
      </c>
      <c r="AP16">
        <v>1694.13</v>
      </c>
      <c r="AQ16">
        <v>1289.18</v>
      </c>
      <c r="AR16">
        <v>1306.8900000000001</v>
      </c>
      <c r="AS16">
        <v>1375.68</v>
      </c>
      <c r="AT16">
        <v>57</v>
      </c>
      <c r="AU16" s="8">
        <f t="shared" si="2"/>
        <v>0.297108250252342</v>
      </c>
    </row>
    <row r="17" spans="1:47" x14ac:dyDescent="0.25">
      <c r="A17" t="s">
        <v>0</v>
      </c>
      <c r="B17">
        <v>20</v>
      </c>
      <c r="C17" s="2">
        <v>10</v>
      </c>
      <c r="D17">
        <v>3</v>
      </c>
      <c r="E17">
        <v>5</v>
      </c>
      <c r="F17">
        <v>4.2279999999999998</v>
      </c>
      <c r="G17">
        <v>284.89999999999998</v>
      </c>
      <c r="H17" s="1">
        <v>284.89999999999998</v>
      </c>
      <c r="I17" s="1">
        <v>8</v>
      </c>
      <c r="J17">
        <v>247.3</v>
      </c>
      <c r="K17">
        <v>309</v>
      </c>
      <c r="L17" s="8">
        <f t="shared" si="0"/>
        <v>0</v>
      </c>
      <c r="M17" s="11">
        <f t="shared" si="1"/>
        <v>1</v>
      </c>
      <c r="N17" s="8"/>
      <c r="Q17" t="s">
        <v>12</v>
      </c>
      <c r="R17">
        <v>20</v>
      </c>
      <c r="S17">
        <v>10</v>
      </c>
      <c r="T17">
        <v>3</v>
      </c>
      <c r="U17">
        <v>5</v>
      </c>
      <c r="V17">
        <v>0.71599999999999997</v>
      </c>
      <c r="W17">
        <v>1.1220000000000001</v>
      </c>
      <c r="X17">
        <v>1.3380000000000001</v>
      </c>
      <c r="Y17">
        <v>247.3</v>
      </c>
      <c r="Z17">
        <v>309</v>
      </c>
      <c r="AA17">
        <v>275.10000000000002</v>
      </c>
      <c r="AB17" s="1">
        <v>279.89999999999998</v>
      </c>
      <c r="AC17">
        <v>279.89999999999998</v>
      </c>
      <c r="AD17">
        <v>10</v>
      </c>
      <c r="AG17" t="s">
        <v>12</v>
      </c>
      <c r="AH17">
        <v>100</v>
      </c>
      <c r="AI17">
        <v>100</v>
      </c>
      <c r="AJ17">
        <v>10</v>
      </c>
      <c r="AK17">
        <v>5</v>
      </c>
      <c r="AL17">
        <v>37.341999999999999</v>
      </c>
      <c r="AM17" s="1">
        <v>27.045000000000002</v>
      </c>
      <c r="AN17">
        <v>45.426000000000002</v>
      </c>
      <c r="AO17">
        <v>1237.3</v>
      </c>
      <c r="AP17">
        <v>1694.66</v>
      </c>
      <c r="AQ17">
        <v>1334.75</v>
      </c>
      <c r="AR17">
        <v>1358.66</v>
      </c>
      <c r="AS17">
        <v>1397.1</v>
      </c>
      <c r="AT17">
        <v>58</v>
      </c>
      <c r="AU17" s="8">
        <f t="shared" si="2"/>
        <v>0.26988304438648469</v>
      </c>
    </row>
    <row r="18" spans="1:47" x14ac:dyDescent="0.25">
      <c r="A18" t="s">
        <v>0</v>
      </c>
      <c r="B18">
        <v>20</v>
      </c>
      <c r="C18" s="2">
        <v>10</v>
      </c>
      <c r="D18">
        <v>3</v>
      </c>
      <c r="E18">
        <v>6</v>
      </c>
      <c r="F18">
        <v>6.423</v>
      </c>
      <c r="G18">
        <v>286</v>
      </c>
      <c r="H18" s="1">
        <v>286</v>
      </c>
      <c r="I18" s="1">
        <v>12</v>
      </c>
      <c r="J18">
        <v>233.6</v>
      </c>
      <c r="K18">
        <v>313.60000000000002</v>
      </c>
      <c r="L18" s="8">
        <f t="shared" si="0"/>
        <v>0</v>
      </c>
      <c r="M18" s="11">
        <f t="shared" si="1"/>
        <v>1</v>
      </c>
      <c r="N18" s="8"/>
      <c r="Q18" t="s">
        <v>12</v>
      </c>
      <c r="R18">
        <v>20</v>
      </c>
      <c r="S18">
        <v>10</v>
      </c>
      <c r="T18">
        <v>3</v>
      </c>
      <c r="U18">
        <v>6</v>
      </c>
      <c r="V18">
        <v>0.72599999999999998</v>
      </c>
      <c r="W18">
        <v>1.125</v>
      </c>
      <c r="X18">
        <v>1.8259999999999901</v>
      </c>
      <c r="Y18">
        <v>233.6</v>
      </c>
      <c r="Z18">
        <v>313.60000000000002</v>
      </c>
      <c r="AA18">
        <v>272.10000000000002</v>
      </c>
      <c r="AB18" s="1">
        <v>263.7</v>
      </c>
      <c r="AC18">
        <v>281.7</v>
      </c>
      <c r="AD18">
        <v>13</v>
      </c>
      <c r="AG18" t="s">
        <v>12</v>
      </c>
      <c r="AH18">
        <v>100</v>
      </c>
      <c r="AI18">
        <v>100</v>
      </c>
      <c r="AJ18">
        <v>10</v>
      </c>
      <c r="AK18">
        <v>6</v>
      </c>
      <c r="AL18">
        <v>36.377000000000002</v>
      </c>
      <c r="AM18" s="1">
        <v>27.748000000000001</v>
      </c>
      <c r="AN18">
        <v>64.279999999999902</v>
      </c>
      <c r="AO18">
        <v>1217.95</v>
      </c>
      <c r="AP18">
        <v>1782.42</v>
      </c>
      <c r="AQ18">
        <v>1343.08</v>
      </c>
      <c r="AR18">
        <v>1369.06</v>
      </c>
      <c r="AS18">
        <v>1422.59</v>
      </c>
      <c r="AT18">
        <v>56</v>
      </c>
      <c r="AU18" s="8">
        <f t="shared" si="2"/>
        <v>0.3166874249615691</v>
      </c>
    </row>
    <row r="19" spans="1:47" x14ac:dyDescent="0.25">
      <c r="A19" t="s">
        <v>0</v>
      </c>
      <c r="B19">
        <v>20</v>
      </c>
      <c r="C19" s="2">
        <v>10</v>
      </c>
      <c r="D19">
        <v>3</v>
      </c>
      <c r="E19">
        <v>7</v>
      </c>
      <c r="F19">
        <v>4.4420000000000002</v>
      </c>
      <c r="G19">
        <v>240.7</v>
      </c>
      <c r="H19" s="1">
        <v>240.7</v>
      </c>
      <c r="I19" s="1">
        <v>7</v>
      </c>
      <c r="J19">
        <v>192.4</v>
      </c>
      <c r="K19">
        <v>255.9</v>
      </c>
      <c r="L19" s="8">
        <f t="shared" si="0"/>
        <v>0</v>
      </c>
      <c r="M19" s="11">
        <f t="shared" si="1"/>
        <v>1</v>
      </c>
      <c r="N19" s="8"/>
      <c r="Q19" t="s">
        <v>12</v>
      </c>
      <c r="R19">
        <v>20</v>
      </c>
      <c r="S19">
        <v>10</v>
      </c>
      <c r="T19">
        <v>3</v>
      </c>
      <c r="U19">
        <v>7</v>
      </c>
      <c r="V19">
        <v>0.86599999999999999</v>
      </c>
      <c r="W19">
        <v>0.89100000000000001</v>
      </c>
      <c r="X19">
        <v>2.169</v>
      </c>
      <c r="Y19">
        <v>192.4</v>
      </c>
      <c r="Z19">
        <v>255.9</v>
      </c>
      <c r="AA19">
        <v>217.4</v>
      </c>
      <c r="AB19" s="1">
        <v>228.6</v>
      </c>
      <c r="AC19">
        <v>238.5</v>
      </c>
      <c r="AD19">
        <v>10</v>
      </c>
      <c r="AG19" t="s">
        <v>12</v>
      </c>
      <c r="AH19">
        <v>100</v>
      </c>
      <c r="AI19">
        <v>100</v>
      </c>
      <c r="AJ19">
        <v>10</v>
      </c>
      <c r="AK19">
        <v>7</v>
      </c>
      <c r="AL19">
        <v>37.999000000000002</v>
      </c>
      <c r="AM19" s="1">
        <v>31.233000000000001</v>
      </c>
      <c r="AN19">
        <v>44.874000000000002</v>
      </c>
      <c r="AO19">
        <v>1093.1199999999999</v>
      </c>
      <c r="AP19">
        <v>1536.25</v>
      </c>
      <c r="AQ19">
        <v>1190.77</v>
      </c>
      <c r="AR19">
        <v>1176.79</v>
      </c>
      <c r="AS19">
        <v>1256.78</v>
      </c>
      <c r="AT19">
        <v>61</v>
      </c>
      <c r="AU19" s="8">
        <f t="shared" si="2"/>
        <v>0.28844914564686747</v>
      </c>
    </row>
    <row r="20" spans="1:47" x14ac:dyDescent="0.25">
      <c r="A20" t="s">
        <v>0</v>
      </c>
      <c r="B20">
        <v>20</v>
      </c>
      <c r="C20" s="2">
        <v>10</v>
      </c>
      <c r="D20">
        <v>3</v>
      </c>
      <c r="E20">
        <v>8</v>
      </c>
      <c r="F20">
        <v>6.2389999999999999</v>
      </c>
      <c r="G20">
        <v>285.3</v>
      </c>
      <c r="H20" s="1">
        <v>285.3</v>
      </c>
      <c r="I20" s="1">
        <v>11</v>
      </c>
      <c r="J20">
        <v>239.8</v>
      </c>
      <c r="K20">
        <v>295.3</v>
      </c>
      <c r="L20" s="8">
        <f t="shared" si="0"/>
        <v>0</v>
      </c>
      <c r="M20" s="11">
        <f t="shared" si="1"/>
        <v>1</v>
      </c>
      <c r="N20" s="8"/>
      <c r="Q20" t="s">
        <v>12</v>
      </c>
      <c r="R20">
        <v>20</v>
      </c>
      <c r="S20">
        <v>10</v>
      </c>
      <c r="T20">
        <v>3</v>
      </c>
      <c r="U20">
        <v>8</v>
      </c>
      <c r="V20">
        <v>0.65500000000000003</v>
      </c>
      <c r="W20">
        <v>0.81799999999999995</v>
      </c>
      <c r="X20">
        <v>2.8420000000000001</v>
      </c>
      <c r="Y20">
        <v>239.8</v>
      </c>
      <c r="Z20">
        <v>295.3</v>
      </c>
      <c r="AA20">
        <v>248.4</v>
      </c>
      <c r="AB20" s="1">
        <v>282.8</v>
      </c>
      <c r="AC20">
        <v>283.7</v>
      </c>
      <c r="AD20">
        <v>11</v>
      </c>
      <c r="AG20" t="s">
        <v>12</v>
      </c>
      <c r="AH20">
        <v>100</v>
      </c>
      <c r="AI20">
        <v>100</v>
      </c>
      <c r="AJ20">
        <v>10</v>
      </c>
      <c r="AK20">
        <v>8</v>
      </c>
      <c r="AL20">
        <v>38.911999999999999</v>
      </c>
      <c r="AM20" s="1">
        <v>29.936</v>
      </c>
      <c r="AN20">
        <v>48.712999999999901</v>
      </c>
      <c r="AO20">
        <v>1181.73</v>
      </c>
      <c r="AP20">
        <v>1649.26</v>
      </c>
      <c r="AQ20">
        <v>1267.99</v>
      </c>
      <c r="AR20">
        <v>1298.52</v>
      </c>
      <c r="AS20">
        <v>1349.3</v>
      </c>
      <c r="AT20">
        <v>56</v>
      </c>
      <c r="AU20" s="8">
        <f t="shared" si="2"/>
        <v>0.28347865103137165</v>
      </c>
    </row>
    <row r="21" spans="1:47" x14ac:dyDescent="0.25">
      <c r="A21" t="s">
        <v>0</v>
      </c>
      <c r="B21">
        <v>20</v>
      </c>
      <c r="C21" s="2">
        <v>10</v>
      </c>
      <c r="D21">
        <v>3</v>
      </c>
      <c r="E21">
        <v>9</v>
      </c>
      <c r="F21">
        <v>5.7759999999999998</v>
      </c>
      <c r="G21">
        <v>278.7</v>
      </c>
      <c r="H21" s="1">
        <v>278.7</v>
      </c>
      <c r="I21" s="1">
        <v>8</v>
      </c>
      <c r="J21">
        <v>220.7</v>
      </c>
      <c r="K21">
        <v>302.8</v>
      </c>
      <c r="L21" s="8">
        <f t="shared" si="0"/>
        <v>0</v>
      </c>
      <c r="M21" s="11">
        <f t="shared" si="1"/>
        <v>1</v>
      </c>
      <c r="N21" s="8"/>
      <c r="Q21" t="s">
        <v>12</v>
      </c>
      <c r="R21">
        <v>20</v>
      </c>
      <c r="S21">
        <v>10</v>
      </c>
      <c r="T21">
        <v>3</v>
      </c>
      <c r="U21">
        <v>9</v>
      </c>
      <c r="V21">
        <v>0.79800000000000004</v>
      </c>
      <c r="W21">
        <v>0.98699999999999999</v>
      </c>
      <c r="X21">
        <v>2.327</v>
      </c>
      <c r="Y21">
        <v>220.7</v>
      </c>
      <c r="Z21">
        <v>302.8</v>
      </c>
      <c r="AA21">
        <v>259.7</v>
      </c>
      <c r="AB21" s="1">
        <v>261</v>
      </c>
      <c r="AC21">
        <v>278.7</v>
      </c>
      <c r="AD21">
        <v>12</v>
      </c>
      <c r="AG21" t="s">
        <v>12</v>
      </c>
      <c r="AH21">
        <v>100</v>
      </c>
      <c r="AI21">
        <v>100</v>
      </c>
      <c r="AJ21">
        <v>10</v>
      </c>
      <c r="AK21">
        <v>9</v>
      </c>
      <c r="AL21">
        <v>40.661000000000001</v>
      </c>
      <c r="AM21" s="1">
        <v>30.207000000000001</v>
      </c>
      <c r="AN21">
        <v>49.605999999999902</v>
      </c>
      <c r="AO21">
        <v>1195.3599999999999</v>
      </c>
      <c r="AP21">
        <v>1690.59</v>
      </c>
      <c r="AQ21">
        <v>1297.2</v>
      </c>
      <c r="AR21">
        <v>1310.6400000000001</v>
      </c>
      <c r="AS21">
        <v>1375.83</v>
      </c>
      <c r="AT21">
        <v>58</v>
      </c>
      <c r="AU21" s="8">
        <f t="shared" si="2"/>
        <v>0.29293323632577978</v>
      </c>
    </row>
    <row r="22" spans="1:47" x14ac:dyDescent="0.25">
      <c r="A22" t="s">
        <v>0</v>
      </c>
      <c r="B22">
        <v>20</v>
      </c>
      <c r="C22" s="2">
        <v>10</v>
      </c>
      <c r="D22">
        <v>6</v>
      </c>
      <c r="E22">
        <v>0</v>
      </c>
      <c r="F22">
        <v>5.1760000000000002</v>
      </c>
      <c r="G22">
        <v>330.5</v>
      </c>
      <c r="H22" s="1">
        <v>330.5</v>
      </c>
      <c r="I22" s="1">
        <v>11</v>
      </c>
      <c r="J22">
        <v>263.3</v>
      </c>
      <c r="K22">
        <v>336.8</v>
      </c>
      <c r="L22" s="8">
        <f t="shared" si="0"/>
        <v>0</v>
      </c>
      <c r="M22" s="11">
        <f t="shared" si="1"/>
        <v>1</v>
      </c>
      <c r="N22" s="8"/>
      <c r="Q22" t="s">
        <v>12</v>
      </c>
      <c r="R22">
        <v>20</v>
      </c>
      <c r="S22">
        <v>10</v>
      </c>
      <c r="T22">
        <v>6</v>
      </c>
      <c r="U22">
        <v>0</v>
      </c>
      <c r="V22">
        <v>1.232</v>
      </c>
      <c r="W22">
        <v>1.258</v>
      </c>
      <c r="X22">
        <v>2.9430000000000001</v>
      </c>
      <c r="Y22">
        <v>263.3</v>
      </c>
      <c r="Z22">
        <v>336.8</v>
      </c>
      <c r="AA22">
        <v>318.2</v>
      </c>
      <c r="AB22" s="1">
        <v>325</v>
      </c>
      <c r="AC22">
        <v>330.5</v>
      </c>
      <c r="AD22">
        <v>9</v>
      </c>
      <c r="AG22" t="s">
        <v>12</v>
      </c>
      <c r="AH22">
        <v>100</v>
      </c>
      <c r="AI22">
        <v>100</v>
      </c>
      <c r="AJ22">
        <v>20</v>
      </c>
      <c r="AK22">
        <v>0</v>
      </c>
      <c r="AL22">
        <v>41.692999999999998</v>
      </c>
      <c r="AM22" s="1">
        <v>32.488999999999997</v>
      </c>
      <c r="AN22">
        <v>50.845999999999897</v>
      </c>
      <c r="AO22">
        <v>1046.25</v>
      </c>
      <c r="AP22">
        <v>1541.04</v>
      </c>
      <c r="AQ22">
        <v>1257.8800000000001</v>
      </c>
      <c r="AR22">
        <v>1287.76</v>
      </c>
      <c r="AS22">
        <v>1352.61</v>
      </c>
      <c r="AT22">
        <v>56</v>
      </c>
      <c r="AU22" s="8">
        <f t="shared" si="2"/>
        <v>0.32107537766703004</v>
      </c>
    </row>
    <row r="23" spans="1:47" x14ac:dyDescent="0.25">
      <c r="A23" t="s">
        <v>0</v>
      </c>
      <c r="B23">
        <v>20</v>
      </c>
      <c r="C23" s="2">
        <v>10</v>
      </c>
      <c r="D23">
        <v>6</v>
      </c>
      <c r="E23">
        <v>1</v>
      </c>
      <c r="F23">
        <v>4.1139999999999999</v>
      </c>
      <c r="G23">
        <v>304.7</v>
      </c>
      <c r="H23" s="1">
        <v>304.7</v>
      </c>
      <c r="I23" s="1">
        <v>8</v>
      </c>
      <c r="J23">
        <v>226.2</v>
      </c>
      <c r="K23">
        <v>308.7</v>
      </c>
      <c r="L23" s="8">
        <f t="shared" si="0"/>
        <v>0</v>
      </c>
      <c r="M23" s="11">
        <f t="shared" si="1"/>
        <v>1</v>
      </c>
      <c r="N23" s="8"/>
      <c r="Q23" t="s">
        <v>12</v>
      </c>
      <c r="R23">
        <v>20</v>
      </c>
      <c r="S23">
        <v>10</v>
      </c>
      <c r="T23">
        <v>6</v>
      </c>
      <c r="U23">
        <v>1</v>
      </c>
      <c r="V23">
        <v>1.3280000000000001</v>
      </c>
      <c r="W23">
        <v>1.262</v>
      </c>
      <c r="X23">
        <v>2.25</v>
      </c>
      <c r="Y23">
        <v>226.2</v>
      </c>
      <c r="Z23">
        <v>308.7</v>
      </c>
      <c r="AA23">
        <v>273.60000000000002</v>
      </c>
      <c r="AB23" s="1">
        <v>297.89999999999998</v>
      </c>
      <c r="AC23">
        <v>304.39999999999998</v>
      </c>
      <c r="AD23">
        <v>10</v>
      </c>
      <c r="AG23" t="s">
        <v>12</v>
      </c>
      <c r="AH23">
        <v>100</v>
      </c>
      <c r="AI23">
        <v>100</v>
      </c>
      <c r="AJ23">
        <v>20</v>
      </c>
      <c r="AK23">
        <v>1</v>
      </c>
      <c r="AL23">
        <v>44.488</v>
      </c>
      <c r="AM23" s="1">
        <v>30.202999999999999</v>
      </c>
      <c r="AN23">
        <v>52.358999999999902</v>
      </c>
      <c r="AO23">
        <v>1226.04</v>
      </c>
      <c r="AP23">
        <v>1681.88</v>
      </c>
      <c r="AQ23">
        <v>1362.8</v>
      </c>
      <c r="AR23">
        <v>1426.33</v>
      </c>
      <c r="AS23">
        <v>1508.05</v>
      </c>
      <c r="AT23">
        <v>60</v>
      </c>
      <c r="AU23" s="8">
        <f t="shared" si="2"/>
        <v>0.27103003781482632</v>
      </c>
    </row>
    <row r="24" spans="1:47" x14ac:dyDescent="0.25">
      <c r="A24" t="s">
        <v>0</v>
      </c>
      <c r="B24">
        <v>20</v>
      </c>
      <c r="C24" s="2">
        <v>10</v>
      </c>
      <c r="D24">
        <v>6</v>
      </c>
      <c r="E24">
        <v>2</v>
      </c>
      <c r="F24">
        <v>7.6219999999999999</v>
      </c>
      <c r="G24">
        <v>228.8</v>
      </c>
      <c r="H24" s="1">
        <v>228.8</v>
      </c>
      <c r="I24" s="1">
        <v>13</v>
      </c>
      <c r="J24">
        <v>170.9</v>
      </c>
      <c r="K24">
        <v>233.4</v>
      </c>
      <c r="L24" s="8">
        <f t="shared" si="0"/>
        <v>0</v>
      </c>
      <c r="M24" s="11">
        <f t="shared" si="1"/>
        <v>1</v>
      </c>
      <c r="N24" s="8"/>
      <c r="Q24" t="s">
        <v>12</v>
      </c>
      <c r="R24">
        <v>20</v>
      </c>
      <c r="S24">
        <v>10</v>
      </c>
      <c r="T24">
        <v>6</v>
      </c>
      <c r="U24">
        <v>2</v>
      </c>
      <c r="V24">
        <v>1.5620000000000001</v>
      </c>
      <c r="W24">
        <v>1.3740000000000001</v>
      </c>
      <c r="X24">
        <v>3.2829999999999999</v>
      </c>
      <c r="Y24">
        <v>170.9</v>
      </c>
      <c r="Z24">
        <v>233.4</v>
      </c>
      <c r="AA24">
        <v>206.3</v>
      </c>
      <c r="AB24" s="1">
        <v>219.5</v>
      </c>
      <c r="AC24">
        <v>225.2</v>
      </c>
      <c r="AD24">
        <v>14</v>
      </c>
      <c r="AG24" t="s">
        <v>12</v>
      </c>
      <c r="AH24">
        <v>100</v>
      </c>
      <c r="AI24">
        <v>100</v>
      </c>
      <c r="AJ24">
        <v>20</v>
      </c>
      <c r="AK24">
        <v>2</v>
      </c>
      <c r="AL24">
        <v>46.307000000000002</v>
      </c>
      <c r="AM24" s="1">
        <v>33.798999999999999</v>
      </c>
      <c r="AN24">
        <v>51.53</v>
      </c>
      <c r="AO24">
        <v>1233.6400000000001</v>
      </c>
      <c r="AP24">
        <v>1715.87</v>
      </c>
      <c r="AQ24">
        <v>1386.28</v>
      </c>
      <c r="AR24">
        <v>1475.79</v>
      </c>
      <c r="AS24">
        <v>1519.67</v>
      </c>
      <c r="AT24">
        <v>60</v>
      </c>
      <c r="AU24" s="8">
        <f t="shared" si="2"/>
        <v>0.28104110451257952</v>
      </c>
    </row>
    <row r="25" spans="1:47" x14ac:dyDescent="0.25">
      <c r="A25" t="s">
        <v>0</v>
      </c>
      <c r="B25">
        <v>20</v>
      </c>
      <c r="C25" s="2">
        <v>10</v>
      </c>
      <c r="D25">
        <v>6</v>
      </c>
      <c r="E25">
        <v>3</v>
      </c>
      <c r="F25">
        <v>2.6589999999999998</v>
      </c>
      <c r="G25">
        <v>276.10000000000002</v>
      </c>
      <c r="H25" s="1">
        <v>276.10000000000002</v>
      </c>
      <c r="I25" s="1">
        <v>6</v>
      </c>
      <c r="J25">
        <v>210.6</v>
      </c>
      <c r="K25">
        <v>277.89999999999998</v>
      </c>
      <c r="L25" s="8">
        <f t="shared" si="0"/>
        <v>0</v>
      </c>
      <c r="M25" s="11">
        <f t="shared" si="1"/>
        <v>1</v>
      </c>
      <c r="N25" s="8"/>
      <c r="Q25" t="s">
        <v>12</v>
      </c>
      <c r="R25">
        <v>20</v>
      </c>
      <c r="S25">
        <v>10</v>
      </c>
      <c r="T25">
        <v>6</v>
      </c>
      <c r="U25">
        <v>3</v>
      </c>
      <c r="V25">
        <v>1.6279999999999999</v>
      </c>
      <c r="W25">
        <v>1.387</v>
      </c>
      <c r="X25">
        <v>2.101</v>
      </c>
      <c r="Y25">
        <v>210.6</v>
      </c>
      <c r="Z25">
        <v>277.89999999999998</v>
      </c>
      <c r="AA25">
        <v>257.5</v>
      </c>
      <c r="AB25" s="1">
        <v>275.39999999999998</v>
      </c>
      <c r="AC25">
        <v>275.39999999999998</v>
      </c>
      <c r="AD25">
        <v>10</v>
      </c>
      <c r="AG25" t="s">
        <v>12</v>
      </c>
      <c r="AH25">
        <v>100</v>
      </c>
      <c r="AI25">
        <v>100</v>
      </c>
      <c r="AJ25">
        <v>20</v>
      </c>
      <c r="AK25">
        <v>3</v>
      </c>
      <c r="AL25">
        <v>48.273000000000003</v>
      </c>
      <c r="AM25" s="1">
        <v>34.975999999999999</v>
      </c>
      <c r="AN25">
        <v>53.853999999999999</v>
      </c>
      <c r="AO25">
        <v>1135.03</v>
      </c>
      <c r="AP25">
        <v>1558.57</v>
      </c>
      <c r="AQ25">
        <v>1303.19</v>
      </c>
      <c r="AR25">
        <v>1320.66</v>
      </c>
      <c r="AS25">
        <v>1407.83</v>
      </c>
      <c r="AT25">
        <v>57</v>
      </c>
      <c r="AU25" s="8">
        <f t="shared" si="2"/>
        <v>0.27174910334473268</v>
      </c>
    </row>
    <row r="26" spans="1:47" x14ac:dyDescent="0.25">
      <c r="A26" t="s">
        <v>0</v>
      </c>
      <c r="B26">
        <v>20</v>
      </c>
      <c r="C26" s="2">
        <v>10</v>
      </c>
      <c r="D26">
        <v>6</v>
      </c>
      <c r="E26">
        <v>4</v>
      </c>
      <c r="F26">
        <v>7.02</v>
      </c>
      <c r="G26">
        <v>330.2</v>
      </c>
      <c r="H26" s="1">
        <v>330.2</v>
      </c>
      <c r="I26" s="1">
        <v>10</v>
      </c>
      <c r="J26">
        <v>263.8</v>
      </c>
      <c r="K26">
        <v>337.1</v>
      </c>
      <c r="L26" s="8">
        <f t="shared" si="0"/>
        <v>0</v>
      </c>
      <c r="M26" s="11">
        <f t="shared" si="1"/>
        <v>1</v>
      </c>
      <c r="N26" s="8"/>
      <c r="Q26" t="s">
        <v>12</v>
      </c>
      <c r="R26">
        <v>20</v>
      </c>
      <c r="S26">
        <v>10</v>
      </c>
      <c r="T26">
        <v>6</v>
      </c>
      <c r="U26">
        <v>4</v>
      </c>
      <c r="V26">
        <v>2.0430000000000001</v>
      </c>
      <c r="W26">
        <v>2.3519999999999999</v>
      </c>
      <c r="X26">
        <v>2.7010000000000001</v>
      </c>
      <c r="Y26">
        <v>263.8</v>
      </c>
      <c r="Z26">
        <v>337.1</v>
      </c>
      <c r="AA26">
        <v>304.3</v>
      </c>
      <c r="AB26" s="1">
        <v>328.3</v>
      </c>
      <c r="AC26">
        <v>330.2</v>
      </c>
      <c r="AD26">
        <v>12</v>
      </c>
      <c r="AG26" t="s">
        <v>12</v>
      </c>
      <c r="AH26">
        <v>100</v>
      </c>
      <c r="AI26">
        <v>100</v>
      </c>
      <c r="AJ26">
        <v>20</v>
      </c>
      <c r="AK26">
        <v>4</v>
      </c>
      <c r="AL26">
        <v>46.828000000000003</v>
      </c>
      <c r="AM26" s="1">
        <v>34.676000000000002</v>
      </c>
      <c r="AN26">
        <v>55.920999999999999</v>
      </c>
      <c r="AO26">
        <v>1190.79</v>
      </c>
      <c r="AP26">
        <v>1694.13</v>
      </c>
      <c r="AQ26">
        <v>1370.1</v>
      </c>
      <c r="AR26">
        <v>1429.14</v>
      </c>
      <c r="AS26">
        <v>1512.12</v>
      </c>
      <c r="AT26">
        <v>57</v>
      </c>
      <c r="AU26" s="8">
        <f t="shared" si="2"/>
        <v>0.297108250252342</v>
      </c>
    </row>
    <row r="27" spans="1:47" x14ac:dyDescent="0.25">
      <c r="A27" t="s">
        <v>0</v>
      </c>
      <c r="B27">
        <v>20</v>
      </c>
      <c r="C27" s="2">
        <v>10</v>
      </c>
      <c r="D27">
        <v>6</v>
      </c>
      <c r="E27">
        <v>5</v>
      </c>
      <c r="F27">
        <v>5.1440000000000001</v>
      </c>
      <c r="G27">
        <v>301.5</v>
      </c>
      <c r="H27" s="1">
        <v>301.5</v>
      </c>
      <c r="I27" s="1">
        <v>9</v>
      </c>
      <c r="J27">
        <v>247.3</v>
      </c>
      <c r="K27">
        <v>309</v>
      </c>
      <c r="L27" s="8">
        <f t="shared" si="0"/>
        <v>0</v>
      </c>
      <c r="M27" s="11">
        <f t="shared" si="1"/>
        <v>1</v>
      </c>
      <c r="N27" s="8"/>
      <c r="Q27" t="s">
        <v>12</v>
      </c>
      <c r="R27">
        <v>20</v>
      </c>
      <c r="S27">
        <v>10</v>
      </c>
      <c r="T27">
        <v>6</v>
      </c>
      <c r="U27">
        <v>5</v>
      </c>
      <c r="V27">
        <v>1.319</v>
      </c>
      <c r="W27">
        <v>1.2969999999999999</v>
      </c>
      <c r="X27">
        <v>2.3820000000000001</v>
      </c>
      <c r="Y27">
        <v>247.3</v>
      </c>
      <c r="Z27">
        <v>309</v>
      </c>
      <c r="AA27">
        <v>265.3</v>
      </c>
      <c r="AB27" s="1">
        <v>295.7</v>
      </c>
      <c r="AC27">
        <v>300.60000000000002</v>
      </c>
      <c r="AD27">
        <v>10</v>
      </c>
      <c r="AG27" t="s">
        <v>12</v>
      </c>
      <c r="AH27">
        <v>100</v>
      </c>
      <c r="AI27">
        <v>100</v>
      </c>
      <c r="AJ27">
        <v>20</v>
      </c>
      <c r="AK27">
        <v>5</v>
      </c>
      <c r="AL27">
        <v>49.529000000000003</v>
      </c>
      <c r="AM27" s="1">
        <v>34.948999999999998</v>
      </c>
      <c r="AN27">
        <v>56.042999999999999</v>
      </c>
      <c r="AO27">
        <v>1237.3</v>
      </c>
      <c r="AP27">
        <v>1694.66</v>
      </c>
      <c r="AQ27">
        <v>1389.37</v>
      </c>
      <c r="AR27">
        <v>1447.77</v>
      </c>
      <c r="AS27">
        <v>1505.51</v>
      </c>
      <c r="AT27">
        <v>58</v>
      </c>
      <c r="AU27" s="8">
        <f t="shared" si="2"/>
        <v>0.26988304438648469</v>
      </c>
    </row>
    <row r="28" spans="1:47" x14ac:dyDescent="0.25">
      <c r="A28" t="s">
        <v>0</v>
      </c>
      <c r="B28">
        <v>20</v>
      </c>
      <c r="C28" s="2">
        <v>10</v>
      </c>
      <c r="D28">
        <v>6</v>
      </c>
      <c r="E28">
        <v>6</v>
      </c>
      <c r="F28">
        <v>4.649</v>
      </c>
      <c r="G28">
        <v>311.89999999999998</v>
      </c>
      <c r="H28" s="1">
        <v>311.89999999999998</v>
      </c>
      <c r="I28" s="1">
        <v>9</v>
      </c>
      <c r="J28">
        <v>233.6</v>
      </c>
      <c r="K28">
        <v>313.60000000000002</v>
      </c>
      <c r="L28" s="8">
        <f t="shared" si="0"/>
        <v>0</v>
      </c>
      <c r="M28" s="11">
        <f t="shared" si="1"/>
        <v>1</v>
      </c>
      <c r="N28" s="8"/>
      <c r="Q28" t="s">
        <v>12</v>
      </c>
      <c r="R28">
        <v>20</v>
      </c>
      <c r="S28">
        <v>10</v>
      </c>
      <c r="T28">
        <v>6</v>
      </c>
      <c r="U28">
        <v>6</v>
      </c>
      <c r="V28">
        <v>2.2210000000000001</v>
      </c>
      <c r="W28">
        <v>1.3140000000000001</v>
      </c>
      <c r="X28">
        <v>2.2639999999999998</v>
      </c>
      <c r="Y28">
        <v>233.6</v>
      </c>
      <c r="Z28">
        <v>313.60000000000002</v>
      </c>
      <c r="AA28">
        <v>278.39999999999998</v>
      </c>
      <c r="AB28" s="1">
        <v>305.7</v>
      </c>
      <c r="AC28">
        <v>311.89999999999998</v>
      </c>
      <c r="AD28">
        <v>13</v>
      </c>
      <c r="AG28" t="s">
        <v>12</v>
      </c>
      <c r="AH28">
        <v>100</v>
      </c>
      <c r="AI28">
        <v>100</v>
      </c>
      <c r="AJ28">
        <v>20</v>
      </c>
      <c r="AK28">
        <v>6</v>
      </c>
      <c r="AL28">
        <v>47.3</v>
      </c>
      <c r="AM28" s="1">
        <v>34.262</v>
      </c>
      <c r="AN28">
        <v>56.969000000000001</v>
      </c>
      <c r="AO28">
        <v>1217.95</v>
      </c>
      <c r="AP28">
        <v>1782.42</v>
      </c>
      <c r="AQ28">
        <v>1443.65</v>
      </c>
      <c r="AR28">
        <v>1495.05</v>
      </c>
      <c r="AS28">
        <v>1570.69</v>
      </c>
      <c r="AT28">
        <v>56</v>
      </c>
      <c r="AU28" s="8">
        <f t="shared" si="2"/>
        <v>0.3166874249615691</v>
      </c>
    </row>
    <row r="29" spans="1:47" x14ac:dyDescent="0.25">
      <c r="A29" t="s">
        <v>0</v>
      </c>
      <c r="B29">
        <v>20</v>
      </c>
      <c r="C29" s="2">
        <v>10</v>
      </c>
      <c r="D29">
        <v>6</v>
      </c>
      <c r="E29">
        <v>7</v>
      </c>
      <c r="F29">
        <v>4.0750000000000002</v>
      </c>
      <c r="G29">
        <v>254</v>
      </c>
      <c r="H29" s="1">
        <v>254</v>
      </c>
      <c r="I29" s="1">
        <v>8</v>
      </c>
      <c r="J29">
        <v>192.4</v>
      </c>
      <c r="K29">
        <v>255.9</v>
      </c>
      <c r="L29" s="8">
        <f t="shared" si="0"/>
        <v>0</v>
      </c>
      <c r="M29" s="11">
        <f t="shared" si="1"/>
        <v>1</v>
      </c>
      <c r="N29" s="8"/>
      <c r="Q29" t="s">
        <v>12</v>
      </c>
      <c r="R29">
        <v>20</v>
      </c>
      <c r="S29">
        <v>10</v>
      </c>
      <c r="T29">
        <v>6</v>
      </c>
      <c r="U29">
        <v>7</v>
      </c>
      <c r="V29">
        <v>1.786</v>
      </c>
      <c r="W29">
        <v>1.361</v>
      </c>
      <c r="X29">
        <v>2.4329999999999998</v>
      </c>
      <c r="Y29">
        <v>192.4</v>
      </c>
      <c r="Z29">
        <v>255.9</v>
      </c>
      <c r="AA29">
        <v>229.7</v>
      </c>
      <c r="AB29" s="1">
        <v>245.9</v>
      </c>
      <c r="AC29">
        <v>250.2</v>
      </c>
      <c r="AD29">
        <v>10</v>
      </c>
      <c r="AG29" t="s">
        <v>12</v>
      </c>
      <c r="AH29">
        <v>100</v>
      </c>
      <c r="AI29">
        <v>100</v>
      </c>
      <c r="AJ29">
        <v>20</v>
      </c>
      <c r="AK29">
        <v>7</v>
      </c>
      <c r="AL29">
        <v>50.862000000000002</v>
      </c>
      <c r="AM29" s="1">
        <v>37.252000000000002</v>
      </c>
      <c r="AN29">
        <v>57.816000000000003</v>
      </c>
      <c r="AO29">
        <v>1093.1199999999999</v>
      </c>
      <c r="AP29">
        <v>1536.25</v>
      </c>
      <c r="AQ29">
        <v>1258.52</v>
      </c>
      <c r="AR29">
        <v>1312.24</v>
      </c>
      <c r="AS29">
        <v>1378.3</v>
      </c>
      <c r="AT29">
        <v>61</v>
      </c>
      <c r="AU29" s="8">
        <f t="shared" si="2"/>
        <v>0.28844914564686747</v>
      </c>
    </row>
    <row r="30" spans="1:47" x14ac:dyDescent="0.25">
      <c r="A30" t="s">
        <v>0</v>
      </c>
      <c r="B30">
        <v>20</v>
      </c>
      <c r="C30" s="2">
        <v>10</v>
      </c>
      <c r="D30">
        <v>6</v>
      </c>
      <c r="E30">
        <v>8</v>
      </c>
      <c r="F30">
        <v>3.5680000000000001</v>
      </c>
      <c r="G30">
        <v>293.8</v>
      </c>
      <c r="H30" s="1">
        <v>293.8</v>
      </c>
      <c r="I30" s="1">
        <v>7</v>
      </c>
      <c r="J30">
        <v>239.8</v>
      </c>
      <c r="K30">
        <v>295.3</v>
      </c>
      <c r="L30" s="8">
        <f t="shared" si="0"/>
        <v>0</v>
      </c>
      <c r="M30" s="11">
        <f t="shared" si="1"/>
        <v>1</v>
      </c>
      <c r="N30" s="8"/>
      <c r="Q30" t="s">
        <v>12</v>
      </c>
      <c r="R30">
        <v>20</v>
      </c>
      <c r="S30">
        <v>10</v>
      </c>
      <c r="T30">
        <v>6</v>
      </c>
      <c r="U30">
        <v>8</v>
      </c>
      <c r="V30">
        <v>1.4059999999999999</v>
      </c>
      <c r="W30">
        <v>1.3340000000000001</v>
      </c>
      <c r="X30">
        <v>3.1709999999999998</v>
      </c>
      <c r="Y30">
        <v>239.8</v>
      </c>
      <c r="Z30">
        <v>295.3</v>
      </c>
      <c r="AA30">
        <v>286.60000000000002</v>
      </c>
      <c r="AB30" s="1">
        <v>293.8</v>
      </c>
      <c r="AC30">
        <v>293.5</v>
      </c>
      <c r="AD30">
        <v>11</v>
      </c>
      <c r="AG30" t="s">
        <v>12</v>
      </c>
      <c r="AH30">
        <v>100</v>
      </c>
      <c r="AI30">
        <v>100</v>
      </c>
      <c r="AJ30">
        <v>20</v>
      </c>
      <c r="AK30">
        <v>8</v>
      </c>
      <c r="AL30">
        <v>50.45</v>
      </c>
      <c r="AM30" s="1">
        <v>36.326999999999998</v>
      </c>
      <c r="AN30">
        <v>59.279999999999902</v>
      </c>
      <c r="AO30">
        <v>1181.73</v>
      </c>
      <c r="AP30">
        <v>1649.26</v>
      </c>
      <c r="AQ30">
        <v>1394.63</v>
      </c>
      <c r="AR30">
        <v>1412.8</v>
      </c>
      <c r="AS30">
        <v>1471.64</v>
      </c>
      <c r="AT30">
        <v>56</v>
      </c>
      <c r="AU30" s="8">
        <f t="shared" si="2"/>
        <v>0.28347865103137165</v>
      </c>
    </row>
    <row r="31" spans="1:47" x14ac:dyDescent="0.25">
      <c r="A31" t="s">
        <v>0</v>
      </c>
      <c r="B31">
        <v>20</v>
      </c>
      <c r="C31" s="2">
        <v>10</v>
      </c>
      <c r="D31">
        <v>6</v>
      </c>
      <c r="E31">
        <v>9</v>
      </c>
      <c r="F31">
        <v>6.7759999999999998</v>
      </c>
      <c r="G31">
        <v>297.7</v>
      </c>
      <c r="H31" s="1">
        <v>297.7</v>
      </c>
      <c r="I31" s="1">
        <v>12</v>
      </c>
      <c r="J31">
        <v>220.7</v>
      </c>
      <c r="K31">
        <v>302.8</v>
      </c>
      <c r="L31" s="8">
        <f t="shared" si="0"/>
        <v>0</v>
      </c>
      <c r="M31" s="11">
        <f t="shared" si="1"/>
        <v>1</v>
      </c>
      <c r="N31" s="8"/>
      <c r="Q31" t="s">
        <v>12</v>
      </c>
      <c r="R31">
        <v>20</v>
      </c>
      <c r="S31">
        <v>10</v>
      </c>
      <c r="T31">
        <v>6</v>
      </c>
      <c r="U31">
        <v>9</v>
      </c>
      <c r="V31">
        <v>1.4450000000000001</v>
      </c>
      <c r="W31">
        <v>2.0299999999999998</v>
      </c>
      <c r="X31">
        <v>2.9830000000000001</v>
      </c>
      <c r="Y31">
        <v>220.7</v>
      </c>
      <c r="Z31">
        <v>302.8</v>
      </c>
      <c r="AA31">
        <v>273.3</v>
      </c>
      <c r="AB31" s="1">
        <v>294.89999999999998</v>
      </c>
      <c r="AC31">
        <v>296.2</v>
      </c>
      <c r="AD31">
        <v>12</v>
      </c>
      <c r="AG31" t="s">
        <v>12</v>
      </c>
      <c r="AH31">
        <v>100</v>
      </c>
      <c r="AI31">
        <v>100</v>
      </c>
      <c r="AJ31">
        <v>20</v>
      </c>
      <c r="AK31">
        <v>9</v>
      </c>
      <c r="AL31">
        <v>54.186999999999998</v>
      </c>
      <c r="AM31" s="1">
        <v>38.000999999999998</v>
      </c>
      <c r="AN31">
        <v>61.588000000000001</v>
      </c>
      <c r="AO31">
        <v>1195.3599999999999</v>
      </c>
      <c r="AP31">
        <v>1690.59</v>
      </c>
      <c r="AQ31">
        <v>1377.06</v>
      </c>
      <c r="AR31">
        <v>1429.42</v>
      </c>
      <c r="AS31">
        <v>1500.51</v>
      </c>
      <c r="AT31">
        <v>58</v>
      </c>
      <c r="AU31" s="8">
        <f t="shared" si="2"/>
        <v>0.29293323632577978</v>
      </c>
    </row>
    <row r="32" spans="1:47" x14ac:dyDescent="0.25">
      <c r="A32" t="s">
        <v>0</v>
      </c>
      <c r="B32">
        <v>20</v>
      </c>
      <c r="C32">
        <v>30</v>
      </c>
      <c r="D32">
        <v>1</v>
      </c>
      <c r="E32">
        <v>0</v>
      </c>
      <c r="F32">
        <v>11.805</v>
      </c>
      <c r="G32">
        <v>280.10000000000002</v>
      </c>
      <c r="H32">
        <v>280.10000000000002</v>
      </c>
      <c r="I32">
        <v>6</v>
      </c>
      <c r="J32">
        <v>250.1</v>
      </c>
      <c r="K32">
        <v>334.933333333333</v>
      </c>
      <c r="L32" s="8">
        <f t="shared" si="0"/>
        <v>0</v>
      </c>
      <c r="M32" s="11">
        <f t="shared" si="1"/>
        <v>1</v>
      </c>
      <c r="N32" s="8"/>
      <c r="Q32" t="s">
        <v>12</v>
      </c>
      <c r="R32">
        <v>20</v>
      </c>
      <c r="S32">
        <v>30</v>
      </c>
      <c r="T32">
        <v>1</v>
      </c>
      <c r="U32">
        <v>0</v>
      </c>
      <c r="V32">
        <v>3.5470000000000002</v>
      </c>
      <c r="W32">
        <v>3.0139999999999998</v>
      </c>
      <c r="X32">
        <v>2.0659999999999998</v>
      </c>
      <c r="Y32">
        <v>250.1</v>
      </c>
      <c r="Z32">
        <v>334.933333333333</v>
      </c>
      <c r="AA32">
        <v>280.10000000000002</v>
      </c>
      <c r="AB32" s="1">
        <v>280.10000000000002</v>
      </c>
      <c r="AC32">
        <v>280.10000000000002</v>
      </c>
      <c r="AD32">
        <v>9</v>
      </c>
      <c r="AG32" t="s">
        <v>12</v>
      </c>
      <c r="AH32">
        <v>100</v>
      </c>
      <c r="AI32">
        <v>500</v>
      </c>
      <c r="AJ32">
        <v>5</v>
      </c>
      <c r="AK32">
        <v>0</v>
      </c>
      <c r="AL32">
        <v>16.718</v>
      </c>
      <c r="AM32" s="1">
        <v>42.750999999999998</v>
      </c>
      <c r="AN32">
        <v>100.76499999999901</v>
      </c>
      <c r="AO32">
        <v>1057.29</v>
      </c>
      <c r="AP32">
        <v>1550.1079999999999</v>
      </c>
      <c r="AQ32">
        <v>1137.152</v>
      </c>
      <c r="AR32">
        <v>1123.646</v>
      </c>
      <c r="AS32">
        <v>1160.046</v>
      </c>
      <c r="AT32">
        <v>62</v>
      </c>
      <c r="AU32" s="8">
        <f t="shared" si="2"/>
        <v>0.31792494458450637</v>
      </c>
    </row>
    <row r="33" spans="1:47" x14ac:dyDescent="0.25">
      <c r="A33" t="s">
        <v>0</v>
      </c>
      <c r="B33">
        <v>20</v>
      </c>
      <c r="C33">
        <v>30</v>
      </c>
      <c r="D33">
        <v>1</v>
      </c>
      <c r="E33">
        <v>1</v>
      </c>
      <c r="F33">
        <v>12.919</v>
      </c>
      <c r="G33">
        <v>235.333333333333</v>
      </c>
      <c r="H33">
        <v>235.333333333333</v>
      </c>
      <c r="I33">
        <v>7</v>
      </c>
      <c r="J33">
        <v>212</v>
      </c>
      <c r="K33">
        <v>294.39999999999998</v>
      </c>
      <c r="L33" s="8">
        <f t="shared" si="0"/>
        <v>0</v>
      </c>
      <c r="M33" s="11">
        <f t="shared" si="1"/>
        <v>1</v>
      </c>
      <c r="N33" s="8"/>
      <c r="Q33" t="s">
        <v>12</v>
      </c>
      <c r="R33">
        <v>20</v>
      </c>
      <c r="S33">
        <v>30</v>
      </c>
      <c r="T33">
        <v>1</v>
      </c>
      <c r="U33">
        <v>1</v>
      </c>
      <c r="V33">
        <v>3.8809999999999998</v>
      </c>
      <c r="W33">
        <v>1.218</v>
      </c>
      <c r="X33">
        <v>2.35299999999999</v>
      </c>
      <c r="Y33">
        <v>212</v>
      </c>
      <c r="Z33">
        <v>294.39999999999998</v>
      </c>
      <c r="AA33">
        <v>235.333333333333</v>
      </c>
      <c r="AB33" s="1">
        <v>235.333333333333</v>
      </c>
      <c r="AC33">
        <v>235.333333333333</v>
      </c>
      <c r="AD33">
        <v>12</v>
      </c>
      <c r="AG33" t="s">
        <v>12</v>
      </c>
      <c r="AH33">
        <v>100</v>
      </c>
      <c r="AI33">
        <v>500</v>
      </c>
      <c r="AJ33">
        <v>5</v>
      </c>
      <c r="AK33">
        <v>1</v>
      </c>
      <c r="AL33">
        <v>19.053000000000001</v>
      </c>
      <c r="AM33" s="1">
        <v>47.32</v>
      </c>
      <c r="AN33">
        <v>117.30099999999899</v>
      </c>
      <c r="AO33">
        <v>1226.78</v>
      </c>
      <c r="AP33">
        <v>1683.0219999999999</v>
      </c>
      <c r="AQ33">
        <v>1273.07</v>
      </c>
      <c r="AR33">
        <v>1295.9880000000001</v>
      </c>
      <c r="AS33">
        <v>1324.924</v>
      </c>
      <c r="AT33">
        <v>65</v>
      </c>
      <c r="AU33" s="8">
        <f t="shared" si="2"/>
        <v>0.27108498878802534</v>
      </c>
    </row>
    <row r="34" spans="1:47" x14ac:dyDescent="0.25">
      <c r="A34" t="s">
        <v>0</v>
      </c>
      <c r="B34">
        <v>20</v>
      </c>
      <c r="C34">
        <v>30</v>
      </c>
      <c r="D34">
        <v>1</v>
      </c>
      <c r="E34">
        <v>2</v>
      </c>
      <c r="F34">
        <v>13.792</v>
      </c>
      <c r="G34">
        <v>208.666666666666</v>
      </c>
      <c r="H34">
        <v>208.666666666666</v>
      </c>
      <c r="I34">
        <v>8</v>
      </c>
      <c r="J34">
        <v>184.36670000000001</v>
      </c>
      <c r="K34">
        <v>263.5</v>
      </c>
      <c r="L34" s="8">
        <f t="shared" si="0"/>
        <v>0</v>
      </c>
      <c r="M34" s="11">
        <f t="shared" si="1"/>
        <v>1</v>
      </c>
      <c r="N34" s="8"/>
      <c r="Q34" t="s">
        <v>12</v>
      </c>
      <c r="R34">
        <v>20</v>
      </c>
      <c r="S34">
        <v>30</v>
      </c>
      <c r="T34">
        <v>1</v>
      </c>
      <c r="U34">
        <v>2</v>
      </c>
      <c r="V34">
        <v>2.536</v>
      </c>
      <c r="W34">
        <v>1.1359999999999999</v>
      </c>
      <c r="X34">
        <v>1.75999999999999</v>
      </c>
      <c r="Y34">
        <v>184.36670000000001</v>
      </c>
      <c r="Z34">
        <v>263.5</v>
      </c>
      <c r="AA34">
        <v>208.666666666666</v>
      </c>
      <c r="AB34" s="1">
        <v>208.666666666666</v>
      </c>
      <c r="AC34">
        <v>208.666666666666</v>
      </c>
      <c r="AD34">
        <v>14</v>
      </c>
      <c r="AG34" t="s">
        <v>12</v>
      </c>
      <c r="AH34">
        <v>100</v>
      </c>
      <c r="AI34">
        <v>500</v>
      </c>
      <c r="AJ34">
        <v>5</v>
      </c>
      <c r="AK34">
        <v>2</v>
      </c>
      <c r="AL34">
        <v>19.837</v>
      </c>
      <c r="AM34" s="1">
        <v>49.808</v>
      </c>
      <c r="AN34">
        <v>115.315</v>
      </c>
      <c r="AO34">
        <v>1241.894</v>
      </c>
      <c r="AP34">
        <v>1723.2619999999899</v>
      </c>
      <c r="AQ34">
        <v>1311.6980000000001</v>
      </c>
      <c r="AR34">
        <v>1319.0340000000001</v>
      </c>
      <c r="AS34">
        <v>1341.356</v>
      </c>
      <c r="AT34">
        <v>63</v>
      </c>
      <c r="AU34" s="8">
        <f t="shared" si="2"/>
        <v>0.2793353535330047</v>
      </c>
    </row>
    <row r="35" spans="1:47" x14ac:dyDescent="0.25">
      <c r="A35" t="s">
        <v>0</v>
      </c>
      <c r="B35">
        <v>20</v>
      </c>
      <c r="C35">
        <v>30</v>
      </c>
      <c r="D35">
        <v>1</v>
      </c>
      <c r="E35">
        <v>3</v>
      </c>
      <c r="F35">
        <v>24.841000000000001</v>
      </c>
      <c r="G35">
        <v>208.933333333333</v>
      </c>
      <c r="H35">
        <v>208.933333333333</v>
      </c>
      <c r="I35">
        <v>9</v>
      </c>
      <c r="J35">
        <v>181.63329999999999</v>
      </c>
      <c r="K35">
        <v>271.666666666666</v>
      </c>
      <c r="L35" s="8">
        <f t="shared" si="0"/>
        <v>0</v>
      </c>
      <c r="M35" s="11">
        <f t="shared" si="1"/>
        <v>1</v>
      </c>
      <c r="N35" s="8"/>
      <c r="Q35" t="s">
        <v>12</v>
      </c>
      <c r="R35">
        <v>20</v>
      </c>
      <c r="S35">
        <v>30</v>
      </c>
      <c r="T35">
        <v>1</v>
      </c>
      <c r="U35">
        <v>3</v>
      </c>
      <c r="V35">
        <v>2.1070000000000002</v>
      </c>
      <c r="W35">
        <v>1.046</v>
      </c>
      <c r="X35">
        <v>2.6819999999999902</v>
      </c>
      <c r="Y35">
        <v>181.63329999999999</v>
      </c>
      <c r="Z35">
        <v>271.666666666666</v>
      </c>
      <c r="AA35">
        <v>208.933333333333</v>
      </c>
      <c r="AB35" s="1">
        <v>208.933333333333</v>
      </c>
      <c r="AC35">
        <v>208.933333333333</v>
      </c>
      <c r="AD35">
        <v>12</v>
      </c>
      <c r="AG35" t="s">
        <v>12</v>
      </c>
      <c r="AH35">
        <v>100</v>
      </c>
      <c r="AI35">
        <v>500</v>
      </c>
      <c r="AJ35">
        <v>5</v>
      </c>
      <c r="AK35">
        <v>3</v>
      </c>
      <c r="AL35">
        <v>23.494</v>
      </c>
      <c r="AM35" s="1">
        <v>53.104999999999997</v>
      </c>
      <c r="AN35">
        <v>119.07899999999999</v>
      </c>
      <c r="AO35">
        <v>1094.482</v>
      </c>
      <c r="AP35">
        <v>1535.5519999999899</v>
      </c>
      <c r="AQ35">
        <v>1162.5</v>
      </c>
      <c r="AR35">
        <v>1183.402</v>
      </c>
      <c r="AS35">
        <v>1197.058</v>
      </c>
      <c r="AT35">
        <v>58</v>
      </c>
      <c r="AU35" s="8">
        <f t="shared" si="2"/>
        <v>0.28723872587837651</v>
      </c>
    </row>
    <row r="36" spans="1:47" x14ac:dyDescent="0.25">
      <c r="A36" t="s">
        <v>0</v>
      </c>
      <c r="B36">
        <v>20</v>
      </c>
      <c r="C36">
        <v>30</v>
      </c>
      <c r="D36">
        <v>1</v>
      </c>
      <c r="E36">
        <v>4</v>
      </c>
      <c r="F36">
        <v>12.786</v>
      </c>
      <c r="G36">
        <v>254.7</v>
      </c>
      <c r="H36">
        <v>254.7</v>
      </c>
      <c r="I36">
        <v>6</v>
      </c>
      <c r="J36">
        <v>228.7</v>
      </c>
      <c r="K36">
        <v>323.39999999999998</v>
      </c>
      <c r="L36" s="8">
        <f t="shared" si="0"/>
        <v>0</v>
      </c>
      <c r="M36" s="11">
        <f t="shared" si="1"/>
        <v>1</v>
      </c>
      <c r="N36" s="8"/>
      <c r="Q36" t="s">
        <v>12</v>
      </c>
      <c r="R36">
        <v>20</v>
      </c>
      <c r="S36">
        <v>30</v>
      </c>
      <c r="T36">
        <v>1</v>
      </c>
      <c r="U36">
        <v>4</v>
      </c>
      <c r="V36">
        <v>4.6529999999999996</v>
      </c>
      <c r="W36">
        <v>2.3199999999999998</v>
      </c>
      <c r="X36">
        <v>2.0990000000000002</v>
      </c>
      <c r="Y36">
        <v>228.7</v>
      </c>
      <c r="Z36">
        <v>323.39999999999998</v>
      </c>
      <c r="AA36">
        <v>248.2</v>
      </c>
      <c r="AB36" s="1">
        <v>254.7</v>
      </c>
      <c r="AC36">
        <v>254.7</v>
      </c>
      <c r="AD36">
        <v>13</v>
      </c>
      <c r="AG36" t="s">
        <v>12</v>
      </c>
      <c r="AH36">
        <v>100</v>
      </c>
      <c r="AI36">
        <v>500</v>
      </c>
      <c r="AJ36">
        <v>5</v>
      </c>
      <c r="AK36">
        <v>4</v>
      </c>
      <c r="AL36">
        <v>23.420999999999999</v>
      </c>
      <c r="AM36" s="1">
        <v>55.262999999999998</v>
      </c>
      <c r="AN36">
        <v>105.55800000000001</v>
      </c>
      <c r="AO36">
        <v>1186.886</v>
      </c>
      <c r="AP36">
        <v>1697.278</v>
      </c>
      <c r="AQ36">
        <v>1249.0820000000001</v>
      </c>
      <c r="AR36">
        <v>1250.992</v>
      </c>
      <c r="AS36">
        <v>1287.098</v>
      </c>
      <c r="AT36">
        <v>62</v>
      </c>
      <c r="AU36" s="8">
        <f t="shared" si="2"/>
        <v>0.30071208134436433</v>
      </c>
    </row>
    <row r="37" spans="1:47" x14ac:dyDescent="0.25">
      <c r="A37" t="s">
        <v>0</v>
      </c>
      <c r="B37">
        <v>20</v>
      </c>
      <c r="C37">
        <v>30</v>
      </c>
      <c r="D37">
        <v>1</v>
      </c>
      <c r="E37">
        <v>5</v>
      </c>
      <c r="F37">
        <v>7.585</v>
      </c>
      <c r="G37">
        <v>260.7</v>
      </c>
      <c r="H37">
        <v>260.7</v>
      </c>
      <c r="I37">
        <v>5</v>
      </c>
      <c r="J37">
        <v>240.5333</v>
      </c>
      <c r="K37">
        <v>304.3</v>
      </c>
      <c r="L37" s="8">
        <f t="shared" si="0"/>
        <v>0</v>
      </c>
      <c r="M37" s="11">
        <f t="shared" si="1"/>
        <v>1</v>
      </c>
      <c r="N37" s="8"/>
      <c r="Q37" t="s">
        <v>12</v>
      </c>
      <c r="R37">
        <v>20</v>
      </c>
      <c r="S37">
        <v>30</v>
      </c>
      <c r="T37">
        <v>1</v>
      </c>
      <c r="U37">
        <v>5</v>
      </c>
      <c r="V37">
        <v>3</v>
      </c>
      <c r="W37">
        <v>1.23</v>
      </c>
      <c r="X37">
        <v>1.1120000000000001</v>
      </c>
      <c r="Y37">
        <v>240.5333</v>
      </c>
      <c r="Z37">
        <v>304.3</v>
      </c>
      <c r="AA37">
        <v>257.03333333333302</v>
      </c>
      <c r="AB37" s="1">
        <v>257.03333333333302</v>
      </c>
      <c r="AC37">
        <v>257.03333333333302</v>
      </c>
      <c r="AD37">
        <v>12</v>
      </c>
      <c r="AG37" t="s">
        <v>12</v>
      </c>
      <c r="AH37">
        <v>100</v>
      </c>
      <c r="AI37">
        <v>500</v>
      </c>
      <c r="AJ37">
        <v>5</v>
      </c>
      <c r="AK37">
        <v>5</v>
      </c>
      <c r="AL37">
        <v>28.699000000000002</v>
      </c>
      <c r="AM37" s="1">
        <v>57.207999999999998</v>
      </c>
      <c r="AN37">
        <v>126.779</v>
      </c>
      <c r="AO37">
        <v>1225.854</v>
      </c>
      <c r="AP37">
        <v>1686.40399999999</v>
      </c>
      <c r="AQ37">
        <v>1289.8240000000001</v>
      </c>
      <c r="AR37">
        <v>1292.088</v>
      </c>
      <c r="AS37">
        <v>1319.64</v>
      </c>
      <c r="AT37">
        <v>61</v>
      </c>
      <c r="AU37" s="8">
        <f t="shared" si="2"/>
        <v>0.27309588924124512</v>
      </c>
    </row>
    <row r="38" spans="1:47" x14ac:dyDescent="0.25">
      <c r="A38" t="s">
        <v>0</v>
      </c>
      <c r="B38">
        <v>20</v>
      </c>
      <c r="C38">
        <v>30</v>
      </c>
      <c r="D38">
        <v>1</v>
      </c>
      <c r="E38">
        <v>6</v>
      </c>
      <c r="F38">
        <v>19.699000000000002</v>
      </c>
      <c r="G38">
        <v>244.5</v>
      </c>
      <c r="H38">
        <v>244.5</v>
      </c>
      <c r="I38">
        <v>9</v>
      </c>
      <c r="J38">
        <v>223.26669999999999</v>
      </c>
      <c r="K38">
        <v>314.666666666666</v>
      </c>
      <c r="L38" s="8">
        <f t="shared" si="0"/>
        <v>0</v>
      </c>
      <c r="M38" s="11">
        <f t="shared" si="1"/>
        <v>1</v>
      </c>
      <c r="N38" s="8"/>
      <c r="Q38" t="s">
        <v>12</v>
      </c>
      <c r="R38">
        <v>20</v>
      </c>
      <c r="S38">
        <v>30</v>
      </c>
      <c r="T38">
        <v>1</v>
      </c>
      <c r="U38">
        <v>6</v>
      </c>
      <c r="V38">
        <v>3.0350000000000001</v>
      </c>
      <c r="W38">
        <v>1.1259999999999999</v>
      </c>
      <c r="X38">
        <v>1.121</v>
      </c>
      <c r="Y38">
        <v>223.26669999999999</v>
      </c>
      <c r="Z38">
        <v>314.666666666666</v>
      </c>
      <c r="AA38">
        <v>244.5</v>
      </c>
      <c r="AB38" s="1">
        <v>244.5</v>
      </c>
      <c r="AC38">
        <v>244.5</v>
      </c>
      <c r="AD38">
        <v>13</v>
      </c>
      <c r="AG38" t="s">
        <v>12</v>
      </c>
      <c r="AH38">
        <v>100</v>
      </c>
      <c r="AI38">
        <v>500</v>
      </c>
      <c r="AJ38">
        <v>5</v>
      </c>
      <c r="AK38">
        <v>6</v>
      </c>
      <c r="AL38">
        <v>28.353999999999999</v>
      </c>
      <c r="AM38" s="1">
        <v>61.997</v>
      </c>
      <c r="AN38">
        <v>108.334</v>
      </c>
      <c r="AO38">
        <v>1233.972</v>
      </c>
      <c r="AP38">
        <v>1795.2159999999999</v>
      </c>
      <c r="AQ38">
        <v>1294.9159999999999</v>
      </c>
      <c r="AR38">
        <v>1309.2639999999999</v>
      </c>
      <c r="AS38">
        <v>1335.396</v>
      </c>
      <c r="AT38">
        <v>64</v>
      </c>
      <c r="AU38" s="8">
        <f t="shared" si="2"/>
        <v>0.31263313161201767</v>
      </c>
    </row>
    <row r="39" spans="1:47" x14ac:dyDescent="0.25">
      <c r="A39" t="s">
        <v>0</v>
      </c>
      <c r="B39">
        <v>20</v>
      </c>
      <c r="C39">
        <v>30</v>
      </c>
      <c r="D39">
        <v>1</v>
      </c>
      <c r="E39">
        <v>7</v>
      </c>
      <c r="F39">
        <v>8.1620000000000008</v>
      </c>
      <c r="G39">
        <v>213.666666666666</v>
      </c>
      <c r="H39">
        <v>213.666666666666</v>
      </c>
      <c r="I39">
        <v>5</v>
      </c>
      <c r="J39">
        <v>195.33330000000001</v>
      </c>
      <c r="K39">
        <v>255.8</v>
      </c>
      <c r="L39" s="8">
        <f t="shared" si="0"/>
        <v>0</v>
      </c>
      <c r="M39" s="11">
        <f t="shared" si="1"/>
        <v>1</v>
      </c>
      <c r="N39" s="8"/>
      <c r="Q39" t="s">
        <v>12</v>
      </c>
      <c r="R39">
        <v>20</v>
      </c>
      <c r="S39">
        <v>30</v>
      </c>
      <c r="T39">
        <v>1</v>
      </c>
      <c r="U39">
        <v>7</v>
      </c>
      <c r="V39">
        <v>2.1059999999999999</v>
      </c>
      <c r="W39">
        <v>1.7150000000000001</v>
      </c>
      <c r="X39">
        <v>2.484</v>
      </c>
      <c r="Y39">
        <v>195.33330000000001</v>
      </c>
      <c r="Z39">
        <v>255.8</v>
      </c>
      <c r="AA39">
        <v>213.666666666666</v>
      </c>
      <c r="AB39" s="1">
        <v>213.666666666666</v>
      </c>
      <c r="AC39">
        <v>213.666666666666</v>
      </c>
      <c r="AD39">
        <v>13</v>
      </c>
      <c r="AG39" t="s">
        <v>12</v>
      </c>
      <c r="AH39">
        <v>100</v>
      </c>
      <c r="AI39">
        <v>500</v>
      </c>
      <c r="AJ39">
        <v>5</v>
      </c>
      <c r="AK39">
        <v>7</v>
      </c>
      <c r="AL39">
        <v>37.161999999999999</v>
      </c>
      <c r="AM39" s="1">
        <v>65.698999999999998</v>
      </c>
      <c r="AN39">
        <v>124.025999999999</v>
      </c>
      <c r="AO39">
        <v>1102.0740000000001</v>
      </c>
      <c r="AP39">
        <v>1549.2619999999999</v>
      </c>
      <c r="AQ39">
        <v>1175.992</v>
      </c>
      <c r="AR39">
        <v>1151.0899999999999</v>
      </c>
      <c r="AS39">
        <v>1193.47</v>
      </c>
      <c r="AT39">
        <v>62</v>
      </c>
      <c r="AU39" s="8">
        <f t="shared" si="2"/>
        <v>0.28864581975159781</v>
      </c>
    </row>
    <row r="40" spans="1:47" x14ac:dyDescent="0.25">
      <c r="A40" t="s">
        <v>0</v>
      </c>
      <c r="B40">
        <v>20</v>
      </c>
      <c r="C40">
        <v>30</v>
      </c>
      <c r="D40">
        <v>1</v>
      </c>
      <c r="E40">
        <v>8</v>
      </c>
      <c r="F40">
        <v>11.369</v>
      </c>
      <c r="G40">
        <v>278.89999999999998</v>
      </c>
      <c r="H40">
        <v>278.89999999999998</v>
      </c>
      <c r="I40">
        <v>6</v>
      </c>
      <c r="J40">
        <v>260.76670000000001</v>
      </c>
      <c r="K40">
        <v>321.60000000000002</v>
      </c>
      <c r="L40" s="8">
        <f t="shared" si="0"/>
        <v>0</v>
      </c>
      <c r="M40" s="11">
        <f t="shared" si="1"/>
        <v>1</v>
      </c>
      <c r="N40" s="8"/>
      <c r="Q40" t="s">
        <v>12</v>
      </c>
      <c r="R40">
        <v>20</v>
      </c>
      <c r="S40">
        <v>30</v>
      </c>
      <c r="T40">
        <v>1</v>
      </c>
      <c r="U40">
        <v>8</v>
      </c>
      <c r="V40">
        <v>2.4849999999999999</v>
      </c>
      <c r="W40">
        <v>1.137</v>
      </c>
      <c r="X40">
        <v>2.3349999999999902</v>
      </c>
      <c r="Y40">
        <v>260.76670000000001</v>
      </c>
      <c r="Z40">
        <v>321.60000000000002</v>
      </c>
      <c r="AA40">
        <v>278.89999999999998</v>
      </c>
      <c r="AB40" s="1">
        <v>278.89999999999998</v>
      </c>
      <c r="AC40">
        <v>278.89999999999998</v>
      </c>
      <c r="AD40">
        <v>12</v>
      </c>
      <c r="AG40" t="s">
        <v>12</v>
      </c>
      <c r="AH40">
        <v>100</v>
      </c>
      <c r="AI40">
        <v>500</v>
      </c>
      <c r="AJ40">
        <v>5</v>
      </c>
      <c r="AK40">
        <v>8</v>
      </c>
      <c r="AL40">
        <v>29.981000000000002</v>
      </c>
      <c r="AM40" s="1">
        <v>74.662000000000006</v>
      </c>
      <c r="AN40">
        <v>117.863</v>
      </c>
      <c r="AO40">
        <v>1174.74</v>
      </c>
      <c r="AP40">
        <v>1649.912</v>
      </c>
      <c r="AQ40">
        <v>1242.364</v>
      </c>
      <c r="AR40">
        <v>1234.914</v>
      </c>
      <c r="AS40">
        <v>1271.252</v>
      </c>
      <c r="AT40">
        <v>57</v>
      </c>
      <c r="AU40" s="8">
        <f t="shared" si="2"/>
        <v>0.28799839021717522</v>
      </c>
    </row>
    <row r="41" spans="1:47" x14ac:dyDescent="0.25">
      <c r="A41" t="s">
        <v>0</v>
      </c>
      <c r="B41">
        <v>20</v>
      </c>
      <c r="C41">
        <v>30</v>
      </c>
      <c r="D41">
        <v>1</v>
      </c>
      <c r="E41">
        <v>9</v>
      </c>
      <c r="F41">
        <v>23.422000000000001</v>
      </c>
      <c r="G41">
        <v>253.23333333333301</v>
      </c>
      <c r="H41">
        <v>253.23333333333301</v>
      </c>
      <c r="I41">
        <v>9</v>
      </c>
      <c r="J41">
        <v>230.33330000000001</v>
      </c>
      <c r="K41">
        <v>316.73333333333301</v>
      </c>
      <c r="L41" s="8">
        <f t="shared" si="0"/>
        <v>0</v>
      </c>
      <c r="M41" s="11">
        <f t="shared" si="1"/>
        <v>1</v>
      </c>
      <c r="N41" s="8"/>
      <c r="Q41" t="s">
        <v>12</v>
      </c>
      <c r="R41">
        <v>20</v>
      </c>
      <c r="S41">
        <v>30</v>
      </c>
      <c r="T41">
        <v>1</v>
      </c>
      <c r="U41">
        <v>9</v>
      </c>
      <c r="V41">
        <v>2.5449999999999999</v>
      </c>
      <c r="W41">
        <v>1.341</v>
      </c>
      <c r="X41">
        <v>2.3519999999999999</v>
      </c>
      <c r="Y41">
        <v>230.33330000000001</v>
      </c>
      <c r="Z41">
        <v>316.73333333333301</v>
      </c>
      <c r="AA41">
        <v>253.23333333333301</v>
      </c>
      <c r="AB41" s="1">
        <v>253.23333333333301</v>
      </c>
      <c r="AC41">
        <v>253.23333333333301</v>
      </c>
      <c r="AD41">
        <v>12</v>
      </c>
      <c r="AG41" t="s">
        <v>12</v>
      </c>
      <c r="AH41">
        <v>100</v>
      </c>
      <c r="AI41">
        <v>500</v>
      </c>
      <c r="AJ41">
        <v>5</v>
      </c>
      <c r="AK41">
        <v>9</v>
      </c>
      <c r="AL41">
        <v>32.564</v>
      </c>
      <c r="AM41" s="1">
        <v>71.72</v>
      </c>
      <c r="AN41">
        <v>121.624</v>
      </c>
      <c r="AO41">
        <v>1205.52</v>
      </c>
      <c r="AP41">
        <v>1705.41199999999</v>
      </c>
      <c r="AQ41">
        <v>1263.4459999999999</v>
      </c>
      <c r="AR41">
        <v>1264.4939999999999</v>
      </c>
      <c r="AS41">
        <v>1302.4780000000001</v>
      </c>
      <c r="AT41">
        <v>59</v>
      </c>
      <c r="AU41" s="8">
        <f t="shared" si="2"/>
        <v>0.29312095845460978</v>
      </c>
    </row>
    <row r="42" spans="1:47" x14ac:dyDescent="0.25">
      <c r="A42" t="s">
        <v>0</v>
      </c>
      <c r="B42">
        <v>20</v>
      </c>
      <c r="C42">
        <v>30</v>
      </c>
      <c r="D42">
        <v>3</v>
      </c>
      <c r="E42">
        <v>0</v>
      </c>
      <c r="F42">
        <v>15.696999999999999</v>
      </c>
      <c r="G42">
        <v>312.433333333333</v>
      </c>
      <c r="H42">
        <v>312.433333333333</v>
      </c>
      <c r="I42">
        <v>8</v>
      </c>
      <c r="J42">
        <v>250.1</v>
      </c>
      <c r="K42">
        <v>334.933333333333</v>
      </c>
      <c r="L42" s="8">
        <f t="shared" si="0"/>
        <v>0</v>
      </c>
      <c r="M42" s="11">
        <f t="shared" si="1"/>
        <v>1</v>
      </c>
      <c r="N42" s="8"/>
      <c r="Q42" t="s">
        <v>12</v>
      </c>
      <c r="R42">
        <v>20</v>
      </c>
      <c r="S42">
        <v>30</v>
      </c>
      <c r="T42">
        <v>3</v>
      </c>
      <c r="U42">
        <v>0</v>
      </c>
      <c r="V42">
        <v>1.6160000000000001</v>
      </c>
      <c r="W42">
        <v>2.0299999999999998</v>
      </c>
      <c r="X42">
        <v>6.6709999999999896</v>
      </c>
      <c r="Y42">
        <v>250.1</v>
      </c>
      <c r="Z42">
        <v>334.933333333333</v>
      </c>
      <c r="AA42">
        <v>305.7</v>
      </c>
      <c r="AB42" s="1">
        <v>303.73333333333301</v>
      </c>
      <c r="AC42">
        <v>312.433333333333</v>
      </c>
      <c r="AD42">
        <v>9</v>
      </c>
      <c r="AG42" t="s">
        <v>12</v>
      </c>
      <c r="AH42">
        <v>100</v>
      </c>
      <c r="AI42">
        <v>500</v>
      </c>
      <c r="AJ42">
        <v>10</v>
      </c>
      <c r="AK42">
        <v>0</v>
      </c>
      <c r="AL42">
        <v>414.13299999999998</v>
      </c>
      <c r="AM42" s="1">
        <v>286.01</v>
      </c>
      <c r="AN42">
        <v>517.33900000000006</v>
      </c>
      <c r="AO42">
        <v>1057.29</v>
      </c>
      <c r="AP42">
        <v>1550.1079999999999</v>
      </c>
      <c r="AQ42">
        <v>1194.0899999999999</v>
      </c>
      <c r="AR42">
        <v>1174.4860000000001</v>
      </c>
      <c r="AS42">
        <v>1248.4860000000001</v>
      </c>
      <c r="AT42">
        <v>62</v>
      </c>
      <c r="AU42" s="8">
        <f t="shared" si="2"/>
        <v>0.31792494458450637</v>
      </c>
    </row>
    <row r="43" spans="1:47" x14ac:dyDescent="0.25">
      <c r="A43" t="s">
        <v>0</v>
      </c>
      <c r="B43">
        <v>20</v>
      </c>
      <c r="C43">
        <v>30</v>
      </c>
      <c r="D43">
        <v>3</v>
      </c>
      <c r="E43">
        <v>1</v>
      </c>
      <c r="F43">
        <v>64.144000000000005</v>
      </c>
      <c r="G43">
        <v>259.26666666666603</v>
      </c>
      <c r="H43">
        <v>259.26666666666603</v>
      </c>
      <c r="I43">
        <v>21</v>
      </c>
      <c r="J43">
        <v>212</v>
      </c>
      <c r="K43">
        <v>294.39999999999998</v>
      </c>
      <c r="L43" s="8">
        <f t="shared" si="0"/>
        <v>0</v>
      </c>
      <c r="M43" s="11">
        <f t="shared" si="1"/>
        <v>1</v>
      </c>
      <c r="N43" s="8"/>
      <c r="Q43" t="s">
        <v>12</v>
      </c>
      <c r="R43">
        <v>20</v>
      </c>
      <c r="S43">
        <v>30</v>
      </c>
      <c r="T43">
        <v>3</v>
      </c>
      <c r="U43">
        <v>1</v>
      </c>
      <c r="V43">
        <v>2.089</v>
      </c>
      <c r="W43">
        <v>2.0110000000000001</v>
      </c>
      <c r="X43">
        <v>6.7549999999999901</v>
      </c>
      <c r="Y43">
        <v>212</v>
      </c>
      <c r="Z43">
        <v>294.39999999999998</v>
      </c>
      <c r="AA43">
        <v>242.5</v>
      </c>
      <c r="AB43" s="1">
        <v>259.166666666666</v>
      </c>
      <c r="AC43">
        <v>259.26666666666603</v>
      </c>
      <c r="AD43">
        <v>12</v>
      </c>
      <c r="AG43" t="s">
        <v>12</v>
      </c>
      <c r="AH43">
        <v>100</v>
      </c>
      <c r="AI43">
        <v>500</v>
      </c>
      <c r="AJ43">
        <v>10</v>
      </c>
      <c r="AK43">
        <v>1</v>
      </c>
      <c r="AL43">
        <v>471.90300000000002</v>
      </c>
      <c r="AM43" s="1">
        <v>290.53699999999998</v>
      </c>
      <c r="AN43">
        <v>496.14699999999903</v>
      </c>
      <c r="AO43">
        <v>1226.78</v>
      </c>
      <c r="AP43">
        <v>1683.0219999999999</v>
      </c>
      <c r="AQ43">
        <v>1294.6479999999999</v>
      </c>
      <c r="AR43">
        <v>1332.5440000000001</v>
      </c>
      <c r="AS43">
        <v>1399.146</v>
      </c>
      <c r="AT43">
        <v>65</v>
      </c>
      <c r="AU43" s="8">
        <f t="shared" si="2"/>
        <v>0.27108498878802534</v>
      </c>
    </row>
    <row r="44" spans="1:47" x14ac:dyDescent="0.25">
      <c r="A44" t="s">
        <v>0</v>
      </c>
      <c r="B44">
        <v>20</v>
      </c>
      <c r="C44">
        <v>30</v>
      </c>
      <c r="D44">
        <v>3</v>
      </c>
      <c r="E44">
        <v>2</v>
      </c>
      <c r="F44">
        <v>89.331999999999994</v>
      </c>
      <c r="G44">
        <v>225.63333333333301</v>
      </c>
      <c r="H44">
        <v>225.63333333333301</v>
      </c>
      <c r="I44">
        <v>23</v>
      </c>
      <c r="J44">
        <v>184.36670000000001</v>
      </c>
      <c r="K44">
        <v>263.5</v>
      </c>
      <c r="L44" s="8">
        <f t="shared" si="0"/>
        <v>0</v>
      </c>
      <c r="M44" s="11">
        <f t="shared" si="1"/>
        <v>1</v>
      </c>
      <c r="N44" s="8"/>
      <c r="Q44" t="s">
        <v>12</v>
      </c>
      <c r="R44">
        <v>20</v>
      </c>
      <c r="S44">
        <v>30</v>
      </c>
      <c r="T44">
        <v>3</v>
      </c>
      <c r="U44">
        <v>2</v>
      </c>
      <c r="V44">
        <v>2.1110000000000002</v>
      </c>
      <c r="W44">
        <v>2.464</v>
      </c>
      <c r="X44">
        <v>9.2709999999999901</v>
      </c>
      <c r="Y44">
        <v>184.36670000000001</v>
      </c>
      <c r="Z44">
        <v>263.5</v>
      </c>
      <c r="AA44">
        <v>208.666666666666</v>
      </c>
      <c r="AB44" s="1">
        <v>214.3</v>
      </c>
      <c r="AC44">
        <v>220.266666666666</v>
      </c>
      <c r="AD44">
        <v>14</v>
      </c>
      <c r="AG44" t="s">
        <v>12</v>
      </c>
      <c r="AH44">
        <v>100</v>
      </c>
      <c r="AI44">
        <v>500</v>
      </c>
      <c r="AJ44">
        <v>10</v>
      </c>
      <c r="AK44">
        <v>2</v>
      </c>
      <c r="AL44">
        <v>449.33499999999998</v>
      </c>
      <c r="AM44" s="1">
        <v>303.17899999999997</v>
      </c>
      <c r="AN44">
        <v>521.226</v>
      </c>
      <c r="AO44">
        <v>1241.894</v>
      </c>
      <c r="AP44">
        <v>1723.2619999999899</v>
      </c>
      <c r="AQ44">
        <v>1338.0740000000001</v>
      </c>
      <c r="AR44">
        <v>1380.3920000000001</v>
      </c>
      <c r="AS44">
        <v>1407.0719999999999</v>
      </c>
      <c r="AT44">
        <v>63</v>
      </c>
      <c r="AU44" s="8">
        <f t="shared" si="2"/>
        <v>0.2793353535330047</v>
      </c>
    </row>
    <row r="45" spans="1:47" x14ac:dyDescent="0.25">
      <c r="A45" t="s">
        <v>0</v>
      </c>
      <c r="B45">
        <v>20</v>
      </c>
      <c r="C45">
        <v>30</v>
      </c>
      <c r="D45">
        <v>3</v>
      </c>
      <c r="E45">
        <v>3</v>
      </c>
      <c r="F45">
        <v>37.667000000000002</v>
      </c>
      <c r="G45">
        <v>241.56666666666601</v>
      </c>
      <c r="H45">
        <v>241.56666666666601</v>
      </c>
      <c r="I45">
        <v>12</v>
      </c>
      <c r="J45">
        <v>181.63329999999999</v>
      </c>
      <c r="K45">
        <v>271.666666666666</v>
      </c>
      <c r="L45" s="8">
        <f t="shared" si="0"/>
        <v>0</v>
      </c>
      <c r="M45" s="11">
        <f t="shared" si="1"/>
        <v>1</v>
      </c>
      <c r="N45" s="8"/>
      <c r="Q45" t="s">
        <v>12</v>
      </c>
      <c r="R45">
        <v>20</v>
      </c>
      <c r="S45">
        <v>30</v>
      </c>
      <c r="T45">
        <v>3</v>
      </c>
      <c r="U45">
        <v>3</v>
      </c>
      <c r="V45">
        <v>1.758</v>
      </c>
      <c r="W45">
        <v>1.9570000000000001</v>
      </c>
      <c r="X45">
        <v>5.1289999999999996</v>
      </c>
      <c r="Y45">
        <v>181.63329999999999</v>
      </c>
      <c r="Z45">
        <v>271.666666666666</v>
      </c>
      <c r="AA45">
        <v>221.03333333333299</v>
      </c>
      <c r="AB45" s="1">
        <v>231.4</v>
      </c>
      <c r="AC45">
        <v>236.36666666666599</v>
      </c>
      <c r="AD45">
        <v>12</v>
      </c>
      <c r="AG45" t="s">
        <v>12</v>
      </c>
      <c r="AH45">
        <v>100</v>
      </c>
      <c r="AI45">
        <v>500</v>
      </c>
      <c r="AJ45">
        <v>10</v>
      </c>
      <c r="AK45">
        <v>3</v>
      </c>
      <c r="AL45">
        <v>474.17500000000001</v>
      </c>
      <c r="AM45" s="1">
        <v>330.70600000000002</v>
      </c>
      <c r="AN45">
        <v>654.24599999999998</v>
      </c>
      <c r="AO45">
        <v>1094.482</v>
      </c>
      <c r="AP45">
        <v>1535.5519999999899</v>
      </c>
      <c r="AQ45">
        <v>1201.06</v>
      </c>
      <c r="AR45">
        <v>1228.7159999999999</v>
      </c>
      <c r="AS45">
        <v>1261.5820000000001</v>
      </c>
      <c r="AT45">
        <v>58</v>
      </c>
      <c r="AU45" s="8">
        <f t="shared" si="2"/>
        <v>0.28723872587837651</v>
      </c>
    </row>
    <row r="46" spans="1:47" x14ac:dyDescent="0.25">
      <c r="A46" t="s">
        <v>0</v>
      </c>
      <c r="B46">
        <v>20</v>
      </c>
      <c r="C46">
        <v>30</v>
      </c>
      <c r="D46">
        <v>3</v>
      </c>
      <c r="E46">
        <v>4</v>
      </c>
      <c r="F46">
        <v>53.951999999999998</v>
      </c>
      <c r="G46">
        <v>281.2</v>
      </c>
      <c r="H46">
        <v>281.2</v>
      </c>
      <c r="I46">
        <v>17</v>
      </c>
      <c r="J46">
        <v>228.7</v>
      </c>
      <c r="K46">
        <v>323.39999999999998</v>
      </c>
      <c r="L46" s="8">
        <f t="shared" si="0"/>
        <v>0</v>
      </c>
      <c r="M46" s="11">
        <f t="shared" si="1"/>
        <v>1</v>
      </c>
      <c r="N46" s="8"/>
      <c r="Q46" t="s">
        <v>12</v>
      </c>
      <c r="R46">
        <v>20</v>
      </c>
      <c r="S46">
        <v>30</v>
      </c>
      <c r="T46">
        <v>3</v>
      </c>
      <c r="U46">
        <v>4</v>
      </c>
      <c r="V46">
        <v>1.86</v>
      </c>
      <c r="W46">
        <v>2.0979999999999999</v>
      </c>
      <c r="X46">
        <v>4.5670000000000002</v>
      </c>
      <c r="Y46">
        <v>228.7</v>
      </c>
      <c r="Z46">
        <v>323.39999999999998</v>
      </c>
      <c r="AA46">
        <v>272.13333333333298</v>
      </c>
      <c r="AB46" s="1">
        <v>277.5</v>
      </c>
      <c r="AC46">
        <v>281.2</v>
      </c>
      <c r="AD46">
        <v>13</v>
      </c>
      <c r="AG46" t="s">
        <v>12</v>
      </c>
      <c r="AH46">
        <v>100</v>
      </c>
      <c r="AI46">
        <v>500</v>
      </c>
      <c r="AJ46">
        <v>10</v>
      </c>
      <c r="AK46">
        <v>4</v>
      </c>
      <c r="AL46">
        <v>506.49700000000001</v>
      </c>
      <c r="AM46" s="1">
        <v>340.12700000000001</v>
      </c>
      <c r="AN46">
        <v>569.26199999999994</v>
      </c>
      <c r="AO46">
        <v>1186.886</v>
      </c>
      <c r="AP46">
        <v>1697.278</v>
      </c>
      <c r="AQ46">
        <v>1301.51</v>
      </c>
      <c r="AR46">
        <v>1312.8620000000001</v>
      </c>
      <c r="AS46">
        <v>1375.7719999999999</v>
      </c>
      <c r="AT46">
        <v>62</v>
      </c>
      <c r="AU46" s="8">
        <f t="shared" si="2"/>
        <v>0.30071208134436433</v>
      </c>
    </row>
    <row r="47" spans="1:47" x14ac:dyDescent="0.25">
      <c r="A47" t="s">
        <v>0</v>
      </c>
      <c r="B47">
        <v>20</v>
      </c>
      <c r="C47">
        <v>30</v>
      </c>
      <c r="D47">
        <v>3</v>
      </c>
      <c r="E47">
        <v>5</v>
      </c>
      <c r="F47">
        <v>20.959</v>
      </c>
      <c r="G47">
        <v>281.06666666666598</v>
      </c>
      <c r="H47">
        <v>281.06666666666598</v>
      </c>
      <c r="I47">
        <v>8</v>
      </c>
      <c r="J47">
        <v>240.5333</v>
      </c>
      <c r="K47">
        <v>304.3</v>
      </c>
      <c r="L47" s="8">
        <f t="shared" si="0"/>
        <v>0</v>
      </c>
      <c r="M47" s="11">
        <f t="shared" si="1"/>
        <v>1</v>
      </c>
      <c r="N47" s="8"/>
      <c r="Q47" t="s">
        <v>12</v>
      </c>
      <c r="R47">
        <v>20</v>
      </c>
      <c r="S47">
        <v>30</v>
      </c>
      <c r="T47">
        <v>3</v>
      </c>
      <c r="U47">
        <v>5</v>
      </c>
      <c r="V47">
        <v>1.986</v>
      </c>
      <c r="W47">
        <v>2.117</v>
      </c>
      <c r="X47">
        <v>4.024</v>
      </c>
      <c r="Y47">
        <v>240.5333</v>
      </c>
      <c r="Z47">
        <v>304.3</v>
      </c>
      <c r="AA47">
        <v>260.10000000000002</v>
      </c>
      <c r="AB47" s="1">
        <v>271.39999999999998</v>
      </c>
      <c r="AC47">
        <v>273.5</v>
      </c>
      <c r="AD47">
        <v>12</v>
      </c>
      <c r="AG47" t="s">
        <v>12</v>
      </c>
      <c r="AH47">
        <v>100</v>
      </c>
      <c r="AI47">
        <v>500</v>
      </c>
      <c r="AJ47">
        <v>10</v>
      </c>
      <c r="AK47">
        <v>5</v>
      </c>
      <c r="AL47">
        <v>489.154</v>
      </c>
      <c r="AM47" s="1">
        <v>340.64699999999999</v>
      </c>
      <c r="AN47">
        <v>565.695999999999</v>
      </c>
      <c r="AO47">
        <v>1225.854</v>
      </c>
      <c r="AP47">
        <v>1686.40399999999</v>
      </c>
      <c r="AQ47">
        <v>1327.096</v>
      </c>
      <c r="AR47">
        <v>1333.99</v>
      </c>
      <c r="AS47">
        <v>1385.818</v>
      </c>
      <c r="AT47">
        <v>61</v>
      </c>
      <c r="AU47" s="8">
        <f t="shared" si="2"/>
        <v>0.27309588924124512</v>
      </c>
    </row>
    <row r="48" spans="1:47" x14ac:dyDescent="0.25">
      <c r="A48" t="s">
        <v>0</v>
      </c>
      <c r="B48">
        <v>20</v>
      </c>
      <c r="C48">
        <v>30</v>
      </c>
      <c r="D48">
        <v>3</v>
      </c>
      <c r="E48">
        <v>6</v>
      </c>
      <c r="F48">
        <v>49.472999999999999</v>
      </c>
      <c r="G48">
        <v>279.933333333333</v>
      </c>
      <c r="H48">
        <v>279.933333333333</v>
      </c>
      <c r="I48">
        <v>15</v>
      </c>
      <c r="J48">
        <v>223.26669999999999</v>
      </c>
      <c r="K48">
        <v>314.666666666666</v>
      </c>
      <c r="L48" s="8">
        <f t="shared" si="0"/>
        <v>0</v>
      </c>
      <c r="M48" s="11">
        <f t="shared" si="1"/>
        <v>1</v>
      </c>
      <c r="N48" s="8"/>
      <c r="Q48" t="s">
        <v>12</v>
      </c>
      <c r="R48">
        <v>20</v>
      </c>
      <c r="S48">
        <v>30</v>
      </c>
      <c r="T48">
        <v>3</v>
      </c>
      <c r="U48">
        <v>6</v>
      </c>
      <c r="V48">
        <v>1.843</v>
      </c>
      <c r="W48">
        <v>2.1859999999999999</v>
      </c>
      <c r="X48">
        <v>4.8010000000000002</v>
      </c>
      <c r="Y48">
        <v>223.26669999999999</v>
      </c>
      <c r="Z48">
        <v>314.666666666666</v>
      </c>
      <c r="AA48">
        <v>266.5</v>
      </c>
      <c r="AB48" s="1">
        <v>275.433333333333</v>
      </c>
      <c r="AC48">
        <v>279.933333333333</v>
      </c>
      <c r="AD48">
        <v>13</v>
      </c>
      <c r="AG48" t="s">
        <v>12</v>
      </c>
      <c r="AH48">
        <v>100</v>
      </c>
      <c r="AI48">
        <v>500</v>
      </c>
      <c r="AJ48">
        <v>10</v>
      </c>
      <c r="AK48">
        <v>6</v>
      </c>
      <c r="AL48">
        <v>535.95899999999995</v>
      </c>
      <c r="AM48" s="1">
        <v>373.87900000000002</v>
      </c>
      <c r="AN48">
        <v>582.58099999999899</v>
      </c>
      <c r="AO48">
        <v>1233.972</v>
      </c>
      <c r="AP48">
        <v>1795.2159999999999</v>
      </c>
      <c r="AQ48">
        <v>1369.0139999999999</v>
      </c>
      <c r="AR48">
        <v>1373.29</v>
      </c>
      <c r="AS48">
        <v>1430.1</v>
      </c>
      <c r="AT48">
        <v>64</v>
      </c>
      <c r="AU48" s="8">
        <f t="shared" si="2"/>
        <v>0.31263313161201767</v>
      </c>
    </row>
    <row r="49" spans="1:47" x14ac:dyDescent="0.25">
      <c r="A49" t="s">
        <v>0</v>
      </c>
      <c r="B49">
        <v>20</v>
      </c>
      <c r="C49">
        <v>30</v>
      </c>
      <c r="D49">
        <v>3</v>
      </c>
      <c r="E49">
        <v>7</v>
      </c>
      <c r="F49">
        <v>28.413</v>
      </c>
      <c r="G49">
        <v>235.9</v>
      </c>
      <c r="H49">
        <v>235.9</v>
      </c>
      <c r="I49">
        <v>9</v>
      </c>
      <c r="J49">
        <v>195.33330000000001</v>
      </c>
      <c r="K49">
        <v>255.8</v>
      </c>
      <c r="L49" s="8">
        <f t="shared" si="0"/>
        <v>0</v>
      </c>
      <c r="M49" s="11">
        <f t="shared" si="1"/>
        <v>1</v>
      </c>
      <c r="N49" s="8"/>
      <c r="Q49" t="s">
        <v>12</v>
      </c>
      <c r="R49">
        <v>20</v>
      </c>
      <c r="S49">
        <v>30</v>
      </c>
      <c r="T49">
        <v>3</v>
      </c>
      <c r="U49">
        <v>7</v>
      </c>
      <c r="V49">
        <v>2.0569999999999999</v>
      </c>
      <c r="W49">
        <v>2.6070000000000002</v>
      </c>
      <c r="X49">
        <v>14.685</v>
      </c>
      <c r="Y49">
        <v>195.33330000000001</v>
      </c>
      <c r="Z49">
        <v>255.8</v>
      </c>
      <c r="AA49">
        <v>204.56666666666601</v>
      </c>
      <c r="AB49" s="1">
        <v>226.23333333333301</v>
      </c>
      <c r="AC49">
        <v>235.9</v>
      </c>
      <c r="AD49">
        <v>13</v>
      </c>
      <c r="AG49" t="s">
        <v>12</v>
      </c>
      <c r="AH49">
        <v>100</v>
      </c>
      <c r="AI49">
        <v>500</v>
      </c>
      <c r="AJ49">
        <v>10</v>
      </c>
      <c r="AK49">
        <v>7</v>
      </c>
      <c r="AL49">
        <v>548.07299999999998</v>
      </c>
      <c r="AM49" s="1">
        <v>369.48700000000002</v>
      </c>
      <c r="AN49">
        <v>733.60900000000004</v>
      </c>
      <c r="AO49">
        <v>1102.0740000000001</v>
      </c>
      <c r="AP49">
        <v>1549.2619999999999</v>
      </c>
      <c r="AQ49">
        <v>1202.3820000000001</v>
      </c>
      <c r="AR49">
        <v>1202.0060000000001</v>
      </c>
      <c r="AS49">
        <v>1263.3920000000001</v>
      </c>
      <c r="AT49">
        <v>62</v>
      </c>
      <c r="AU49" s="8">
        <f t="shared" si="2"/>
        <v>0.28864581975159781</v>
      </c>
    </row>
    <row r="50" spans="1:47" x14ac:dyDescent="0.25">
      <c r="A50" t="s">
        <v>0</v>
      </c>
      <c r="B50">
        <v>20</v>
      </c>
      <c r="C50">
        <v>30</v>
      </c>
      <c r="D50">
        <v>3</v>
      </c>
      <c r="E50">
        <v>8</v>
      </c>
      <c r="F50">
        <v>15.728999999999999</v>
      </c>
      <c r="G50">
        <v>305.46666666666601</v>
      </c>
      <c r="H50">
        <v>305.46666666666601</v>
      </c>
      <c r="I50">
        <v>5</v>
      </c>
      <c r="J50">
        <v>260.76670000000001</v>
      </c>
      <c r="K50">
        <v>321.60000000000002</v>
      </c>
      <c r="L50" s="8">
        <f t="shared" si="0"/>
        <v>0</v>
      </c>
      <c r="M50" s="11">
        <f t="shared" si="1"/>
        <v>1</v>
      </c>
      <c r="N50" s="8"/>
      <c r="Q50" t="s">
        <v>12</v>
      </c>
      <c r="R50">
        <v>20</v>
      </c>
      <c r="S50">
        <v>30</v>
      </c>
      <c r="T50">
        <v>3</v>
      </c>
      <c r="U50">
        <v>8</v>
      </c>
      <c r="V50">
        <v>1.95</v>
      </c>
      <c r="W50">
        <v>2.1589999999999998</v>
      </c>
      <c r="X50">
        <v>5.2779999999999996</v>
      </c>
      <c r="Y50">
        <v>260.76670000000001</v>
      </c>
      <c r="Z50">
        <v>321.60000000000002</v>
      </c>
      <c r="AA50">
        <v>280.33333333333297</v>
      </c>
      <c r="AB50" s="1">
        <v>290</v>
      </c>
      <c r="AC50">
        <v>305.46666666666601</v>
      </c>
      <c r="AD50">
        <v>12</v>
      </c>
      <c r="AG50" t="s">
        <v>12</v>
      </c>
      <c r="AH50">
        <v>100</v>
      </c>
      <c r="AI50">
        <v>500</v>
      </c>
      <c r="AJ50">
        <v>10</v>
      </c>
      <c r="AK50">
        <v>8</v>
      </c>
      <c r="AL50">
        <v>615.72500000000002</v>
      </c>
      <c r="AM50" s="1">
        <v>375.21499999999997</v>
      </c>
      <c r="AN50">
        <v>655.724999999999</v>
      </c>
      <c r="AO50">
        <v>1174.74</v>
      </c>
      <c r="AP50">
        <v>1649.912</v>
      </c>
      <c r="AQ50">
        <v>1255.67</v>
      </c>
      <c r="AR50">
        <v>1282.03</v>
      </c>
      <c r="AS50">
        <v>1350.444</v>
      </c>
      <c r="AT50">
        <v>57</v>
      </c>
      <c r="AU50" s="8">
        <f t="shared" si="2"/>
        <v>0.28799839021717522</v>
      </c>
    </row>
    <row r="51" spans="1:47" x14ac:dyDescent="0.25">
      <c r="A51" t="s">
        <v>0</v>
      </c>
      <c r="B51">
        <v>20</v>
      </c>
      <c r="C51">
        <v>30</v>
      </c>
      <c r="D51">
        <v>3</v>
      </c>
      <c r="E51">
        <v>9</v>
      </c>
      <c r="F51">
        <v>82.203999999999994</v>
      </c>
      <c r="G51">
        <v>279.26666666666603</v>
      </c>
      <c r="H51">
        <v>279.26666666666603</v>
      </c>
      <c r="I51">
        <v>22</v>
      </c>
      <c r="J51">
        <v>230.33330000000001</v>
      </c>
      <c r="K51">
        <v>316.73333333333301</v>
      </c>
      <c r="L51" s="8">
        <f t="shared" si="0"/>
        <v>0</v>
      </c>
      <c r="M51" s="11">
        <f t="shared" si="1"/>
        <v>1</v>
      </c>
      <c r="N51" s="8"/>
      <c r="Q51" t="s">
        <v>12</v>
      </c>
      <c r="R51">
        <v>20</v>
      </c>
      <c r="S51">
        <v>30</v>
      </c>
      <c r="T51">
        <v>3</v>
      </c>
      <c r="U51">
        <v>9</v>
      </c>
      <c r="V51">
        <v>2.3730000000000002</v>
      </c>
      <c r="W51">
        <v>2.2519999999999998</v>
      </c>
      <c r="X51">
        <v>9.3079999999999998</v>
      </c>
      <c r="Y51">
        <v>230.33330000000001</v>
      </c>
      <c r="Z51">
        <v>316.73333333333301</v>
      </c>
      <c r="AA51">
        <v>261.666666666666</v>
      </c>
      <c r="AB51" s="1">
        <v>267.83333333333297</v>
      </c>
      <c r="AC51">
        <v>279.23333333333301</v>
      </c>
      <c r="AD51">
        <v>12</v>
      </c>
      <c r="AG51" t="s">
        <v>12</v>
      </c>
      <c r="AH51">
        <v>100</v>
      </c>
      <c r="AI51">
        <v>500</v>
      </c>
      <c r="AJ51">
        <v>10</v>
      </c>
      <c r="AK51">
        <v>9</v>
      </c>
      <c r="AL51">
        <v>642.13300000000004</v>
      </c>
      <c r="AM51" s="1">
        <v>388.72699999999998</v>
      </c>
      <c r="AN51">
        <v>620.101</v>
      </c>
      <c r="AO51">
        <v>1205.52</v>
      </c>
      <c r="AP51">
        <v>1705.41199999999</v>
      </c>
      <c r="AQ51">
        <v>1336.7159999999999</v>
      </c>
      <c r="AR51">
        <v>1319.6579999999999</v>
      </c>
      <c r="AS51">
        <v>1386.136</v>
      </c>
      <c r="AT51">
        <v>59</v>
      </c>
      <c r="AU51" s="8">
        <f t="shared" si="2"/>
        <v>0.29312095845460978</v>
      </c>
    </row>
    <row r="52" spans="1:47" x14ac:dyDescent="0.25">
      <c r="A52" t="s">
        <v>0</v>
      </c>
      <c r="B52">
        <v>20</v>
      </c>
      <c r="C52">
        <v>30</v>
      </c>
      <c r="D52">
        <v>6</v>
      </c>
      <c r="E52">
        <v>0</v>
      </c>
      <c r="F52">
        <v>50.307000000000002</v>
      </c>
      <c r="G52">
        <v>327.2</v>
      </c>
      <c r="H52">
        <v>327.2</v>
      </c>
      <c r="I52">
        <v>14</v>
      </c>
      <c r="J52">
        <v>250.1</v>
      </c>
      <c r="K52">
        <v>334.933333333333</v>
      </c>
      <c r="L52" s="8">
        <f t="shared" si="0"/>
        <v>0</v>
      </c>
      <c r="M52" s="11">
        <f t="shared" si="1"/>
        <v>1</v>
      </c>
      <c r="N52" s="8"/>
      <c r="Q52" t="s">
        <v>12</v>
      </c>
      <c r="R52">
        <v>20</v>
      </c>
      <c r="S52">
        <v>30</v>
      </c>
      <c r="T52">
        <v>6</v>
      </c>
      <c r="U52">
        <v>0</v>
      </c>
      <c r="V52">
        <v>7.7969999999999997</v>
      </c>
      <c r="W52">
        <v>4.9619999999999997</v>
      </c>
      <c r="X52">
        <v>10.174999999999899</v>
      </c>
      <c r="Y52">
        <v>250.1</v>
      </c>
      <c r="Z52">
        <v>334.933333333333</v>
      </c>
      <c r="AA52">
        <v>319.5</v>
      </c>
      <c r="AB52" s="1">
        <v>324.86666666666599</v>
      </c>
      <c r="AC52">
        <v>322.23333333333301</v>
      </c>
      <c r="AD52">
        <v>9</v>
      </c>
      <c r="AG52" t="s">
        <v>12</v>
      </c>
      <c r="AH52">
        <v>100</v>
      </c>
      <c r="AI52">
        <v>500</v>
      </c>
      <c r="AJ52">
        <v>20</v>
      </c>
      <c r="AK52">
        <v>0</v>
      </c>
      <c r="AL52">
        <v>827.83600000000001</v>
      </c>
      <c r="AM52" s="1">
        <v>495.44900000000001</v>
      </c>
      <c r="AN52">
        <v>971.23399999999901</v>
      </c>
      <c r="AO52">
        <v>1057.29</v>
      </c>
      <c r="AP52">
        <v>1550.1079999999999</v>
      </c>
      <c r="AQ52">
        <v>1259.03</v>
      </c>
      <c r="AR52">
        <v>1292.098</v>
      </c>
      <c r="AS52">
        <v>1366.2139999999999</v>
      </c>
      <c r="AT52">
        <v>62</v>
      </c>
      <c r="AU52" s="8">
        <f t="shared" si="2"/>
        <v>0.31792494458450637</v>
      </c>
    </row>
    <row r="53" spans="1:47" x14ac:dyDescent="0.25">
      <c r="A53" t="s">
        <v>0</v>
      </c>
      <c r="B53">
        <v>20</v>
      </c>
      <c r="C53">
        <v>30</v>
      </c>
      <c r="D53">
        <v>6</v>
      </c>
      <c r="E53">
        <v>1</v>
      </c>
      <c r="F53">
        <v>80.122</v>
      </c>
      <c r="G53">
        <v>284.46666666666601</v>
      </c>
      <c r="H53">
        <v>284.46666666666601</v>
      </c>
      <c r="I53">
        <v>15</v>
      </c>
      <c r="J53">
        <v>212</v>
      </c>
      <c r="K53">
        <v>294.39999999999998</v>
      </c>
      <c r="L53" s="8">
        <f t="shared" si="0"/>
        <v>0</v>
      </c>
      <c r="M53" s="11">
        <f t="shared" si="1"/>
        <v>1</v>
      </c>
      <c r="N53" s="8"/>
      <c r="Q53" t="s">
        <v>12</v>
      </c>
      <c r="R53">
        <v>20</v>
      </c>
      <c r="S53">
        <v>30</v>
      </c>
      <c r="T53">
        <v>6</v>
      </c>
      <c r="U53">
        <v>1</v>
      </c>
      <c r="V53">
        <v>6.3120000000000003</v>
      </c>
      <c r="W53">
        <v>4.8570000000000002</v>
      </c>
      <c r="X53">
        <v>9.6549999999999994</v>
      </c>
      <c r="Y53">
        <v>212</v>
      </c>
      <c r="Z53">
        <v>294.39999999999998</v>
      </c>
      <c r="AA53">
        <v>253.2</v>
      </c>
      <c r="AB53" s="1">
        <v>284.46666666666601</v>
      </c>
      <c r="AC53">
        <v>284.46666666666601</v>
      </c>
      <c r="AD53">
        <v>12</v>
      </c>
      <c r="AG53" t="s">
        <v>12</v>
      </c>
      <c r="AH53">
        <v>100</v>
      </c>
      <c r="AI53">
        <v>500</v>
      </c>
      <c r="AJ53">
        <v>20</v>
      </c>
      <c r="AK53">
        <v>1</v>
      </c>
      <c r="AL53">
        <v>834.18499999999995</v>
      </c>
      <c r="AM53" s="1">
        <v>491.601</v>
      </c>
      <c r="AN53">
        <v>1008.001</v>
      </c>
      <c r="AO53">
        <v>1226.78</v>
      </c>
      <c r="AP53">
        <v>1683.0219999999999</v>
      </c>
      <c r="AQ53">
        <v>1356.18</v>
      </c>
      <c r="AR53">
        <v>1439.63</v>
      </c>
      <c r="AS53">
        <v>1509.528</v>
      </c>
      <c r="AT53">
        <v>65</v>
      </c>
      <c r="AU53" s="8">
        <f t="shared" si="2"/>
        <v>0.27108498878802534</v>
      </c>
    </row>
    <row r="54" spans="1:47" x14ac:dyDescent="0.25">
      <c r="A54" t="s">
        <v>0</v>
      </c>
      <c r="B54">
        <v>20</v>
      </c>
      <c r="C54">
        <v>30</v>
      </c>
      <c r="D54">
        <v>6</v>
      </c>
      <c r="E54">
        <v>2</v>
      </c>
      <c r="F54">
        <v>335.64</v>
      </c>
      <c r="G54">
        <v>245.8</v>
      </c>
      <c r="H54">
        <v>245.8</v>
      </c>
      <c r="I54">
        <v>31</v>
      </c>
      <c r="J54">
        <v>184.36670000000001</v>
      </c>
      <c r="K54">
        <v>263.5</v>
      </c>
      <c r="L54" s="8">
        <f t="shared" si="0"/>
        <v>0</v>
      </c>
      <c r="M54" s="11">
        <f t="shared" si="1"/>
        <v>1</v>
      </c>
      <c r="N54" s="8"/>
      <c r="Q54" t="s">
        <v>12</v>
      </c>
      <c r="R54">
        <v>20</v>
      </c>
      <c r="S54">
        <v>30</v>
      </c>
      <c r="T54">
        <v>6</v>
      </c>
      <c r="U54">
        <v>2</v>
      </c>
      <c r="V54">
        <v>6.99</v>
      </c>
      <c r="W54">
        <v>5.3079999999999998</v>
      </c>
      <c r="X54">
        <v>12.395</v>
      </c>
      <c r="Y54">
        <v>184.36670000000001</v>
      </c>
      <c r="Z54">
        <v>263.5</v>
      </c>
      <c r="AA54">
        <v>225.6</v>
      </c>
      <c r="AB54" s="1">
        <v>244.766666666666</v>
      </c>
      <c r="AC54">
        <v>244.766666666666</v>
      </c>
      <c r="AD54">
        <v>14</v>
      </c>
      <c r="AG54" t="s">
        <v>12</v>
      </c>
      <c r="AH54">
        <v>100</v>
      </c>
      <c r="AI54">
        <v>500</v>
      </c>
      <c r="AJ54">
        <v>20</v>
      </c>
      <c r="AK54">
        <v>2</v>
      </c>
      <c r="AL54">
        <v>867.32399999999996</v>
      </c>
      <c r="AM54" s="1">
        <v>512.11900000000003</v>
      </c>
      <c r="AN54">
        <v>937.08299999999997</v>
      </c>
      <c r="AO54">
        <v>1241.894</v>
      </c>
      <c r="AP54">
        <v>1723.2619999999899</v>
      </c>
      <c r="AQ54">
        <v>1393.96</v>
      </c>
      <c r="AR54">
        <v>1458.6679999999999</v>
      </c>
      <c r="AS54">
        <v>1518.558</v>
      </c>
      <c r="AT54">
        <v>63</v>
      </c>
      <c r="AU54" s="8">
        <f t="shared" si="2"/>
        <v>0.2793353535330047</v>
      </c>
    </row>
    <row r="55" spans="1:47" x14ac:dyDescent="0.25">
      <c r="A55" t="s">
        <v>0</v>
      </c>
      <c r="B55">
        <v>20</v>
      </c>
      <c r="C55">
        <v>30</v>
      </c>
      <c r="D55">
        <v>6</v>
      </c>
      <c r="E55">
        <v>3</v>
      </c>
      <c r="F55">
        <v>135.17500000000001</v>
      </c>
      <c r="G55">
        <v>260.63333333333298</v>
      </c>
      <c r="H55">
        <v>260.63333333333298</v>
      </c>
      <c r="I55">
        <v>18</v>
      </c>
      <c r="J55">
        <v>181.63329999999999</v>
      </c>
      <c r="K55">
        <v>271.666666666666</v>
      </c>
      <c r="L55" s="8">
        <f t="shared" si="0"/>
        <v>0</v>
      </c>
      <c r="M55" s="11">
        <f t="shared" si="1"/>
        <v>1</v>
      </c>
      <c r="N55" s="8"/>
      <c r="Q55" t="s">
        <v>12</v>
      </c>
      <c r="R55">
        <v>20</v>
      </c>
      <c r="S55">
        <v>30</v>
      </c>
      <c r="T55">
        <v>6</v>
      </c>
      <c r="U55">
        <v>3</v>
      </c>
      <c r="V55">
        <v>6.6550000000000002</v>
      </c>
      <c r="W55">
        <v>4.601</v>
      </c>
      <c r="X55">
        <v>10.437999999999899</v>
      </c>
      <c r="Y55">
        <v>181.63329999999999</v>
      </c>
      <c r="Z55">
        <v>271.666666666666</v>
      </c>
      <c r="AA55">
        <v>226.13333333333301</v>
      </c>
      <c r="AB55" s="1">
        <v>254.63333333333301</v>
      </c>
      <c r="AC55">
        <v>260.23333333333301</v>
      </c>
      <c r="AD55">
        <v>12</v>
      </c>
      <c r="AG55" t="s">
        <v>12</v>
      </c>
      <c r="AH55">
        <v>100</v>
      </c>
      <c r="AI55">
        <v>500</v>
      </c>
      <c r="AJ55">
        <v>20</v>
      </c>
      <c r="AK55">
        <v>3</v>
      </c>
      <c r="AL55">
        <v>832.78399999999999</v>
      </c>
      <c r="AM55" s="1">
        <v>536.72799999999995</v>
      </c>
      <c r="AN55">
        <v>1022.992</v>
      </c>
      <c r="AO55">
        <v>1094.482</v>
      </c>
      <c r="AP55">
        <v>1535.5519999999899</v>
      </c>
      <c r="AQ55">
        <v>1266.664</v>
      </c>
      <c r="AR55">
        <v>1310.0319999999999</v>
      </c>
      <c r="AS55">
        <v>1369.28</v>
      </c>
      <c r="AT55">
        <v>58</v>
      </c>
      <c r="AU55" s="8">
        <f t="shared" si="2"/>
        <v>0.28723872587837651</v>
      </c>
    </row>
    <row r="56" spans="1:47" x14ac:dyDescent="0.25">
      <c r="A56" t="s">
        <v>0</v>
      </c>
      <c r="B56">
        <v>20</v>
      </c>
      <c r="C56">
        <v>30</v>
      </c>
      <c r="D56">
        <v>6</v>
      </c>
      <c r="E56">
        <v>4</v>
      </c>
      <c r="F56">
        <v>103.789</v>
      </c>
      <c r="G56">
        <v>313.166666666666</v>
      </c>
      <c r="H56">
        <v>313.166666666666</v>
      </c>
      <c r="I56">
        <v>20</v>
      </c>
      <c r="J56">
        <v>228.7</v>
      </c>
      <c r="K56">
        <v>323.39999999999998</v>
      </c>
      <c r="L56" s="8">
        <f t="shared" si="0"/>
        <v>0</v>
      </c>
      <c r="M56" s="11">
        <f t="shared" si="1"/>
        <v>1</v>
      </c>
      <c r="N56" s="8"/>
      <c r="Q56" t="s">
        <v>12</v>
      </c>
      <c r="R56">
        <v>20</v>
      </c>
      <c r="S56">
        <v>30</v>
      </c>
      <c r="T56">
        <v>6</v>
      </c>
      <c r="U56">
        <v>4</v>
      </c>
      <c r="V56">
        <v>9.0389999999999997</v>
      </c>
      <c r="W56">
        <v>5.6260000000000003</v>
      </c>
      <c r="X56">
        <v>14.6059999999999</v>
      </c>
      <c r="Y56">
        <v>228.7</v>
      </c>
      <c r="Z56">
        <v>323.39999999999998</v>
      </c>
      <c r="AA56">
        <v>289.86666666666599</v>
      </c>
      <c r="AB56" s="1">
        <v>312.76666666666603</v>
      </c>
      <c r="AC56">
        <v>308.60000000000002</v>
      </c>
      <c r="AD56">
        <v>13</v>
      </c>
      <c r="AG56" t="s">
        <v>12</v>
      </c>
      <c r="AH56">
        <v>100</v>
      </c>
      <c r="AI56">
        <v>500</v>
      </c>
      <c r="AJ56">
        <v>20</v>
      </c>
      <c r="AK56">
        <v>4</v>
      </c>
      <c r="AL56">
        <v>927.68100000000004</v>
      </c>
      <c r="AM56" s="1">
        <v>571.66300000000001</v>
      </c>
      <c r="AN56">
        <v>1093.20199999999</v>
      </c>
      <c r="AO56">
        <v>1186.886</v>
      </c>
      <c r="AP56">
        <v>1697.278</v>
      </c>
      <c r="AQ56">
        <v>1373.86</v>
      </c>
      <c r="AR56">
        <v>1430.258</v>
      </c>
      <c r="AS56">
        <v>1493.2819999999999</v>
      </c>
      <c r="AT56">
        <v>62</v>
      </c>
      <c r="AU56" s="8">
        <f t="shared" si="2"/>
        <v>0.30071208134436433</v>
      </c>
    </row>
    <row r="57" spans="1:47" x14ac:dyDescent="0.25">
      <c r="A57" t="s">
        <v>0</v>
      </c>
      <c r="B57">
        <v>20</v>
      </c>
      <c r="C57">
        <v>30</v>
      </c>
      <c r="D57">
        <v>6</v>
      </c>
      <c r="E57">
        <v>5</v>
      </c>
      <c r="F57">
        <v>96.802000000000007</v>
      </c>
      <c r="G57">
        <v>293.23333333333301</v>
      </c>
      <c r="H57">
        <v>293.23333333329998</v>
      </c>
      <c r="I57">
        <v>19</v>
      </c>
      <c r="J57">
        <v>240.5333</v>
      </c>
      <c r="K57">
        <v>304.3</v>
      </c>
      <c r="L57" s="8">
        <f t="shared" si="0"/>
        <v>-1.1262712183062367E-13</v>
      </c>
      <c r="M57" s="11">
        <f t="shared" si="1"/>
        <v>1</v>
      </c>
      <c r="N57" s="8"/>
      <c r="Q57" t="s">
        <v>12</v>
      </c>
      <c r="R57">
        <v>20</v>
      </c>
      <c r="S57">
        <v>30</v>
      </c>
      <c r="T57">
        <v>6</v>
      </c>
      <c r="U57">
        <v>5</v>
      </c>
      <c r="V57">
        <v>6.4539999999999997</v>
      </c>
      <c r="W57">
        <v>6.5990000000000002</v>
      </c>
      <c r="X57">
        <v>11.683999999999999</v>
      </c>
      <c r="Y57">
        <v>240.5333</v>
      </c>
      <c r="Z57">
        <v>304.3</v>
      </c>
      <c r="AA57">
        <v>277.933333333333</v>
      </c>
      <c r="AB57" s="1">
        <v>292.666666666666</v>
      </c>
      <c r="AC57">
        <v>291.36666666666599</v>
      </c>
      <c r="AD57">
        <v>12</v>
      </c>
      <c r="AG57" t="s">
        <v>12</v>
      </c>
      <c r="AH57">
        <v>100</v>
      </c>
      <c r="AI57">
        <v>500</v>
      </c>
      <c r="AJ57">
        <v>20</v>
      </c>
      <c r="AK57">
        <v>5</v>
      </c>
      <c r="AL57">
        <v>912.40800000000002</v>
      </c>
      <c r="AM57" s="1">
        <v>560.92200000000003</v>
      </c>
      <c r="AN57">
        <v>1038.29799999999</v>
      </c>
      <c r="AO57">
        <v>1225.854</v>
      </c>
      <c r="AP57">
        <v>1686.40399999999</v>
      </c>
      <c r="AQ57">
        <v>1395.248</v>
      </c>
      <c r="AR57">
        <v>1430.7860000000001</v>
      </c>
      <c r="AS57">
        <v>1489.44</v>
      </c>
      <c r="AT57">
        <v>61</v>
      </c>
      <c r="AU57" s="8">
        <f t="shared" si="2"/>
        <v>0.27309588924124512</v>
      </c>
    </row>
    <row r="58" spans="1:47" x14ac:dyDescent="0.25">
      <c r="A58" t="s">
        <v>0</v>
      </c>
      <c r="B58">
        <v>20</v>
      </c>
      <c r="C58">
        <v>30</v>
      </c>
      <c r="D58">
        <v>6</v>
      </c>
      <c r="E58">
        <v>6</v>
      </c>
      <c r="F58">
        <v>194.91</v>
      </c>
      <c r="G58">
        <v>303.33333333333297</v>
      </c>
      <c r="H58">
        <v>303.33333333333297</v>
      </c>
      <c r="I58">
        <v>26</v>
      </c>
      <c r="J58">
        <v>223.26669999999999</v>
      </c>
      <c r="K58">
        <v>314.666666666666</v>
      </c>
      <c r="L58" s="8">
        <f t="shared" si="0"/>
        <v>0</v>
      </c>
      <c r="M58" s="11">
        <f t="shared" si="1"/>
        <v>1</v>
      </c>
      <c r="N58" s="8"/>
      <c r="Q58" t="s">
        <v>12</v>
      </c>
      <c r="R58">
        <v>20</v>
      </c>
      <c r="S58">
        <v>30</v>
      </c>
      <c r="T58">
        <v>6</v>
      </c>
      <c r="U58">
        <v>6</v>
      </c>
      <c r="V58">
        <v>6.8810000000000002</v>
      </c>
      <c r="W58">
        <v>6.9720000000000004</v>
      </c>
      <c r="X58">
        <v>9.69</v>
      </c>
      <c r="Y58">
        <v>223.26669999999999</v>
      </c>
      <c r="Z58">
        <v>314.666666666666</v>
      </c>
      <c r="AA58">
        <v>278.56666666666598</v>
      </c>
      <c r="AB58" s="1">
        <v>301.89999999999998</v>
      </c>
      <c r="AC58">
        <v>302.86666666666599</v>
      </c>
      <c r="AD58">
        <v>13</v>
      </c>
      <c r="AG58" t="s">
        <v>12</v>
      </c>
      <c r="AH58">
        <v>100</v>
      </c>
      <c r="AI58">
        <v>500</v>
      </c>
      <c r="AJ58">
        <v>20</v>
      </c>
      <c r="AK58">
        <v>6</v>
      </c>
      <c r="AL58">
        <v>911.16899999999998</v>
      </c>
      <c r="AM58" s="1">
        <v>566.48900000000003</v>
      </c>
      <c r="AN58">
        <v>1111.0940000000001</v>
      </c>
      <c r="AO58">
        <v>1233.972</v>
      </c>
      <c r="AP58">
        <v>1795.2159999999999</v>
      </c>
      <c r="AQ58">
        <v>1469.1579999999999</v>
      </c>
      <c r="AR58">
        <v>1486.798</v>
      </c>
      <c r="AS58">
        <v>1577.768</v>
      </c>
      <c r="AT58">
        <v>64</v>
      </c>
      <c r="AU58" s="8">
        <f t="shared" si="2"/>
        <v>0.31263313161201767</v>
      </c>
    </row>
    <row r="59" spans="1:47" x14ac:dyDescent="0.25">
      <c r="A59" t="s">
        <v>0</v>
      </c>
      <c r="B59">
        <v>20</v>
      </c>
      <c r="C59">
        <v>30</v>
      </c>
      <c r="D59">
        <v>6</v>
      </c>
      <c r="E59">
        <v>7</v>
      </c>
      <c r="F59">
        <v>76.944000000000003</v>
      </c>
      <c r="G59">
        <v>251.46666666666599</v>
      </c>
      <c r="H59">
        <v>251.46666666666599</v>
      </c>
      <c r="I59">
        <v>13</v>
      </c>
      <c r="J59">
        <v>195.33330000000001</v>
      </c>
      <c r="K59">
        <v>255.8</v>
      </c>
      <c r="L59" s="8">
        <f t="shared" si="0"/>
        <v>0</v>
      </c>
      <c r="M59" s="11">
        <f t="shared" si="1"/>
        <v>1</v>
      </c>
      <c r="N59" s="8"/>
      <c r="Q59" t="s">
        <v>12</v>
      </c>
      <c r="R59">
        <v>20</v>
      </c>
      <c r="S59">
        <v>30</v>
      </c>
      <c r="T59">
        <v>6</v>
      </c>
      <c r="U59">
        <v>7</v>
      </c>
      <c r="V59">
        <v>7.1760000000000002</v>
      </c>
      <c r="W59">
        <v>6.0839999999999996</v>
      </c>
      <c r="X59">
        <v>10.986000000000001</v>
      </c>
      <c r="Y59">
        <v>195.33330000000001</v>
      </c>
      <c r="Z59">
        <v>255.8</v>
      </c>
      <c r="AA59">
        <v>219.56666666666601</v>
      </c>
      <c r="AB59" s="1">
        <v>245.833333333333</v>
      </c>
      <c r="AC59">
        <v>251.46666666666599</v>
      </c>
      <c r="AD59">
        <v>13</v>
      </c>
      <c r="AG59" t="s">
        <v>12</v>
      </c>
      <c r="AH59">
        <v>100</v>
      </c>
      <c r="AI59">
        <v>500</v>
      </c>
      <c r="AJ59">
        <v>20</v>
      </c>
      <c r="AK59">
        <v>7</v>
      </c>
      <c r="AL59">
        <v>948.61</v>
      </c>
      <c r="AM59" s="1">
        <v>585.90200000000004</v>
      </c>
      <c r="AN59">
        <v>1078.23</v>
      </c>
      <c r="AO59">
        <v>1102.0740000000001</v>
      </c>
      <c r="AP59">
        <v>1549.2619999999999</v>
      </c>
      <c r="AQ59">
        <v>1268.8320000000001</v>
      </c>
      <c r="AR59">
        <v>1294.864</v>
      </c>
      <c r="AS59">
        <v>1380.7380000000001</v>
      </c>
      <c r="AT59">
        <v>62</v>
      </c>
      <c r="AU59" s="8">
        <f t="shared" si="2"/>
        <v>0.28864581975159781</v>
      </c>
    </row>
    <row r="60" spans="1:47" x14ac:dyDescent="0.25">
      <c r="A60" t="s">
        <v>0</v>
      </c>
      <c r="B60">
        <v>20</v>
      </c>
      <c r="C60">
        <v>30</v>
      </c>
      <c r="D60">
        <v>6</v>
      </c>
      <c r="E60">
        <v>8</v>
      </c>
      <c r="F60">
        <v>56.686999999999998</v>
      </c>
      <c r="G60">
        <v>316.06666666666598</v>
      </c>
      <c r="H60">
        <v>316.06666666666598</v>
      </c>
      <c r="I60">
        <v>11</v>
      </c>
      <c r="J60">
        <v>260.76670000000001</v>
      </c>
      <c r="K60">
        <v>321.60000000000002</v>
      </c>
      <c r="L60" s="8">
        <f t="shared" si="0"/>
        <v>0</v>
      </c>
      <c r="M60" s="11">
        <f t="shared" si="1"/>
        <v>1</v>
      </c>
      <c r="N60" s="8"/>
      <c r="Q60" t="s">
        <v>12</v>
      </c>
      <c r="R60">
        <v>20</v>
      </c>
      <c r="S60">
        <v>30</v>
      </c>
      <c r="T60">
        <v>6</v>
      </c>
      <c r="U60">
        <v>8</v>
      </c>
      <c r="V60">
        <v>6.5339999999999998</v>
      </c>
      <c r="W60">
        <v>5.1779999999999999</v>
      </c>
      <c r="X60">
        <v>18.672999999999998</v>
      </c>
      <c r="Y60">
        <v>260.76670000000001</v>
      </c>
      <c r="Z60">
        <v>321.60000000000002</v>
      </c>
      <c r="AA60">
        <v>289.33333333333297</v>
      </c>
      <c r="AB60" s="1">
        <v>310.56666666666598</v>
      </c>
      <c r="AC60">
        <v>314.46666666666601</v>
      </c>
      <c r="AD60">
        <v>12</v>
      </c>
      <c r="AG60" t="s">
        <v>12</v>
      </c>
      <c r="AH60">
        <v>100</v>
      </c>
      <c r="AI60">
        <v>500</v>
      </c>
      <c r="AJ60">
        <v>20</v>
      </c>
      <c r="AK60">
        <v>8</v>
      </c>
      <c r="AL60">
        <v>1204.2950000000001</v>
      </c>
      <c r="AM60" s="1">
        <v>611.90099999999995</v>
      </c>
      <c r="AN60">
        <v>1077.22</v>
      </c>
      <c r="AO60">
        <v>1174.74</v>
      </c>
      <c r="AP60">
        <v>1649.912</v>
      </c>
      <c r="AQ60">
        <v>1393.5840000000001</v>
      </c>
      <c r="AR60">
        <v>1388.2059999999999</v>
      </c>
      <c r="AS60">
        <v>1476.502</v>
      </c>
      <c r="AT60">
        <v>57</v>
      </c>
      <c r="AU60" s="8">
        <f t="shared" si="2"/>
        <v>0.28799839021717522</v>
      </c>
    </row>
    <row r="61" spans="1:47" x14ac:dyDescent="0.25">
      <c r="A61" t="s">
        <v>0</v>
      </c>
      <c r="B61">
        <v>20</v>
      </c>
      <c r="C61">
        <v>30</v>
      </c>
      <c r="D61">
        <v>6</v>
      </c>
      <c r="E61">
        <v>9</v>
      </c>
      <c r="F61">
        <v>95.863</v>
      </c>
      <c r="G61">
        <v>308.46666666666601</v>
      </c>
      <c r="H61">
        <v>308.46666666666601</v>
      </c>
      <c r="I61">
        <v>13</v>
      </c>
      <c r="J61">
        <v>230.33330000000001</v>
      </c>
      <c r="K61">
        <v>316.73333333333301</v>
      </c>
      <c r="L61" s="8">
        <f t="shared" si="0"/>
        <v>0</v>
      </c>
      <c r="M61" s="11">
        <f t="shared" si="1"/>
        <v>1</v>
      </c>
      <c r="N61" s="8"/>
      <c r="Q61" t="s">
        <v>12</v>
      </c>
      <c r="R61">
        <v>20</v>
      </c>
      <c r="S61">
        <v>30</v>
      </c>
      <c r="T61">
        <v>6</v>
      </c>
      <c r="U61">
        <v>9</v>
      </c>
      <c r="V61">
        <v>14.836</v>
      </c>
      <c r="W61">
        <v>5.5679999999999996</v>
      </c>
      <c r="X61">
        <v>13.2289999999999</v>
      </c>
      <c r="Y61">
        <v>230.33330000000001</v>
      </c>
      <c r="Z61">
        <v>316.73333333333301</v>
      </c>
      <c r="AA61">
        <v>287.53333333333302</v>
      </c>
      <c r="AB61" s="1">
        <v>295.33333333333297</v>
      </c>
      <c r="AC61">
        <v>308.46666666666601</v>
      </c>
      <c r="AD61">
        <v>12</v>
      </c>
      <c r="AG61" t="s">
        <v>12</v>
      </c>
      <c r="AH61">
        <v>100</v>
      </c>
      <c r="AI61">
        <v>500</v>
      </c>
      <c r="AJ61">
        <v>20</v>
      </c>
      <c r="AK61">
        <v>9</v>
      </c>
      <c r="AL61">
        <v>1004.9349999999999</v>
      </c>
      <c r="AM61" s="1">
        <v>624.92600000000004</v>
      </c>
      <c r="AN61">
        <v>1104.31</v>
      </c>
      <c r="AO61">
        <v>1205.52</v>
      </c>
      <c r="AP61">
        <v>1705.41199999999</v>
      </c>
      <c r="AQ61">
        <v>1396.84</v>
      </c>
      <c r="AR61">
        <v>1439.4780000000001</v>
      </c>
      <c r="AS61">
        <v>1515.712</v>
      </c>
      <c r="AT61">
        <v>59</v>
      </c>
      <c r="AU61" s="8">
        <f t="shared" si="2"/>
        <v>0.29312095845460978</v>
      </c>
    </row>
    <row r="62" spans="1:47" x14ac:dyDescent="0.25">
      <c r="A62" t="s">
        <v>0</v>
      </c>
      <c r="B62">
        <v>20</v>
      </c>
      <c r="C62">
        <v>50</v>
      </c>
      <c r="D62">
        <v>1</v>
      </c>
      <c r="E62">
        <v>0</v>
      </c>
      <c r="F62">
        <v>19.547000000000001</v>
      </c>
      <c r="G62">
        <v>269.86</v>
      </c>
      <c r="H62">
        <v>269.86</v>
      </c>
      <c r="I62">
        <v>6</v>
      </c>
      <c r="J62">
        <v>243.86</v>
      </c>
      <c r="K62">
        <v>325.42</v>
      </c>
      <c r="L62" s="8">
        <f t="shared" si="0"/>
        <v>0</v>
      </c>
      <c r="M62" s="11">
        <f t="shared" si="1"/>
        <v>1</v>
      </c>
      <c r="N62" s="8"/>
      <c r="Q62" t="s">
        <v>12</v>
      </c>
      <c r="R62">
        <v>20</v>
      </c>
      <c r="S62">
        <v>50</v>
      </c>
      <c r="T62">
        <v>1</v>
      </c>
      <c r="U62">
        <v>0</v>
      </c>
      <c r="V62">
        <v>4.1779999999999999</v>
      </c>
      <c r="W62">
        <v>3.274</v>
      </c>
      <c r="X62">
        <v>1.5579999999999901</v>
      </c>
      <c r="Y62">
        <v>243.86</v>
      </c>
      <c r="Z62">
        <v>325.42</v>
      </c>
      <c r="AA62">
        <v>269.86</v>
      </c>
      <c r="AB62" s="1">
        <v>269.86</v>
      </c>
      <c r="AC62">
        <v>269.86</v>
      </c>
      <c r="AD62">
        <v>11</v>
      </c>
      <c r="AG62" t="s">
        <v>12</v>
      </c>
      <c r="AH62">
        <v>200</v>
      </c>
      <c r="AI62">
        <v>100</v>
      </c>
      <c r="AJ62">
        <v>10</v>
      </c>
      <c r="AK62">
        <v>0</v>
      </c>
      <c r="AL62">
        <v>18.887</v>
      </c>
      <c r="AM62" s="1">
        <v>25.995999999999999</v>
      </c>
      <c r="AN62">
        <v>50.1</v>
      </c>
      <c r="AO62">
        <v>2331.86</v>
      </c>
      <c r="AP62">
        <v>3307.81</v>
      </c>
      <c r="AQ62">
        <v>2489.4899999999998</v>
      </c>
      <c r="AR62">
        <v>2465.54</v>
      </c>
      <c r="AS62">
        <v>2541.8000000000002</v>
      </c>
      <c r="AT62">
        <v>107</v>
      </c>
      <c r="AU62" s="8">
        <f t="shared" si="2"/>
        <v>0.29504415308013454</v>
      </c>
    </row>
    <row r="63" spans="1:47" x14ac:dyDescent="0.25">
      <c r="A63" t="s">
        <v>0</v>
      </c>
      <c r="B63">
        <v>20</v>
      </c>
      <c r="C63">
        <v>50</v>
      </c>
      <c r="D63">
        <v>1</v>
      </c>
      <c r="E63">
        <v>1</v>
      </c>
      <c r="F63">
        <v>38.542999999999999</v>
      </c>
      <c r="G63">
        <v>233.32</v>
      </c>
      <c r="H63">
        <v>233.31999999997899</v>
      </c>
      <c r="I63">
        <v>7</v>
      </c>
      <c r="J63">
        <v>212.36</v>
      </c>
      <c r="K63">
        <v>290.98</v>
      </c>
      <c r="L63" s="8">
        <f t="shared" si="0"/>
        <v>-9.0020758053619286E-14</v>
      </c>
      <c r="M63" s="11">
        <f t="shared" si="1"/>
        <v>1</v>
      </c>
      <c r="N63" s="8"/>
      <c r="Q63" t="s">
        <v>12</v>
      </c>
      <c r="R63">
        <v>20</v>
      </c>
      <c r="S63">
        <v>50</v>
      </c>
      <c r="T63">
        <v>1</v>
      </c>
      <c r="U63">
        <v>1</v>
      </c>
      <c r="V63">
        <v>2.7639999999999998</v>
      </c>
      <c r="W63">
        <v>2.3919999999999999</v>
      </c>
      <c r="X63">
        <v>2.9129999999999998</v>
      </c>
      <c r="Y63">
        <v>212.36</v>
      </c>
      <c r="Z63">
        <v>290.98</v>
      </c>
      <c r="AA63">
        <v>233.32</v>
      </c>
      <c r="AB63" s="1">
        <v>233.32</v>
      </c>
      <c r="AC63">
        <v>233.32</v>
      </c>
      <c r="AD63">
        <v>13</v>
      </c>
      <c r="AG63" t="s">
        <v>12</v>
      </c>
      <c r="AH63">
        <v>200</v>
      </c>
      <c r="AI63">
        <v>100</v>
      </c>
      <c r="AJ63">
        <v>10</v>
      </c>
      <c r="AK63">
        <v>1</v>
      </c>
      <c r="AL63">
        <v>20.318000000000001</v>
      </c>
      <c r="AM63" s="1">
        <v>19.95</v>
      </c>
      <c r="AN63">
        <v>53.186</v>
      </c>
      <c r="AO63">
        <v>2421.17</v>
      </c>
      <c r="AP63">
        <v>3445.0599999999899</v>
      </c>
      <c r="AQ63">
        <v>2533.7800000000002</v>
      </c>
      <c r="AR63">
        <v>2553.84</v>
      </c>
      <c r="AS63">
        <v>2638.02</v>
      </c>
      <c r="AT63">
        <v>110</v>
      </c>
      <c r="AU63" s="8">
        <f t="shared" si="2"/>
        <v>0.29720527363819293</v>
      </c>
    </row>
    <row r="64" spans="1:47" x14ac:dyDescent="0.25">
      <c r="A64" t="s">
        <v>0</v>
      </c>
      <c r="B64">
        <v>20</v>
      </c>
      <c r="C64">
        <v>50</v>
      </c>
      <c r="D64">
        <v>1</v>
      </c>
      <c r="E64">
        <v>2</v>
      </c>
      <c r="F64">
        <v>28.045000000000002</v>
      </c>
      <c r="G64">
        <v>221.66</v>
      </c>
      <c r="H64">
        <v>221.66</v>
      </c>
      <c r="I64">
        <v>8</v>
      </c>
      <c r="J64">
        <v>201.26</v>
      </c>
      <c r="K64">
        <v>274.94</v>
      </c>
      <c r="L64" s="8">
        <f t="shared" si="0"/>
        <v>0</v>
      </c>
      <c r="M64" s="11">
        <f t="shared" si="1"/>
        <v>1</v>
      </c>
      <c r="N64" s="8"/>
      <c r="Q64" t="s">
        <v>12</v>
      </c>
      <c r="R64">
        <v>20</v>
      </c>
      <c r="S64">
        <v>50</v>
      </c>
      <c r="T64">
        <v>1</v>
      </c>
      <c r="U64">
        <v>2</v>
      </c>
      <c r="V64">
        <v>2.762</v>
      </c>
      <c r="W64">
        <v>2.5590000000000002</v>
      </c>
      <c r="X64">
        <v>5.0999999999999996</v>
      </c>
      <c r="Y64">
        <v>201.26</v>
      </c>
      <c r="Z64">
        <v>274.94</v>
      </c>
      <c r="AA64">
        <v>221.66</v>
      </c>
      <c r="AB64" s="1">
        <v>221.66</v>
      </c>
      <c r="AC64">
        <v>221.66</v>
      </c>
      <c r="AD64">
        <v>14</v>
      </c>
      <c r="AG64" t="s">
        <v>12</v>
      </c>
      <c r="AH64">
        <v>200</v>
      </c>
      <c r="AI64">
        <v>100</v>
      </c>
      <c r="AJ64">
        <v>10</v>
      </c>
      <c r="AK64">
        <v>2</v>
      </c>
      <c r="AL64">
        <v>19.530999999999999</v>
      </c>
      <c r="AM64" s="1">
        <v>19.369</v>
      </c>
      <c r="AN64">
        <v>50.203999999999901</v>
      </c>
      <c r="AO64">
        <v>2468.66</v>
      </c>
      <c r="AP64">
        <v>3477.42</v>
      </c>
      <c r="AQ64">
        <v>2595.67</v>
      </c>
      <c r="AR64">
        <v>2589.42</v>
      </c>
      <c r="AS64">
        <v>2670.4</v>
      </c>
      <c r="AT64">
        <v>109</v>
      </c>
      <c r="AU64" s="8">
        <f t="shared" si="2"/>
        <v>0.29008862892604292</v>
      </c>
    </row>
    <row r="65" spans="1:47" x14ac:dyDescent="0.25">
      <c r="A65" t="s">
        <v>0</v>
      </c>
      <c r="B65">
        <v>20</v>
      </c>
      <c r="C65">
        <v>50</v>
      </c>
      <c r="D65">
        <v>1</v>
      </c>
      <c r="E65">
        <v>3</v>
      </c>
      <c r="F65">
        <v>42.177</v>
      </c>
      <c r="G65">
        <v>214.02</v>
      </c>
      <c r="H65">
        <v>214.02</v>
      </c>
      <c r="I65">
        <v>10</v>
      </c>
      <c r="J65">
        <v>190.02</v>
      </c>
      <c r="K65">
        <v>277.14</v>
      </c>
      <c r="L65" s="8">
        <f t="shared" si="0"/>
        <v>0</v>
      </c>
      <c r="M65" s="11">
        <f t="shared" si="1"/>
        <v>1</v>
      </c>
      <c r="N65" s="8"/>
      <c r="Q65" t="s">
        <v>12</v>
      </c>
      <c r="R65">
        <v>20</v>
      </c>
      <c r="S65">
        <v>50</v>
      </c>
      <c r="T65">
        <v>1</v>
      </c>
      <c r="U65">
        <v>3</v>
      </c>
      <c r="V65">
        <v>3.2130000000000001</v>
      </c>
      <c r="W65">
        <v>2.3879999999999999</v>
      </c>
      <c r="X65">
        <v>4.3780000000000001</v>
      </c>
      <c r="Y65">
        <v>190.02</v>
      </c>
      <c r="Z65">
        <v>277.14</v>
      </c>
      <c r="AA65">
        <v>214.02</v>
      </c>
      <c r="AB65" s="1">
        <v>214.02</v>
      </c>
      <c r="AC65">
        <v>214.02</v>
      </c>
      <c r="AD65">
        <v>13</v>
      </c>
      <c r="AG65" t="s">
        <v>12</v>
      </c>
      <c r="AH65">
        <v>200</v>
      </c>
      <c r="AI65">
        <v>100</v>
      </c>
      <c r="AJ65">
        <v>10</v>
      </c>
      <c r="AK65">
        <v>3</v>
      </c>
      <c r="AL65">
        <v>22.076000000000001</v>
      </c>
      <c r="AM65" s="1">
        <v>23.298999999999999</v>
      </c>
      <c r="AN65">
        <v>53.333999999999897</v>
      </c>
      <c r="AO65">
        <v>2245.9</v>
      </c>
      <c r="AP65">
        <v>3145.21</v>
      </c>
      <c r="AQ65">
        <v>2349.4</v>
      </c>
      <c r="AR65">
        <v>2362.5700000000002</v>
      </c>
      <c r="AS65">
        <v>2438.85</v>
      </c>
      <c r="AT65">
        <v>102</v>
      </c>
      <c r="AU65" s="8">
        <f t="shared" si="2"/>
        <v>0.28593003328871519</v>
      </c>
    </row>
    <row r="66" spans="1:47" x14ac:dyDescent="0.25">
      <c r="A66" t="s">
        <v>0</v>
      </c>
      <c r="B66">
        <v>20</v>
      </c>
      <c r="C66">
        <v>50</v>
      </c>
      <c r="D66">
        <v>1</v>
      </c>
      <c r="E66">
        <v>4</v>
      </c>
      <c r="F66">
        <v>31.515000000000001</v>
      </c>
      <c r="G66">
        <v>250.54</v>
      </c>
      <c r="H66">
        <v>250.53999999997899</v>
      </c>
      <c r="I66">
        <v>7</v>
      </c>
      <c r="J66">
        <v>230.38</v>
      </c>
      <c r="K66">
        <v>324</v>
      </c>
      <c r="L66" s="8">
        <f t="shared" si="0"/>
        <v>-8.3833492731980219E-14</v>
      </c>
      <c r="M66" s="11">
        <f t="shared" si="1"/>
        <v>1</v>
      </c>
      <c r="N66" s="8"/>
      <c r="Q66" t="s">
        <v>12</v>
      </c>
      <c r="R66">
        <v>20</v>
      </c>
      <c r="S66">
        <v>50</v>
      </c>
      <c r="T66">
        <v>1</v>
      </c>
      <c r="U66">
        <v>4</v>
      </c>
      <c r="V66">
        <v>4.2450000000000001</v>
      </c>
      <c r="W66">
        <v>3.484</v>
      </c>
      <c r="X66">
        <v>2.1969999999999898</v>
      </c>
      <c r="Y66">
        <v>230.38</v>
      </c>
      <c r="Z66">
        <v>324</v>
      </c>
      <c r="AA66">
        <v>250.54</v>
      </c>
      <c r="AB66" s="1">
        <v>250.54</v>
      </c>
      <c r="AC66">
        <v>250.54</v>
      </c>
      <c r="AD66">
        <v>13</v>
      </c>
      <c r="AG66" t="s">
        <v>12</v>
      </c>
      <c r="AH66">
        <v>200</v>
      </c>
      <c r="AI66">
        <v>100</v>
      </c>
      <c r="AJ66">
        <v>10</v>
      </c>
      <c r="AK66">
        <v>4</v>
      </c>
      <c r="AL66">
        <v>22.995000000000001</v>
      </c>
      <c r="AM66" s="1">
        <v>21.332999999999998</v>
      </c>
      <c r="AN66">
        <v>58.631</v>
      </c>
      <c r="AO66">
        <v>2368.58</v>
      </c>
      <c r="AP66">
        <v>3408.99999999999</v>
      </c>
      <c r="AQ66">
        <v>2500.46</v>
      </c>
      <c r="AR66">
        <v>2480.61</v>
      </c>
      <c r="AS66">
        <v>2594.21</v>
      </c>
      <c r="AT66">
        <v>101</v>
      </c>
      <c r="AU66" s="8">
        <f t="shared" si="2"/>
        <v>0.3051980052801388</v>
      </c>
    </row>
    <row r="67" spans="1:47" x14ac:dyDescent="0.25">
      <c r="A67" t="s">
        <v>0</v>
      </c>
      <c r="B67">
        <v>20</v>
      </c>
      <c r="C67">
        <v>50</v>
      </c>
      <c r="D67">
        <v>1</v>
      </c>
      <c r="E67">
        <v>5</v>
      </c>
      <c r="F67">
        <v>38.042000000000002</v>
      </c>
      <c r="G67">
        <v>237.4</v>
      </c>
      <c r="H67">
        <v>237.4</v>
      </c>
      <c r="I67">
        <v>11</v>
      </c>
      <c r="J67">
        <v>217.6</v>
      </c>
      <c r="K67">
        <v>292.38</v>
      </c>
      <c r="L67" s="8">
        <f t="shared" ref="L67:L130" si="3">(H67-G67)/H67</f>
        <v>0</v>
      </c>
      <c r="M67" s="11">
        <f t="shared" ref="M67:M130" si="4">IF(L67&lt;0.01,1,0)</f>
        <v>1</v>
      </c>
      <c r="N67" s="8"/>
      <c r="Q67" t="s">
        <v>12</v>
      </c>
      <c r="R67">
        <v>20</v>
      </c>
      <c r="S67">
        <v>50</v>
      </c>
      <c r="T67">
        <v>1</v>
      </c>
      <c r="U67">
        <v>5</v>
      </c>
      <c r="V67">
        <v>3.234</v>
      </c>
      <c r="W67">
        <v>2.85</v>
      </c>
      <c r="X67">
        <v>3.5209999999999999</v>
      </c>
      <c r="Y67">
        <v>217.6</v>
      </c>
      <c r="Z67">
        <v>292.38</v>
      </c>
      <c r="AA67">
        <v>237.4</v>
      </c>
      <c r="AB67" s="1">
        <v>237.4</v>
      </c>
      <c r="AC67">
        <v>237.4</v>
      </c>
      <c r="AD67">
        <v>13</v>
      </c>
      <c r="AG67" t="s">
        <v>12</v>
      </c>
      <c r="AH67">
        <v>200</v>
      </c>
      <c r="AI67">
        <v>100</v>
      </c>
      <c r="AJ67">
        <v>10</v>
      </c>
      <c r="AK67">
        <v>5</v>
      </c>
      <c r="AL67">
        <v>24.609000000000002</v>
      </c>
      <c r="AM67" s="1">
        <v>21.984000000000002</v>
      </c>
      <c r="AN67">
        <v>53.753999999999998</v>
      </c>
      <c r="AO67">
        <v>2446.65</v>
      </c>
      <c r="AP67">
        <v>3420.85</v>
      </c>
      <c r="AQ67">
        <v>2581.9899999999998</v>
      </c>
      <c r="AR67">
        <v>2540.41</v>
      </c>
      <c r="AS67">
        <v>2647.04</v>
      </c>
      <c r="AT67">
        <v>108</v>
      </c>
      <c r="AU67" s="8">
        <f t="shared" ref="AU67:AU121" si="5">(AP67-AO67)/AP67</f>
        <v>0.28478302176359671</v>
      </c>
    </row>
    <row r="68" spans="1:47" x14ac:dyDescent="0.25">
      <c r="A68" t="s">
        <v>0</v>
      </c>
      <c r="B68">
        <v>20</v>
      </c>
      <c r="C68">
        <v>50</v>
      </c>
      <c r="D68">
        <v>1</v>
      </c>
      <c r="E68">
        <v>6</v>
      </c>
      <c r="F68">
        <v>31.931000000000001</v>
      </c>
      <c r="G68">
        <v>248.44</v>
      </c>
      <c r="H68">
        <v>248.44</v>
      </c>
      <c r="I68">
        <v>8</v>
      </c>
      <c r="J68">
        <v>228.32</v>
      </c>
      <c r="K68">
        <v>312.5</v>
      </c>
      <c r="L68" s="8">
        <f t="shared" si="3"/>
        <v>0</v>
      </c>
      <c r="M68" s="11">
        <f t="shared" si="4"/>
        <v>1</v>
      </c>
      <c r="N68" s="8"/>
      <c r="Q68" t="s">
        <v>12</v>
      </c>
      <c r="R68">
        <v>20</v>
      </c>
      <c r="S68">
        <v>50</v>
      </c>
      <c r="T68">
        <v>1</v>
      </c>
      <c r="U68">
        <v>6</v>
      </c>
      <c r="V68">
        <v>2.5779999999999998</v>
      </c>
      <c r="W68">
        <v>2.5449999999999999</v>
      </c>
      <c r="X68">
        <v>2.0229999999999899</v>
      </c>
      <c r="Y68">
        <v>228.32</v>
      </c>
      <c r="Z68">
        <v>312.5</v>
      </c>
      <c r="AA68">
        <v>248.44</v>
      </c>
      <c r="AB68" s="1">
        <v>248.44</v>
      </c>
      <c r="AC68">
        <v>248.44</v>
      </c>
      <c r="AD68">
        <v>13</v>
      </c>
      <c r="AG68" t="s">
        <v>12</v>
      </c>
      <c r="AH68">
        <v>200</v>
      </c>
      <c r="AI68">
        <v>100</v>
      </c>
      <c r="AJ68">
        <v>10</v>
      </c>
      <c r="AK68">
        <v>6</v>
      </c>
      <c r="AL68">
        <v>22.559000000000001</v>
      </c>
      <c r="AM68" s="1">
        <v>23.253</v>
      </c>
      <c r="AN68">
        <v>62.344999999999999</v>
      </c>
      <c r="AO68">
        <v>2491.63</v>
      </c>
      <c r="AP68">
        <v>3562.1199999999799</v>
      </c>
      <c r="AQ68">
        <v>2586.64</v>
      </c>
      <c r="AR68">
        <v>2644.72</v>
      </c>
      <c r="AS68">
        <v>2710.76</v>
      </c>
      <c r="AT68">
        <v>109</v>
      </c>
      <c r="AU68" s="8">
        <f t="shared" si="5"/>
        <v>0.30052047657012843</v>
      </c>
    </row>
    <row r="69" spans="1:47" x14ac:dyDescent="0.25">
      <c r="A69" t="s">
        <v>0</v>
      </c>
      <c r="B69">
        <v>20</v>
      </c>
      <c r="C69">
        <v>50</v>
      </c>
      <c r="D69">
        <v>1</v>
      </c>
      <c r="E69">
        <v>7</v>
      </c>
      <c r="F69">
        <v>24.702999999999999</v>
      </c>
      <c r="G69">
        <v>211.28</v>
      </c>
      <c r="H69">
        <v>211.27999999997999</v>
      </c>
      <c r="I69">
        <v>5</v>
      </c>
      <c r="J69">
        <v>194.78</v>
      </c>
      <c r="K69">
        <v>255.24</v>
      </c>
      <c r="L69" s="8">
        <f t="shared" si="3"/>
        <v>-9.4703159025967038E-14</v>
      </c>
      <c r="M69" s="11">
        <f t="shared" si="4"/>
        <v>1</v>
      </c>
      <c r="N69" s="8"/>
      <c r="Q69" t="s">
        <v>12</v>
      </c>
      <c r="R69">
        <v>20</v>
      </c>
      <c r="S69">
        <v>50</v>
      </c>
      <c r="T69">
        <v>1</v>
      </c>
      <c r="U69">
        <v>7</v>
      </c>
      <c r="V69">
        <v>2.9420000000000002</v>
      </c>
      <c r="W69">
        <v>3.1970000000000001</v>
      </c>
      <c r="X69">
        <v>3.3490000000000002</v>
      </c>
      <c r="Y69">
        <v>194.78</v>
      </c>
      <c r="Z69">
        <v>255.24</v>
      </c>
      <c r="AA69">
        <v>211.28</v>
      </c>
      <c r="AB69" s="1">
        <v>211.28</v>
      </c>
      <c r="AC69">
        <v>211.28</v>
      </c>
      <c r="AD69">
        <v>14</v>
      </c>
      <c r="AG69" t="s">
        <v>12</v>
      </c>
      <c r="AH69">
        <v>200</v>
      </c>
      <c r="AI69">
        <v>100</v>
      </c>
      <c r="AJ69">
        <v>10</v>
      </c>
      <c r="AK69">
        <v>7</v>
      </c>
      <c r="AL69">
        <v>24.946999999999999</v>
      </c>
      <c r="AM69" s="1">
        <v>22.635000000000002</v>
      </c>
      <c r="AN69">
        <v>57.116999999999997</v>
      </c>
      <c r="AO69">
        <v>2442.19</v>
      </c>
      <c r="AP69">
        <v>3410.38</v>
      </c>
      <c r="AQ69">
        <v>2581.33</v>
      </c>
      <c r="AR69">
        <v>2550.4899999999998</v>
      </c>
      <c r="AS69">
        <v>2651.25</v>
      </c>
      <c r="AT69">
        <v>101</v>
      </c>
      <c r="AU69" s="8">
        <f t="shared" si="5"/>
        <v>0.28389504981849528</v>
      </c>
    </row>
    <row r="70" spans="1:47" x14ac:dyDescent="0.25">
      <c r="A70" t="s">
        <v>0</v>
      </c>
      <c r="B70">
        <v>20</v>
      </c>
      <c r="C70">
        <v>50</v>
      </c>
      <c r="D70">
        <v>1</v>
      </c>
      <c r="E70">
        <v>8</v>
      </c>
      <c r="F70">
        <v>24.545000000000002</v>
      </c>
      <c r="G70">
        <v>270</v>
      </c>
      <c r="H70">
        <v>270</v>
      </c>
      <c r="I70">
        <v>5</v>
      </c>
      <c r="J70">
        <v>245.52</v>
      </c>
      <c r="K70">
        <v>320.36</v>
      </c>
      <c r="L70" s="8">
        <f t="shared" si="3"/>
        <v>0</v>
      </c>
      <c r="M70" s="11">
        <f t="shared" si="4"/>
        <v>1</v>
      </c>
      <c r="N70" s="8"/>
      <c r="Q70" t="s">
        <v>12</v>
      </c>
      <c r="R70">
        <v>20</v>
      </c>
      <c r="S70">
        <v>50</v>
      </c>
      <c r="T70">
        <v>1</v>
      </c>
      <c r="U70">
        <v>8</v>
      </c>
      <c r="V70">
        <v>1.161</v>
      </c>
      <c r="W70">
        <v>2.5840000000000001</v>
      </c>
      <c r="X70">
        <v>4.016</v>
      </c>
      <c r="Y70">
        <v>245.52</v>
      </c>
      <c r="Z70">
        <v>320.36</v>
      </c>
      <c r="AA70">
        <v>270</v>
      </c>
      <c r="AB70" s="1">
        <v>270</v>
      </c>
      <c r="AC70">
        <v>270</v>
      </c>
      <c r="AD70">
        <v>12</v>
      </c>
      <c r="AG70" t="s">
        <v>12</v>
      </c>
      <c r="AH70">
        <v>200</v>
      </c>
      <c r="AI70">
        <v>100</v>
      </c>
      <c r="AJ70">
        <v>10</v>
      </c>
      <c r="AK70">
        <v>8</v>
      </c>
      <c r="AL70">
        <v>25.948</v>
      </c>
      <c r="AM70" s="1">
        <v>28.931999999999999</v>
      </c>
      <c r="AN70">
        <v>63.76</v>
      </c>
      <c r="AO70">
        <v>2454.8200000000002</v>
      </c>
      <c r="AP70">
        <v>3441.1799999999898</v>
      </c>
      <c r="AQ70">
        <v>2576</v>
      </c>
      <c r="AR70">
        <v>2583.4</v>
      </c>
      <c r="AS70">
        <v>2656.26</v>
      </c>
      <c r="AT70">
        <v>104</v>
      </c>
      <c r="AU70" s="8">
        <f t="shared" si="5"/>
        <v>0.28663423593069604</v>
      </c>
    </row>
    <row r="71" spans="1:47" x14ac:dyDescent="0.25">
      <c r="A71" t="s">
        <v>0</v>
      </c>
      <c r="B71">
        <v>20</v>
      </c>
      <c r="C71">
        <v>50</v>
      </c>
      <c r="D71">
        <v>1</v>
      </c>
      <c r="E71">
        <v>9</v>
      </c>
      <c r="F71">
        <v>63.023000000000003</v>
      </c>
      <c r="G71">
        <v>248.1</v>
      </c>
      <c r="H71">
        <v>248.1</v>
      </c>
      <c r="I71">
        <v>12</v>
      </c>
      <c r="J71">
        <v>225.6</v>
      </c>
      <c r="K71">
        <v>318.94</v>
      </c>
      <c r="L71" s="8">
        <f t="shared" si="3"/>
        <v>0</v>
      </c>
      <c r="M71" s="11">
        <f t="shared" si="4"/>
        <v>1</v>
      </c>
      <c r="N71" s="8"/>
      <c r="Q71" t="s">
        <v>12</v>
      </c>
      <c r="R71">
        <v>20</v>
      </c>
      <c r="S71">
        <v>50</v>
      </c>
      <c r="T71">
        <v>1</v>
      </c>
      <c r="U71">
        <v>9</v>
      </c>
      <c r="V71">
        <v>2.6219999999999999</v>
      </c>
      <c r="W71">
        <v>3.7549999999999999</v>
      </c>
      <c r="X71">
        <v>4.2519999999999998</v>
      </c>
      <c r="Y71">
        <v>225.6</v>
      </c>
      <c r="Z71">
        <v>318.94</v>
      </c>
      <c r="AA71">
        <v>248.1</v>
      </c>
      <c r="AB71" s="1">
        <v>248.1</v>
      </c>
      <c r="AC71">
        <v>248.1</v>
      </c>
      <c r="AD71">
        <v>14</v>
      </c>
      <c r="AG71" t="s">
        <v>12</v>
      </c>
      <c r="AH71">
        <v>200</v>
      </c>
      <c r="AI71">
        <v>100</v>
      </c>
      <c r="AJ71">
        <v>10</v>
      </c>
      <c r="AK71">
        <v>9</v>
      </c>
      <c r="AL71">
        <v>31.978000000000002</v>
      </c>
      <c r="AM71" s="1">
        <v>28.427</v>
      </c>
      <c r="AN71">
        <v>65.447999999999894</v>
      </c>
      <c r="AO71">
        <v>2304.92</v>
      </c>
      <c r="AP71">
        <v>3360.8499999999899</v>
      </c>
      <c r="AQ71">
        <v>2426.88</v>
      </c>
      <c r="AR71">
        <v>2418.5700000000002</v>
      </c>
      <c r="AS71">
        <v>2521.59</v>
      </c>
      <c r="AT71">
        <v>108</v>
      </c>
      <c r="AU71" s="8">
        <f t="shared" si="5"/>
        <v>0.31418539952690333</v>
      </c>
    </row>
    <row r="72" spans="1:47" x14ac:dyDescent="0.25">
      <c r="A72" t="s">
        <v>0</v>
      </c>
      <c r="B72">
        <v>20</v>
      </c>
      <c r="C72">
        <v>50</v>
      </c>
      <c r="D72">
        <v>3</v>
      </c>
      <c r="E72">
        <v>0</v>
      </c>
      <c r="F72">
        <v>36.203000000000003</v>
      </c>
      <c r="G72">
        <v>302.18</v>
      </c>
      <c r="H72">
        <v>302.17999999998</v>
      </c>
      <c r="I72">
        <v>9</v>
      </c>
      <c r="J72">
        <v>243.86</v>
      </c>
      <c r="K72">
        <v>325.42</v>
      </c>
      <c r="L72" s="8">
        <f t="shared" si="3"/>
        <v>-6.6215114961300374E-14</v>
      </c>
      <c r="M72" s="11">
        <f t="shared" si="4"/>
        <v>1</v>
      </c>
      <c r="N72" s="8"/>
      <c r="Q72" t="s">
        <v>12</v>
      </c>
      <c r="R72">
        <v>20</v>
      </c>
      <c r="S72">
        <v>50</v>
      </c>
      <c r="T72">
        <v>3</v>
      </c>
      <c r="U72">
        <v>0</v>
      </c>
      <c r="V72">
        <v>2.8109999999999999</v>
      </c>
      <c r="W72">
        <v>5.0940000000000003</v>
      </c>
      <c r="X72">
        <v>15.8349999999999</v>
      </c>
      <c r="Y72">
        <v>243.86</v>
      </c>
      <c r="Z72">
        <v>325.42</v>
      </c>
      <c r="AA72">
        <v>297.83999999999997</v>
      </c>
      <c r="AB72" s="1">
        <v>295.64</v>
      </c>
      <c r="AC72">
        <v>302.18</v>
      </c>
      <c r="AD72">
        <v>11</v>
      </c>
      <c r="AG72" t="s">
        <v>12</v>
      </c>
      <c r="AH72">
        <v>200</v>
      </c>
      <c r="AI72">
        <v>100</v>
      </c>
      <c r="AJ72">
        <v>20</v>
      </c>
      <c r="AK72">
        <v>0</v>
      </c>
      <c r="AL72">
        <v>29.885000000000002</v>
      </c>
      <c r="AM72" s="1">
        <v>34.692999999999998</v>
      </c>
      <c r="AN72">
        <v>73.436000000000007</v>
      </c>
      <c r="AO72">
        <v>2331.86</v>
      </c>
      <c r="AP72">
        <v>3307.81</v>
      </c>
      <c r="AQ72">
        <v>2635.34</v>
      </c>
      <c r="AR72">
        <v>2587.71</v>
      </c>
      <c r="AS72">
        <v>2705.79</v>
      </c>
      <c r="AT72">
        <v>107</v>
      </c>
      <c r="AU72" s="8">
        <f t="shared" si="5"/>
        <v>0.29504415308013454</v>
      </c>
    </row>
    <row r="73" spans="1:47" x14ac:dyDescent="0.25">
      <c r="A73" t="s">
        <v>0</v>
      </c>
      <c r="B73">
        <v>20</v>
      </c>
      <c r="C73">
        <v>50</v>
      </c>
      <c r="D73">
        <v>3</v>
      </c>
      <c r="E73">
        <v>1</v>
      </c>
      <c r="F73">
        <v>163.77099999999999</v>
      </c>
      <c r="G73">
        <v>252.56</v>
      </c>
      <c r="H73">
        <v>252.55999999997999</v>
      </c>
      <c r="I73">
        <v>26</v>
      </c>
      <c r="J73">
        <v>212.36</v>
      </c>
      <c r="K73">
        <v>290.98</v>
      </c>
      <c r="L73" s="8">
        <f t="shared" si="3"/>
        <v>-7.9224277157926857E-14</v>
      </c>
      <c r="M73" s="11">
        <f t="shared" si="4"/>
        <v>1</v>
      </c>
      <c r="N73" s="8"/>
      <c r="Q73" t="s">
        <v>12</v>
      </c>
      <c r="R73">
        <v>20</v>
      </c>
      <c r="S73">
        <v>50</v>
      </c>
      <c r="T73">
        <v>3</v>
      </c>
      <c r="U73">
        <v>1</v>
      </c>
      <c r="V73">
        <v>4.165</v>
      </c>
      <c r="W73">
        <v>4.5060000000000002</v>
      </c>
      <c r="X73">
        <v>16.114000000000001</v>
      </c>
      <c r="Y73">
        <v>212.36</v>
      </c>
      <c r="Z73">
        <v>290.98</v>
      </c>
      <c r="AA73">
        <v>233.32</v>
      </c>
      <c r="AB73" s="1">
        <v>246.8</v>
      </c>
      <c r="AC73">
        <v>250.9</v>
      </c>
      <c r="AD73">
        <v>13</v>
      </c>
      <c r="AG73" t="s">
        <v>12</v>
      </c>
      <c r="AH73">
        <v>200</v>
      </c>
      <c r="AI73">
        <v>100</v>
      </c>
      <c r="AJ73">
        <v>20</v>
      </c>
      <c r="AK73">
        <v>1</v>
      </c>
      <c r="AL73">
        <v>39.938000000000002</v>
      </c>
      <c r="AM73" s="1">
        <v>28.701000000000001</v>
      </c>
      <c r="AN73">
        <v>72.607999999999905</v>
      </c>
      <c r="AO73">
        <v>2421.17</v>
      </c>
      <c r="AP73">
        <v>3445.0599999999899</v>
      </c>
      <c r="AQ73">
        <v>2582.02</v>
      </c>
      <c r="AR73">
        <v>2639.28</v>
      </c>
      <c r="AS73">
        <v>2810.42</v>
      </c>
      <c r="AT73">
        <v>110</v>
      </c>
      <c r="AU73" s="8">
        <f t="shared" si="5"/>
        <v>0.29720527363819293</v>
      </c>
    </row>
    <row r="74" spans="1:47" x14ac:dyDescent="0.25">
      <c r="A74" t="s">
        <v>0</v>
      </c>
      <c r="B74">
        <v>20</v>
      </c>
      <c r="C74">
        <v>50</v>
      </c>
      <c r="D74">
        <v>3</v>
      </c>
      <c r="E74">
        <v>2</v>
      </c>
      <c r="F74">
        <v>145.11600000000001</v>
      </c>
      <c r="G74">
        <v>241.12</v>
      </c>
      <c r="H74">
        <v>241.11999999998</v>
      </c>
      <c r="I74">
        <v>24</v>
      </c>
      <c r="J74">
        <v>201.26</v>
      </c>
      <c r="K74">
        <v>274.94</v>
      </c>
      <c r="L74" s="8">
        <f t="shared" si="3"/>
        <v>-8.2983093227463835E-14</v>
      </c>
      <c r="M74" s="11">
        <f t="shared" si="4"/>
        <v>1</v>
      </c>
      <c r="N74" s="8"/>
      <c r="Q74" t="s">
        <v>12</v>
      </c>
      <c r="R74">
        <v>20</v>
      </c>
      <c r="S74">
        <v>50</v>
      </c>
      <c r="T74">
        <v>3</v>
      </c>
      <c r="U74">
        <v>2</v>
      </c>
      <c r="V74">
        <v>3.1890000000000001</v>
      </c>
      <c r="W74">
        <v>4.8559999999999999</v>
      </c>
      <c r="X74">
        <v>10.747999999999999</v>
      </c>
      <c r="Y74">
        <v>201.26</v>
      </c>
      <c r="Z74">
        <v>274.94</v>
      </c>
      <c r="AA74">
        <v>219.1</v>
      </c>
      <c r="AB74" s="1">
        <v>235.18</v>
      </c>
      <c r="AC74">
        <v>236.84</v>
      </c>
      <c r="AD74">
        <v>14</v>
      </c>
      <c r="AG74" t="s">
        <v>12</v>
      </c>
      <c r="AH74">
        <v>200</v>
      </c>
      <c r="AI74">
        <v>100</v>
      </c>
      <c r="AJ74">
        <v>20</v>
      </c>
      <c r="AK74">
        <v>2</v>
      </c>
      <c r="AL74">
        <v>36.375</v>
      </c>
      <c r="AM74" s="1">
        <v>30.273</v>
      </c>
      <c r="AN74">
        <v>75.132999999999996</v>
      </c>
      <c r="AO74">
        <v>2468.66</v>
      </c>
      <c r="AP74">
        <v>3477.42</v>
      </c>
      <c r="AQ74">
        <v>2680.52</v>
      </c>
      <c r="AR74">
        <v>2708.23</v>
      </c>
      <c r="AS74">
        <v>2833.8</v>
      </c>
      <c r="AT74">
        <v>109</v>
      </c>
      <c r="AU74" s="8">
        <f t="shared" si="5"/>
        <v>0.29008862892604292</v>
      </c>
    </row>
    <row r="75" spans="1:47" x14ac:dyDescent="0.25">
      <c r="A75" t="s">
        <v>0</v>
      </c>
      <c r="B75">
        <v>20</v>
      </c>
      <c r="C75">
        <v>50</v>
      </c>
      <c r="D75">
        <v>3</v>
      </c>
      <c r="E75">
        <v>3</v>
      </c>
      <c r="F75">
        <v>187.25200000000001</v>
      </c>
      <c r="G75">
        <v>241.06</v>
      </c>
      <c r="H75">
        <v>241.06</v>
      </c>
      <c r="I75">
        <v>25</v>
      </c>
      <c r="J75">
        <v>190.02</v>
      </c>
      <c r="K75">
        <v>277.14</v>
      </c>
      <c r="L75" s="8">
        <f t="shared" si="3"/>
        <v>0</v>
      </c>
      <c r="M75" s="11">
        <f t="shared" si="4"/>
        <v>1</v>
      </c>
      <c r="N75" s="8"/>
      <c r="Q75" t="s">
        <v>12</v>
      </c>
      <c r="R75">
        <v>20</v>
      </c>
      <c r="S75">
        <v>50</v>
      </c>
      <c r="T75">
        <v>3</v>
      </c>
      <c r="U75">
        <v>3</v>
      </c>
      <c r="V75">
        <v>3.1120000000000001</v>
      </c>
      <c r="W75">
        <v>4.2329999999999997</v>
      </c>
      <c r="X75">
        <v>13.677</v>
      </c>
      <c r="Y75">
        <v>190.02</v>
      </c>
      <c r="Z75">
        <v>277.14</v>
      </c>
      <c r="AA75">
        <v>224.9</v>
      </c>
      <c r="AB75" s="1">
        <v>237.96</v>
      </c>
      <c r="AC75">
        <v>241.06</v>
      </c>
      <c r="AD75">
        <v>13</v>
      </c>
      <c r="AG75" t="s">
        <v>12</v>
      </c>
      <c r="AH75">
        <v>200</v>
      </c>
      <c r="AI75">
        <v>100</v>
      </c>
      <c r="AJ75">
        <v>20</v>
      </c>
      <c r="AK75">
        <v>3</v>
      </c>
      <c r="AL75">
        <v>36.518999999999998</v>
      </c>
      <c r="AM75" s="1">
        <v>32.494999999999997</v>
      </c>
      <c r="AN75">
        <v>69.150000000000006</v>
      </c>
      <c r="AO75">
        <v>2245.9</v>
      </c>
      <c r="AP75">
        <v>3145.21</v>
      </c>
      <c r="AQ75">
        <v>2423.0700000000002</v>
      </c>
      <c r="AR75">
        <v>2453.0300000000002</v>
      </c>
      <c r="AS75">
        <v>2601.12</v>
      </c>
      <c r="AT75">
        <v>102</v>
      </c>
      <c r="AU75" s="8">
        <f t="shared" si="5"/>
        <v>0.28593003328871519</v>
      </c>
    </row>
    <row r="76" spans="1:47" x14ac:dyDescent="0.25">
      <c r="A76" t="s">
        <v>0</v>
      </c>
      <c r="B76">
        <v>20</v>
      </c>
      <c r="C76">
        <v>50</v>
      </c>
      <c r="D76">
        <v>3</v>
      </c>
      <c r="E76">
        <v>4</v>
      </c>
      <c r="F76">
        <v>101.818</v>
      </c>
      <c r="G76">
        <v>285.64</v>
      </c>
      <c r="H76">
        <v>285.64</v>
      </c>
      <c r="I76">
        <v>15</v>
      </c>
      <c r="J76">
        <v>230.38</v>
      </c>
      <c r="K76">
        <v>324</v>
      </c>
      <c r="L76" s="8">
        <f t="shared" si="3"/>
        <v>0</v>
      </c>
      <c r="M76" s="11">
        <f t="shared" si="4"/>
        <v>1</v>
      </c>
      <c r="N76" s="8"/>
      <c r="Q76" t="s">
        <v>12</v>
      </c>
      <c r="R76">
        <v>20</v>
      </c>
      <c r="S76">
        <v>50</v>
      </c>
      <c r="T76">
        <v>3</v>
      </c>
      <c r="U76">
        <v>4</v>
      </c>
      <c r="V76">
        <v>3.4550000000000001</v>
      </c>
      <c r="W76">
        <v>4.4569999999999999</v>
      </c>
      <c r="X76">
        <v>11.351999999999901</v>
      </c>
      <c r="Y76">
        <v>230.38</v>
      </c>
      <c r="Z76">
        <v>324</v>
      </c>
      <c r="AA76">
        <v>273.95999999999998</v>
      </c>
      <c r="AB76" s="1">
        <v>285.64</v>
      </c>
      <c r="AC76">
        <v>285.64</v>
      </c>
      <c r="AD76">
        <v>13</v>
      </c>
      <c r="AG76" t="s">
        <v>12</v>
      </c>
      <c r="AH76">
        <v>200</v>
      </c>
      <c r="AI76">
        <v>100</v>
      </c>
      <c r="AJ76">
        <v>20</v>
      </c>
      <c r="AK76">
        <v>4</v>
      </c>
      <c r="AL76">
        <v>41.73</v>
      </c>
      <c r="AM76" s="1">
        <v>30.018999999999998</v>
      </c>
      <c r="AN76">
        <v>78.427999999999997</v>
      </c>
      <c r="AO76">
        <v>2368.58</v>
      </c>
      <c r="AP76">
        <v>3408.99999999999</v>
      </c>
      <c r="AQ76">
        <v>2611.0300000000002</v>
      </c>
      <c r="AR76">
        <v>2615.4899999999998</v>
      </c>
      <c r="AS76">
        <v>2751.86</v>
      </c>
      <c r="AT76">
        <v>101</v>
      </c>
      <c r="AU76" s="8">
        <f t="shared" si="5"/>
        <v>0.3051980052801388</v>
      </c>
    </row>
    <row r="77" spans="1:47" x14ac:dyDescent="0.25">
      <c r="A77" t="s">
        <v>0</v>
      </c>
      <c r="B77">
        <v>20</v>
      </c>
      <c r="C77">
        <v>50</v>
      </c>
      <c r="D77">
        <v>3</v>
      </c>
      <c r="E77">
        <v>5</v>
      </c>
      <c r="F77">
        <v>113.354</v>
      </c>
      <c r="G77">
        <v>258.98</v>
      </c>
      <c r="H77">
        <v>258.98</v>
      </c>
      <c r="I77">
        <v>17</v>
      </c>
      <c r="J77">
        <v>217.6</v>
      </c>
      <c r="K77">
        <v>292.38</v>
      </c>
      <c r="L77" s="8">
        <f t="shared" si="3"/>
        <v>0</v>
      </c>
      <c r="M77" s="11">
        <f t="shared" si="4"/>
        <v>1</v>
      </c>
      <c r="N77" s="8"/>
      <c r="Q77" t="s">
        <v>12</v>
      </c>
      <c r="R77">
        <v>20</v>
      </c>
      <c r="S77">
        <v>50</v>
      </c>
      <c r="T77">
        <v>3</v>
      </c>
      <c r="U77">
        <v>5</v>
      </c>
      <c r="V77">
        <v>3.06</v>
      </c>
      <c r="W77">
        <v>4.3230000000000004</v>
      </c>
      <c r="X77">
        <v>8.6660000000000004</v>
      </c>
      <c r="Y77">
        <v>217.6</v>
      </c>
      <c r="Z77">
        <v>292.38</v>
      </c>
      <c r="AA77">
        <v>244.9</v>
      </c>
      <c r="AB77" s="1">
        <v>255.6</v>
      </c>
      <c r="AC77">
        <v>257.92</v>
      </c>
      <c r="AD77">
        <v>13</v>
      </c>
      <c r="AG77" t="s">
        <v>12</v>
      </c>
      <c r="AH77">
        <v>200</v>
      </c>
      <c r="AI77">
        <v>100</v>
      </c>
      <c r="AJ77">
        <v>20</v>
      </c>
      <c r="AK77">
        <v>5</v>
      </c>
      <c r="AL77">
        <v>41.414000000000001</v>
      </c>
      <c r="AM77" s="1">
        <v>32.116</v>
      </c>
      <c r="AN77">
        <v>85.918000000000006</v>
      </c>
      <c r="AO77">
        <v>2446.65</v>
      </c>
      <c r="AP77">
        <v>3420.85</v>
      </c>
      <c r="AQ77">
        <v>2649.17</v>
      </c>
      <c r="AR77">
        <v>2672.74</v>
      </c>
      <c r="AS77">
        <v>2814.86</v>
      </c>
      <c r="AT77">
        <v>108</v>
      </c>
      <c r="AU77" s="8">
        <f t="shared" si="5"/>
        <v>0.28478302176359671</v>
      </c>
    </row>
    <row r="78" spans="1:47" x14ac:dyDescent="0.25">
      <c r="A78" t="s">
        <v>0</v>
      </c>
      <c r="B78">
        <v>20</v>
      </c>
      <c r="C78">
        <v>50</v>
      </c>
      <c r="D78">
        <v>3</v>
      </c>
      <c r="E78">
        <v>6</v>
      </c>
      <c r="F78">
        <v>104.91200000000001</v>
      </c>
      <c r="G78">
        <v>275.32</v>
      </c>
      <c r="H78">
        <v>275.32</v>
      </c>
      <c r="I78">
        <v>16</v>
      </c>
      <c r="J78">
        <v>228.32</v>
      </c>
      <c r="K78">
        <v>312.5</v>
      </c>
      <c r="L78" s="8">
        <f t="shared" si="3"/>
        <v>0</v>
      </c>
      <c r="M78" s="11">
        <f t="shared" si="4"/>
        <v>1</v>
      </c>
      <c r="N78" s="8"/>
      <c r="Q78" t="s">
        <v>12</v>
      </c>
      <c r="R78">
        <v>20</v>
      </c>
      <c r="S78">
        <v>50</v>
      </c>
      <c r="T78">
        <v>3</v>
      </c>
      <c r="U78">
        <v>6</v>
      </c>
      <c r="V78">
        <v>3.024</v>
      </c>
      <c r="W78">
        <v>4.4029999999999996</v>
      </c>
      <c r="X78">
        <v>11.99</v>
      </c>
      <c r="Y78">
        <v>228.32</v>
      </c>
      <c r="Z78">
        <v>312.5</v>
      </c>
      <c r="AA78">
        <v>268.74</v>
      </c>
      <c r="AB78" s="1">
        <v>274.14</v>
      </c>
      <c r="AC78">
        <v>275.32</v>
      </c>
      <c r="AD78">
        <v>13</v>
      </c>
      <c r="AG78" t="s">
        <v>12</v>
      </c>
      <c r="AH78">
        <v>200</v>
      </c>
      <c r="AI78">
        <v>100</v>
      </c>
      <c r="AJ78">
        <v>20</v>
      </c>
      <c r="AK78">
        <v>6</v>
      </c>
      <c r="AL78">
        <v>41.927999999999997</v>
      </c>
      <c r="AM78" s="1">
        <v>31.006</v>
      </c>
      <c r="AN78">
        <v>75.715000000000003</v>
      </c>
      <c r="AO78">
        <v>2491.63</v>
      </c>
      <c r="AP78">
        <v>3562.1199999999799</v>
      </c>
      <c r="AQ78">
        <v>2755.73</v>
      </c>
      <c r="AR78">
        <v>2767.52</v>
      </c>
      <c r="AS78">
        <v>2895.03</v>
      </c>
      <c r="AT78">
        <v>109</v>
      </c>
      <c r="AU78" s="8">
        <f t="shared" si="5"/>
        <v>0.30052047657012843</v>
      </c>
    </row>
    <row r="79" spans="1:47" x14ac:dyDescent="0.25">
      <c r="A79" t="s">
        <v>0</v>
      </c>
      <c r="B79">
        <v>20</v>
      </c>
      <c r="C79">
        <v>50</v>
      </c>
      <c r="D79">
        <v>3</v>
      </c>
      <c r="E79">
        <v>7</v>
      </c>
      <c r="F79">
        <v>104.321</v>
      </c>
      <c r="G79">
        <v>230.22</v>
      </c>
      <c r="H79">
        <v>230.22</v>
      </c>
      <c r="I79">
        <v>13</v>
      </c>
      <c r="J79">
        <v>194.78</v>
      </c>
      <c r="K79">
        <v>255.24</v>
      </c>
      <c r="L79" s="8">
        <f t="shared" si="3"/>
        <v>0</v>
      </c>
      <c r="M79" s="11">
        <f t="shared" si="4"/>
        <v>1</v>
      </c>
      <c r="N79" s="8"/>
      <c r="Q79" t="s">
        <v>12</v>
      </c>
      <c r="R79">
        <v>20</v>
      </c>
      <c r="S79">
        <v>50</v>
      </c>
      <c r="T79">
        <v>3</v>
      </c>
      <c r="U79">
        <v>7</v>
      </c>
      <c r="V79">
        <v>3.1869999999999998</v>
      </c>
      <c r="W79">
        <v>5.1470000000000002</v>
      </c>
      <c r="X79">
        <v>25.542999999999999</v>
      </c>
      <c r="Y79">
        <v>194.78</v>
      </c>
      <c r="Z79">
        <v>255.24</v>
      </c>
      <c r="AA79">
        <v>206.36</v>
      </c>
      <c r="AB79" s="1">
        <v>214.02</v>
      </c>
      <c r="AC79">
        <v>230.22</v>
      </c>
      <c r="AD79">
        <v>14</v>
      </c>
      <c r="AG79" t="s">
        <v>12</v>
      </c>
      <c r="AH79">
        <v>200</v>
      </c>
      <c r="AI79">
        <v>100</v>
      </c>
      <c r="AJ79">
        <v>20</v>
      </c>
      <c r="AK79">
        <v>7</v>
      </c>
      <c r="AL79">
        <v>40.387</v>
      </c>
      <c r="AM79" s="1">
        <v>33.484000000000002</v>
      </c>
      <c r="AN79">
        <v>77</v>
      </c>
      <c r="AO79">
        <v>2442.19</v>
      </c>
      <c r="AP79">
        <v>3410.38</v>
      </c>
      <c r="AQ79">
        <v>2664.14</v>
      </c>
      <c r="AR79">
        <v>2638.31</v>
      </c>
      <c r="AS79">
        <v>2804.45</v>
      </c>
      <c r="AT79">
        <v>101</v>
      </c>
      <c r="AU79" s="8">
        <f t="shared" si="5"/>
        <v>0.28389504981849528</v>
      </c>
    </row>
    <row r="80" spans="1:47" x14ac:dyDescent="0.25">
      <c r="A80" t="s">
        <v>0</v>
      </c>
      <c r="B80">
        <v>20</v>
      </c>
      <c r="C80">
        <v>50</v>
      </c>
      <c r="D80">
        <v>3</v>
      </c>
      <c r="E80">
        <v>8</v>
      </c>
      <c r="F80">
        <v>55.139000000000003</v>
      </c>
      <c r="G80">
        <v>300.54000000000002</v>
      </c>
      <c r="H80">
        <v>300.54000000000002</v>
      </c>
      <c r="I80">
        <v>7</v>
      </c>
      <c r="J80">
        <v>245.52</v>
      </c>
      <c r="K80">
        <v>320.36</v>
      </c>
      <c r="L80" s="8">
        <f t="shared" si="3"/>
        <v>0</v>
      </c>
      <c r="M80" s="11">
        <f t="shared" si="4"/>
        <v>1</v>
      </c>
      <c r="N80" s="8"/>
      <c r="Q80" t="s">
        <v>12</v>
      </c>
      <c r="R80">
        <v>20</v>
      </c>
      <c r="S80">
        <v>50</v>
      </c>
      <c r="T80">
        <v>3</v>
      </c>
      <c r="U80">
        <v>8</v>
      </c>
      <c r="V80">
        <v>3.968</v>
      </c>
      <c r="W80">
        <v>4.423</v>
      </c>
      <c r="X80">
        <v>10.7</v>
      </c>
      <c r="Y80">
        <v>245.52</v>
      </c>
      <c r="Z80">
        <v>320.36</v>
      </c>
      <c r="AA80">
        <v>286.48</v>
      </c>
      <c r="AB80" s="1">
        <v>287.74</v>
      </c>
      <c r="AC80">
        <v>300.54000000000002</v>
      </c>
      <c r="AD80">
        <v>12</v>
      </c>
      <c r="AG80" t="s">
        <v>12</v>
      </c>
      <c r="AH80">
        <v>200</v>
      </c>
      <c r="AI80">
        <v>100</v>
      </c>
      <c r="AJ80">
        <v>20</v>
      </c>
      <c r="AK80">
        <v>8</v>
      </c>
      <c r="AL80">
        <v>42.723999999999997</v>
      </c>
      <c r="AM80" s="1">
        <v>34.433</v>
      </c>
      <c r="AN80">
        <v>82.394999999999897</v>
      </c>
      <c r="AO80">
        <v>2454.8200000000002</v>
      </c>
      <c r="AP80">
        <v>3441.1799999999898</v>
      </c>
      <c r="AQ80">
        <v>2688.97</v>
      </c>
      <c r="AR80">
        <v>2683.78</v>
      </c>
      <c r="AS80">
        <v>2825.46</v>
      </c>
      <c r="AT80">
        <v>104</v>
      </c>
      <c r="AU80" s="8">
        <f t="shared" si="5"/>
        <v>0.28663423593069604</v>
      </c>
    </row>
    <row r="81" spans="1:47" x14ac:dyDescent="0.25">
      <c r="A81" t="s">
        <v>0</v>
      </c>
      <c r="B81">
        <v>20</v>
      </c>
      <c r="C81">
        <v>50</v>
      </c>
      <c r="D81">
        <v>3</v>
      </c>
      <c r="E81">
        <v>9</v>
      </c>
      <c r="F81">
        <v>265.60000000000002</v>
      </c>
      <c r="G81">
        <v>279.12</v>
      </c>
      <c r="H81">
        <v>279.12</v>
      </c>
      <c r="I81">
        <v>26</v>
      </c>
      <c r="J81">
        <v>225.6</v>
      </c>
      <c r="K81">
        <v>318.94</v>
      </c>
      <c r="L81" s="8">
        <f t="shared" si="3"/>
        <v>0</v>
      </c>
      <c r="M81" s="11">
        <f t="shared" si="4"/>
        <v>1</v>
      </c>
      <c r="N81" s="8"/>
      <c r="Q81" t="s">
        <v>12</v>
      </c>
      <c r="R81">
        <v>20</v>
      </c>
      <c r="S81">
        <v>50</v>
      </c>
      <c r="T81">
        <v>3</v>
      </c>
      <c r="U81">
        <v>9</v>
      </c>
      <c r="V81">
        <v>3.4180000000000001</v>
      </c>
      <c r="W81">
        <v>5.3579999999999997</v>
      </c>
      <c r="X81">
        <v>15.27</v>
      </c>
      <c r="Y81">
        <v>225.6</v>
      </c>
      <c r="Z81">
        <v>318.94</v>
      </c>
      <c r="AA81">
        <v>262.48</v>
      </c>
      <c r="AB81" s="1">
        <v>264.86</v>
      </c>
      <c r="AC81">
        <v>279.12</v>
      </c>
      <c r="AD81">
        <v>14</v>
      </c>
      <c r="AG81" t="s">
        <v>12</v>
      </c>
      <c r="AH81">
        <v>200</v>
      </c>
      <c r="AI81">
        <v>100</v>
      </c>
      <c r="AJ81">
        <v>20</v>
      </c>
      <c r="AK81">
        <v>9</v>
      </c>
      <c r="AL81">
        <v>45.207999999999998</v>
      </c>
      <c r="AM81" s="1">
        <v>38.04</v>
      </c>
      <c r="AN81">
        <v>78.016999999999996</v>
      </c>
      <c r="AO81">
        <v>2304.92</v>
      </c>
      <c r="AP81">
        <v>3360.8499999999899</v>
      </c>
      <c r="AQ81">
        <v>2534.66</v>
      </c>
      <c r="AR81">
        <v>2543.88</v>
      </c>
      <c r="AS81">
        <v>2695.42</v>
      </c>
      <c r="AT81">
        <v>108</v>
      </c>
      <c r="AU81" s="8">
        <f t="shared" si="5"/>
        <v>0.31418539952690333</v>
      </c>
    </row>
    <row r="82" spans="1:47" x14ac:dyDescent="0.25">
      <c r="A82" t="s">
        <v>0</v>
      </c>
      <c r="B82">
        <v>20</v>
      </c>
      <c r="C82">
        <v>50</v>
      </c>
      <c r="D82">
        <v>6</v>
      </c>
      <c r="E82">
        <v>0</v>
      </c>
      <c r="F82">
        <v>176.137</v>
      </c>
      <c r="G82">
        <v>316.08</v>
      </c>
      <c r="H82">
        <v>316.08</v>
      </c>
      <c r="I82">
        <v>17</v>
      </c>
      <c r="J82">
        <v>243.86</v>
      </c>
      <c r="K82">
        <v>325.42</v>
      </c>
      <c r="L82" s="8">
        <f t="shared" si="3"/>
        <v>0</v>
      </c>
      <c r="M82" s="11">
        <f t="shared" si="4"/>
        <v>1</v>
      </c>
      <c r="N82" s="8"/>
      <c r="Q82" t="s">
        <v>12</v>
      </c>
      <c r="R82">
        <v>20</v>
      </c>
      <c r="S82">
        <v>50</v>
      </c>
      <c r="T82">
        <v>6</v>
      </c>
      <c r="U82">
        <v>0</v>
      </c>
      <c r="V82">
        <v>16.556999999999999</v>
      </c>
      <c r="W82">
        <v>12.726000000000001</v>
      </c>
      <c r="X82">
        <v>24.113</v>
      </c>
      <c r="Y82">
        <v>243.86</v>
      </c>
      <c r="Z82">
        <v>325.42</v>
      </c>
      <c r="AA82">
        <v>311.18</v>
      </c>
      <c r="AB82" s="1">
        <v>314.38</v>
      </c>
      <c r="AC82">
        <v>316.08</v>
      </c>
      <c r="AD82">
        <v>11</v>
      </c>
      <c r="AG82" t="s">
        <v>12</v>
      </c>
      <c r="AH82">
        <v>200</v>
      </c>
      <c r="AI82">
        <v>100</v>
      </c>
      <c r="AJ82">
        <v>40</v>
      </c>
      <c r="AK82">
        <v>0</v>
      </c>
      <c r="AL82">
        <v>44.860999999999997</v>
      </c>
      <c r="AM82" s="1">
        <v>36.72</v>
      </c>
      <c r="AN82">
        <v>87.089999999999904</v>
      </c>
      <c r="AO82">
        <v>2331.86</v>
      </c>
      <c r="AP82">
        <v>3307.81</v>
      </c>
      <c r="AQ82">
        <v>2750.8</v>
      </c>
      <c r="AR82">
        <v>2809.87</v>
      </c>
      <c r="AS82">
        <v>2965.27</v>
      </c>
      <c r="AT82">
        <v>107</v>
      </c>
      <c r="AU82" s="8">
        <f t="shared" si="5"/>
        <v>0.29504415308013454</v>
      </c>
    </row>
    <row r="83" spans="1:47" x14ac:dyDescent="0.25">
      <c r="A83" t="s">
        <v>0</v>
      </c>
      <c r="B83">
        <v>20</v>
      </c>
      <c r="C83">
        <v>50</v>
      </c>
      <c r="D83">
        <v>6</v>
      </c>
      <c r="E83">
        <v>1</v>
      </c>
      <c r="F83">
        <v>427.202</v>
      </c>
      <c r="G83">
        <v>276.22000000000003</v>
      </c>
      <c r="H83">
        <v>276.22000000000003</v>
      </c>
      <c r="I83">
        <v>29</v>
      </c>
      <c r="J83">
        <v>212.36</v>
      </c>
      <c r="K83">
        <v>290.98</v>
      </c>
      <c r="L83" s="8">
        <f t="shared" si="3"/>
        <v>0</v>
      </c>
      <c r="M83" s="11">
        <f t="shared" si="4"/>
        <v>1</v>
      </c>
      <c r="N83" s="8"/>
      <c r="Q83" t="s">
        <v>12</v>
      </c>
      <c r="R83">
        <v>20</v>
      </c>
      <c r="S83">
        <v>50</v>
      </c>
      <c r="T83">
        <v>6</v>
      </c>
      <c r="U83">
        <v>1</v>
      </c>
      <c r="V83">
        <v>16.605</v>
      </c>
      <c r="W83">
        <v>15.241</v>
      </c>
      <c r="X83">
        <v>31.107999999999901</v>
      </c>
      <c r="Y83">
        <v>212.36</v>
      </c>
      <c r="Z83">
        <v>290.98</v>
      </c>
      <c r="AA83">
        <v>247.46</v>
      </c>
      <c r="AB83" s="1">
        <v>268.26</v>
      </c>
      <c r="AC83">
        <v>275.68</v>
      </c>
      <c r="AD83">
        <v>13</v>
      </c>
      <c r="AG83" t="s">
        <v>12</v>
      </c>
      <c r="AH83">
        <v>200</v>
      </c>
      <c r="AI83">
        <v>100</v>
      </c>
      <c r="AJ83">
        <v>40</v>
      </c>
      <c r="AK83">
        <v>1</v>
      </c>
      <c r="AL83">
        <v>68.885000000000005</v>
      </c>
      <c r="AM83" s="1">
        <v>34.500999999999998</v>
      </c>
      <c r="AN83">
        <v>93.866</v>
      </c>
      <c r="AO83">
        <v>2421.17</v>
      </c>
      <c r="AP83">
        <v>3445.0599999999899</v>
      </c>
      <c r="AQ83">
        <v>2723.05</v>
      </c>
      <c r="AR83">
        <v>2868.92</v>
      </c>
      <c r="AS83">
        <v>3054.68</v>
      </c>
      <c r="AT83">
        <v>110</v>
      </c>
      <c r="AU83" s="8">
        <f t="shared" si="5"/>
        <v>0.29720527363819293</v>
      </c>
    </row>
    <row r="84" spans="1:47" x14ac:dyDescent="0.25">
      <c r="A84" t="s">
        <v>0</v>
      </c>
      <c r="B84">
        <v>20</v>
      </c>
      <c r="C84">
        <v>50</v>
      </c>
      <c r="D84">
        <v>6</v>
      </c>
      <c r="E84">
        <v>2</v>
      </c>
      <c r="F84">
        <v>477.541</v>
      </c>
      <c r="G84">
        <v>259.98</v>
      </c>
      <c r="H84">
        <v>259.98</v>
      </c>
      <c r="I84">
        <v>28</v>
      </c>
      <c r="J84">
        <v>201.26</v>
      </c>
      <c r="K84">
        <v>274.94</v>
      </c>
      <c r="L84" s="8">
        <f t="shared" si="3"/>
        <v>0</v>
      </c>
      <c r="M84" s="11">
        <f t="shared" si="4"/>
        <v>1</v>
      </c>
      <c r="N84" s="8"/>
      <c r="Q84" t="s">
        <v>12</v>
      </c>
      <c r="R84">
        <v>20</v>
      </c>
      <c r="S84">
        <v>50</v>
      </c>
      <c r="T84">
        <v>6</v>
      </c>
      <c r="U84">
        <v>2</v>
      </c>
      <c r="V84">
        <v>17.571000000000002</v>
      </c>
      <c r="W84">
        <v>21.163</v>
      </c>
      <c r="X84">
        <v>32.489999999999903</v>
      </c>
      <c r="Y84">
        <v>201.26</v>
      </c>
      <c r="Z84">
        <v>274.94</v>
      </c>
      <c r="AA84">
        <v>240.02</v>
      </c>
      <c r="AB84" s="1">
        <v>255.64</v>
      </c>
      <c r="AC84">
        <v>259.98</v>
      </c>
      <c r="AD84">
        <v>14</v>
      </c>
      <c r="AG84" t="s">
        <v>12</v>
      </c>
      <c r="AH84">
        <v>200</v>
      </c>
      <c r="AI84">
        <v>100</v>
      </c>
      <c r="AJ84">
        <v>40</v>
      </c>
      <c r="AK84">
        <v>2</v>
      </c>
      <c r="AL84">
        <v>49.173000000000002</v>
      </c>
      <c r="AM84" s="1">
        <v>36.595999999999997</v>
      </c>
      <c r="AN84">
        <v>89.418000000000006</v>
      </c>
      <c r="AO84">
        <v>2468.66</v>
      </c>
      <c r="AP84">
        <v>3477.42</v>
      </c>
      <c r="AQ84">
        <v>2842.61</v>
      </c>
      <c r="AR84">
        <v>2934.15</v>
      </c>
      <c r="AS84">
        <v>3080.51</v>
      </c>
      <c r="AT84">
        <v>109</v>
      </c>
      <c r="AU84" s="8">
        <f t="shared" si="5"/>
        <v>0.29008862892604292</v>
      </c>
    </row>
    <row r="85" spans="1:47" x14ac:dyDescent="0.25">
      <c r="A85" t="s">
        <v>0</v>
      </c>
      <c r="B85">
        <v>20</v>
      </c>
      <c r="C85">
        <v>50</v>
      </c>
      <c r="D85">
        <v>6</v>
      </c>
      <c r="E85">
        <v>3</v>
      </c>
      <c r="F85">
        <v>301.06</v>
      </c>
      <c r="G85">
        <v>264.27999999999997</v>
      </c>
      <c r="H85">
        <v>264.27999999999997</v>
      </c>
      <c r="I85">
        <v>24</v>
      </c>
      <c r="J85">
        <v>190.02</v>
      </c>
      <c r="K85">
        <v>277.14</v>
      </c>
      <c r="L85" s="8">
        <f t="shared" si="3"/>
        <v>0</v>
      </c>
      <c r="M85" s="11">
        <f t="shared" si="4"/>
        <v>1</v>
      </c>
      <c r="N85" s="8"/>
      <c r="Q85" t="s">
        <v>12</v>
      </c>
      <c r="R85">
        <v>20</v>
      </c>
      <c r="S85">
        <v>50</v>
      </c>
      <c r="T85">
        <v>6</v>
      </c>
      <c r="U85">
        <v>3</v>
      </c>
      <c r="V85">
        <v>13.943</v>
      </c>
      <c r="W85">
        <v>22.599</v>
      </c>
      <c r="X85">
        <v>22.837</v>
      </c>
      <c r="Y85">
        <v>190.02</v>
      </c>
      <c r="Z85">
        <v>277.14</v>
      </c>
      <c r="AA85">
        <v>229.6</v>
      </c>
      <c r="AB85" s="1">
        <v>264.27999999999997</v>
      </c>
      <c r="AC85">
        <v>264.27999999999997</v>
      </c>
      <c r="AD85">
        <v>13</v>
      </c>
      <c r="AG85" t="s">
        <v>12</v>
      </c>
      <c r="AH85">
        <v>200</v>
      </c>
      <c r="AI85">
        <v>100</v>
      </c>
      <c r="AJ85">
        <v>40</v>
      </c>
      <c r="AK85">
        <v>3</v>
      </c>
      <c r="AL85">
        <v>50.537999999999997</v>
      </c>
      <c r="AM85" s="1">
        <v>37.603000000000002</v>
      </c>
      <c r="AN85">
        <v>88.091999999999999</v>
      </c>
      <c r="AO85">
        <v>2245.9</v>
      </c>
      <c r="AP85">
        <v>3145.21</v>
      </c>
      <c r="AQ85">
        <v>2571.52</v>
      </c>
      <c r="AR85">
        <v>2690.9</v>
      </c>
      <c r="AS85">
        <v>2831.17</v>
      </c>
      <c r="AT85">
        <v>102</v>
      </c>
      <c r="AU85" s="8">
        <f t="shared" si="5"/>
        <v>0.28593003328871519</v>
      </c>
    </row>
    <row r="86" spans="1:47" x14ac:dyDescent="0.25">
      <c r="A86" t="s">
        <v>0</v>
      </c>
      <c r="B86">
        <v>20</v>
      </c>
      <c r="C86">
        <v>50</v>
      </c>
      <c r="D86">
        <v>6</v>
      </c>
      <c r="E86">
        <v>4</v>
      </c>
      <c r="F86">
        <v>177.54599999999999</v>
      </c>
      <c r="G86">
        <v>311.60000000000002</v>
      </c>
      <c r="H86">
        <v>311.60000000000002</v>
      </c>
      <c r="I86">
        <v>17</v>
      </c>
      <c r="J86">
        <v>230.38</v>
      </c>
      <c r="K86">
        <v>324</v>
      </c>
      <c r="L86" s="8">
        <f t="shared" si="3"/>
        <v>0</v>
      </c>
      <c r="M86" s="11">
        <f t="shared" si="4"/>
        <v>1</v>
      </c>
      <c r="N86" s="8"/>
      <c r="Q86" t="s">
        <v>12</v>
      </c>
      <c r="R86">
        <v>20</v>
      </c>
      <c r="S86">
        <v>50</v>
      </c>
      <c r="T86">
        <v>6</v>
      </c>
      <c r="U86">
        <v>4</v>
      </c>
      <c r="V86">
        <v>17.678000000000001</v>
      </c>
      <c r="W86">
        <v>17.623999999999999</v>
      </c>
      <c r="X86">
        <v>30.193000000000001</v>
      </c>
      <c r="Y86">
        <v>230.38</v>
      </c>
      <c r="Z86">
        <v>324</v>
      </c>
      <c r="AA86">
        <v>294.5</v>
      </c>
      <c r="AB86" s="1">
        <v>309.86</v>
      </c>
      <c r="AC86">
        <v>309.86</v>
      </c>
      <c r="AD86">
        <v>13</v>
      </c>
      <c r="AG86" t="s">
        <v>12</v>
      </c>
      <c r="AH86">
        <v>200</v>
      </c>
      <c r="AI86">
        <v>100</v>
      </c>
      <c r="AJ86">
        <v>40</v>
      </c>
      <c r="AK86">
        <v>4</v>
      </c>
      <c r="AL86">
        <v>50.786000000000001</v>
      </c>
      <c r="AM86" s="1">
        <v>37.939</v>
      </c>
      <c r="AN86">
        <v>91.781999999999996</v>
      </c>
      <c r="AO86">
        <v>2368.58</v>
      </c>
      <c r="AP86">
        <v>3408.99999999999</v>
      </c>
      <c r="AQ86">
        <v>2767.99</v>
      </c>
      <c r="AR86">
        <v>2852.61</v>
      </c>
      <c r="AS86">
        <v>3034.4</v>
      </c>
      <c r="AT86">
        <v>101</v>
      </c>
      <c r="AU86" s="8">
        <f t="shared" si="5"/>
        <v>0.3051980052801388</v>
      </c>
    </row>
    <row r="87" spans="1:47" x14ac:dyDescent="0.25">
      <c r="A87" t="s">
        <v>0</v>
      </c>
      <c r="B87">
        <v>20</v>
      </c>
      <c r="C87">
        <v>50</v>
      </c>
      <c r="D87">
        <v>6</v>
      </c>
      <c r="E87">
        <v>5</v>
      </c>
      <c r="F87">
        <v>380.935</v>
      </c>
      <c r="G87">
        <v>278.60000000000002</v>
      </c>
      <c r="H87">
        <v>278.60000000000002</v>
      </c>
      <c r="I87">
        <v>33</v>
      </c>
      <c r="J87">
        <v>217.6</v>
      </c>
      <c r="K87">
        <v>292.38</v>
      </c>
      <c r="L87" s="8">
        <f t="shared" si="3"/>
        <v>0</v>
      </c>
      <c r="M87" s="11">
        <f t="shared" si="4"/>
        <v>1</v>
      </c>
      <c r="N87" s="8"/>
      <c r="Q87" t="s">
        <v>12</v>
      </c>
      <c r="R87">
        <v>20</v>
      </c>
      <c r="S87">
        <v>50</v>
      </c>
      <c r="T87">
        <v>6</v>
      </c>
      <c r="U87">
        <v>5</v>
      </c>
      <c r="V87">
        <v>15.358000000000001</v>
      </c>
      <c r="W87">
        <v>15.319000000000001</v>
      </c>
      <c r="X87">
        <v>31.424999999999901</v>
      </c>
      <c r="Y87">
        <v>217.6</v>
      </c>
      <c r="Z87">
        <v>292.38</v>
      </c>
      <c r="AA87">
        <v>260.2</v>
      </c>
      <c r="AB87" s="1">
        <v>276.22000000000003</v>
      </c>
      <c r="AC87">
        <v>276.02</v>
      </c>
      <c r="AD87">
        <v>13</v>
      </c>
      <c r="AG87" t="s">
        <v>12</v>
      </c>
      <c r="AH87">
        <v>200</v>
      </c>
      <c r="AI87">
        <v>100</v>
      </c>
      <c r="AJ87">
        <v>40</v>
      </c>
      <c r="AK87">
        <v>5</v>
      </c>
      <c r="AL87">
        <v>47.329000000000001</v>
      </c>
      <c r="AM87" s="1">
        <v>37.238</v>
      </c>
      <c r="AN87">
        <v>92.551999999999893</v>
      </c>
      <c r="AO87">
        <v>2446.65</v>
      </c>
      <c r="AP87">
        <v>3420.85</v>
      </c>
      <c r="AQ87">
        <v>2814.37</v>
      </c>
      <c r="AR87">
        <v>2898.76</v>
      </c>
      <c r="AS87">
        <v>3043.43</v>
      </c>
      <c r="AT87">
        <v>108</v>
      </c>
      <c r="AU87" s="8">
        <f t="shared" si="5"/>
        <v>0.28478302176359671</v>
      </c>
    </row>
    <row r="88" spans="1:47" x14ac:dyDescent="0.25">
      <c r="A88" t="s">
        <v>0</v>
      </c>
      <c r="B88">
        <v>20</v>
      </c>
      <c r="C88">
        <v>50</v>
      </c>
      <c r="D88">
        <v>6</v>
      </c>
      <c r="E88">
        <v>6</v>
      </c>
      <c r="F88">
        <v>354.87</v>
      </c>
      <c r="G88">
        <v>301.26</v>
      </c>
      <c r="H88">
        <v>301.26</v>
      </c>
      <c r="I88">
        <v>26</v>
      </c>
      <c r="J88">
        <v>228.32</v>
      </c>
      <c r="K88">
        <v>312.5</v>
      </c>
      <c r="L88" s="8">
        <f t="shared" si="3"/>
        <v>0</v>
      </c>
      <c r="M88" s="11">
        <f t="shared" si="4"/>
        <v>1</v>
      </c>
      <c r="N88" s="8"/>
      <c r="Q88" t="s">
        <v>12</v>
      </c>
      <c r="R88">
        <v>20</v>
      </c>
      <c r="S88">
        <v>50</v>
      </c>
      <c r="T88">
        <v>6</v>
      </c>
      <c r="U88">
        <v>6</v>
      </c>
      <c r="V88">
        <v>15.936999999999999</v>
      </c>
      <c r="W88">
        <v>12.794</v>
      </c>
      <c r="X88">
        <v>26.838000000000001</v>
      </c>
      <c r="Y88">
        <v>228.32</v>
      </c>
      <c r="Z88">
        <v>312.5</v>
      </c>
      <c r="AA88">
        <v>281.36</v>
      </c>
      <c r="AB88" s="1">
        <v>293.22000000000003</v>
      </c>
      <c r="AC88">
        <v>301.26</v>
      </c>
      <c r="AD88">
        <v>13</v>
      </c>
      <c r="AG88" t="s">
        <v>12</v>
      </c>
      <c r="AH88">
        <v>200</v>
      </c>
      <c r="AI88">
        <v>100</v>
      </c>
      <c r="AJ88">
        <v>40</v>
      </c>
      <c r="AK88">
        <v>6</v>
      </c>
      <c r="AL88">
        <v>55.152999999999999</v>
      </c>
      <c r="AM88" s="1">
        <v>37.847000000000001</v>
      </c>
      <c r="AN88">
        <v>90.910999999999902</v>
      </c>
      <c r="AO88">
        <v>2491.63</v>
      </c>
      <c r="AP88">
        <v>3562.1199999999799</v>
      </c>
      <c r="AQ88">
        <v>2908.23</v>
      </c>
      <c r="AR88">
        <v>2997.81</v>
      </c>
      <c r="AS88">
        <v>3179.81</v>
      </c>
      <c r="AT88">
        <v>109</v>
      </c>
      <c r="AU88" s="8">
        <f t="shared" si="5"/>
        <v>0.30052047657012843</v>
      </c>
    </row>
    <row r="89" spans="1:47" x14ac:dyDescent="0.25">
      <c r="A89" t="s">
        <v>0</v>
      </c>
      <c r="B89">
        <v>20</v>
      </c>
      <c r="C89">
        <v>50</v>
      </c>
      <c r="D89">
        <v>6</v>
      </c>
      <c r="E89">
        <v>7</v>
      </c>
      <c r="F89">
        <v>171.53</v>
      </c>
      <c r="G89">
        <v>248.16</v>
      </c>
      <c r="H89">
        <v>248.16</v>
      </c>
      <c r="I89">
        <v>10</v>
      </c>
      <c r="J89">
        <v>194.78</v>
      </c>
      <c r="K89">
        <v>255.24</v>
      </c>
      <c r="L89" s="8">
        <f t="shared" si="3"/>
        <v>0</v>
      </c>
      <c r="M89" s="11">
        <f t="shared" si="4"/>
        <v>1</v>
      </c>
      <c r="N89" s="8"/>
      <c r="Q89" t="s">
        <v>12</v>
      </c>
      <c r="R89">
        <v>20</v>
      </c>
      <c r="S89">
        <v>50</v>
      </c>
      <c r="T89">
        <v>6</v>
      </c>
      <c r="U89">
        <v>7</v>
      </c>
      <c r="V89">
        <v>14.195</v>
      </c>
      <c r="W89">
        <v>12.851000000000001</v>
      </c>
      <c r="X89">
        <v>20.18</v>
      </c>
      <c r="Y89">
        <v>194.78</v>
      </c>
      <c r="Z89">
        <v>255.24</v>
      </c>
      <c r="AA89">
        <v>217.36</v>
      </c>
      <c r="AB89" s="1">
        <v>243.32</v>
      </c>
      <c r="AC89">
        <v>247.94</v>
      </c>
      <c r="AD89">
        <v>14</v>
      </c>
      <c r="AG89" t="s">
        <v>12</v>
      </c>
      <c r="AH89">
        <v>200</v>
      </c>
      <c r="AI89">
        <v>100</v>
      </c>
      <c r="AJ89">
        <v>40</v>
      </c>
      <c r="AK89">
        <v>7</v>
      </c>
      <c r="AL89">
        <v>54.335000000000001</v>
      </c>
      <c r="AM89" s="1">
        <v>39.857999999999997</v>
      </c>
      <c r="AN89">
        <v>97.316000000000003</v>
      </c>
      <c r="AO89">
        <v>2442.19</v>
      </c>
      <c r="AP89">
        <v>3410.38</v>
      </c>
      <c r="AQ89">
        <v>2797.73</v>
      </c>
      <c r="AR89">
        <v>2903.37</v>
      </c>
      <c r="AS89">
        <v>3070.94</v>
      </c>
      <c r="AT89">
        <v>101</v>
      </c>
      <c r="AU89" s="8">
        <f t="shared" si="5"/>
        <v>0.28389504981849528</v>
      </c>
    </row>
    <row r="90" spans="1:47" x14ac:dyDescent="0.25">
      <c r="A90" t="s">
        <v>0</v>
      </c>
      <c r="B90">
        <v>20</v>
      </c>
      <c r="C90">
        <v>50</v>
      </c>
      <c r="D90">
        <v>6</v>
      </c>
      <c r="E90">
        <v>8</v>
      </c>
      <c r="F90">
        <v>700.55499999999995</v>
      </c>
      <c r="G90">
        <v>311.83999999999997</v>
      </c>
      <c r="H90">
        <v>311.83999999999997</v>
      </c>
      <c r="I90">
        <v>44</v>
      </c>
      <c r="J90">
        <v>245.52</v>
      </c>
      <c r="K90">
        <v>320.36</v>
      </c>
      <c r="L90" s="8">
        <f t="shared" si="3"/>
        <v>0</v>
      </c>
      <c r="M90" s="11">
        <f t="shared" si="4"/>
        <v>1</v>
      </c>
      <c r="N90" s="8"/>
      <c r="Q90" t="s">
        <v>12</v>
      </c>
      <c r="R90">
        <v>20</v>
      </c>
      <c r="S90">
        <v>50</v>
      </c>
      <c r="T90">
        <v>6</v>
      </c>
      <c r="U90">
        <v>8</v>
      </c>
      <c r="V90">
        <v>15.118</v>
      </c>
      <c r="W90">
        <v>13.726000000000001</v>
      </c>
      <c r="X90">
        <v>22.018999999999998</v>
      </c>
      <c r="Y90">
        <v>245.52</v>
      </c>
      <c r="Z90">
        <v>320.36</v>
      </c>
      <c r="AA90">
        <v>294.06</v>
      </c>
      <c r="AB90" s="1">
        <v>309.18</v>
      </c>
      <c r="AC90">
        <v>310.89999999999998</v>
      </c>
      <c r="AD90">
        <v>12</v>
      </c>
      <c r="AG90" t="s">
        <v>12</v>
      </c>
      <c r="AH90">
        <v>200</v>
      </c>
      <c r="AI90">
        <v>100</v>
      </c>
      <c r="AJ90">
        <v>40</v>
      </c>
      <c r="AK90">
        <v>8</v>
      </c>
      <c r="AL90">
        <v>53.17</v>
      </c>
      <c r="AM90" s="1">
        <v>41.718000000000004</v>
      </c>
      <c r="AN90">
        <v>104.628</v>
      </c>
      <c r="AO90">
        <v>2454.8200000000002</v>
      </c>
      <c r="AP90">
        <v>3441.1799999999898</v>
      </c>
      <c r="AQ90">
        <v>2861.81</v>
      </c>
      <c r="AR90">
        <v>2926.76</v>
      </c>
      <c r="AS90">
        <v>3083.47</v>
      </c>
      <c r="AT90">
        <v>104</v>
      </c>
      <c r="AU90" s="8">
        <f t="shared" si="5"/>
        <v>0.28663423593069604</v>
      </c>
    </row>
    <row r="91" spans="1:47" x14ac:dyDescent="0.25">
      <c r="A91" t="s">
        <v>0</v>
      </c>
      <c r="B91">
        <v>20</v>
      </c>
      <c r="C91">
        <v>50</v>
      </c>
      <c r="D91">
        <v>6</v>
      </c>
      <c r="E91">
        <v>9</v>
      </c>
      <c r="F91">
        <v>279.43700000000001</v>
      </c>
      <c r="G91">
        <v>308.3</v>
      </c>
      <c r="H91">
        <v>308.3</v>
      </c>
      <c r="I91">
        <v>17</v>
      </c>
      <c r="J91">
        <v>225.6</v>
      </c>
      <c r="K91">
        <v>318.94</v>
      </c>
      <c r="L91" s="8">
        <f t="shared" si="3"/>
        <v>0</v>
      </c>
      <c r="M91" s="11">
        <f t="shared" si="4"/>
        <v>1</v>
      </c>
      <c r="N91" s="8"/>
      <c r="Q91" t="s">
        <v>12</v>
      </c>
      <c r="R91">
        <v>20</v>
      </c>
      <c r="S91">
        <v>50</v>
      </c>
      <c r="T91">
        <v>6</v>
      </c>
      <c r="U91">
        <v>9</v>
      </c>
      <c r="V91">
        <v>15.000999999999999</v>
      </c>
      <c r="W91">
        <v>14.17</v>
      </c>
      <c r="X91">
        <v>18.672000000000001</v>
      </c>
      <c r="Y91">
        <v>225.6</v>
      </c>
      <c r="Z91">
        <v>318.94</v>
      </c>
      <c r="AA91">
        <v>274.89999999999998</v>
      </c>
      <c r="AB91" s="1">
        <v>302.04000000000002</v>
      </c>
      <c r="AC91">
        <v>308.3</v>
      </c>
      <c r="AD91">
        <v>14</v>
      </c>
      <c r="AG91" t="s">
        <v>12</v>
      </c>
      <c r="AH91">
        <v>200</v>
      </c>
      <c r="AI91">
        <v>100</v>
      </c>
      <c r="AJ91">
        <v>40</v>
      </c>
      <c r="AK91">
        <v>9</v>
      </c>
      <c r="AL91">
        <v>54.417999999999999</v>
      </c>
      <c r="AM91" s="1">
        <v>41</v>
      </c>
      <c r="AN91">
        <v>95.15</v>
      </c>
      <c r="AO91">
        <v>2304.92</v>
      </c>
      <c r="AP91">
        <v>3360.8499999999899</v>
      </c>
      <c r="AQ91">
        <v>2719.92</v>
      </c>
      <c r="AR91">
        <v>2801.43</v>
      </c>
      <c r="AS91">
        <v>2985.27</v>
      </c>
      <c r="AT91">
        <v>108</v>
      </c>
      <c r="AU91" s="8">
        <f t="shared" si="5"/>
        <v>0.31418539952690333</v>
      </c>
    </row>
    <row r="92" spans="1:47" x14ac:dyDescent="0.25">
      <c r="A92" t="s">
        <v>0</v>
      </c>
      <c r="B92">
        <v>30</v>
      </c>
      <c r="C92">
        <v>10</v>
      </c>
      <c r="D92">
        <v>1</v>
      </c>
      <c r="E92">
        <v>0</v>
      </c>
      <c r="F92">
        <v>4.42</v>
      </c>
      <c r="G92">
        <v>398.2</v>
      </c>
      <c r="H92">
        <v>398.2</v>
      </c>
      <c r="I92">
        <v>10</v>
      </c>
      <c r="J92">
        <v>369.8</v>
      </c>
      <c r="K92">
        <v>498</v>
      </c>
      <c r="L92" s="8">
        <f t="shared" si="3"/>
        <v>0</v>
      </c>
      <c r="M92" s="11">
        <f t="shared" si="4"/>
        <v>1</v>
      </c>
      <c r="N92" s="8"/>
      <c r="Q92" t="s">
        <v>12</v>
      </c>
      <c r="R92">
        <v>30</v>
      </c>
      <c r="S92">
        <v>10</v>
      </c>
      <c r="T92">
        <v>1</v>
      </c>
      <c r="U92">
        <v>0</v>
      </c>
      <c r="V92">
        <v>0.57599999999999996</v>
      </c>
      <c r="W92">
        <v>1.2889999999999999</v>
      </c>
      <c r="X92">
        <v>0.316999999999999</v>
      </c>
      <c r="Y92">
        <v>369.8</v>
      </c>
      <c r="Z92">
        <v>498</v>
      </c>
      <c r="AA92">
        <v>398.2</v>
      </c>
      <c r="AB92" s="1">
        <v>394.1</v>
      </c>
      <c r="AC92">
        <v>394.1</v>
      </c>
      <c r="AD92">
        <v>15</v>
      </c>
      <c r="AG92" t="s">
        <v>12</v>
      </c>
      <c r="AH92">
        <v>200</v>
      </c>
      <c r="AI92">
        <v>500</v>
      </c>
      <c r="AJ92">
        <v>10</v>
      </c>
      <c r="AK92">
        <v>0</v>
      </c>
      <c r="AL92">
        <v>237.77799999999999</v>
      </c>
      <c r="AM92" s="1">
        <v>181.78399999999999</v>
      </c>
      <c r="AN92">
        <v>495.637</v>
      </c>
      <c r="AO92">
        <v>2288.1979999999999</v>
      </c>
      <c r="AP92">
        <v>3291.8780000000002</v>
      </c>
      <c r="AQ92">
        <v>2408.3580000000002</v>
      </c>
      <c r="AR92">
        <v>2420.7559999999999</v>
      </c>
      <c r="AS92">
        <v>2496.846</v>
      </c>
      <c r="AT92">
        <v>110</v>
      </c>
      <c r="AU92" s="8">
        <f t="shared" si="5"/>
        <v>0.30489586795136403</v>
      </c>
    </row>
    <row r="93" spans="1:47" x14ac:dyDescent="0.25">
      <c r="A93" t="s">
        <v>0</v>
      </c>
      <c r="B93">
        <v>30</v>
      </c>
      <c r="C93">
        <v>10</v>
      </c>
      <c r="D93">
        <v>1</v>
      </c>
      <c r="E93">
        <v>1</v>
      </c>
      <c r="F93">
        <v>2.657</v>
      </c>
      <c r="G93">
        <v>429.4</v>
      </c>
      <c r="H93">
        <v>429.4</v>
      </c>
      <c r="I93">
        <v>5</v>
      </c>
      <c r="J93">
        <v>387.7</v>
      </c>
      <c r="K93">
        <v>497.6</v>
      </c>
      <c r="L93" s="8">
        <f t="shared" si="3"/>
        <v>0</v>
      </c>
      <c r="M93" s="11">
        <f t="shared" si="4"/>
        <v>1</v>
      </c>
      <c r="N93" s="8"/>
      <c r="Q93" t="s">
        <v>12</v>
      </c>
      <c r="R93">
        <v>30</v>
      </c>
      <c r="S93">
        <v>10</v>
      </c>
      <c r="T93">
        <v>1</v>
      </c>
      <c r="U93">
        <v>1</v>
      </c>
      <c r="V93">
        <v>0.48199999999999998</v>
      </c>
      <c r="W93">
        <v>1.849</v>
      </c>
      <c r="X93">
        <v>0.55299999999999905</v>
      </c>
      <c r="Y93">
        <v>387.7</v>
      </c>
      <c r="Z93">
        <v>497.6</v>
      </c>
      <c r="AA93">
        <v>404.3</v>
      </c>
      <c r="AB93" s="1">
        <v>429.4</v>
      </c>
      <c r="AC93">
        <v>429.4</v>
      </c>
      <c r="AD93">
        <v>14</v>
      </c>
      <c r="AG93" t="s">
        <v>12</v>
      </c>
      <c r="AH93">
        <v>200</v>
      </c>
      <c r="AI93">
        <v>500</v>
      </c>
      <c r="AJ93">
        <v>10</v>
      </c>
      <c r="AK93">
        <v>1</v>
      </c>
      <c r="AL93">
        <v>246.65700000000001</v>
      </c>
      <c r="AM93" s="1">
        <v>193.82400000000001</v>
      </c>
      <c r="AN93">
        <v>531.29199999999901</v>
      </c>
      <c r="AO93">
        <v>2417.2179999999998</v>
      </c>
      <c r="AP93">
        <v>3448.0520000000001</v>
      </c>
      <c r="AQ93">
        <v>2551.1660000000002</v>
      </c>
      <c r="AR93">
        <v>2524.942</v>
      </c>
      <c r="AS93">
        <v>2634.01</v>
      </c>
      <c r="AT93">
        <v>116</v>
      </c>
      <c r="AU93" s="8">
        <f t="shared" si="5"/>
        <v>0.29896126856555533</v>
      </c>
    </row>
    <row r="94" spans="1:47" x14ac:dyDescent="0.25">
      <c r="A94" t="s">
        <v>0</v>
      </c>
      <c r="B94">
        <v>30</v>
      </c>
      <c r="C94">
        <v>10</v>
      </c>
      <c r="D94">
        <v>1</v>
      </c>
      <c r="E94">
        <v>2</v>
      </c>
      <c r="F94">
        <v>1.448</v>
      </c>
      <c r="G94">
        <v>420.4</v>
      </c>
      <c r="H94">
        <v>420.4</v>
      </c>
      <c r="I94">
        <v>4</v>
      </c>
      <c r="J94">
        <v>393.1</v>
      </c>
      <c r="K94">
        <v>501.9</v>
      </c>
      <c r="L94" s="8">
        <f t="shared" si="3"/>
        <v>0</v>
      </c>
      <c r="M94" s="11">
        <f t="shared" si="4"/>
        <v>1</v>
      </c>
      <c r="N94" s="8"/>
      <c r="Q94" t="s">
        <v>12</v>
      </c>
      <c r="R94">
        <v>30</v>
      </c>
      <c r="S94">
        <v>10</v>
      </c>
      <c r="T94">
        <v>1</v>
      </c>
      <c r="U94">
        <v>2</v>
      </c>
      <c r="V94">
        <v>0.28899999999999998</v>
      </c>
      <c r="W94">
        <v>0.88700000000000001</v>
      </c>
      <c r="X94">
        <v>0.368999999999999</v>
      </c>
      <c r="Y94">
        <v>393.1</v>
      </c>
      <c r="Z94">
        <v>501.9</v>
      </c>
      <c r="AA94">
        <v>420.4</v>
      </c>
      <c r="AB94" s="1">
        <v>420.4</v>
      </c>
      <c r="AC94">
        <v>420.4</v>
      </c>
      <c r="AD94">
        <v>17</v>
      </c>
      <c r="AG94" t="s">
        <v>12</v>
      </c>
      <c r="AH94">
        <v>200</v>
      </c>
      <c r="AI94">
        <v>500</v>
      </c>
      <c r="AJ94">
        <v>10</v>
      </c>
      <c r="AK94">
        <v>2</v>
      </c>
      <c r="AL94">
        <v>270.387</v>
      </c>
      <c r="AM94" s="1">
        <v>208.42699999999999</v>
      </c>
      <c r="AN94">
        <v>500.98299999999898</v>
      </c>
      <c r="AO94">
        <v>2472.386</v>
      </c>
      <c r="AP94">
        <v>3482.4259999999999</v>
      </c>
      <c r="AQ94">
        <v>2596.85</v>
      </c>
      <c r="AR94">
        <v>2604.0940000000001</v>
      </c>
      <c r="AS94">
        <v>2670.2179999999998</v>
      </c>
      <c r="AT94">
        <v>111</v>
      </c>
      <c r="AU94" s="8">
        <f t="shared" si="5"/>
        <v>0.2900391853265511</v>
      </c>
    </row>
    <row r="95" spans="1:47" x14ac:dyDescent="0.25">
      <c r="A95" t="s">
        <v>0</v>
      </c>
      <c r="B95">
        <v>30</v>
      </c>
      <c r="C95">
        <v>10</v>
      </c>
      <c r="D95">
        <v>1</v>
      </c>
      <c r="E95">
        <v>3</v>
      </c>
      <c r="F95">
        <v>6.3550000000000004</v>
      </c>
      <c r="G95">
        <v>341.5</v>
      </c>
      <c r="H95">
        <v>341.5</v>
      </c>
      <c r="I95">
        <v>11</v>
      </c>
      <c r="J95">
        <v>322</v>
      </c>
      <c r="K95">
        <v>431</v>
      </c>
      <c r="L95" s="8">
        <f t="shared" si="3"/>
        <v>0</v>
      </c>
      <c r="M95" s="11">
        <f t="shared" si="4"/>
        <v>1</v>
      </c>
      <c r="N95" s="8"/>
      <c r="Q95" t="s">
        <v>12</v>
      </c>
      <c r="R95">
        <v>30</v>
      </c>
      <c r="S95">
        <v>10</v>
      </c>
      <c r="T95">
        <v>1</v>
      </c>
      <c r="U95">
        <v>3</v>
      </c>
      <c r="V95">
        <v>0.34799999999999998</v>
      </c>
      <c r="W95">
        <v>1.3</v>
      </c>
      <c r="X95">
        <v>0.80199999999999905</v>
      </c>
      <c r="Y95">
        <v>322</v>
      </c>
      <c r="Z95">
        <v>431</v>
      </c>
      <c r="AA95">
        <v>341.5</v>
      </c>
      <c r="AB95" s="1">
        <v>341.5</v>
      </c>
      <c r="AC95">
        <v>341.5</v>
      </c>
      <c r="AD95">
        <v>15</v>
      </c>
      <c r="AG95" t="s">
        <v>12</v>
      </c>
      <c r="AH95">
        <v>200</v>
      </c>
      <c r="AI95">
        <v>500</v>
      </c>
      <c r="AJ95">
        <v>10</v>
      </c>
      <c r="AK95">
        <v>3</v>
      </c>
      <c r="AL95">
        <v>296.15300000000002</v>
      </c>
      <c r="AM95" s="1">
        <v>221.46799999999999</v>
      </c>
      <c r="AN95">
        <v>558.24499999999898</v>
      </c>
      <c r="AO95">
        <v>2228.5419999999999</v>
      </c>
      <c r="AP95">
        <v>3139.09399999999</v>
      </c>
      <c r="AQ95">
        <v>2351.056</v>
      </c>
      <c r="AR95">
        <v>2363.482</v>
      </c>
      <c r="AS95">
        <v>2418.61</v>
      </c>
      <c r="AT95">
        <v>104</v>
      </c>
      <c r="AU95" s="8">
        <f t="shared" si="5"/>
        <v>0.2900684082732129</v>
      </c>
    </row>
    <row r="96" spans="1:47" x14ac:dyDescent="0.25">
      <c r="A96" t="s">
        <v>0</v>
      </c>
      <c r="B96">
        <v>30</v>
      </c>
      <c r="C96">
        <v>10</v>
      </c>
      <c r="D96">
        <v>1</v>
      </c>
      <c r="E96">
        <v>4</v>
      </c>
      <c r="F96">
        <v>6.9189999999999996</v>
      </c>
      <c r="G96">
        <v>364.7</v>
      </c>
      <c r="H96">
        <v>364.7</v>
      </c>
      <c r="I96">
        <v>13</v>
      </c>
      <c r="J96">
        <v>344</v>
      </c>
      <c r="K96">
        <v>495.4</v>
      </c>
      <c r="L96" s="8">
        <f t="shared" si="3"/>
        <v>0</v>
      </c>
      <c r="M96" s="11">
        <f t="shared" si="4"/>
        <v>1</v>
      </c>
      <c r="N96" s="8"/>
      <c r="Q96" t="s">
        <v>12</v>
      </c>
      <c r="R96">
        <v>30</v>
      </c>
      <c r="S96">
        <v>10</v>
      </c>
      <c r="T96">
        <v>1</v>
      </c>
      <c r="U96">
        <v>4</v>
      </c>
      <c r="V96">
        <v>0.46500000000000002</v>
      </c>
      <c r="W96">
        <v>1.3029999999999999</v>
      </c>
      <c r="X96">
        <v>0.47699999999999998</v>
      </c>
      <c r="Y96">
        <v>344</v>
      </c>
      <c r="Z96">
        <v>495.4</v>
      </c>
      <c r="AA96">
        <v>364.7</v>
      </c>
      <c r="AB96" s="1">
        <v>364.7</v>
      </c>
      <c r="AC96">
        <v>364.7</v>
      </c>
      <c r="AD96">
        <v>17</v>
      </c>
      <c r="AG96" t="s">
        <v>12</v>
      </c>
      <c r="AH96">
        <v>200</v>
      </c>
      <c r="AI96">
        <v>500</v>
      </c>
      <c r="AJ96">
        <v>10</v>
      </c>
      <c r="AK96">
        <v>4</v>
      </c>
      <c r="AL96">
        <v>298.767</v>
      </c>
      <c r="AM96" s="1">
        <v>230.416</v>
      </c>
      <c r="AN96">
        <v>577.423</v>
      </c>
      <c r="AO96">
        <v>2321.0659999999998</v>
      </c>
      <c r="AP96">
        <v>3382.9879999999898</v>
      </c>
      <c r="AQ96">
        <v>2467.384</v>
      </c>
      <c r="AR96">
        <v>2436.56</v>
      </c>
      <c r="AS96">
        <v>2530.5740000000001</v>
      </c>
      <c r="AT96">
        <v>110</v>
      </c>
      <c r="AU96" s="8">
        <f t="shared" si="5"/>
        <v>0.31390061093920324</v>
      </c>
    </row>
    <row r="97" spans="1:47" x14ac:dyDescent="0.25">
      <c r="A97" t="s">
        <v>0</v>
      </c>
      <c r="B97">
        <v>30</v>
      </c>
      <c r="C97">
        <v>10</v>
      </c>
      <c r="D97">
        <v>1</v>
      </c>
      <c r="E97">
        <v>5</v>
      </c>
      <c r="F97">
        <v>8.7520000000000007</v>
      </c>
      <c r="G97">
        <v>396.1</v>
      </c>
      <c r="H97">
        <v>396.1</v>
      </c>
      <c r="I97">
        <v>8</v>
      </c>
      <c r="J97">
        <v>363.1</v>
      </c>
      <c r="K97">
        <v>497.4</v>
      </c>
      <c r="L97" s="8">
        <f t="shared" si="3"/>
        <v>0</v>
      </c>
      <c r="M97" s="11">
        <f t="shared" si="4"/>
        <v>1</v>
      </c>
      <c r="N97" s="8"/>
      <c r="Q97" t="s">
        <v>12</v>
      </c>
      <c r="R97">
        <v>30</v>
      </c>
      <c r="S97">
        <v>10</v>
      </c>
      <c r="T97">
        <v>1</v>
      </c>
      <c r="U97">
        <v>5</v>
      </c>
      <c r="V97">
        <v>0.437</v>
      </c>
      <c r="W97">
        <v>0.54500000000000004</v>
      </c>
      <c r="X97">
        <v>0.623</v>
      </c>
      <c r="Y97">
        <v>363.1</v>
      </c>
      <c r="Z97">
        <v>497.4</v>
      </c>
      <c r="AA97">
        <v>379.6</v>
      </c>
      <c r="AB97" s="1">
        <v>386.2</v>
      </c>
      <c r="AC97">
        <v>383.9</v>
      </c>
      <c r="AD97">
        <v>16</v>
      </c>
      <c r="AG97" t="s">
        <v>12</v>
      </c>
      <c r="AH97">
        <v>200</v>
      </c>
      <c r="AI97">
        <v>500</v>
      </c>
      <c r="AJ97">
        <v>10</v>
      </c>
      <c r="AK97">
        <v>5</v>
      </c>
      <c r="AL97">
        <v>349.27100000000002</v>
      </c>
      <c r="AM97" s="1">
        <v>239.62</v>
      </c>
      <c r="AN97">
        <v>602.07799999999997</v>
      </c>
      <c r="AO97">
        <v>2398.7139999999999</v>
      </c>
      <c r="AP97">
        <v>3396.3719999999898</v>
      </c>
      <c r="AQ97">
        <v>2562.422</v>
      </c>
      <c r="AR97">
        <v>2507.998</v>
      </c>
      <c r="AS97">
        <v>2611.712</v>
      </c>
      <c r="AT97">
        <v>112</v>
      </c>
      <c r="AU97" s="8">
        <f t="shared" si="5"/>
        <v>0.29374226380384505</v>
      </c>
    </row>
    <row r="98" spans="1:47" x14ac:dyDescent="0.25">
      <c r="A98" t="s">
        <v>0</v>
      </c>
      <c r="B98">
        <v>30</v>
      </c>
      <c r="C98">
        <v>10</v>
      </c>
      <c r="D98">
        <v>1</v>
      </c>
      <c r="E98">
        <v>6</v>
      </c>
      <c r="F98">
        <v>19.638000000000002</v>
      </c>
      <c r="G98">
        <v>360.7</v>
      </c>
      <c r="H98">
        <v>360.6999999999</v>
      </c>
      <c r="I98">
        <v>15</v>
      </c>
      <c r="J98">
        <v>332</v>
      </c>
      <c r="K98">
        <v>493.2</v>
      </c>
      <c r="L98" s="8">
        <f t="shared" si="3"/>
        <v>-2.7720425222120603E-13</v>
      </c>
      <c r="M98" s="11">
        <f t="shared" si="4"/>
        <v>1</v>
      </c>
      <c r="N98" s="8"/>
      <c r="Q98" t="s">
        <v>12</v>
      </c>
      <c r="R98">
        <v>30</v>
      </c>
      <c r="S98">
        <v>10</v>
      </c>
      <c r="T98">
        <v>1</v>
      </c>
      <c r="U98">
        <v>6</v>
      </c>
      <c r="V98">
        <v>0.38600000000000001</v>
      </c>
      <c r="W98">
        <v>0.54900000000000004</v>
      </c>
      <c r="X98">
        <v>0.63300000000000001</v>
      </c>
      <c r="Y98">
        <v>332</v>
      </c>
      <c r="Z98">
        <v>493.2</v>
      </c>
      <c r="AA98">
        <v>360.7</v>
      </c>
      <c r="AB98" s="1">
        <v>360.7</v>
      </c>
      <c r="AC98">
        <v>360.7</v>
      </c>
      <c r="AD98">
        <v>19</v>
      </c>
      <c r="AG98" t="s">
        <v>12</v>
      </c>
      <c r="AH98">
        <v>200</v>
      </c>
      <c r="AI98">
        <v>500</v>
      </c>
      <c r="AJ98">
        <v>10</v>
      </c>
      <c r="AK98">
        <v>6</v>
      </c>
      <c r="AL98">
        <v>352.32</v>
      </c>
      <c r="AM98" s="1">
        <v>275.904</v>
      </c>
      <c r="AN98">
        <v>612.63499999999999</v>
      </c>
      <c r="AO98">
        <v>2484.6179999999999</v>
      </c>
      <c r="AP98">
        <v>3570.1779999999899</v>
      </c>
      <c r="AQ98">
        <v>2599.7060000000001</v>
      </c>
      <c r="AR98">
        <v>2640.7260000000001</v>
      </c>
      <c r="AS98">
        <v>2707.7779999999998</v>
      </c>
      <c r="AT98">
        <v>115</v>
      </c>
      <c r="AU98" s="8">
        <f t="shared" si="5"/>
        <v>0.30406327079489959</v>
      </c>
    </row>
    <row r="99" spans="1:47" x14ac:dyDescent="0.25">
      <c r="A99" t="s">
        <v>0</v>
      </c>
      <c r="B99">
        <v>30</v>
      </c>
      <c r="C99">
        <v>10</v>
      </c>
      <c r="D99">
        <v>1</v>
      </c>
      <c r="E99">
        <v>7</v>
      </c>
      <c r="F99">
        <v>7.12</v>
      </c>
      <c r="G99">
        <v>343.8</v>
      </c>
      <c r="H99">
        <v>343.8</v>
      </c>
      <c r="I99">
        <v>9</v>
      </c>
      <c r="J99">
        <v>324.2</v>
      </c>
      <c r="K99">
        <v>431</v>
      </c>
      <c r="L99" s="8">
        <f t="shared" si="3"/>
        <v>0</v>
      </c>
      <c r="M99" s="11">
        <f t="shared" si="4"/>
        <v>1</v>
      </c>
      <c r="N99" s="8"/>
      <c r="Q99" t="s">
        <v>12</v>
      </c>
      <c r="R99">
        <v>30</v>
      </c>
      <c r="S99">
        <v>10</v>
      </c>
      <c r="T99">
        <v>1</v>
      </c>
      <c r="U99">
        <v>7</v>
      </c>
      <c r="V99">
        <v>0.34100000000000003</v>
      </c>
      <c r="W99">
        <v>0.54800000000000004</v>
      </c>
      <c r="X99">
        <v>0.54</v>
      </c>
      <c r="Y99">
        <v>324.2</v>
      </c>
      <c r="Z99">
        <v>431</v>
      </c>
      <c r="AA99">
        <v>343.8</v>
      </c>
      <c r="AB99" s="1">
        <v>343.8</v>
      </c>
      <c r="AC99">
        <v>343.8</v>
      </c>
      <c r="AD99">
        <v>16</v>
      </c>
      <c r="AG99" t="s">
        <v>12</v>
      </c>
      <c r="AH99">
        <v>200</v>
      </c>
      <c r="AI99">
        <v>500</v>
      </c>
      <c r="AJ99">
        <v>10</v>
      </c>
      <c r="AK99">
        <v>7</v>
      </c>
      <c r="AL99">
        <v>385.38400000000001</v>
      </c>
      <c r="AM99" s="1">
        <v>271.459</v>
      </c>
      <c r="AN99">
        <v>617.28099999999995</v>
      </c>
      <c r="AO99">
        <v>2395.67</v>
      </c>
      <c r="AP99">
        <v>3389.9299999999898</v>
      </c>
      <c r="AQ99">
        <v>2538.4299999999998</v>
      </c>
      <c r="AR99">
        <v>2535.5859999999998</v>
      </c>
      <c r="AS99">
        <v>2605.48</v>
      </c>
      <c r="AT99">
        <v>107</v>
      </c>
      <c r="AU99" s="8">
        <f t="shared" si="5"/>
        <v>0.29329809170100646</v>
      </c>
    </row>
    <row r="100" spans="1:47" x14ac:dyDescent="0.25">
      <c r="A100" t="s">
        <v>0</v>
      </c>
      <c r="B100">
        <v>30</v>
      </c>
      <c r="C100">
        <v>10</v>
      </c>
      <c r="D100">
        <v>1</v>
      </c>
      <c r="E100">
        <v>8</v>
      </c>
      <c r="F100">
        <v>6.5449999999999999</v>
      </c>
      <c r="G100">
        <v>408.7</v>
      </c>
      <c r="H100">
        <v>408.7</v>
      </c>
      <c r="I100">
        <v>9</v>
      </c>
      <c r="J100">
        <v>394.1</v>
      </c>
      <c r="K100">
        <v>484</v>
      </c>
      <c r="L100" s="8">
        <f t="shared" si="3"/>
        <v>0</v>
      </c>
      <c r="M100" s="11">
        <f t="shared" si="4"/>
        <v>1</v>
      </c>
      <c r="N100" s="8"/>
      <c r="Q100" t="s">
        <v>12</v>
      </c>
      <c r="R100">
        <v>30</v>
      </c>
      <c r="S100">
        <v>10</v>
      </c>
      <c r="T100">
        <v>1</v>
      </c>
      <c r="U100">
        <v>8</v>
      </c>
      <c r="V100">
        <v>0.26100000000000001</v>
      </c>
      <c r="W100">
        <v>0.47099999999999997</v>
      </c>
      <c r="X100">
        <v>0.45299999999999901</v>
      </c>
      <c r="Y100">
        <v>394.1</v>
      </c>
      <c r="Z100">
        <v>484</v>
      </c>
      <c r="AA100">
        <v>404.5</v>
      </c>
      <c r="AB100" s="1">
        <v>404.5</v>
      </c>
      <c r="AC100">
        <v>402.7</v>
      </c>
      <c r="AD100">
        <v>17</v>
      </c>
      <c r="AG100" t="s">
        <v>12</v>
      </c>
      <c r="AH100">
        <v>200</v>
      </c>
      <c r="AI100">
        <v>500</v>
      </c>
      <c r="AJ100">
        <v>10</v>
      </c>
      <c r="AK100">
        <v>8</v>
      </c>
      <c r="AL100">
        <v>400.66699999999997</v>
      </c>
      <c r="AM100" s="1">
        <v>312.12700000000001</v>
      </c>
      <c r="AN100">
        <v>642.78</v>
      </c>
      <c r="AO100">
        <v>2385.7139999999999</v>
      </c>
      <c r="AP100">
        <v>3407.5599999999899</v>
      </c>
      <c r="AQ100">
        <v>2499.826</v>
      </c>
      <c r="AR100">
        <v>2485.0540000000001</v>
      </c>
      <c r="AS100">
        <v>2586.806</v>
      </c>
      <c r="AT100">
        <v>110</v>
      </c>
      <c r="AU100" s="8">
        <f t="shared" si="5"/>
        <v>0.29987615771989135</v>
      </c>
    </row>
    <row r="101" spans="1:47" x14ac:dyDescent="0.25">
      <c r="A101" t="s">
        <v>0</v>
      </c>
      <c r="B101">
        <v>30</v>
      </c>
      <c r="C101">
        <v>10</v>
      </c>
      <c r="D101">
        <v>1</v>
      </c>
      <c r="E101">
        <v>9</v>
      </c>
      <c r="F101">
        <v>7.1040000000000001</v>
      </c>
      <c r="G101">
        <v>408.7</v>
      </c>
      <c r="H101">
        <v>408.7</v>
      </c>
      <c r="I101">
        <v>12</v>
      </c>
      <c r="J101">
        <v>385.7</v>
      </c>
      <c r="K101">
        <v>516.4</v>
      </c>
      <c r="L101" s="8">
        <f t="shared" si="3"/>
        <v>0</v>
      </c>
      <c r="M101" s="11">
        <f t="shared" si="4"/>
        <v>1</v>
      </c>
      <c r="N101" s="8"/>
      <c r="Q101" t="s">
        <v>12</v>
      </c>
      <c r="R101">
        <v>30</v>
      </c>
      <c r="S101">
        <v>10</v>
      </c>
      <c r="T101">
        <v>1</v>
      </c>
      <c r="U101">
        <v>9</v>
      </c>
      <c r="V101">
        <v>0.24399999999999999</v>
      </c>
      <c r="W101">
        <v>0.51100000000000001</v>
      </c>
      <c r="X101">
        <v>0.47399999999999998</v>
      </c>
      <c r="Y101">
        <v>385.7</v>
      </c>
      <c r="Z101">
        <v>516.4</v>
      </c>
      <c r="AA101">
        <v>397.3</v>
      </c>
      <c r="AB101" s="1">
        <v>405</v>
      </c>
      <c r="AC101">
        <v>405</v>
      </c>
      <c r="AD101">
        <v>18</v>
      </c>
      <c r="AG101" t="s">
        <v>12</v>
      </c>
      <c r="AH101">
        <v>200</v>
      </c>
      <c r="AI101">
        <v>500</v>
      </c>
      <c r="AJ101">
        <v>10</v>
      </c>
      <c r="AK101">
        <v>9</v>
      </c>
      <c r="AL101">
        <v>408.21800000000002</v>
      </c>
      <c r="AM101" s="1">
        <v>326.56299999999999</v>
      </c>
      <c r="AN101">
        <v>650.87400000000002</v>
      </c>
      <c r="AO101">
        <v>2296.308</v>
      </c>
      <c r="AP101">
        <v>3358.5719999999901</v>
      </c>
      <c r="AQ101">
        <v>2430.0300000000002</v>
      </c>
      <c r="AR101">
        <v>2440.6080000000002</v>
      </c>
      <c r="AS101">
        <v>2512.2179999999998</v>
      </c>
      <c r="AT101">
        <v>111</v>
      </c>
      <c r="AU101" s="8">
        <f t="shared" si="5"/>
        <v>0.31628442087887149</v>
      </c>
    </row>
    <row r="102" spans="1:47" x14ac:dyDescent="0.25">
      <c r="A102" t="s">
        <v>0</v>
      </c>
      <c r="B102">
        <v>30</v>
      </c>
      <c r="C102">
        <v>10</v>
      </c>
      <c r="D102">
        <v>3</v>
      </c>
      <c r="E102">
        <v>0</v>
      </c>
      <c r="F102">
        <v>29.298999999999999</v>
      </c>
      <c r="G102">
        <v>432.8</v>
      </c>
      <c r="H102">
        <v>432.8</v>
      </c>
      <c r="I102">
        <v>22</v>
      </c>
      <c r="J102">
        <v>369.8</v>
      </c>
      <c r="K102">
        <v>498</v>
      </c>
      <c r="L102" s="8">
        <f t="shared" si="3"/>
        <v>0</v>
      </c>
      <c r="M102" s="11">
        <f t="shared" si="4"/>
        <v>1</v>
      </c>
      <c r="N102" s="8"/>
      <c r="Q102" t="s">
        <v>12</v>
      </c>
      <c r="R102">
        <v>30</v>
      </c>
      <c r="S102">
        <v>10</v>
      </c>
      <c r="T102">
        <v>3</v>
      </c>
      <c r="U102">
        <v>0</v>
      </c>
      <c r="V102">
        <v>0.754</v>
      </c>
      <c r="W102">
        <v>0.84499999999999997</v>
      </c>
      <c r="X102">
        <v>1.5979999999999901</v>
      </c>
      <c r="Y102">
        <v>369.8</v>
      </c>
      <c r="Z102">
        <v>498</v>
      </c>
      <c r="AA102">
        <v>425.7</v>
      </c>
      <c r="AB102" s="1">
        <v>426.8</v>
      </c>
      <c r="AC102">
        <v>429.6</v>
      </c>
      <c r="AD102">
        <v>15</v>
      </c>
      <c r="AG102" t="s">
        <v>12</v>
      </c>
      <c r="AH102">
        <v>200</v>
      </c>
      <c r="AI102">
        <v>500</v>
      </c>
      <c r="AJ102">
        <v>20</v>
      </c>
      <c r="AK102">
        <v>0</v>
      </c>
      <c r="AL102">
        <v>557.149</v>
      </c>
      <c r="AM102" s="1">
        <v>372.13099999999997</v>
      </c>
      <c r="AN102">
        <v>857.47199999999896</v>
      </c>
      <c r="AO102">
        <v>2288.1979999999999</v>
      </c>
      <c r="AP102">
        <v>3291.8780000000002</v>
      </c>
      <c r="AQ102">
        <v>2565.2179999999998</v>
      </c>
      <c r="AR102">
        <v>2519.4859999999999</v>
      </c>
      <c r="AS102">
        <v>2667.2539999999999</v>
      </c>
      <c r="AT102">
        <v>110</v>
      </c>
      <c r="AU102" s="8">
        <f t="shared" si="5"/>
        <v>0.30489586795136403</v>
      </c>
    </row>
    <row r="103" spans="1:47" x14ac:dyDescent="0.25">
      <c r="A103" t="s">
        <v>0</v>
      </c>
      <c r="B103">
        <v>30</v>
      </c>
      <c r="C103">
        <v>10</v>
      </c>
      <c r="D103">
        <v>3</v>
      </c>
      <c r="E103">
        <v>1</v>
      </c>
      <c r="F103">
        <v>15.605</v>
      </c>
      <c r="G103">
        <v>459.2</v>
      </c>
      <c r="H103">
        <v>459.2</v>
      </c>
      <c r="I103">
        <v>13</v>
      </c>
      <c r="J103">
        <v>387.7</v>
      </c>
      <c r="K103">
        <v>497.6</v>
      </c>
      <c r="L103" s="8">
        <f t="shared" si="3"/>
        <v>0</v>
      </c>
      <c r="M103" s="11">
        <f t="shared" si="4"/>
        <v>1</v>
      </c>
      <c r="N103" s="8"/>
      <c r="Q103" t="s">
        <v>12</v>
      </c>
      <c r="R103">
        <v>30</v>
      </c>
      <c r="S103">
        <v>10</v>
      </c>
      <c r="T103">
        <v>3</v>
      </c>
      <c r="U103">
        <v>1</v>
      </c>
      <c r="V103">
        <v>0.82099999999999995</v>
      </c>
      <c r="W103">
        <v>0.89400000000000002</v>
      </c>
      <c r="X103">
        <v>1.2469999999999899</v>
      </c>
      <c r="Y103">
        <v>387.7</v>
      </c>
      <c r="Z103">
        <v>497.6</v>
      </c>
      <c r="AA103">
        <v>402.3</v>
      </c>
      <c r="AB103" s="1">
        <v>426</v>
      </c>
      <c r="AC103">
        <v>455.7</v>
      </c>
      <c r="AD103">
        <v>14</v>
      </c>
      <c r="AG103" t="s">
        <v>12</v>
      </c>
      <c r="AH103">
        <v>200</v>
      </c>
      <c r="AI103">
        <v>500</v>
      </c>
      <c r="AJ103">
        <v>20</v>
      </c>
      <c r="AK103">
        <v>1</v>
      </c>
      <c r="AL103">
        <v>610.35900000000004</v>
      </c>
      <c r="AM103" s="1">
        <v>386.61099999999999</v>
      </c>
      <c r="AN103">
        <v>901.38799999999901</v>
      </c>
      <c r="AO103">
        <v>2417.2179999999998</v>
      </c>
      <c r="AP103">
        <v>3448.0520000000001</v>
      </c>
      <c r="AQ103">
        <v>2579.6179999999999</v>
      </c>
      <c r="AR103">
        <v>2647.19</v>
      </c>
      <c r="AS103">
        <v>2798.5039999999999</v>
      </c>
      <c r="AT103">
        <v>116</v>
      </c>
      <c r="AU103" s="8">
        <f t="shared" si="5"/>
        <v>0.29896126856555533</v>
      </c>
    </row>
    <row r="104" spans="1:47" x14ac:dyDescent="0.25">
      <c r="A104" t="s">
        <v>0</v>
      </c>
      <c r="B104">
        <v>30</v>
      </c>
      <c r="C104">
        <v>10</v>
      </c>
      <c r="D104">
        <v>3</v>
      </c>
      <c r="E104">
        <v>2</v>
      </c>
      <c r="F104">
        <v>16.178999999999998</v>
      </c>
      <c r="G104">
        <v>449.3</v>
      </c>
      <c r="H104">
        <v>449.3</v>
      </c>
      <c r="I104">
        <v>12</v>
      </c>
      <c r="J104">
        <v>393.1</v>
      </c>
      <c r="K104">
        <v>501.9</v>
      </c>
      <c r="L104" s="8">
        <f t="shared" si="3"/>
        <v>0</v>
      </c>
      <c r="M104" s="11">
        <f t="shared" si="4"/>
        <v>1</v>
      </c>
      <c r="N104" s="8"/>
      <c r="Q104" t="s">
        <v>12</v>
      </c>
      <c r="R104">
        <v>30</v>
      </c>
      <c r="S104">
        <v>10</v>
      </c>
      <c r="T104">
        <v>3</v>
      </c>
      <c r="U104">
        <v>2</v>
      </c>
      <c r="V104">
        <v>0.67600000000000005</v>
      </c>
      <c r="W104">
        <v>0.95899999999999996</v>
      </c>
      <c r="X104">
        <v>1.008</v>
      </c>
      <c r="Y104">
        <v>393.1</v>
      </c>
      <c r="Z104">
        <v>501.9</v>
      </c>
      <c r="AA104">
        <v>413.4</v>
      </c>
      <c r="AB104" s="1">
        <v>432.7</v>
      </c>
      <c r="AC104">
        <v>441.3</v>
      </c>
      <c r="AD104">
        <v>17</v>
      </c>
      <c r="AG104" t="s">
        <v>12</v>
      </c>
      <c r="AH104">
        <v>200</v>
      </c>
      <c r="AI104">
        <v>500</v>
      </c>
      <c r="AJ104">
        <v>20</v>
      </c>
      <c r="AK104">
        <v>2</v>
      </c>
      <c r="AL104">
        <v>626.98500000000001</v>
      </c>
      <c r="AM104" s="1">
        <v>401.85700000000003</v>
      </c>
      <c r="AN104">
        <v>985.97400000000005</v>
      </c>
      <c r="AO104">
        <v>2472.386</v>
      </c>
      <c r="AP104">
        <v>3482.4259999999999</v>
      </c>
      <c r="AQ104">
        <v>2663.5839999999998</v>
      </c>
      <c r="AR104">
        <v>2721.5920000000001</v>
      </c>
      <c r="AS104">
        <v>2834.402</v>
      </c>
      <c r="AT104">
        <v>111</v>
      </c>
      <c r="AU104" s="8">
        <f t="shared" si="5"/>
        <v>0.2900391853265511</v>
      </c>
    </row>
    <row r="105" spans="1:47" x14ac:dyDescent="0.25">
      <c r="A105" t="s">
        <v>0</v>
      </c>
      <c r="B105">
        <v>30</v>
      </c>
      <c r="C105">
        <v>10</v>
      </c>
      <c r="D105">
        <v>3</v>
      </c>
      <c r="E105">
        <v>3</v>
      </c>
      <c r="F105">
        <v>33.143000000000001</v>
      </c>
      <c r="G105">
        <v>384.5</v>
      </c>
      <c r="H105">
        <v>384.5</v>
      </c>
      <c r="I105">
        <v>15</v>
      </c>
      <c r="J105">
        <v>322</v>
      </c>
      <c r="K105">
        <v>431</v>
      </c>
      <c r="L105" s="8">
        <f t="shared" si="3"/>
        <v>0</v>
      </c>
      <c r="M105" s="11">
        <f t="shared" si="4"/>
        <v>1</v>
      </c>
      <c r="N105" s="8"/>
      <c r="Q105" t="s">
        <v>12</v>
      </c>
      <c r="R105">
        <v>30</v>
      </c>
      <c r="S105">
        <v>10</v>
      </c>
      <c r="T105">
        <v>3</v>
      </c>
      <c r="U105">
        <v>3</v>
      </c>
      <c r="V105">
        <v>0.68600000000000005</v>
      </c>
      <c r="W105">
        <v>1.5209999999999999</v>
      </c>
      <c r="X105">
        <v>1.631</v>
      </c>
      <c r="Y105">
        <v>322</v>
      </c>
      <c r="Z105">
        <v>431</v>
      </c>
      <c r="AA105">
        <v>364</v>
      </c>
      <c r="AB105" s="1">
        <v>370.9</v>
      </c>
      <c r="AC105">
        <v>377.4</v>
      </c>
      <c r="AD105">
        <v>15</v>
      </c>
      <c r="AG105" t="s">
        <v>12</v>
      </c>
      <c r="AH105">
        <v>200</v>
      </c>
      <c r="AI105">
        <v>500</v>
      </c>
      <c r="AJ105">
        <v>20</v>
      </c>
      <c r="AK105">
        <v>3</v>
      </c>
      <c r="AL105">
        <v>634.66999999999996</v>
      </c>
      <c r="AM105" s="1">
        <v>419.59699999999998</v>
      </c>
      <c r="AN105">
        <v>1087.4559999999999</v>
      </c>
      <c r="AO105">
        <v>2228.5419999999999</v>
      </c>
      <c r="AP105">
        <v>3139.09399999999</v>
      </c>
      <c r="AQ105">
        <v>2413.7139999999999</v>
      </c>
      <c r="AR105">
        <v>2450.5320000000002</v>
      </c>
      <c r="AS105">
        <v>2579.2199999999998</v>
      </c>
      <c r="AT105">
        <v>104</v>
      </c>
      <c r="AU105" s="8">
        <f t="shared" si="5"/>
        <v>0.2900684082732129</v>
      </c>
    </row>
    <row r="106" spans="1:47" x14ac:dyDescent="0.25">
      <c r="A106" t="s">
        <v>0</v>
      </c>
      <c r="B106">
        <v>30</v>
      </c>
      <c r="C106">
        <v>10</v>
      </c>
      <c r="D106">
        <v>3</v>
      </c>
      <c r="E106">
        <v>4</v>
      </c>
      <c r="F106">
        <v>102.79600000000001</v>
      </c>
      <c r="G106">
        <v>413.2</v>
      </c>
      <c r="H106">
        <v>413.2</v>
      </c>
      <c r="I106">
        <v>30</v>
      </c>
      <c r="J106">
        <v>344</v>
      </c>
      <c r="K106">
        <v>495.4</v>
      </c>
      <c r="L106" s="8">
        <f t="shared" si="3"/>
        <v>0</v>
      </c>
      <c r="M106" s="11">
        <f t="shared" si="4"/>
        <v>1</v>
      </c>
      <c r="N106" s="8"/>
      <c r="Q106" t="s">
        <v>12</v>
      </c>
      <c r="R106">
        <v>30</v>
      </c>
      <c r="S106">
        <v>10</v>
      </c>
      <c r="T106">
        <v>3</v>
      </c>
      <c r="U106">
        <v>4</v>
      </c>
      <c r="V106">
        <v>0.73699999999999999</v>
      </c>
      <c r="W106">
        <v>0.98299999999999998</v>
      </c>
      <c r="X106">
        <v>1.212</v>
      </c>
      <c r="Y106">
        <v>344</v>
      </c>
      <c r="Z106">
        <v>495.4</v>
      </c>
      <c r="AA106">
        <v>402.2</v>
      </c>
      <c r="AB106" s="1">
        <v>393.2</v>
      </c>
      <c r="AC106">
        <v>410.3</v>
      </c>
      <c r="AD106">
        <v>17</v>
      </c>
      <c r="AG106" t="s">
        <v>12</v>
      </c>
      <c r="AH106">
        <v>200</v>
      </c>
      <c r="AI106">
        <v>500</v>
      </c>
      <c r="AJ106">
        <v>20</v>
      </c>
      <c r="AK106">
        <v>4</v>
      </c>
      <c r="AL106">
        <v>659.84100000000001</v>
      </c>
      <c r="AM106" s="1">
        <v>434.517</v>
      </c>
      <c r="AN106">
        <v>968.68099999999902</v>
      </c>
      <c r="AO106">
        <v>2321.0659999999998</v>
      </c>
      <c r="AP106">
        <v>3382.9879999999898</v>
      </c>
      <c r="AQ106">
        <v>2565.94</v>
      </c>
      <c r="AR106">
        <v>2536.982</v>
      </c>
      <c r="AS106">
        <v>2707.3240000000001</v>
      </c>
      <c r="AT106">
        <v>110</v>
      </c>
      <c r="AU106" s="8">
        <f t="shared" si="5"/>
        <v>0.31390061093920324</v>
      </c>
    </row>
    <row r="107" spans="1:47" x14ac:dyDescent="0.25">
      <c r="A107" t="s">
        <v>0</v>
      </c>
      <c r="B107">
        <v>30</v>
      </c>
      <c r="C107">
        <v>10</v>
      </c>
      <c r="D107">
        <v>3</v>
      </c>
      <c r="E107">
        <v>5</v>
      </c>
      <c r="F107">
        <v>71.444000000000003</v>
      </c>
      <c r="G107">
        <v>425.5</v>
      </c>
      <c r="H107">
        <v>425.5</v>
      </c>
      <c r="I107">
        <v>17</v>
      </c>
      <c r="J107">
        <v>363.1</v>
      </c>
      <c r="K107">
        <v>497.4</v>
      </c>
      <c r="L107" s="8">
        <f t="shared" si="3"/>
        <v>0</v>
      </c>
      <c r="M107" s="11">
        <f t="shared" si="4"/>
        <v>1</v>
      </c>
      <c r="N107" s="8"/>
      <c r="Q107" t="s">
        <v>12</v>
      </c>
      <c r="R107">
        <v>30</v>
      </c>
      <c r="S107">
        <v>10</v>
      </c>
      <c r="T107">
        <v>3</v>
      </c>
      <c r="U107">
        <v>5</v>
      </c>
      <c r="V107">
        <v>0.76200000000000001</v>
      </c>
      <c r="W107">
        <v>1.1060000000000001</v>
      </c>
      <c r="X107">
        <v>1.637</v>
      </c>
      <c r="Y107">
        <v>363.1</v>
      </c>
      <c r="Z107">
        <v>497.4</v>
      </c>
      <c r="AA107">
        <v>401.6</v>
      </c>
      <c r="AB107" s="1">
        <v>400.5</v>
      </c>
      <c r="AC107">
        <v>415.2</v>
      </c>
      <c r="AD107">
        <v>16</v>
      </c>
      <c r="AG107" t="s">
        <v>12</v>
      </c>
      <c r="AH107">
        <v>200</v>
      </c>
      <c r="AI107">
        <v>500</v>
      </c>
      <c r="AJ107">
        <v>20</v>
      </c>
      <c r="AK107">
        <v>5</v>
      </c>
      <c r="AL107">
        <v>709.43299999999999</v>
      </c>
      <c r="AM107" s="1">
        <v>440.40499999999997</v>
      </c>
      <c r="AN107">
        <v>1035.1849999999999</v>
      </c>
      <c r="AO107">
        <v>2398.7139999999999</v>
      </c>
      <c r="AP107">
        <v>3396.3719999999898</v>
      </c>
      <c r="AQ107">
        <v>2625.4119999999998</v>
      </c>
      <c r="AR107">
        <v>2628.3980000000001</v>
      </c>
      <c r="AS107">
        <v>2776.7539999999999</v>
      </c>
      <c r="AT107">
        <v>112</v>
      </c>
      <c r="AU107" s="8">
        <f t="shared" si="5"/>
        <v>0.29374226380384505</v>
      </c>
    </row>
    <row r="108" spans="1:47" x14ac:dyDescent="0.25">
      <c r="A108" t="s">
        <v>0</v>
      </c>
      <c r="B108">
        <v>30</v>
      </c>
      <c r="C108">
        <v>10</v>
      </c>
      <c r="D108">
        <v>3</v>
      </c>
      <c r="E108">
        <v>6</v>
      </c>
      <c r="F108">
        <v>244.15799999999999</v>
      </c>
      <c r="G108">
        <v>403.8</v>
      </c>
      <c r="H108">
        <v>403.8</v>
      </c>
      <c r="I108">
        <v>26</v>
      </c>
      <c r="J108">
        <v>332</v>
      </c>
      <c r="K108">
        <v>493.2</v>
      </c>
      <c r="L108" s="8">
        <f t="shared" si="3"/>
        <v>0</v>
      </c>
      <c r="M108" s="11">
        <f t="shared" si="4"/>
        <v>1</v>
      </c>
      <c r="N108" s="8"/>
      <c r="Q108" t="s">
        <v>12</v>
      </c>
      <c r="R108">
        <v>30</v>
      </c>
      <c r="S108">
        <v>10</v>
      </c>
      <c r="T108">
        <v>3</v>
      </c>
      <c r="U108">
        <v>6</v>
      </c>
      <c r="V108">
        <v>0.91900000000000004</v>
      </c>
      <c r="W108">
        <v>1.214</v>
      </c>
      <c r="X108">
        <v>1.6120000000000001</v>
      </c>
      <c r="Y108">
        <v>332</v>
      </c>
      <c r="Z108">
        <v>493.2</v>
      </c>
      <c r="AA108">
        <v>376.7</v>
      </c>
      <c r="AB108" s="1">
        <v>370.9</v>
      </c>
      <c r="AC108">
        <v>403.8</v>
      </c>
      <c r="AD108">
        <v>19</v>
      </c>
      <c r="AG108" t="s">
        <v>12</v>
      </c>
      <c r="AH108">
        <v>200</v>
      </c>
      <c r="AI108">
        <v>500</v>
      </c>
      <c r="AJ108">
        <v>20</v>
      </c>
      <c r="AK108">
        <v>6</v>
      </c>
      <c r="AL108">
        <v>691.17700000000002</v>
      </c>
      <c r="AM108" s="1">
        <v>450.83199999999999</v>
      </c>
      <c r="AN108">
        <v>995.93899999999996</v>
      </c>
      <c r="AO108">
        <v>2484.6179999999999</v>
      </c>
      <c r="AP108">
        <v>3570.1779999999899</v>
      </c>
      <c r="AQ108">
        <v>2717.8739999999998</v>
      </c>
      <c r="AR108">
        <v>2778.8339999999998</v>
      </c>
      <c r="AS108">
        <v>2887.9340000000002</v>
      </c>
      <c r="AT108">
        <v>115</v>
      </c>
      <c r="AU108" s="8">
        <f t="shared" si="5"/>
        <v>0.30406327079489959</v>
      </c>
    </row>
    <row r="109" spans="1:47" x14ac:dyDescent="0.25">
      <c r="A109" t="s">
        <v>0</v>
      </c>
      <c r="B109">
        <v>30</v>
      </c>
      <c r="C109">
        <v>10</v>
      </c>
      <c r="D109">
        <v>3</v>
      </c>
      <c r="E109">
        <v>7</v>
      </c>
      <c r="F109">
        <v>86.73</v>
      </c>
      <c r="G109">
        <v>379.4</v>
      </c>
      <c r="H109">
        <v>379.39999999989999</v>
      </c>
      <c r="I109">
        <v>20</v>
      </c>
      <c r="J109">
        <v>324.2</v>
      </c>
      <c r="K109">
        <v>431</v>
      </c>
      <c r="L109" s="8">
        <f t="shared" si="3"/>
        <v>-2.6354131200892897E-13</v>
      </c>
      <c r="M109" s="11">
        <f t="shared" si="4"/>
        <v>1</v>
      </c>
      <c r="N109" s="8"/>
      <c r="Q109" t="s">
        <v>12</v>
      </c>
      <c r="R109">
        <v>30</v>
      </c>
      <c r="S109">
        <v>10</v>
      </c>
      <c r="T109">
        <v>3</v>
      </c>
      <c r="U109">
        <v>7</v>
      </c>
      <c r="V109">
        <v>0.77300000000000002</v>
      </c>
      <c r="W109">
        <v>0.90200000000000002</v>
      </c>
      <c r="X109">
        <v>1.47</v>
      </c>
      <c r="Y109">
        <v>324.2</v>
      </c>
      <c r="Z109">
        <v>431</v>
      </c>
      <c r="AA109">
        <v>332.7</v>
      </c>
      <c r="AB109" s="1">
        <v>356.5</v>
      </c>
      <c r="AC109">
        <v>377.5</v>
      </c>
      <c r="AD109">
        <v>16</v>
      </c>
      <c r="AG109" t="s">
        <v>12</v>
      </c>
      <c r="AH109">
        <v>200</v>
      </c>
      <c r="AI109">
        <v>500</v>
      </c>
      <c r="AJ109">
        <v>20</v>
      </c>
      <c r="AK109">
        <v>7</v>
      </c>
      <c r="AL109">
        <v>755.81799999999998</v>
      </c>
      <c r="AM109" s="1">
        <v>478.548</v>
      </c>
      <c r="AN109">
        <v>1047.24</v>
      </c>
      <c r="AO109">
        <v>2395.67</v>
      </c>
      <c r="AP109">
        <v>3389.9299999999898</v>
      </c>
      <c r="AQ109">
        <v>2609.2139999999999</v>
      </c>
      <c r="AR109">
        <v>2654.498</v>
      </c>
      <c r="AS109">
        <v>2770.748</v>
      </c>
      <c r="AT109">
        <v>107</v>
      </c>
      <c r="AU109" s="8">
        <f t="shared" si="5"/>
        <v>0.29329809170100646</v>
      </c>
    </row>
    <row r="110" spans="1:47" x14ac:dyDescent="0.25">
      <c r="A110" t="s">
        <v>0</v>
      </c>
      <c r="B110">
        <v>30</v>
      </c>
      <c r="C110">
        <v>10</v>
      </c>
      <c r="D110">
        <v>3</v>
      </c>
      <c r="E110">
        <v>8</v>
      </c>
      <c r="F110">
        <v>48.96</v>
      </c>
      <c r="G110">
        <v>442.6</v>
      </c>
      <c r="H110">
        <v>442.6</v>
      </c>
      <c r="I110">
        <v>15</v>
      </c>
      <c r="J110">
        <v>394.1</v>
      </c>
      <c r="K110">
        <v>484</v>
      </c>
      <c r="L110" s="8">
        <f t="shared" si="3"/>
        <v>0</v>
      </c>
      <c r="M110" s="11">
        <f t="shared" si="4"/>
        <v>1</v>
      </c>
      <c r="N110" s="8"/>
      <c r="Q110" t="s">
        <v>12</v>
      </c>
      <c r="R110">
        <v>30</v>
      </c>
      <c r="S110">
        <v>10</v>
      </c>
      <c r="T110">
        <v>3</v>
      </c>
      <c r="U110">
        <v>8</v>
      </c>
      <c r="V110">
        <v>0.81799999999999995</v>
      </c>
      <c r="W110">
        <v>0.94199999999999995</v>
      </c>
      <c r="X110">
        <v>1.3199999999999901</v>
      </c>
      <c r="Y110">
        <v>394.1</v>
      </c>
      <c r="Z110">
        <v>484</v>
      </c>
      <c r="AA110">
        <v>423.7</v>
      </c>
      <c r="AB110" s="1">
        <v>423.7</v>
      </c>
      <c r="AC110">
        <v>440.3</v>
      </c>
      <c r="AD110">
        <v>17</v>
      </c>
      <c r="AG110" t="s">
        <v>12</v>
      </c>
      <c r="AH110">
        <v>200</v>
      </c>
      <c r="AI110">
        <v>500</v>
      </c>
      <c r="AJ110">
        <v>20</v>
      </c>
      <c r="AK110">
        <v>8</v>
      </c>
      <c r="AL110">
        <v>784.245</v>
      </c>
      <c r="AM110" s="1">
        <v>516.88599999999997</v>
      </c>
      <c r="AN110">
        <v>1080.931</v>
      </c>
      <c r="AO110">
        <v>2385.7139999999999</v>
      </c>
      <c r="AP110">
        <v>3407.5599999999899</v>
      </c>
      <c r="AQ110">
        <v>2597.9740000000002</v>
      </c>
      <c r="AR110">
        <v>2614.3760000000002</v>
      </c>
      <c r="AS110">
        <v>2756.6039999999998</v>
      </c>
      <c r="AT110">
        <v>110</v>
      </c>
      <c r="AU110" s="8">
        <f t="shared" si="5"/>
        <v>0.29987615771989135</v>
      </c>
    </row>
    <row r="111" spans="1:47" x14ac:dyDescent="0.25">
      <c r="A111" t="s">
        <v>0</v>
      </c>
      <c r="B111">
        <v>30</v>
      </c>
      <c r="C111">
        <v>10</v>
      </c>
      <c r="D111">
        <v>3</v>
      </c>
      <c r="E111">
        <v>9</v>
      </c>
      <c r="F111">
        <v>254.53100000000001</v>
      </c>
      <c r="G111">
        <v>440.5</v>
      </c>
      <c r="H111">
        <v>440.5</v>
      </c>
      <c r="I111">
        <v>35</v>
      </c>
      <c r="J111">
        <v>385.7</v>
      </c>
      <c r="K111">
        <v>516.4</v>
      </c>
      <c r="L111" s="8">
        <f t="shared" si="3"/>
        <v>0</v>
      </c>
      <c r="M111" s="11">
        <f t="shared" si="4"/>
        <v>1</v>
      </c>
      <c r="N111" s="8"/>
      <c r="Q111" t="s">
        <v>12</v>
      </c>
      <c r="R111">
        <v>30</v>
      </c>
      <c r="S111">
        <v>10</v>
      </c>
      <c r="T111">
        <v>3</v>
      </c>
      <c r="U111">
        <v>9</v>
      </c>
      <c r="V111">
        <v>0.77900000000000003</v>
      </c>
      <c r="W111">
        <v>1.0529999999999999</v>
      </c>
      <c r="X111">
        <v>1.1120000000000001</v>
      </c>
      <c r="Y111">
        <v>385.7</v>
      </c>
      <c r="Z111">
        <v>516.4</v>
      </c>
      <c r="AA111">
        <v>409.5</v>
      </c>
      <c r="AB111" s="1">
        <v>425.8</v>
      </c>
      <c r="AC111">
        <v>432.6</v>
      </c>
      <c r="AD111">
        <v>18</v>
      </c>
      <c r="AG111" t="s">
        <v>12</v>
      </c>
      <c r="AH111">
        <v>200</v>
      </c>
      <c r="AI111">
        <v>500</v>
      </c>
      <c r="AJ111">
        <v>20</v>
      </c>
      <c r="AK111">
        <v>9</v>
      </c>
      <c r="AL111">
        <v>772.07500000000005</v>
      </c>
      <c r="AM111" s="1">
        <v>511.13200000000001</v>
      </c>
      <c r="AN111">
        <v>1090.1420000000001</v>
      </c>
      <c r="AO111">
        <v>2296.308</v>
      </c>
      <c r="AP111">
        <v>3358.5719999999901</v>
      </c>
      <c r="AQ111">
        <v>2541.462</v>
      </c>
      <c r="AR111">
        <v>2566.5920000000001</v>
      </c>
      <c r="AS111">
        <v>2697.306</v>
      </c>
      <c r="AT111">
        <v>111</v>
      </c>
      <c r="AU111" s="8">
        <f t="shared" si="5"/>
        <v>0.31628442087887149</v>
      </c>
    </row>
    <row r="112" spans="1:47" x14ac:dyDescent="0.25">
      <c r="A112" t="s">
        <v>0</v>
      </c>
      <c r="B112">
        <v>30</v>
      </c>
      <c r="C112">
        <v>10</v>
      </c>
      <c r="D112">
        <v>6</v>
      </c>
      <c r="E112">
        <v>0</v>
      </c>
      <c r="F112">
        <v>736.52200000000005</v>
      </c>
      <c r="G112">
        <v>467.7</v>
      </c>
      <c r="H112">
        <v>467.7</v>
      </c>
      <c r="I112">
        <v>34</v>
      </c>
      <c r="J112">
        <v>369.8</v>
      </c>
      <c r="K112">
        <v>498</v>
      </c>
      <c r="L112" s="8">
        <f t="shared" si="3"/>
        <v>0</v>
      </c>
      <c r="M112" s="11">
        <f t="shared" si="4"/>
        <v>1</v>
      </c>
      <c r="N112" s="8"/>
      <c r="Q112" t="s">
        <v>12</v>
      </c>
      <c r="R112">
        <v>30</v>
      </c>
      <c r="S112">
        <v>10</v>
      </c>
      <c r="T112">
        <v>6</v>
      </c>
      <c r="U112">
        <v>0</v>
      </c>
      <c r="V112">
        <v>1.121</v>
      </c>
      <c r="W112">
        <v>1.3340000000000001</v>
      </c>
      <c r="X112">
        <v>2.0779999999999998</v>
      </c>
      <c r="Y112">
        <v>369.8</v>
      </c>
      <c r="Z112">
        <v>498</v>
      </c>
      <c r="AA112">
        <v>436.1</v>
      </c>
      <c r="AB112" s="1">
        <v>446.4</v>
      </c>
      <c r="AC112">
        <v>449</v>
      </c>
      <c r="AD112">
        <v>15</v>
      </c>
      <c r="AG112" t="s">
        <v>12</v>
      </c>
      <c r="AH112">
        <v>200</v>
      </c>
      <c r="AI112">
        <v>500</v>
      </c>
      <c r="AJ112">
        <v>40</v>
      </c>
      <c r="AK112">
        <v>0</v>
      </c>
      <c r="AL112">
        <v>806.928</v>
      </c>
      <c r="AM112" s="1">
        <v>524.38199999999995</v>
      </c>
      <c r="AN112">
        <v>1146.866</v>
      </c>
      <c r="AO112">
        <v>2288.1979999999999</v>
      </c>
      <c r="AP112">
        <v>3291.8780000000002</v>
      </c>
      <c r="AQ112">
        <v>2706.2939999999999</v>
      </c>
      <c r="AR112">
        <v>2779.0340000000001</v>
      </c>
      <c r="AS112">
        <v>2933.8220000000001</v>
      </c>
      <c r="AT112">
        <v>110</v>
      </c>
      <c r="AU112" s="8">
        <f t="shared" si="5"/>
        <v>0.30489586795136403</v>
      </c>
    </row>
    <row r="113" spans="1:47" x14ac:dyDescent="0.25">
      <c r="A113" t="s">
        <v>0</v>
      </c>
      <c r="B113">
        <v>30</v>
      </c>
      <c r="C113">
        <v>10</v>
      </c>
      <c r="D113">
        <v>6</v>
      </c>
      <c r="E113">
        <v>1</v>
      </c>
      <c r="F113">
        <v>391.34800000000001</v>
      </c>
      <c r="G113">
        <v>475.3</v>
      </c>
      <c r="H113">
        <v>475.3</v>
      </c>
      <c r="I113">
        <v>32</v>
      </c>
      <c r="J113">
        <v>387.7</v>
      </c>
      <c r="K113">
        <v>497.6</v>
      </c>
      <c r="L113" s="8">
        <f t="shared" si="3"/>
        <v>0</v>
      </c>
      <c r="M113" s="11">
        <f t="shared" si="4"/>
        <v>1</v>
      </c>
      <c r="N113" s="8"/>
      <c r="Q113" t="s">
        <v>12</v>
      </c>
      <c r="R113">
        <v>30</v>
      </c>
      <c r="S113">
        <v>10</v>
      </c>
      <c r="T113">
        <v>6</v>
      </c>
      <c r="U113">
        <v>1</v>
      </c>
      <c r="V113">
        <v>1.401</v>
      </c>
      <c r="W113">
        <v>1.427</v>
      </c>
      <c r="X113">
        <v>1.895</v>
      </c>
      <c r="Y113">
        <v>387.7</v>
      </c>
      <c r="Z113">
        <v>497.6</v>
      </c>
      <c r="AA113">
        <v>439.1</v>
      </c>
      <c r="AB113" s="1">
        <v>453.1</v>
      </c>
      <c r="AC113">
        <v>469.1</v>
      </c>
      <c r="AD113">
        <v>14</v>
      </c>
      <c r="AG113" t="s">
        <v>12</v>
      </c>
      <c r="AH113">
        <v>200</v>
      </c>
      <c r="AI113">
        <v>500</v>
      </c>
      <c r="AJ113">
        <v>40</v>
      </c>
      <c r="AK113">
        <v>1</v>
      </c>
      <c r="AL113">
        <v>854.16300000000001</v>
      </c>
      <c r="AM113" s="1">
        <v>520.65099999999995</v>
      </c>
      <c r="AN113">
        <v>1221.808</v>
      </c>
      <c r="AO113">
        <v>2417.2179999999998</v>
      </c>
      <c r="AP113">
        <v>3448.0520000000001</v>
      </c>
      <c r="AQ113">
        <v>2732.4740000000002</v>
      </c>
      <c r="AR113">
        <v>2854.01</v>
      </c>
      <c r="AS113">
        <v>3056.654</v>
      </c>
      <c r="AT113">
        <v>116</v>
      </c>
      <c r="AU113" s="8">
        <f t="shared" si="5"/>
        <v>0.29896126856555533</v>
      </c>
    </row>
    <row r="114" spans="1:47" x14ac:dyDescent="0.25">
      <c r="A114" t="s">
        <v>0</v>
      </c>
      <c r="B114">
        <v>30</v>
      </c>
      <c r="C114">
        <v>10</v>
      </c>
      <c r="D114">
        <v>6</v>
      </c>
      <c r="E114">
        <v>2</v>
      </c>
      <c r="F114">
        <v>554.58199999999999</v>
      </c>
      <c r="G114">
        <v>473.1</v>
      </c>
      <c r="H114">
        <v>473.1</v>
      </c>
      <c r="I114">
        <v>31</v>
      </c>
      <c r="J114">
        <v>393.1</v>
      </c>
      <c r="K114">
        <v>501.9</v>
      </c>
      <c r="L114" s="8">
        <f t="shared" si="3"/>
        <v>0</v>
      </c>
      <c r="M114" s="11">
        <f t="shared" si="4"/>
        <v>1</v>
      </c>
      <c r="N114" s="8"/>
      <c r="Q114" t="s">
        <v>12</v>
      </c>
      <c r="R114">
        <v>30</v>
      </c>
      <c r="S114">
        <v>10</v>
      </c>
      <c r="T114">
        <v>6</v>
      </c>
      <c r="U114">
        <v>2</v>
      </c>
      <c r="V114">
        <v>1.2330000000000001</v>
      </c>
      <c r="W114">
        <v>1.264</v>
      </c>
      <c r="X114">
        <v>1.85099999999999</v>
      </c>
      <c r="Y114">
        <v>393.1</v>
      </c>
      <c r="Z114">
        <v>501.9</v>
      </c>
      <c r="AA114">
        <v>420.6</v>
      </c>
      <c r="AB114" s="1">
        <v>455.7</v>
      </c>
      <c r="AC114">
        <v>462.8</v>
      </c>
      <c r="AD114">
        <v>17</v>
      </c>
      <c r="AG114" t="s">
        <v>12</v>
      </c>
      <c r="AH114">
        <v>200</v>
      </c>
      <c r="AI114">
        <v>500</v>
      </c>
      <c r="AJ114">
        <v>40</v>
      </c>
      <c r="AK114">
        <v>2</v>
      </c>
      <c r="AL114">
        <v>865.76499999999999</v>
      </c>
      <c r="AM114" s="1">
        <v>543.70899999999995</v>
      </c>
      <c r="AN114">
        <v>1241.3039999999901</v>
      </c>
      <c r="AO114">
        <v>2472.386</v>
      </c>
      <c r="AP114">
        <v>3482.4259999999999</v>
      </c>
      <c r="AQ114">
        <v>2841.9879999999998</v>
      </c>
      <c r="AR114">
        <v>2947.538</v>
      </c>
      <c r="AS114">
        <v>3093.2020000000002</v>
      </c>
      <c r="AT114">
        <v>111</v>
      </c>
      <c r="AU114" s="8">
        <f t="shared" si="5"/>
        <v>0.2900391853265511</v>
      </c>
    </row>
    <row r="115" spans="1:47" x14ac:dyDescent="0.25">
      <c r="A115" t="s">
        <v>0</v>
      </c>
      <c r="B115">
        <v>30</v>
      </c>
      <c r="C115">
        <v>10</v>
      </c>
      <c r="D115">
        <v>6</v>
      </c>
      <c r="E115">
        <v>3</v>
      </c>
      <c r="F115">
        <v>866.73099999999999</v>
      </c>
      <c r="G115">
        <v>407.4</v>
      </c>
      <c r="H115">
        <v>407.4</v>
      </c>
      <c r="I115">
        <v>32</v>
      </c>
      <c r="J115">
        <v>322</v>
      </c>
      <c r="K115">
        <v>431</v>
      </c>
      <c r="L115" s="8">
        <f t="shared" si="3"/>
        <v>0</v>
      </c>
      <c r="M115" s="11">
        <f t="shared" si="4"/>
        <v>1</v>
      </c>
      <c r="N115" s="8"/>
      <c r="Q115" t="s">
        <v>12</v>
      </c>
      <c r="R115">
        <v>30</v>
      </c>
      <c r="S115">
        <v>10</v>
      </c>
      <c r="T115">
        <v>6</v>
      </c>
      <c r="U115">
        <v>3</v>
      </c>
      <c r="V115">
        <v>1.159</v>
      </c>
      <c r="W115">
        <v>1.296</v>
      </c>
      <c r="X115">
        <v>2.1249999999999898</v>
      </c>
      <c r="Y115">
        <v>322</v>
      </c>
      <c r="Z115">
        <v>431</v>
      </c>
      <c r="AA115">
        <v>368.7</v>
      </c>
      <c r="AB115" s="1">
        <v>389.1</v>
      </c>
      <c r="AC115">
        <v>397.9</v>
      </c>
      <c r="AD115">
        <v>15</v>
      </c>
      <c r="AG115" t="s">
        <v>12</v>
      </c>
      <c r="AH115">
        <v>200</v>
      </c>
      <c r="AI115">
        <v>500</v>
      </c>
      <c r="AJ115">
        <v>40</v>
      </c>
      <c r="AK115">
        <v>3</v>
      </c>
      <c r="AL115">
        <v>919.17200000000003</v>
      </c>
      <c r="AM115" s="1">
        <v>577.98099999999999</v>
      </c>
      <c r="AN115">
        <v>1253.8709999999901</v>
      </c>
      <c r="AO115">
        <v>2228.5419999999999</v>
      </c>
      <c r="AP115">
        <v>3139.09399999999</v>
      </c>
      <c r="AQ115">
        <v>2590.614</v>
      </c>
      <c r="AR115">
        <v>2664.864</v>
      </c>
      <c r="AS115">
        <v>2830.4360000000001</v>
      </c>
      <c r="AT115">
        <v>104</v>
      </c>
      <c r="AU115" s="8">
        <f t="shared" si="5"/>
        <v>0.2900684082732129</v>
      </c>
    </row>
    <row r="116" spans="1:47" x14ac:dyDescent="0.25">
      <c r="A116" t="s">
        <v>0</v>
      </c>
      <c r="B116">
        <v>30</v>
      </c>
      <c r="C116">
        <v>10</v>
      </c>
      <c r="D116">
        <v>6</v>
      </c>
      <c r="E116">
        <v>4</v>
      </c>
      <c r="F116">
        <v>3600.2420000000002</v>
      </c>
      <c r="G116">
        <v>450.4</v>
      </c>
      <c r="H116">
        <v>452.4</v>
      </c>
      <c r="I116">
        <v>63</v>
      </c>
      <c r="J116">
        <v>344</v>
      </c>
      <c r="K116">
        <v>495.4</v>
      </c>
      <c r="L116" s="8">
        <f t="shared" si="3"/>
        <v>4.4208664898320073E-3</v>
      </c>
      <c r="M116" s="11">
        <f t="shared" si="4"/>
        <v>1</v>
      </c>
      <c r="N116" s="8"/>
      <c r="Q116" t="s">
        <v>12</v>
      </c>
      <c r="R116">
        <v>30</v>
      </c>
      <c r="S116">
        <v>10</v>
      </c>
      <c r="T116">
        <v>6</v>
      </c>
      <c r="U116">
        <v>4</v>
      </c>
      <c r="V116">
        <v>1.4059999999999999</v>
      </c>
      <c r="W116">
        <v>1.2769999999999999</v>
      </c>
      <c r="X116">
        <v>2.0169999999999999</v>
      </c>
      <c r="Y116">
        <v>344</v>
      </c>
      <c r="Z116">
        <v>495.4</v>
      </c>
      <c r="AA116">
        <v>416.3</v>
      </c>
      <c r="AB116" s="1">
        <v>438.6</v>
      </c>
      <c r="AC116">
        <v>441.6</v>
      </c>
      <c r="AD116">
        <v>17</v>
      </c>
      <c r="AG116" t="s">
        <v>12</v>
      </c>
      <c r="AH116">
        <v>200</v>
      </c>
      <c r="AI116">
        <v>500</v>
      </c>
      <c r="AJ116">
        <v>40</v>
      </c>
      <c r="AK116">
        <v>4</v>
      </c>
      <c r="AL116">
        <v>906.28200000000004</v>
      </c>
      <c r="AM116" s="1">
        <v>598.59299999999996</v>
      </c>
      <c r="AN116">
        <v>1437.4349999999999</v>
      </c>
      <c r="AO116">
        <v>2321.0659999999998</v>
      </c>
      <c r="AP116">
        <v>3382.9879999999898</v>
      </c>
      <c r="AQ116">
        <v>2718.6880000000001</v>
      </c>
      <c r="AR116">
        <v>2829.25</v>
      </c>
      <c r="AS116">
        <v>2990.902</v>
      </c>
      <c r="AT116">
        <v>110</v>
      </c>
      <c r="AU116" s="8">
        <f t="shared" si="5"/>
        <v>0.31390061093920324</v>
      </c>
    </row>
    <row r="117" spans="1:47" x14ac:dyDescent="0.25">
      <c r="A117" t="s">
        <v>0</v>
      </c>
      <c r="B117">
        <v>30</v>
      </c>
      <c r="C117">
        <v>10</v>
      </c>
      <c r="D117">
        <v>6</v>
      </c>
      <c r="E117">
        <v>5</v>
      </c>
      <c r="F117">
        <v>1633.0060000000001</v>
      </c>
      <c r="G117">
        <v>457.3</v>
      </c>
      <c r="H117">
        <v>457.3</v>
      </c>
      <c r="I117">
        <v>31</v>
      </c>
      <c r="J117">
        <v>363.1</v>
      </c>
      <c r="K117">
        <v>497.4</v>
      </c>
      <c r="L117" s="8">
        <f t="shared" si="3"/>
        <v>0</v>
      </c>
      <c r="M117" s="11">
        <f t="shared" si="4"/>
        <v>1</v>
      </c>
      <c r="N117" s="8"/>
      <c r="Q117" t="s">
        <v>12</v>
      </c>
      <c r="R117">
        <v>30</v>
      </c>
      <c r="S117">
        <v>10</v>
      </c>
      <c r="T117">
        <v>6</v>
      </c>
      <c r="U117">
        <v>5</v>
      </c>
      <c r="V117">
        <v>1.3859999999999999</v>
      </c>
      <c r="W117">
        <v>1.3859999999999999</v>
      </c>
      <c r="X117">
        <v>2.1279999999999899</v>
      </c>
      <c r="Y117">
        <v>363.1</v>
      </c>
      <c r="Z117">
        <v>497.4</v>
      </c>
      <c r="AA117">
        <v>422.6</v>
      </c>
      <c r="AB117" s="1">
        <v>432.4</v>
      </c>
      <c r="AC117">
        <v>447.6</v>
      </c>
      <c r="AD117">
        <v>16</v>
      </c>
      <c r="AG117" t="s">
        <v>12</v>
      </c>
      <c r="AH117">
        <v>200</v>
      </c>
      <c r="AI117">
        <v>500</v>
      </c>
      <c r="AJ117">
        <v>40</v>
      </c>
      <c r="AK117">
        <v>5</v>
      </c>
      <c r="AL117">
        <v>941.17399999999998</v>
      </c>
      <c r="AM117" s="1">
        <v>592.70600000000002</v>
      </c>
      <c r="AN117">
        <v>1364.6320000000001</v>
      </c>
      <c r="AO117">
        <v>2398.7139999999999</v>
      </c>
      <c r="AP117">
        <v>3396.3719999999898</v>
      </c>
      <c r="AQ117">
        <v>2754.6559999999999</v>
      </c>
      <c r="AR117">
        <v>2818.2959999999998</v>
      </c>
      <c r="AS117">
        <v>3015.672</v>
      </c>
      <c r="AT117">
        <v>112</v>
      </c>
      <c r="AU117" s="8">
        <f t="shared" si="5"/>
        <v>0.29374226380384505</v>
      </c>
    </row>
    <row r="118" spans="1:47" x14ac:dyDescent="0.25">
      <c r="A118" t="s">
        <v>0</v>
      </c>
      <c r="B118">
        <v>30</v>
      </c>
      <c r="C118">
        <v>10</v>
      </c>
      <c r="D118">
        <v>6</v>
      </c>
      <c r="E118">
        <v>6</v>
      </c>
      <c r="F118">
        <v>3600.3589999999999</v>
      </c>
      <c r="G118">
        <v>442.5</v>
      </c>
      <c r="H118">
        <v>448.799999999899</v>
      </c>
      <c r="I118">
        <v>38</v>
      </c>
      <c r="J118">
        <v>332</v>
      </c>
      <c r="K118">
        <v>493.2</v>
      </c>
      <c r="L118" s="8">
        <f t="shared" si="3"/>
        <v>1.4037433154858329E-2</v>
      </c>
      <c r="M118" s="11">
        <f t="shared" si="4"/>
        <v>0</v>
      </c>
      <c r="N118" s="8"/>
      <c r="Q118" t="s">
        <v>12</v>
      </c>
      <c r="R118">
        <v>30</v>
      </c>
      <c r="S118">
        <v>10</v>
      </c>
      <c r="T118">
        <v>6</v>
      </c>
      <c r="U118">
        <v>6</v>
      </c>
      <c r="V118">
        <v>1.327</v>
      </c>
      <c r="W118">
        <v>1.4019999999999999</v>
      </c>
      <c r="X118">
        <v>2.47399999999999</v>
      </c>
      <c r="Y118">
        <v>332</v>
      </c>
      <c r="Z118">
        <v>493.2</v>
      </c>
      <c r="AA118">
        <v>407.2</v>
      </c>
      <c r="AB118" s="1">
        <v>418.6</v>
      </c>
      <c r="AC118">
        <v>435.8</v>
      </c>
      <c r="AD118">
        <v>19</v>
      </c>
      <c r="AG118" t="s">
        <v>12</v>
      </c>
      <c r="AH118">
        <v>200</v>
      </c>
      <c r="AI118">
        <v>500</v>
      </c>
      <c r="AJ118">
        <v>40</v>
      </c>
      <c r="AK118">
        <v>6</v>
      </c>
      <c r="AL118">
        <v>968.18</v>
      </c>
      <c r="AM118" s="1">
        <v>590.30799999999999</v>
      </c>
      <c r="AN118">
        <v>1374.2739999999999</v>
      </c>
      <c r="AO118">
        <v>2484.6179999999999</v>
      </c>
      <c r="AP118">
        <v>3570.1779999999899</v>
      </c>
      <c r="AQ118">
        <v>2910.5419999999999</v>
      </c>
      <c r="AR118">
        <v>2983.74</v>
      </c>
      <c r="AS118">
        <v>3176.59</v>
      </c>
      <c r="AT118">
        <v>115</v>
      </c>
      <c r="AU118" s="8">
        <f t="shared" si="5"/>
        <v>0.30406327079489959</v>
      </c>
    </row>
    <row r="119" spans="1:47" x14ac:dyDescent="0.25">
      <c r="A119" t="s">
        <v>0</v>
      </c>
      <c r="B119">
        <v>30</v>
      </c>
      <c r="C119">
        <v>10</v>
      </c>
      <c r="D119">
        <v>6</v>
      </c>
      <c r="E119">
        <v>7</v>
      </c>
      <c r="F119">
        <v>622.68100000000004</v>
      </c>
      <c r="G119">
        <v>410.2</v>
      </c>
      <c r="H119">
        <v>410.2</v>
      </c>
      <c r="I119">
        <v>23</v>
      </c>
      <c r="J119">
        <v>324.2</v>
      </c>
      <c r="K119">
        <v>431</v>
      </c>
      <c r="L119" s="8">
        <f t="shared" si="3"/>
        <v>0</v>
      </c>
      <c r="M119" s="11">
        <f t="shared" si="4"/>
        <v>1</v>
      </c>
      <c r="N119" s="8"/>
      <c r="Q119" t="s">
        <v>12</v>
      </c>
      <c r="R119">
        <v>30</v>
      </c>
      <c r="S119">
        <v>10</v>
      </c>
      <c r="T119">
        <v>6</v>
      </c>
      <c r="U119">
        <v>7</v>
      </c>
      <c r="V119">
        <v>1.6439999999999999</v>
      </c>
      <c r="W119">
        <v>1.339</v>
      </c>
      <c r="X119">
        <v>2.3919999999999901</v>
      </c>
      <c r="Y119">
        <v>324.2</v>
      </c>
      <c r="Z119">
        <v>431</v>
      </c>
      <c r="AA119">
        <v>366</v>
      </c>
      <c r="AB119" s="1">
        <v>378.4</v>
      </c>
      <c r="AC119">
        <v>396.8</v>
      </c>
      <c r="AD119">
        <v>16</v>
      </c>
      <c r="AG119" t="s">
        <v>12</v>
      </c>
      <c r="AH119">
        <v>200</v>
      </c>
      <c r="AI119">
        <v>500</v>
      </c>
      <c r="AJ119">
        <v>40</v>
      </c>
      <c r="AK119">
        <v>7</v>
      </c>
      <c r="AL119">
        <v>1003.925</v>
      </c>
      <c r="AM119" s="1">
        <v>620.16899999999998</v>
      </c>
      <c r="AN119">
        <v>1489.0229999999999</v>
      </c>
      <c r="AO119">
        <v>2395.67</v>
      </c>
      <c r="AP119">
        <v>3389.9299999999898</v>
      </c>
      <c r="AQ119">
        <v>2760.8319999999999</v>
      </c>
      <c r="AR119">
        <v>2917.7460000000001</v>
      </c>
      <c r="AS119">
        <v>3040.2339999999999</v>
      </c>
      <c r="AT119">
        <v>107</v>
      </c>
      <c r="AU119" s="8">
        <f t="shared" si="5"/>
        <v>0.29329809170100646</v>
      </c>
    </row>
    <row r="120" spans="1:47" x14ac:dyDescent="0.25">
      <c r="A120" t="s">
        <v>0</v>
      </c>
      <c r="B120">
        <v>30</v>
      </c>
      <c r="C120">
        <v>10</v>
      </c>
      <c r="D120">
        <v>6</v>
      </c>
      <c r="E120">
        <v>8</v>
      </c>
      <c r="F120">
        <v>371.24400000000003</v>
      </c>
      <c r="G120">
        <v>469.2</v>
      </c>
      <c r="H120">
        <v>469.19999999989898</v>
      </c>
      <c r="I120">
        <v>19</v>
      </c>
      <c r="J120">
        <v>394.1</v>
      </c>
      <c r="K120">
        <v>484</v>
      </c>
      <c r="L120" s="8">
        <f t="shared" si="3"/>
        <v>-2.1528293971798293E-13</v>
      </c>
      <c r="M120" s="11">
        <f t="shared" si="4"/>
        <v>1</v>
      </c>
      <c r="N120" s="8"/>
      <c r="Q120" t="s">
        <v>12</v>
      </c>
      <c r="R120">
        <v>30</v>
      </c>
      <c r="S120">
        <v>10</v>
      </c>
      <c r="T120">
        <v>6</v>
      </c>
      <c r="U120">
        <v>8</v>
      </c>
      <c r="V120">
        <v>1.4219999999999999</v>
      </c>
      <c r="W120">
        <v>1.347</v>
      </c>
      <c r="X120">
        <v>2.1349999999999998</v>
      </c>
      <c r="Y120">
        <v>394.1</v>
      </c>
      <c r="Z120">
        <v>484</v>
      </c>
      <c r="AA120">
        <v>446.6</v>
      </c>
      <c r="AB120" s="1">
        <v>463.8</v>
      </c>
      <c r="AC120">
        <v>463.8</v>
      </c>
      <c r="AD120">
        <v>17</v>
      </c>
      <c r="AG120" t="s">
        <v>12</v>
      </c>
      <c r="AH120">
        <v>200</v>
      </c>
      <c r="AI120">
        <v>500</v>
      </c>
      <c r="AJ120">
        <v>40</v>
      </c>
      <c r="AK120">
        <v>8</v>
      </c>
      <c r="AL120">
        <v>1021.4109999999999</v>
      </c>
      <c r="AM120" s="1">
        <v>660.92399999999998</v>
      </c>
      <c r="AN120">
        <v>1494.4269999999999</v>
      </c>
      <c r="AO120">
        <v>2385.7139999999999</v>
      </c>
      <c r="AP120">
        <v>3407.5599999999899</v>
      </c>
      <c r="AQ120">
        <v>2793.7820000000002</v>
      </c>
      <c r="AR120">
        <v>2840.1</v>
      </c>
      <c r="AS120">
        <v>3030.5680000000002</v>
      </c>
      <c r="AT120">
        <v>110</v>
      </c>
      <c r="AU120" s="8">
        <f t="shared" si="5"/>
        <v>0.29987615771989135</v>
      </c>
    </row>
    <row r="121" spans="1:47" x14ac:dyDescent="0.25">
      <c r="A121" t="s">
        <v>0</v>
      </c>
      <c r="B121">
        <v>30</v>
      </c>
      <c r="C121">
        <v>10</v>
      </c>
      <c r="D121">
        <v>6</v>
      </c>
      <c r="E121">
        <v>9</v>
      </c>
      <c r="F121">
        <v>3600.3090000000002</v>
      </c>
      <c r="G121">
        <v>476.4</v>
      </c>
      <c r="H121">
        <v>481.7</v>
      </c>
      <c r="I121">
        <v>46</v>
      </c>
      <c r="J121">
        <v>385.7</v>
      </c>
      <c r="K121">
        <v>516.4</v>
      </c>
      <c r="L121" s="8">
        <f t="shared" si="3"/>
        <v>1.1002698775171292E-2</v>
      </c>
      <c r="M121" s="11">
        <f t="shared" si="4"/>
        <v>0</v>
      </c>
      <c r="N121" s="8"/>
      <c r="Q121" t="s">
        <v>12</v>
      </c>
      <c r="R121">
        <v>30</v>
      </c>
      <c r="S121">
        <v>10</v>
      </c>
      <c r="T121">
        <v>6</v>
      </c>
      <c r="U121">
        <v>9</v>
      </c>
      <c r="V121">
        <v>1.4670000000000001</v>
      </c>
      <c r="W121">
        <v>1.476</v>
      </c>
      <c r="X121">
        <v>2.2109999999999999</v>
      </c>
      <c r="Y121">
        <v>385.7</v>
      </c>
      <c r="Z121">
        <v>516.4</v>
      </c>
      <c r="AA121">
        <v>420.2</v>
      </c>
      <c r="AB121" s="1">
        <v>467.9</v>
      </c>
      <c r="AC121">
        <v>470.6</v>
      </c>
      <c r="AD121">
        <v>18</v>
      </c>
      <c r="AG121" t="s">
        <v>12</v>
      </c>
      <c r="AH121">
        <v>200</v>
      </c>
      <c r="AI121">
        <v>500</v>
      </c>
      <c r="AJ121">
        <v>40</v>
      </c>
      <c r="AK121">
        <v>9</v>
      </c>
      <c r="AL121">
        <v>1045.6859999999999</v>
      </c>
      <c r="AM121" s="1">
        <v>688.42899999999997</v>
      </c>
      <c r="AN121">
        <v>1400.0219999999999</v>
      </c>
      <c r="AO121">
        <v>2296.308</v>
      </c>
      <c r="AP121">
        <v>3358.5719999999901</v>
      </c>
      <c r="AQ121">
        <v>2729.9780000000001</v>
      </c>
      <c r="AR121">
        <v>2817.2640000000001</v>
      </c>
      <c r="AS121">
        <v>2984.0140000000001</v>
      </c>
      <c r="AT121">
        <v>111</v>
      </c>
      <c r="AU121" s="8">
        <f t="shared" si="5"/>
        <v>0.31628442087887149</v>
      </c>
    </row>
    <row r="122" spans="1:47" x14ac:dyDescent="0.25">
      <c r="A122" t="s">
        <v>0</v>
      </c>
      <c r="B122">
        <v>30</v>
      </c>
      <c r="C122">
        <v>30</v>
      </c>
      <c r="D122">
        <v>1</v>
      </c>
      <c r="E122">
        <v>0</v>
      </c>
      <c r="F122">
        <v>40.683999999999997</v>
      </c>
      <c r="G122">
        <v>393.63333333333298</v>
      </c>
      <c r="H122">
        <v>393.63333333333298</v>
      </c>
      <c r="I122">
        <v>13</v>
      </c>
      <c r="J122">
        <v>371.9</v>
      </c>
      <c r="K122">
        <v>511.4</v>
      </c>
      <c r="L122" s="8">
        <f t="shared" si="3"/>
        <v>0</v>
      </c>
      <c r="M122" s="11">
        <f t="shared" si="4"/>
        <v>1</v>
      </c>
      <c r="N122" s="8"/>
      <c r="Q122" t="s">
        <v>12</v>
      </c>
      <c r="R122">
        <v>30</v>
      </c>
      <c r="S122">
        <v>30</v>
      </c>
      <c r="T122">
        <v>1</v>
      </c>
      <c r="U122">
        <v>0</v>
      </c>
      <c r="V122">
        <v>0.75</v>
      </c>
      <c r="W122">
        <v>1.23</v>
      </c>
      <c r="X122">
        <v>1.33699999999999</v>
      </c>
      <c r="Y122">
        <v>371.9</v>
      </c>
      <c r="Z122">
        <v>511.4</v>
      </c>
      <c r="AA122">
        <v>393.63333333333298</v>
      </c>
      <c r="AB122" s="1">
        <v>393.63333333333298</v>
      </c>
      <c r="AC122">
        <v>393.63333333333298</v>
      </c>
      <c r="AD122">
        <v>18</v>
      </c>
    </row>
    <row r="123" spans="1:47" x14ac:dyDescent="0.25">
      <c r="A123" t="s">
        <v>0</v>
      </c>
      <c r="B123">
        <v>30</v>
      </c>
      <c r="C123">
        <v>30</v>
      </c>
      <c r="D123">
        <v>1</v>
      </c>
      <c r="E123">
        <v>1</v>
      </c>
      <c r="F123">
        <v>58.73</v>
      </c>
      <c r="G123">
        <v>380.4</v>
      </c>
      <c r="H123">
        <v>380.4</v>
      </c>
      <c r="I123">
        <v>10</v>
      </c>
      <c r="J123">
        <v>349.9</v>
      </c>
      <c r="K123">
        <v>471</v>
      </c>
      <c r="L123" s="8">
        <f t="shared" si="3"/>
        <v>0</v>
      </c>
      <c r="M123" s="11">
        <f t="shared" si="4"/>
        <v>1</v>
      </c>
      <c r="N123" s="8"/>
      <c r="Q123" t="s">
        <v>12</v>
      </c>
      <c r="R123">
        <v>30</v>
      </c>
      <c r="S123">
        <v>30</v>
      </c>
      <c r="T123">
        <v>1</v>
      </c>
      <c r="U123">
        <v>1</v>
      </c>
      <c r="V123">
        <v>0.53500000000000003</v>
      </c>
      <c r="W123">
        <v>1.204</v>
      </c>
      <c r="X123">
        <v>1.0609999999999999</v>
      </c>
      <c r="Y123">
        <v>349.9</v>
      </c>
      <c r="Z123">
        <v>471</v>
      </c>
      <c r="AA123">
        <v>380.4</v>
      </c>
      <c r="AB123" s="1">
        <v>380.4</v>
      </c>
      <c r="AC123">
        <v>380.4</v>
      </c>
      <c r="AD123">
        <v>18</v>
      </c>
    </row>
    <row r="124" spans="1:47" x14ac:dyDescent="0.25">
      <c r="A124" t="s">
        <v>0</v>
      </c>
      <c r="B124">
        <v>30</v>
      </c>
      <c r="C124">
        <v>30</v>
      </c>
      <c r="D124">
        <v>1</v>
      </c>
      <c r="E124">
        <v>2</v>
      </c>
      <c r="F124">
        <v>32.442999999999998</v>
      </c>
      <c r="G124">
        <v>400.03333333333302</v>
      </c>
      <c r="H124">
        <v>400.03333333333302</v>
      </c>
      <c r="I124">
        <v>11</v>
      </c>
      <c r="J124">
        <v>375.5</v>
      </c>
      <c r="K124">
        <v>501.53333333333302</v>
      </c>
      <c r="L124" s="8">
        <f t="shared" si="3"/>
        <v>0</v>
      </c>
      <c r="M124" s="11">
        <f t="shared" si="4"/>
        <v>1</v>
      </c>
      <c r="N124" s="8"/>
      <c r="Q124" t="s">
        <v>12</v>
      </c>
      <c r="R124">
        <v>30</v>
      </c>
      <c r="S124">
        <v>30</v>
      </c>
      <c r="T124">
        <v>1</v>
      </c>
      <c r="U124">
        <v>2</v>
      </c>
      <c r="V124">
        <v>0.44700000000000001</v>
      </c>
      <c r="W124">
        <v>1.4750000000000001</v>
      </c>
      <c r="X124">
        <v>1.2649999999999999</v>
      </c>
      <c r="Y124">
        <v>375.5</v>
      </c>
      <c r="Z124">
        <v>501.53333333333302</v>
      </c>
      <c r="AA124">
        <v>395.96666666666601</v>
      </c>
      <c r="AB124" s="1">
        <v>395.96666666666601</v>
      </c>
      <c r="AC124">
        <v>395.96666666666601</v>
      </c>
      <c r="AD124">
        <v>18</v>
      </c>
      <c r="AG124" s="4" t="s">
        <v>1</v>
      </c>
      <c r="AH124" s="4" t="s">
        <v>2</v>
      </c>
      <c r="AI124" s="4" t="s">
        <v>16</v>
      </c>
      <c r="AJ124" t="s">
        <v>10</v>
      </c>
      <c r="AK124" t="s">
        <v>11</v>
      </c>
      <c r="AL124" t="s">
        <v>47</v>
      </c>
      <c r="AM124" t="s">
        <v>53</v>
      </c>
      <c r="AN124" t="s">
        <v>44</v>
      </c>
      <c r="AO124" t="s">
        <v>54</v>
      </c>
      <c r="AP124" t="s">
        <v>45</v>
      </c>
      <c r="AQ124" t="s">
        <v>55</v>
      </c>
      <c r="AR124" t="s">
        <v>46</v>
      </c>
      <c r="AS124" t="s">
        <v>97</v>
      </c>
      <c r="AT124" t="s">
        <v>98</v>
      </c>
    </row>
    <row r="125" spans="1:47" x14ac:dyDescent="0.25">
      <c r="A125" t="s">
        <v>0</v>
      </c>
      <c r="B125">
        <v>30</v>
      </c>
      <c r="C125">
        <v>30</v>
      </c>
      <c r="D125">
        <v>1</v>
      </c>
      <c r="E125">
        <v>3</v>
      </c>
      <c r="F125">
        <v>90.427999999999997</v>
      </c>
      <c r="G125">
        <v>319.53333333333302</v>
      </c>
      <c r="H125">
        <v>319.53333333333302</v>
      </c>
      <c r="I125">
        <v>17</v>
      </c>
      <c r="J125">
        <v>296.16669999999999</v>
      </c>
      <c r="K125">
        <v>421.2</v>
      </c>
      <c r="L125" s="8">
        <f t="shared" si="3"/>
        <v>0</v>
      </c>
      <c r="M125" s="11">
        <f t="shared" si="4"/>
        <v>1</v>
      </c>
      <c r="N125" s="8"/>
      <c r="Q125" t="s">
        <v>12</v>
      </c>
      <c r="R125">
        <v>30</v>
      </c>
      <c r="S125">
        <v>30</v>
      </c>
      <c r="T125">
        <v>1</v>
      </c>
      <c r="U125">
        <v>3</v>
      </c>
      <c r="V125">
        <v>0.48299999999999998</v>
      </c>
      <c r="W125">
        <v>1.147</v>
      </c>
      <c r="X125">
        <v>1.8219999999999901</v>
      </c>
      <c r="Y125">
        <v>296.16669999999999</v>
      </c>
      <c r="Z125">
        <v>421.2</v>
      </c>
      <c r="AA125">
        <v>313.5</v>
      </c>
      <c r="AB125" s="1">
        <v>315.666666666666</v>
      </c>
      <c r="AC125">
        <v>315.666666666666</v>
      </c>
      <c r="AD125">
        <v>18</v>
      </c>
      <c r="AG125">
        <v>100</v>
      </c>
      <c r="AH125">
        <v>100</v>
      </c>
      <c r="AI125">
        <v>5</v>
      </c>
      <c r="AJ125" s="5">
        <v>1175.721</v>
      </c>
      <c r="AK125" s="5">
        <v>1654.4669999999999</v>
      </c>
      <c r="AL125" s="5">
        <v>57.9</v>
      </c>
      <c r="AM125" s="5">
        <v>9.3244000000000007</v>
      </c>
      <c r="AN125" s="5">
        <v>1240.4240000000004</v>
      </c>
      <c r="AO125" s="5">
        <v>8.8180000000000014</v>
      </c>
      <c r="AP125" s="5">
        <v>1240.0229999999999</v>
      </c>
      <c r="AQ125" s="5">
        <v>17.432699999999979</v>
      </c>
      <c r="AR125" s="5">
        <v>1278.414</v>
      </c>
      <c r="AS125" s="12">
        <v>0.28934353759435838</v>
      </c>
      <c r="AT125" s="12">
        <v>0.32107537766703004</v>
      </c>
    </row>
    <row r="126" spans="1:47" x14ac:dyDescent="0.25">
      <c r="A126" t="s">
        <v>0</v>
      </c>
      <c r="B126">
        <v>30</v>
      </c>
      <c r="C126">
        <v>30</v>
      </c>
      <c r="D126">
        <v>1</v>
      </c>
      <c r="E126">
        <v>4</v>
      </c>
      <c r="F126">
        <v>103.009</v>
      </c>
      <c r="G126">
        <v>372.2</v>
      </c>
      <c r="H126">
        <v>372.2</v>
      </c>
      <c r="I126">
        <v>15</v>
      </c>
      <c r="J126">
        <v>350.7</v>
      </c>
      <c r="K126">
        <v>514.63333333333298</v>
      </c>
      <c r="L126" s="8">
        <f t="shared" si="3"/>
        <v>0</v>
      </c>
      <c r="M126" s="11">
        <f t="shared" si="4"/>
        <v>1</v>
      </c>
      <c r="N126" s="8"/>
      <c r="Q126" t="s">
        <v>12</v>
      </c>
      <c r="R126">
        <v>30</v>
      </c>
      <c r="S126">
        <v>30</v>
      </c>
      <c r="T126">
        <v>1</v>
      </c>
      <c r="U126">
        <v>4</v>
      </c>
      <c r="V126">
        <v>0.57999999999999996</v>
      </c>
      <c r="W126">
        <v>1.431</v>
      </c>
      <c r="X126">
        <v>1.26199999999999</v>
      </c>
      <c r="Y126">
        <v>350.7</v>
      </c>
      <c r="Z126">
        <v>514.63333333333298</v>
      </c>
      <c r="AA126">
        <v>371.23333333333301</v>
      </c>
      <c r="AB126" s="1">
        <v>371.23333333333301</v>
      </c>
      <c r="AC126">
        <v>371.23333333333301</v>
      </c>
      <c r="AD126">
        <v>17</v>
      </c>
      <c r="AG126">
        <v>100</v>
      </c>
      <c r="AH126">
        <v>100</v>
      </c>
      <c r="AI126">
        <v>10</v>
      </c>
      <c r="AJ126" s="5">
        <v>1175.721</v>
      </c>
      <c r="AK126" s="5">
        <v>1654.4669999999999</v>
      </c>
      <c r="AL126" s="5">
        <v>57.9</v>
      </c>
      <c r="AM126" s="5">
        <v>34.755499999999998</v>
      </c>
      <c r="AN126" s="5">
        <v>1279.8900000000001</v>
      </c>
      <c r="AO126" s="5">
        <v>27.460500000000003</v>
      </c>
      <c r="AP126" s="5">
        <v>1293.7779999999998</v>
      </c>
      <c r="AQ126" s="5">
        <v>46.478299999999955</v>
      </c>
      <c r="AR126" s="5">
        <v>1351.3600000000001</v>
      </c>
      <c r="AS126" s="12">
        <v>0.28934353759435838</v>
      </c>
      <c r="AT126" s="12">
        <v>0.32107537766703004</v>
      </c>
    </row>
    <row r="127" spans="1:47" x14ac:dyDescent="0.25">
      <c r="A127" t="s">
        <v>0</v>
      </c>
      <c r="B127">
        <v>30</v>
      </c>
      <c r="C127">
        <v>30</v>
      </c>
      <c r="D127">
        <v>1</v>
      </c>
      <c r="E127">
        <v>5</v>
      </c>
      <c r="F127">
        <v>86.837999999999994</v>
      </c>
      <c r="G127">
        <v>390.96666666666601</v>
      </c>
      <c r="H127">
        <v>390.96666666666601</v>
      </c>
      <c r="I127">
        <v>14</v>
      </c>
      <c r="J127">
        <v>354.16669999999999</v>
      </c>
      <c r="K127">
        <v>498.433333333333</v>
      </c>
      <c r="L127" s="8">
        <f t="shared" si="3"/>
        <v>0</v>
      </c>
      <c r="M127" s="11">
        <f t="shared" si="4"/>
        <v>1</v>
      </c>
      <c r="N127" s="8"/>
      <c r="Q127" t="s">
        <v>12</v>
      </c>
      <c r="R127">
        <v>30</v>
      </c>
      <c r="S127">
        <v>30</v>
      </c>
      <c r="T127">
        <v>1</v>
      </c>
      <c r="U127">
        <v>5</v>
      </c>
      <c r="V127">
        <v>0.496</v>
      </c>
      <c r="W127">
        <v>1.302</v>
      </c>
      <c r="X127">
        <v>1.5780000000000001</v>
      </c>
      <c r="Y127">
        <v>354.16669999999999</v>
      </c>
      <c r="Z127">
        <v>498.433333333333</v>
      </c>
      <c r="AA127">
        <v>378</v>
      </c>
      <c r="AB127" s="1">
        <v>376.3</v>
      </c>
      <c r="AC127">
        <v>378</v>
      </c>
      <c r="AD127">
        <v>18</v>
      </c>
      <c r="AG127">
        <v>100</v>
      </c>
      <c r="AH127">
        <v>100</v>
      </c>
      <c r="AI127">
        <v>20</v>
      </c>
      <c r="AJ127" s="5">
        <v>1175.721</v>
      </c>
      <c r="AK127" s="5">
        <v>1654.4669999999999</v>
      </c>
      <c r="AL127" s="5">
        <v>57.9</v>
      </c>
      <c r="AM127" s="5">
        <v>47.991700000000002</v>
      </c>
      <c r="AN127" s="5">
        <v>1354.3480000000002</v>
      </c>
      <c r="AO127" s="5">
        <v>34.693399999999997</v>
      </c>
      <c r="AP127" s="5">
        <v>1403.6959999999999</v>
      </c>
      <c r="AQ127" s="5">
        <v>55.620599999999968</v>
      </c>
      <c r="AR127" s="5">
        <v>1472.6929999999998</v>
      </c>
      <c r="AS127" s="12">
        <v>0.28934353759435838</v>
      </c>
      <c r="AT127" s="12">
        <v>0.32107537766703004</v>
      </c>
    </row>
    <row r="128" spans="1:47" x14ac:dyDescent="0.25">
      <c r="A128" t="s">
        <v>0</v>
      </c>
      <c r="B128">
        <v>30</v>
      </c>
      <c r="C128">
        <v>30</v>
      </c>
      <c r="D128">
        <v>1</v>
      </c>
      <c r="E128">
        <v>6</v>
      </c>
      <c r="F128">
        <v>29.576000000000001</v>
      </c>
      <c r="G128">
        <v>388.666666666666</v>
      </c>
      <c r="H128">
        <v>388.66666666663298</v>
      </c>
      <c r="I128">
        <v>8</v>
      </c>
      <c r="J128">
        <v>377.33330000000001</v>
      </c>
      <c r="K128">
        <v>498.53333333333302</v>
      </c>
      <c r="L128" s="8">
        <f t="shared" si="3"/>
        <v>-8.4972623562947643E-14</v>
      </c>
      <c r="M128" s="11">
        <f t="shared" si="4"/>
        <v>1</v>
      </c>
      <c r="N128" s="8"/>
      <c r="Q128" t="s">
        <v>12</v>
      </c>
      <c r="R128">
        <v>30</v>
      </c>
      <c r="S128">
        <v>30</v>
      </c>
      <c r="T128">
        <v>1</v>
      </c>
      <c r="U128">
        <v>6</v>
      </c>
      <c r="V128">
        <v>0.46400000000000002</v>
      </c>
      <c r="W128">
        <v>1.8109999999999999</v>
      </c>
      <c r="X128">
        <v>0.58999999999999897</v>
      </c>
      <c r="Y128">
        <v>377.33330000000001</v>
      </c>
      <c r="Z128">
        <v>498.53333333333302</v>
      </c>
      <c r="AA128">
        <v>388.666666666666</v>
      </c>
      <c r="AB128" s="1">
        <v>388.666666666666</v>
      </c>
      <c r="AC128">
        <v>386.4</v>
      </c>
      <c r="AD128">
        <v>22</v>
      </c>
      <c r="AG128">
        <v>100</v>
      </c>
      <c r="AH128">
        <v>500</v>
      </c>
      <c r="AI128">
        <v>5</v>
      </c>
      <c r="AJ128" s="5">
        <v>1174.9492000000002</v>
      </c>
      <c r="AK128" s="5">
        <v>1657.5427999999961</v>
      </c>
      <c r="AL128" s="5">
        <v>61.3</v>
      </c>
      <c r="AM128" s="5">
        <v>25.9283</v>
      </c>
      <c r="AN128" s="5">
        <v>1240.0044</v>
      </c>
      <c r="AO128" s="5">
        <v>57.953299999999999</v>
      </c>
      <c r="AP128" s="5">
        <v>1242.4911999999999</v>
      </c>
      <c r="AQ128" s="5">
        <v>115.6643999999997</v>
      </c>
      <c r="AR128" s="5">
        <v>1273.2718</v>
      </c>
      <c r="AS128" s="12">
        <v>0.29117902834049236</v>
      </c>
      <c r="AT128" s="12">
        <v>0.31792494458450637</v>
      </c>
    </row>
    <row r="129" spans="1:46" x14ac:dyDescent="0.25">
      <c r="A129" t="s">
        <v>0</v>
      </c>
      <c r="B129">
        <v>30</v>
      </c>
      <c r="C129">
        <v>30</v>
      </c>
      <c r="D129">
        <v>1</v>
      </c>
      <c r="E129">
        <v>7</v>
      </c>
      <c r="F129">
        <v>108.386</v>
      </c>
      <c r="G129">
        <v>342.63333333333298</v>
      </c>
      <c r="H129">
        <v>342.63333333333298</v>
      </c>
      <c r="I129">
        <v>16</v>
      </c>
      <c r="J129">
        <v>324.3</v>
      </c>
      <c r="K129">
        <v>437.23333333333301</v>
      </c>
      <c r="L129" s="8">
        <f t="shared" si="3"/>
        <v>0</v>
      </c>
      <c r="M129" s="11">
        <f t="shared" si="4"/>
        <v>1</v>
      </c>
      <c r="N129" s="8"/>
      <c r="Q129" t="s">
        <v>12</v>
      </c>
      <c r="R129">
        <v>30</v>
      </c>
      <c r="S129">
        <v>30</v>
      </c>
      <c r="T129">
        <v>1</v>
      </c>
      <c r="U129">
        <v>7</v>
      </c>
      <c r="V129">
        <v>0.51200000000000001</v>
      </c>
      <c r="W129">
        <v>1.5669999999999999</v>
      </c>
      <c r="X129">
        <v>1.778</v>
      </c>
      <c r="Y129">
        <v>324.3</v>
      </c>
      <c r="Z129">
        <v>437.23333333333301</v>
      </c>
      <c r="AA129">
        <v>340.63333333333298</v>
      </c>
      <c r="AB129" s="1">
        <v>342.63333333333298</v>
      </c>
      <c r="AC129">
        <v>342.63333333333298</v>
      </c>
      <c r="AD129">
        <v>19</v>
      </c>
      <c r="AG129">
        <v>100</v>
      </c>
      <c r="AH129">
        <v>500</v>
      </c>
      <c r="AI129">
        <v>10</v>
      </c>
      <c r="AJ129" s="5">
        <v>1174.9492000000002</v>
      </c>
      <c r="AK129" s="5">
        <v>1657.5427999999961</v>
      </c>
      <c r="AL129" s="5">
        <v>61.3</v>
      </c>
      <c r="AM129" s="5">
        <v>514.70869999999991</v>
      </c>
      <c r="AN129" s="5">
        <v>1282.0259999999998</v>
      </c>
      <c r="AO129" s="5">
        <v>339.85140000000001</v>
      </c>
      <c r="AP129" s="5">
        <v>1293.9974</v>
      </c>
      <c r="AQ129" s="5">
        <v>591.59319999999957</v>
      </c>
      <c r="AR129" s="5">
        <v>1350.7948000000001</v>
      </c>
      <c r="AS129" s="12">
        <v>0.29117902834049236</v>
      </c>
      <c r="AT129" s="12">
        <v>0.31792494458450637</v>
      </c>
    </row>
    <row r="130" spans="1:46" x14ac:dyDescent="0.25">
      <c r="A130" t="s">
        <v>0</v>
      </c>
      <c r="B130">
        <v>30</v>
      </c>
      <c r="C130">
        <v>30</v>
      </c>
      <c r="D130">
        <v>1</v>
      </c>
      <c r="E130">
        <v>8</v>
      </c>
      <c r="F130">
        <v>38.18</v>
      </c>
      <c r="G130">
        <v>383.6</v>
      </c>
      <c r="H130">
        <v>383.6</v>
      </c>
      <c r="I130">
        <v>8</v>
      </c>
      <c r="J130">
        <v>351.9667</v>
      </c>
      <c r="K130">
        <v>466.96666666666601</v>
      </c>
      <c r="L130" s="8">
        <f t="shared" si="3"/>
        <v>0</v>
      </c>
      <c r="M130" s="11">
        <f t="shared" si="4"/>
        <v>1</v>
      </c>
      <c r="N130" s="8"/>
      <c r="Q130" t="s">
        <v>12</v>
      </c>
      <c r="R130">
        <v>30</v>
      </c>
      <c r="S130">
        <v>30</v>
      </c>
      <c r="T130">
        <v>1</v>
      </c>
      <c r="U130">
        <v>8</v>
      </c>
      <c r="V130">
        <v>0.434</v>
      </c>
      <c r="W130">
        <v>1.2829999999999999</v>
      </c>
      <c r="X130">
        <v>1.6990000000000001</v>
      </c>
      <c r="Y130">
        <v>351.9667</v>
      </c>
      <c r="Z130">
        <v>466.96666666666601</v>
      </c>
      <c r="AA130">
        <v>383.6</v>
      </c>
      <c r="AB130" s="1">
        <v>383.6</v>
      </c>
      <c r="AC130">
        <v>383.6</v>
      </c>
      <c r="AD130">
        <v>18</v>
      </c>
      <c r="AG130">
        <v>100</v>
      </c>
      <c r="AH130">
        <v>500</v>
      </c>
      <c r="AI130">
        <v>20</v>
      </c>
      <c r="AJ130" s="5">
        <v>1174.9492000000002</v>
      </c>
      <c r="AK130" s="5">
        <v>1657.5427999999961</v>
      </c>
      <c r="AL130" s="5">
        <v>61.3</v>
      </c>
      <c r="AM130" s="5">
        <v>927.1226999999999</v>
      </c>
      <c r="AN130" s="5">
        <v>1357.3355999999999</v>
      </c>
      <c r="AO130" s="5">
        <v>555.77</v>
      </c>
      <c r="AP130" s="5">
        <v>1397.0817999999999</v>
      </c>
      <c r="AQ130" s="5">
        <v>1044.1663999999978</v>
      </c>
      <c r="AR130" s="5">
        <v>1469.7021999999999</v>
      </c>
      <c r="AS130" s="12">
        <v>0.29117902834049236</v>
      </c>
      <c r="AT130" s="12">
        <v>0.31792494458450637</v>
      </c>
    </row>
    <row r="131" spans="1:46" x14ac:dyDescent="0.25">
      <c r="A131" t="s">
        <v>0</v>
      </c>
      <c r="B131">
        <v>30</v>
      </c>
      <c r="C131">
        <v>30</v>
      </c>
      <c r="D131">
        <v>1</v>
      </c>
      <c r="E131">
        <v>9</v>
      </c>
      <c r="F131">
        <v>134.059</v>
      </c>
      <c r="G131">
        <v>404.933333333333</v>
      </c>
      <c r="H131">
        <v>404.933333333333</v>
      </c>
      <c r="I131">
        <v>16</v>
      </c>
      <c r="J131">
        <v>383.4667</v>
      </c>
      <c r="K131">
        <v>530.76666666666597</v>
      </c>
      <c r="L131" s="8">
        <f t="shared" ref="L131:L194" si="6">(H131-G131)/H131</f>
        <v>0</v>
      </c>
      <c r="M131" s="11">
        <f t="shared" ref="M131:M194" si="7">IF(L131&lt;0.01,1,0)</f>
        <v>1</v>
      </c>
      <c r="N131" s="8"/>
      <c r="Q131" t="s">
        <v>12</v>
      </c>
      <c r="R131">
        <v>30</v>
      </c>
      <c r="S131">
        <v>30</v>
      </c>
      <c r="T131">
        <v>1</v>
      </c>
      <c r="U131">
        <v>9</v>
      </c>
      <c r="V131">
        <v>0.499</v>
      </c>
      <c r="W131">
        <v>1.8080000000000001</v>
      </c>
      <c r="X131">
        <v>1.323</v>
      </c>
      <c r="Y131">
        <v>383.4667</v>
      </c>
      <c r="Z131">
        <v>530.76666666666597</v>
      </c>
      <c r="AA131">
        <v>404.933333333333</v>
      </c>
      <c r="AB131" s="1">
        <v>404.933333333333</v>
      </c>
      <c r="AC131">
        <v>404.933333333333</v>
      </c>
      <c r="AD131">
        <v>18</v>
      </c>
      <c r="AG131">
        <v>200</v>
      </c>
      <c r="AH131">
        <v>100</v>
      </c>
      <c r="AI131">
        <v>10</v>
      </c>
      <c r="AJ131" s="5">
        <v>2397.6379999999999</v>
      </c>
      <c r="AK131" s="5">
        <v>3397.9879999999939</v>
      </c>
      <c r="AL131" s="5">
        <v>105.9</v>
      </c>
      <c r="AM131" s="5">
        <v>23.384800000000002</v>
      </c>
      <c r="AN131" s="5">
        <v>2522.1640000000002</v>
      </c>
      <c r="AO131" s="5">
        <v>23.517800000000001</v>
      </c>
      <c r="AP131" s="5">
        <v>2518.9569999999999</v>
      </c>
      <c r="AQ131" s="5">
        <v>56.787899999999979</v>
      </c>
      <c r="AR131" s="5">
        <v>2607.0180000000005</v>
      </c>
      <c r="AS131" s="12">
        <v>0.29434842778230441</v>
      </c>
      <c r="AT131" s="12">
        <v>0.31418539952690333</v>
      </c>
    </row>
    <row r="132" spans="1:46" x14ac:dyDescent="0.25">
      <c r="A132" t="s">
        <v>0</v>
      </c>
      <c r="B132">
        <v>30</v>
      </c>
      <c r="C132">
        <v>30</v>
      </c>
      <c r="D132">
        <v>3</v>
      </c>
      <c r="E132">
        <v>0</v>
      </c>
      <c r="F132">
        <v>712.43700000000001</v>
      </c>
      <c r="G132">
        <v>433.8</v>
      </c>
      <c r="H132">
        <v>433.8</v>
      </c>
      <c r="I132">
        <v>39</v>
      </c>
      <c r="J132">
        <v>371.9</v>
      </c>
      <c r="K132">
        <v>511.4</v>
      </c>
      <c r="L132" s="8">
        <f t="shared" si="6"/>
        <v>0</v>
      </c>
      <c r="M132" s="11">
        <f t="shared" si="7"/>
        <v>1</v>
      </c>
      <c r="N132" s="8"/>
      <c r="Q132" t="s">
        <v>12</v>
      </c>
      <c r="R132">
        <v>30</v>
      </c>
      <c r="S132">
        <v>30</v>
      </c>
      <c r="T132">
        <v>3</v>
      </c>
      <c r="U132">
        <v>0</v>
      </c>
      <c r="V132">
        <v>1.611</v>
      </c>
      <c r="W132">
        <v>2.758</v>
      </c>
      <c r="X132">
        <v>4.2510000000000003</v>
      </c>
      <c r="Y132">
        <v>371.9</v>
      </c>
      <c r="Z132">
        <v>511.4</v>
      </c>
      <c r="AA132">
        <v>420.7</v>
      </c>
      <c r="AB132" s="1">
        <v>409.56666666666598</v>
      </c>
      <c r="AC132">
        <v>433.8</v>
      </c>
      <c r="AD132">
        <v>18</v>
      </c>
      <c r="AG132">
        <v>200</v>
      </c>
      <c r="AH132">
        <v>100</v>
      </c>
      <c r="AI132">
        <v>20</v>
      </c>
      <c r="AJ132" s="5">
        <v>2397.6379999999999</v>
      </c>
      <c r="AK132" s="5">
        <v>3397.9879999999939</v>
      </c>
      <c r="AL132" s="5">
        <v>105.9</v>
      </c>
      <c r="AM132" s="5">
        <v>39.610799999999998</v>
      </c>
      <c r="AN132" s="5">
        <v>2622.4650000000001</v>
      </c>
      <c r="AO132" s="5">
        <v>32.526000000000003</v>
      </c>
      <c r="AP132" s="5">
        <v>2630.9970000000003</v>
      </c>
      <c r="AQ132" s="5">
        <v>76.779999999999973</v>
      </c>
      <c r="AR132" s="5">
        <v>2773.8209999999999</v>
      </c>
      <c r="AS132" s="12">
        <v>0.29434842778230441</v>
      </c>
      <c r="AT132" s="12">
        <v>0.31418539952690333</v>
      </c>
    </row>
    <row r="133" spans="1:46" x14ac:dyDescent="0.25">
      <c r="A133" t="s">
        <v>0</v>
      </c>
      <c r="B133">
        <v>30</v>
      </c>
      <c r="C133">
        <v>30</v>
      </c>
      <c r="D133">
        <v>3</v>
      </c>
      <c r="E133">
        <v>1</v>
      </c>
      <c r="F133">
        <v>2002.5419999999999</v>
      </c>
      <c r="G133">
        <v>410.666666666666</v>
      </c>
      <c r="H133">
        <v>410.666666666666</v>
      </c>
      <c r="I133">
        <v>53</v>
      </c>
      <c r="J133">
        <v>349.9</v>
      </c>
      <c r="K133">
        <v>471</v>
      </c>
      <c r="L133" s="8">
        <f t="shared" si="6"/>
        <v>0</v>
      </c>
      <c r="M133" s="11">
        <f t="shared" si="7"/>
        <v>1</v>
      </c>
      <c r="N133" s="8"/>
      <c r="Q133" t="s">
        <v>12</v>
      </c>
      <c r="R133">
        <v>30</v>
      </c>
      <c r="S133">
        <v>30</v>
      </c>
      <c r="T133">
        <v>3</v>
      </c>
      <c r="U133">
        <v>1</v>
      </c>
      <c r="V133">
        <v>2.5329999999999999</v>
      </c>
      <c r="W133">
        <v>2.3639999999999999</v>
      </c>
      <c r="X133">
        <v>4.7060000000000004</v>
      </c>
      <c r="Y133">
        <v>349.9</v>
      </c>
      <c r="Z133">
        <v>471</v>
      </c>
      <c r="AA133">
        <v>363.166666666666</v>
      </c>
      <c r="AB133" s="1">
        <v>391.33333333333297</v>
      </c>
      <c r="AC133">
        <v>409.46666666666601</v>
      </c>
      <c r="AD133">
        <v>18</v>
      </c>
      <c r="AG133">
        <v>200</v>
      </c>
      <c r="AH133">
        <v>100</v>
      </c>
      <c r="AI133">
        <v>40</v>
      </c>
      <c r="AJ133" s="5">
        <v>2397.6379999999999</v>
      </c>
      <c r="AK133" s="5">
        <v>3397.9879999999939</v>
      </c>
      <c r="AL133" s="5">
        <v>105.9</v>
      </c>
      <c r="AM133" s="5">
        <v>52.864800000000002</v>
      </c>
      <c r="AN133" s="5">
        <v>2775.8029999999999</v>
      </c>
      <c r="AO133" s="5">
        <v>38.102000000000004</v>
      </c>
      <c r="AP133" s="5">
        <v>2868.4580000000001</v>
      </c>
      <c r="AQ133" s="5">
        <v>93.080499999999972</v>
      </c>
      <c r="AR133" s="5">
        <v>3032.895</v>
      </c>
      <c r="AS133" s="12">
        <v>0.29434842778230441</v>
      </c>
      <c r="AT133" s="12">
        <v>0.31418539952690333</v>
      </c>
    </row>
    <row r="134" spans="1:46" x14ac:dyDescent="0.25">
      <c r="A134" t="s">
        <v>0</v>
      </c>
      <c r="B134">
        <v>30</v>
      </c>
      <c r="C134">
        <v>30</v>
      </c>
      <c r="D134">
        <v>3</v>
      </c>
      <c r="E134">
        <v>2</v>
      </c>
      <c r="F134">
        <v>541.59699999999998</v>
      </c>
      <c r="G134">
        <v>425.8</v>
      </c>
      <c r="H134">
        <v>425.8</v>
      </c>
      <c r="I134">
        <v>26</v>
      </c>
      <c r="J134">
        <v>375.5</v>
      </c>
      <c r="K134">
        <v>501.53333333333302</v>
      </c>
      <c r="L134" s="8">
        <f t="shared" si="6"/>
        <v>0</v>
      </c>
      <c r="M134" s="11">
        <f t="shared" si="7"/>
        <v>1</v>
      </c>
      <c r="N134" s="8"/>
      <c r="Q134" t="s">
        <v>12</v>
      </c>
      <c r="R134">
        <v>30</v>
      </c>
      <c r="S134">
        <v>30</v>
      </c>
      <c r="T134">
        <v>3</v>
      </c>
      <c r="U134">
        <v>2</v>
      </c>
      <c r="V134">
        <v>1.7889999999999999</v>
      </c>
      <c r="W134">
        <v>2.2349999999999999</v>
      </c>
      <c r="X134">
        <v>5.0730000000000004</v>
      </c>
      <c r="Y134">
        <v>375.5</v>
      </c>
      <c r="Z134">
        <v>501.53333333333302</v>
      </c>
      <c r="AA134">
        <v>394.73333333333301</v>
      </c>
      <c r="AB134" s="1">
        <v>405.1</v>
      </c>
      <c r="AC134">
        <v>417.9</v>
      </c>
      <c r="AD134">
        <v>18</v>
      </c>
      <c r="AG134">
        <v>200</v>
      </c>
      <c r="AH134">
        <v>500</v>
      </c>
      <c r="AI134">
        <v>10</v>
      </c>
      <c r="AJ134" s="5">
        <v>2368.8433999999997</v>
      </c>
      <c r="AK134" s="5">
        <v>3386.7049999999931</v>
      </c>
      <c r="AL134" s="5">
        <v>110.6</v>
      </c>
      <c r="AM134" s="5">
        <v>324.56020000000001</v>
      </c>
      <c r="AN134" s="5">
        <v>2500.5228000000002</v>
      </c>
      <c r="AO134" s="5">
        <v>246.1592</v>
      </c>
      <c r="AP134" s="5">
        <v>2495.9805999999999</v>
      </c>
      <c r="AQ134" s="5">
        <v>578.9227999999996</v>
      </c>
      <c r="AR134" s="5">
        <v>2577.4252000000001</v>
      </c>
      <c r="AS134" s="12">
        <v>0.30051295459544003</v>
      </c>
      <c r="AT134" s="12">
        <v>0.31628442087887149</v>
      </c>
    </row>
    <row r="135" spans="1:46" x14ac:dyDescent="0.25">
      <c r="A135" t="s">
        <v>0</v>
      </c>
      <c r="B135">
        <v>30</v>
      </c>
      <c r="C135">
        <v>30</v>
      </c>
      <c r="D135">
        <v>3</v>
      </c>
      <c r="E135">
        <v>3</v>
      </c>
      <c r="F135">
        <v>2377.1010000000001</v>
      </c>
      <c r="G135">
        <v>346.5</v>
      </c>
      <c r="H135">
        <v>346.5</v>
      </c>
      <c r="I135">
        <v>52</v>
      </c>
      <c r="J135">
        <v>296.16669999999999</v>
      </c>
      <c r="K135">
        <v>421.2</v>
      </c>
      <c r="L135" s="8">
        <f t="shared" si="6"/>
        <v>0</v>
      </c>
      <c r="M135" s="11">
        <f t="shared" si="7"/>
        <v>1</v>
      </c>
      <c r="N135" s="8"/>
      <c r="Q135" t="s">
        <v>12</v>
      </c>
      <c r="R135">
        <v>30</v>
      </c>
      <c r="S135">
        <v>30</v>
      </c>
      <c r="T135">
        <v>3</v>
      </c>
      <c r="U135">
        <v>3</v>
      </c>
      <c r="V135">
        <v>2.472</v>
      </c>
      <c r="W135">
        <v>2.2000000000000002</v>
      </c>
      <c r="X135">
        <v>6.3650000000000002</v>
      </c>
      <c r="Y135">
        <v>296.16669999999999</v>
      </c>
      <c r="Z135">
        <v>421.2</v>
      </c>
      <c r="AA135">
        <v>320.7</v>
      </c>
      <c r="AB135" s="1">
        <v>336</v>
      </c>
      <c r="AC135">
        <v>344.53333333333302</v>
      </c>
      <c r="AD135">
        <v>18</v>
      </c>
      <c r="AG135">
        <v>200</v>
      </c>
      <c r="AH135">
        <v>500</v>
      </c>
      <c r="AI135">
        <v>20</v>
      </c>
      <c r="AJ135" s="5">
        <v>2368.8433999999997</v>
      </c>
      <c r="AK135" s="5">
        <v>3386.7049999999931</v>
      </c>
      <c r="AL135" s="5">
        <v>110.6</v>
      </c>
      <c r="AM135" s="5">
        <v>680.1751999999999</v>
      </c>
      <c r="AN135" s="5">
        <v>2588.0010000000002</v>
      </c>
      <c r="AO135" s="5">
        <v>441.25159999999994</v>
      </c>
      <c r="AP135" s="5">
        <v>2611.848</v>
      </c>
      <c r="AQ135" s="5">
        <v>1005.0407999999998</v>
      </c>
      <c r="AR135" s="5">
        <v>2747.605</v>
      </c>
      <c r="AS135" s="12">
        <v>0.30051295459544003</v>
      </c>
      <c r="AT135" s="12">
        <v>0.31628442087887149</v>
      </c>
    </row>
    <row r="136" spans="1:46" x14ac:dyDescent="0.25">
      <c r="A136" t="s">
        <v>0</v>
      </c>
      <c r="B136">
        <v>30</v>
      </c>
      <c r="C136">
        <v>30</v>
      </c>
      <c r="D136">
        <v>3</v>
      </c>
      <c r="E136">
        <v>4</v>
      </c>
      <c r="F136">
        <v>3600.3609999999999</v>
      </c>
      <c r="G136">
        <v>414.96666666666601</v>
      </c>
      <c r="H136">
        <v>415.00651940896603</v>
      </c>
      <c r="I136">
        <v>44</v>
      </c>
      <c r="J136">
        <v>350.7</v>
      </c>
      <c r="K136">
        <v>514.63333333333298</v>
      </c>
      <c r="L136" s="8">
        <f t="shared" si="6"/>
        <v>9.6029195774489879E-5</v>
      </c>
      <c r="M136" s="11">
        <f t="shared" si="7"/>
        <v>1</v>
      </c>
      <c r="N136" s="8"/>
      <c r="Q136" t="s">
        <v>12</v>
      </c>
      <c r="R136">
        <v>30</v>
      </c>
      <c r="S136">
        <v>30</v>
      </c>
      <c r="T136">
        <v>3</v>
      </c>
      <c r="U136">
        <v>4</v>
      </c>
      <c r="V136">
        <v>1.976</v>
      </c>
      <c r="W136">
        <v>2.282</v>
      </c>
      <c r="X136">
        <v>4.226</v>
      </c>
      <c r="Y136">
        <v>350.7</v>
      </c>
      <c r="Z136">
        <v>514.63333333333298</v>
      </c>
      <c r="AA136">
        <v>379.7</v>
      </c>
      <c r="AB136" s="1">
        <v>405.53333333333302</v>
      </c>
      <c r="AC136">
        <v>414.96666666666601</v>
      </c>
      <c r="AD136">
        <v>17</v>
      </c>
      <c r="AG136">
        <v>200</v>
      </c>
      <c r="AH136">
        <v>500</v>
      </c>
      <c r="AI136">
        <v>40</v>
      </c>
      <c r="AJ136" s="5">
        <v>2368.8433999999997</v>
      </c>
      <c r="AK136" s="5">
        <v>3386.7049999999931</v>
      </c>
      <c r="AL136" s="5">
        <v>110.6</v>
      </c>
      <c r="AM136" s="5">
        <v>933.26859999999999</v>
      </c>
      <c r="AN136" s="5">
        <v>2753.9847999999997</v>
      </c>
      <c r="AO136" s="5">
        <v>591.78520000000003</v>
      </c>
      <c r="AP136" s="5">
        <v>2845.1841999999992</v>
      </c>
      <c r="AQ136" s="5">
        <v>1342.3661999999979</v>
      </c>
      <c r="AR136" s="5">
        <v>3015.2093999999997</v>
      </c>
      <c r="AS136" s="12">
        <v>0.30051295459544003</v>
      </c>
      <c r="AT136" s="12">
        <v>0.31628442087887149</v>
      </c>
    </row>
    <row r="137" spans="1:46" x14ac:dyDescent="0.25">
      <c r="A137" t="s">
        <v>0</v>
      </c>
      <c r="B137">
        <v>30</v>
      </c>
      <c r="C137">
        <v>30</v>
      </c>
      <c r="D137">
        <v>3</v>
      </c>
      <c r="E137">
        <v>5</v>
      </c>
      <c r="F137">
        <v>3600.2109999999998</v>
      </c>
      <c r="G137">
        <v>421.7</v>
      </c>
      <c r="H137">
        <v>421.73394049320001</v>
      </c>
      <c r="I137">
        <v>72</v>
      </c>
      <c r="J137">
        <v>354.16669999999999</v>
      </c>
      <c r="K137">
        <v>498.433333333333</v>
      </c>
      <c r="L137" s="8">
        <f t="shared" si="6"/>
        <v>8.0478448474715383E-5</v>
      </c>
      <c r="M137" s="11">
        <f t="shared" si="7"/>
        <v>1</v>
      </c>
      <c r="N137" s="8"/>
      <c r="Q137" t="s">
        <v>12</v>
      </c>
      <c r="R137">
        <v>30</v>
      </c>
      <c r="S137">
        <v>30</v>
      </c>
      <c r="T137">
        <v>3</v>
      </c>
      <c r="U137">
        <v>5</v>
      </c>
      <c r="V137">
        <v>1.91</v>
      </c>
      <c r="W137">
        <v>2.2480000000000002</v>
      </c>
      <c r="X137">
        <v>3.3439999999999901</v>
      </c>
      <c r="Y137">
        <v>354.16669999999999</v>
      </c>
      <c r="Z137">
        <v>498.433333333333</v>
      </c>
      <c r="AA137">
        <v>396.23333333333301</v>
      </c>
      <c r="AB137" s="1">
        <v>400.4</v>
      </c>
      <c r="AC137">
        <v>406.03333333333302</v>
      </c>
      <c r="AD137">
        <v>18</v>
      </c>
      <c r="AG137" t="s">
        <v>27</v>
      </c>
      <c r="AJ137" s="5">
        <v>1779.2878999999998</v>
      </c>
      <c r="AK137" s="5">
        <v>2524.1756999999966</v>
      </c>
      <c r="AL137" s="5">
        <v>83.924999999999997</v>
      </c>
      <c r="AM137" s="5">
        <v>301.14130833333337</v>
      </c>
      <c r="AN137" s="5">
        <v>1959.7473833333329</v>
      </c>
      <c r="AO137" s="5">
        <v>199.82403333333338</v>
      </c>
      <c r="AP137" s="5">
        <v>1986.8743500000005</v>
      </c>
      <c r="AQ137" s="5">
        <v>418.66114999999957</v>
      </c>
      <c r="AR137" s="5">
        <v>2079.1841166666659</v>
      </c>
      <c r="AS137" s="12">
        <v>0.29384598707814874</v>
      </c>
      <c r="AT137" s="12">
        <v>0.32107537766703004</v>
      </c>
    </row>
    <row r="138" spans="1:46" x14ac:dyDescent="0.25">
      <c r="A138" t="s">
        <v>0</v>
      </c>
      <c r="B138">
        <v>30</v>
      </c>
      <c r="C138">
        <v>30</v>
      </c>
      <c r="D138">
        <v>3</v>
      </c>
      <c r="E138">
        <v>6</v>
      </c>
      <c r="F138">
        <v>3600.1590000000001</v>
      </c>
      <c r="G138">
        <v>415.56666666666598</v>
      </c>
      <c r="H138">
        <v>415.60572953323299</v>
      </c>
      <c r="I138">
        <v>63</v>
      </c>
      <c r="J138">
        <v>377.33330000000001</v>
      </c>
      <c r="K138">
        <v>498.53333333333302</v>
      </c>
      <c r="L138" s="8">
        <f t="shared" si="6"/>
        <v>9.3990202230559677E-5</v>
      </c>
      <c r="M138" s="11">
        <f t="shared" si="7"/>
        <v>1</v>
      </c>
      <c r="N138" s="8"/>
      <c r="Q138" t="s">
        <v>12</v>
      </c>
      <c r="R138">
        <v>30</v>
      </c>
      <c r="S138">
        <v>30</v>
      </c>
      <c r="T138">
        <v>3</v>
      </c>
      <c r="U138">
        <v>6</v>
      </c>
      <c r="V138">
        <v>1.7789999999999999</v>
      </c>
      <c r="W138">
        <v>2.74</v>
      </c>
      <c r="X138">
        <v>5.3039999999999896</v>
      </c>
      <c r="Y138">
        <v>377.33330000000001</v>
      </c>
      <c r="Z138">
        <v>498.53333333333302</v>
      </c>
      <c r="AA138">
        <v>401.46666666666601</v>
      </c>
      <c r="AB138" s="1">
        <v>406.6</v>
      </c>
      <c r="AC138">
        <v>406.86666666666599</v>
      </c>
      <c r="AD138">
        <v>22</v>
      </c>
    </row>
    <row r="139" spans="1:46" x14ac:dyDescent="0.25">
      <c r="A139" t="s">
        <v>0</v>
      </c>
      <c r="B139">
        <v>30</v>
      </c>
      <c r="C139">
        <v>30</v>
      </c>
      <c r="D139">
        <v>3</v>
      </c>
      <c r="E139">
        <v>7</v>
      </c>
      <c r="F139">
        <v>1453.8679999999999</v>
      </c>
      <c r="G139">
        <v>373.5</v>
      </c>
      <c r="H139">
        <v>373.5</v>
      </c>
      <c r="I139">
        <v>33</v>
      </c>
      <c r="J139">
        <v>324.3</v>
      </c>
      <c r="K139">
        <v>437.23333333333301</v>
      </c>
      <c r="L139" s="8">
        <f t="shared" si="6"/>
        <v>0</v>
      </c>
      <c r="M139" s="11">
        <f t="shared" si="7"/>
        <v>1</v>
      </c>
      <c r="N139" s="8"/>
      <c r="Q139" t="s">
        <v>12</v>
      </c>
      <c r="R139">
        <v>30</v>
      </c>
      <c r="S139">
        <v>30</v>
      </c>
      <c r="T139">
        <v>3</v>
      </c>
      <c r="U139">
        <v>7</v>
      </c>
      <c r="V139">
        <v>2.0609999999999999</v>
      </c>
      <c r="W139">
        <v>2.2290000000000001</v>
      </c>
      <c r="X139">
        <v>4.5549999999999997</v>
      </c>
      <c r="Y139">
        <v>324.3</v>
      </c>
      <c r="Z139">
        <v>437.23333333333301</v>
      </c>
      <c r="AA139">
        <v>347.9</v>
      </c>
      <c r="AB139" s="1">
        <v>351.86666666666599</v>
      </c>
      <c r="AC139">
        <v>373.5</v>
      </c>
      <c r="AD139">
        <v>19</v>
      </c>
    </row>
    <row r="140" spans="1:46" x14ac:dyDescent="0.25">
      <c r="A140" t="s">
        <v>0</v>
      </c>
      <c r="B140">
        <v>30</v>
      </c>
      <c r="C140">
        <v>30</v>
      </c>
      <c r="D140">
        <v>3</v>
      </c>
      <c r="E140">
        <v>8</v>
      </c>
      <c r="F140">
        <v>1224.9549999999999</v>
      </c>
      <c r="G140">
        <v>407.933333333333</v>
      </c>
      <c r="H140">
        <v>407.933333333299</v>
      </c>
      <c r="I140">
        <v>33</v>
      </c>
      <c r="J140">
        <v>351.9667</v>
      </c>
      <c r="K140">
        <v>466.96666666666601</v>
      </c>
      <c r="L140" s="8">
        <f t="shared" si="6"/>
        <v>-8.3328234545103907E-14</v>
      </c>
      <c r="M140" s="11">
        <f t="shared" si="7"/>
        <v>1</v>
      </c>
      <c r="N140" s="8"/>
      <c r="Q140" t="s">
        <v>12</v>
      </c>
      <c r="R140">
        <v>30</v>
      </c>
      <c r="S140">
        <v>30</v>
      </c>
      <c r="T140">
        <v>3</v>
      </c>
      <c r="U140">
        <v>8</v>
      </c>
      <c r="V140">
        <v>2.1080000000000001</v>
      </c>
      <c r="W140">
        <v>2.302</v>
      </c>
      <c r="X140">
        <v>4.1049999999999898</v>
      </c>
      <c r="Y140">
        <v>351.9667</v>
      </c>
      <c r="Z140">
        <v>466.96666666666601</v>
      </c>
      <c r="AA140">
        <v>384.5</v>
      </c>
      <c r="AB140" s="1">
        <v>395.9</v>
      </c>
      <c r="AC140">
        <v>405.5</v>
      </c>
      <c r="AD140">
        <v>18</v>
      </c>
    </row>
    <row r="141" spans="1:46" x14ac:dyDescent="0.25">
      <c r="A141" t="s">
        <v>0</v>
      </c>
      <c r="B141">
        <v>30</v>
      </c>
      <c r="C141">
        <v>30</v>
      </c>
      <c r="D141">
        <v>3</v>
      </c>
      <c r="E141">
        <v>9</v>
      </c>
      <c r="F141">
        <v>3600.2510000000002</v>
      </c>
      <c r="G141">
        <v>442.36666666666599</v>
      </c>
      <c r="H141">
        <v>442.40740114620002</v>
      </c>
      <c r="I141">
        <v>52</v>
      </c>
      <c r="J141">
        <v>383.4667</v>
      </c>
      <c r="K141">
        <v>530.76666666666597</v>
      </c>
      <c r="L141" s="8">
        <f t="shared" si="6"/>
        <v>9.2074588780584942E-5</v>
      </c>
      <c r="M141" s="11">
        <f t="shared" si="7"/>
        <v>1</v>
      </c>
      <c r="N141" s="8"/>
      <c r="Q141" t="s">
        <v>12</v>
      </c>
      <c r="R141">
        <v>30</v>
      </c>
      <c r="S141">
        <v>30</v>
      </c>
      <c r="T141">
        <v>3</v>
      </c>
      <c r="U141">
        <v>9</v>
      </c>
      <c r="V141">
        <v>2.4</v>
      </c>
      <c r="W141">
        <v>2.3410000000000002</v>
      </c>
      <c r="X141">
        <v>3.6839999999999899</v>
      </c>
      <c r="Y141">
        <v>383.4667</v>
      </c>
      <c r="Z141">
        <v>530.76666666666597</v>
      </c>
      <c r="AA141">
        <v>417.53333333333302</v>
      </c>
      <c r="AB141" s="1">
        <v>430.63333333333298</v>
      </c>
      <c r="AC141">
        <v>440.63333333333298</v>
      </c>
      <c r="AD141">
        <v>18</v>
      </c>
    </row>
    <row r="142" spans="1:46" x14ac:dyDescent="0.25">
      <c r="A142" t="s">
        <v>0</v>
      </c>
      <c r="B142">
        <v>30</v>
      </c>
      <c r="C142">
        <v>30</v>
      </c>
      <c r="D142">
        <v>6</v>
      </c>
      <c r="E142">
        <v>0</v>
      </c>
      <c r="F142">
        <v>3600.181</v>
      </c>
      <c r="G142">
        <v>456.1</v>
      </c>
      <c r="H142">
        <v>471.17891810863301</v>
      </c>
      <c r="I142">
        <v>26</v>
      </c>
      <c r="J142">
        <v>371.9</v>
      </c>
      <c r="K142">
        <v>511.4</v>
      </c>
      <c r="L142" s="8">
        <f t="shared" si="6"/>
        <v>3.2002531372077349E-2</v>
      </c>
      <c r="M142" s="11">
        <f t="shared" si="7"/>
        <v>0</v>
      </c>
      <c r="N142" s="8"/>
      <c r="Q142" t="s">
        <v>12</v>
      </c>
      <c r="R142">
        <v>30</v>
      </c>
      <c r="S142">
        <v>30</v>
      </c>
      <c r="T142">
        <v>6</v>
      </c>
      <c r="U142">
        <v>0</v>
      </c>
      <c r="V142">
        <v>6.84</v>
      </c>
      <c r="W142">
        <v>5.4260000000000002</v>
      </c>
      <c r="X142">
        <v>11.085000000000001</v>
      </c>
      <c r="Y142">
        <v>371.9</v>
      </c>
      <c r="Z142">
        <v>511.4</v>
      </c>
      <c r="AA142">
        <v>435.13333333333298</v>
      </c>
      <c r="AB142" s="1">
        <v>444.53333333333302</v>
      </c>
      <c r="AC142">
        <v>458.433333333333</v>
      </c>
      <c r="AD142">
        <v>18</v>
      </c>
    </row>
    <row r="143" spans="1:46" x14ac:dyDescent="0.25">
      <c r="A143" t="s">
        <v>0</v>
      </c>
      <c r="B143">
        <v>30</v>
      </c>
      <c r="C143">
        <v>30</v>
      </c>
      <c r="D143">
        <v>6</v>
      </c>
      <c r="E143">
        <v>1</v>
      </c>
      <c r="F143">
        <v>3612.8319999999999</v>
      </c>
      <c r="G143">
        <v>439.96666666666601</v>
      </c>
      <c r="H143">
        <v>443.343875592399</v>
      </c>
      <c r="I143">
        <v>32</v>
      </c>
      <c r="J143">
        <v>349.9</v>
      </c>
      <c r="K143">
        <v>471</v>
      </c>
      <c r="L143" s="8">
        <f t="shared" si="6"/>
        <v>7.6175833515695641E-3</v>
      </c>
      <c r="M143" s="11">
        <f t="shared" si="7"/>
        <v>1</v>
      </c>
      <c r="N143" s="8"/>
      <c r="Q143" t="s">
        <v>12</v>
      </c>
      <c r="R143">
        <v>30</v>
      </c>
      <c r="S143">
        <v>30</v>
      </c>
      <c r="T143">
        <v>6</v>
      </c>
      <c r="U143">
        <v>1</v>
      </c>
      <c r="V143">
        <v>6.2729999999999997</v>
      </c>
      <c r="W143">
        <v>5.0090000000000003</v>
      </c>
      <c r="X143">
        <v>12.513999999999999</v>
      </c>
      <c r="Y143">
        <v>349.9</v>
      </c>
      <c r="Z143">
        <v>471</v>
      </c>
      <c r="AA143">
        <v>402.166666666666</v>
      </c>
      <c r="AB143" s="1">
        <v>417.6</v>
      </c>
      <c r="AC143">
        <v>440.933333333333</v>
      </c>
      <c r="AD143">
        <v>18</v>
      </c>
    </row>
    <row r="144" spans="1:46" x14ac:dyDescent="0.25">
      <c r="A144" t="s">
        <v>0</v>
      </c>
      <c r="B144">
        <v>30</v>
      </c>
      <c r="C144">
        <v>30</v>
      </c>
      <c r="D144">
        <v>6</v>
      </c>
      <c r="E144">
        <v>2</v>
      </c>
      <c r="F144">
        <v>3600.2649999999999</v>
      </c>
      <c r="G144">
        <v>455.433333333333</v>
      </c>
      <c r="H144">
        <v>460.37841509859999</v>
      </c>
      <c r="I144">
        <v>29</v>
      </c>
      <c r="J144">
        <v>375.5</v>
      </c>
      <c r="K144">
        <v>501.53333333333302</v>
      </c>
      <c r="L144" s="8">
        <f t="shared" si="6"/>
        <v>1.0741341477114854E-2</v>
      </c>
      <c r="M144" s="11">
        <f t="shared" si="7"/>
        <v>0</v>
      </c>
      <c r="N144" s="8"/>
      <c r="Q144" t="s">
        <v>12</v>
      </c>
      <c r="R144">
        <v>30</v>
      </c>
      <c r="S144">
        <v>30</v>
      </c>
      <c r="T144">
        <v>6</v>
      </c>
      <c r="U144">
        <v>2</v>
      </c>
      <c r="V144">
        <v>6.1050000000000004</v>
      </c>
      <c r="W144">
        <v>5.5670000000000002</v>
      </c>
      <c r="X144">
        <v>8.7479999999999993</v>
      </c>
      <c r="Y144">
        <v>375.5</v>
      </c>
      <c r="Z144">
        <v>501.53333333333302</v>
      </c>
      <c r="AA144">
        <v>416</v>
      </c>
      <c r="AB144" s="1">
        <v>427.9</v>
      </c>
      <c r="AC144">
        <v>452.03333333333302</v>
      </c>
      <c r="AD144">
        <v>18</v>
      </c>
    </row>
    <row r="145" spans="1:30" x14ac:dyDescent="0.25">
      <c r="A145" t="s">
        <v>0</v>
      </c>
      <c r="B145">
        <v>30</v>
      </c>
      <c r="C145">
        <v>30</v>
      </c>
      <c r="D145">
        <v>6</v>
      </c>
      <c r="E145">
        <v>3</v>
      </c>
      <c r="F145">
        <v>3600.2020000000002</v>
      </c>
      <c r="G145">
        <v>370</v>
      </c>
      <c r="H145">
        <v>392.57157474396598</v>
      </c>
      <c r="I145">
        <v>24</v>
      </c>
      <c r="J145">
        <v>296.16669999999999</v>
      </c>
      <c r="K145">
        <v>421.2</v>
      </c>
      <c r="L145" s="8">
        <f t="shared" si="6"/>
        <v>5.7496711927467227E-2</v>
      </c>
      <c r="M145" s="11">
        <f t="shared" si="7"/>
        <v>0</v>
      </c>
      <c r="N145" s="8"/>
      <c r="Q145" t="s">
        <v>12</v>
      </c>
      <c r="R145">
        <v>30</v>
      </c>
      <c r="S145">
        <v>30</v>
      </c>
      <c r="T145">
        <v>6</v>
      </c>
      <c r="U145">
        <v>3</v>
      </c>
      <c r="V145">
        <v>6.05</v>
      </c>
      <c r="W145">
        <v>5.2249999999999996</v>
      </c>
      <c r="X145">
        <v>10.2229999999999</v>
      </c>
      <c r="Y145">
        <v>296.16669999999999</v>
      </c>
      <c r="Z145">
        <v>421.2</v>
      </c>
      <c r="AA145">
        <v>331.933333333333</v>
      </c>
      <c r="AB145" s="1">
        <v>369.5</v>
      </c>
      <c r="AC145">
        <v>371.6</v>
      </c>
      <c r="AD145">
        <v>18</v>
      </c>
    </row>
    <row r="146" spans="1:30" x14ac:dyDescent="0.25">
      <c r="A146" t="s">
        <v>0</v>
      </c>
      <c r="B146">
        <v>30</v>
      </c>
      <c r="C146">
        <v>30</v>
      </c>
      <c r="D146">
        <v>6</v>
      </c>
      <c r="E146">
        <v>4</v>
      </c>
      <c r="F146">
        <v>3600.1089999999999</v>
      </c>
      <c r="G146">
        <v>448.666666666666</v>
      </c>
      <c r="H146">
        <v>474.14730793856597</v>
      </c>
      <c r="I146">
        <v>19</v>
      </c>
      <c r="J146">
        <v>350.7</v>
      </c>
      <c r="K146">
        <v>514.63333333333298</v>
      </c>
      <c r="L146" s="8">
        <f t="shared" si="6"/>
        <v>5.3739926063655789E-2</v>
      </c>
      <c r="M146" s="11">
        <f t="shared" si="7"/>
        <v>0</v>
      </c>
      <c r="N146" s="8"/>
      <c r="Q146" t="s">
        <v>12</v>
      </c>
      <c r="R146">
        <v>30</v>
      </c>
      <c r="S146">
        <v>30</v>
      </c>
      <c r="T146">
        <v>6</v>
      </c>
      <c r="U146">
        <v>4</v>
      </c>
      <c r="V146">
        <v>7.165</v>
      </c>
      <c r="W146">
        <v>5.7350000000000003</v>
      </c>
      <c r="X146">
        <v>9.7869999999999902</v>
      </c>
      <c r="Y146">
        <v>350.7</v>
      </c>
      <c r="Z146">
        <v>514.63333333333298</v>
      </c>
      <c r="AA146">
        <v>424.36666666666599</v>
      </c>
      <c r="AB146" s="1">
        <v>444.8</v>
      </c>
      <c r="AC146">
        <v>449.7</v>
      </c>
      <c r="AD146">
        <v>17</v>
      </c>
    </row>
    <row r="147" spans="1:30" x14ac:dyDescent="0.25">
      <c r="A147" t="s">
        <v>0</v>
      </c>
      <c r="B147">
        <v>30</v>
      </c>
      <c r="C147">
        <v>30</v>
      </c>
      <c r="D147">
        <v>6</v>
      </c>
      <c r="E147">
        <v>5</v>
      </c>
      <c r="F147">
        <v>3613.91</v>
      </c>
      <c r="G147">
        <v>442.96666666666601</v>
      </c>
      <c r="H147">
        <v>471.64711897856603</v>
      </c>
      <c r="I147">
        <v>13</v>
      </c>
      <c r="J147">
        <v>354.16669999999999</v>
      </c>
      <c r="K147">
        <v>498.433333333333</v>
      </c>
      <c r="L147" s="8">
        <f t="shared" si="6"/>
        <v>6.0809132840697777E-2</v>
      </c>
      <c r="M147" s="11">
        <f t="shared" si="7"/>
        <v>0</v>
      </c>
      <c r="N147" s="8"/>
      <c r="Q147" t="s">
        <v>12</v>
      </c>
      <c r="R147">
        <v>30</v>
      </c>
      <c r="S147">
        <v>30</v>
      </c>
      <c r="T147">
        <v>6</v>
      </c>
      <c r="U147">
        <v>5</v>
      </c>
      <c r="V147">
        <v>7.5209999999999999</v>
      </c>
      <c r="W147">
        <v>5.5410000000000004</v>
      </c>
      <c r="X147">
        <v>8.4600000000000009</v>
      </c>
      <c r="Y147">
        <v>354.16669999999999</v>
      </c>
      <c r="Z147">
        <v>498.433333333333</v>
      </c>
      <c r="AA147">
        <v>402.4</v>
      </c>
      <c r="AB147" s="1">
        <v>433.13333333333298</v>
      </c>
      <c r="AC147">
        <v>448.26666666666603</v>
      </c>
      <c r="AD147">
        <v>18</v>
      </c>
    </row>
    <row r="148" spans="1:30" x14ac:dyDescent="0.25">
      <c r="A148" t="s">
        <v>0</v>
      </c>
      <c r="B148">
        <v>30</v>
      </c>
      <c r="C148">
        <v>30</v>
      </c>
      <c r="D148">
        <v>6</v>
      </c>
      <c r="E148">
        <v>6</v>
      </c>
      <c r="F148">
        <v>3601.26</v>
      </c>
      <c r="G148">
        <v>444.933333333333</v>
      </c>
      <c r="H148">
        <v>462.14577936239999</v>
      </c>
      <c r="I148">
        <v>20</v>
      </c>
      <c r="J148">
        <v>377.33330000000001</v>
      </c>
      <c r="K148">
        <v>498.53333333333302</v>
      </c>
      <c r="L148" s="8">
        <f t="shared" si="6"/>
        <v>3.7244624526949419E-2</v>
      </c>
      <c r="M148" s="11">
        <f t="shared" si="7"/>
        <v>0</v>
      </c>
      <c r="N148" s="8"/>
      <c r="Q148" t="s">
        <v>12</v>
      </c>
      <c r="R148">
        <v>30</v>
      </c>
      <c r="S148">
        <v>30</v>
      </c>
      <c r="T148">
        <v>6</v>
      </c>
      <c r="U148">
        <v>6</v>
      </c>
      <c r="V148">
        <v>6.992</v>
      </c>
      <c r="W148">
        <v>5.891</v>
      </c>
      <c r="X148">
        <v>9.907</v>
      </c>
      <c r="Y148">
        <v>377.33330000000001</v>
      </c>
      <c r="Z148">
        <v>498.53333333333302</v>
      </c>
      <c r="AA148">
        <v>407.96666666666601</v>
      </c>
      <c r="AB148" s="1">
        <v>436.9</v>
      </c>
      <c r="AC148">
        <v>446.76666666666603</v>
      </c>
      <c r="AD148">
        <v>22</v>
      </c>
    </row>
    <row r="149" spans="1:30" x14ac:dyDescent="0.25">
      <c r="A149" t="s">
        <v>0</v>
      </c>
      <c r="B149">
        <v>30</v>
      </c>
      <c r="C149">
        <v>30</v>
      </c>
      <c r="D149">
        <v>6</v>
      </c>
      <c r="E149">
        <v>7</v>
      </c>
      <c r="F149">
        <v>3600.0940000000001</v>
      </c>
      <c r="G149">
        <v>400.03333333333302</v>
      </c>
      <c r="H149">
        <v>405.97306837716599</v>
      </c>
      <c r="I149">
        <v>35</v>
      </c>
      <c r="J149">
        <v>324.3</v>
      </c>
      <c r="K149">
        <v>437.23333333333301</v>
      </c>
      <c r="L149" s="8">
        <f t="shared" si="6"/>
        <v>1.4630859794656885E-2</v>
      </c>
      <c r="M149" s="11">
        <f t="shared" si="7"/>
        <v>0</v>
      </c>
      <c r="N149" s="8"/>
      <c r="Q149" t="s">
        <v>12</v>
      </c>
      <c r="R149">
        <v>30</v>
      </c>
      <c r="S149">
        <v>30</v>
      </c>
      <c r="T149">
        <v>6</v>
      </c>
      <c r="U149">
        <v>7</v>
      </c>
      <c r="V149">
        <v>6.71</v>
      </c>
      <c r="W149">
        <v>6.423</v>
      </c>
      <c r="X149">
        <v>11.899999999999901</v>
      </c>
      <c r="Y149">
        <v>324.3</v>
      </c>
      <c r="Z149">
        <v>437.23333333333301</v>
      </c>
      <c r="AA149">
        <v>366</v>
      </c>
      <c r="AB149" s="1">
        <v>385.166666666666</v>
      </c>
      <c r="AC149">
        <v>399.83333333333297</v>
      </c>
      <c r="AD149">
        <v>19</v>
      </c>
    </row>
    <row r="150" spans="1:30" x14ac:dyDescent="0.25">
      <c r="A150" t="s">
        <v>0</v>
      </c>
      <c r="B150">
        <v>30</v>
      </c>
      <c r="C150">
        <v>30</v>
      </c>
      <c r="D150">
        <v>6</v>
      </c>
      <c r="E150">
        <v>8</v>
      </c>
      <c r="F150">
        <v>3600.1219999999998</v>
      </c>
      <c r="G150">
        <v>439.433333333333</v>
      </c>
      <c r="H150">
        <v>439.47426490163298</v>
      </c>
      <c r="I150">
        <v>43</v>
      </c>
      <c r="J150">
        <v>351.9667</v>
      </c>
      <c r="K150">
        <v>466.96666666666601</v>
      </c>
      <c r="L150" s="8">
        <f t="shared" si="6"/>
        <v>9.313757725755217E-5</v>
      </c>
      <c r="M150" s="11">
        <f t="shared" si="7"/>
        <v>1</v>
      </c>
      <c r="N150" s="8"/>
      <c r="Q150" t="s">
        <v>12</v>
      </c>
      <c r="R150">
        <v>30</v>
      </c>
      <c r="S150">
        <v>30</v>
      </c>
      <c r="T150">
        <v>6</v>
      </c>
      <c r="U150">
        <v>8</v>
      </c>
      <c r="V150">
        <v>6.8120000000000003</v>
      </c>
      <c r="W150">
        <v>5.6120000000000001</v>
      </c>
      <c r="X150">
        <v>10.923999999999999</v>
      </c>
      <c r="Y150">
        <v>351.9667</v>
      </c>
      <c r="Z150">
        <v>466.96666666666601</v>
      </c>
      <c r="AA150">
        <v>420.53333333333302</v>
      </c>
      <c r="AB150" s="1">
        <v>421.5</v>
      </c>
      <c r="AC150">
        <v>432.53333333333302</v>
      </c>
      <c r="AD150">
        <v>18</v>
      </c>
    </row>
    <row r="151" spans="1:30" x14ac:dyDescent="0.25">
      <c r="A151" t="s">
        <v>0</v>
      </c>
      <c r="B151">
        <v>30</v>
      </c>
      <c r="C151">
        <v>30</v>
      </c>
      <c r="D151">
        <v>6</v>
      </c>
      <c r="E151">
        <v>9</v>
      </c>
      <c r="F151">
        <v>3601.4969999999998</v>
      </c>
      <c r="G151">
        <v>477.33333333333297</v>
      </c>
      <c r="H151">
        <v>495.88203660253299</v>
      </c>
      <c r="I151">
        <v>23</v>
      </c>
      <c r="J151">
        <v>383.4667</v>
      </c>
      <c r="K151">
        <v>530.76666666666597</v>
      </c>
      <c r="L151" s="8">
        <f t="shared" si="6"/>
        <v>3.7405475294656543E-2</v>
      </c>
      <c r="M151" s="11">
        <f t="shared" si="7"/>
        <v>0</v>
      </c>
      <c r="N151" s="8"/>
      <c r="Q151" t="s">
        <v>12</v>
      </c>
      <c r="R151">
        <v>30</v>
      </c>
      <c r="S151">
        <v>30</v>
      </c>
      <c r="T151">
        <v>6</v>
      </c>
      <c r="U151">
        <v>9</v>
      </c>
      <c r="V151">
        <v>7.4909999999999997</v>
      </c>
      <c r="W151">
        <v>5.8570000000000002</v>
      </c>
      <c r="X151">
        <v>8.4429999999999996</v>
      </c>
      <c r="Y151">
        <v>383.4667</v>
      </c>
      <c r="Z151">
        <v>530.76666666666597</v>
      </c>
      <c r="AA151">
        <v>438.13333333333298</v>
      </c>
      <c r="AB151" s="1">
        <v>465.63333333333298</v>
      </c>
      <c r="AC151">
        <v>481.3</v>
      </c>
      <c r="AD151">
        <v>18</v>
      </c>
    </row>
    <row r="152" spans="1:30" x14ac:dyDescent="0.25">
      <c r="A152" t="s">
        <v>0</v>
      </c>
      <c r="B152">
        <v>30</v>
      </c>
      <c r="C152">
        <v>50</v>
      </c>
      <c r="D152">
        <v>1</v>
      </c>
      <c r="E152">
        <v>0</v>
      </c>
      <c r="F152">
        <v>655.971</v>
      </c>
      <c r="G152">
        <v>391</v>
      </c>
      <c r="H152">
        <v>391</v>
      </c>
      <c r="I152">
        <v>16</v>
      </c>
      <c r="J152">
        <v>366.32</v>
      </c>
      <c r="K152">
        <v>505.92</v>
      </c>
      <c r="L152" s="8">
        <f t="shared" si="6"/>
        <v>0</v>
      </c>
      <c r="M152" s="11">
        <f t="shared" si="7"/>
        <v>1</v>
      </c>
      <c r="N152" s="8"/>
      <c r="Q152" t="s">
        <v>12</v>
      </c>
      <c r="R152">
        <v>30</v>
      </c>
      <c r="S152">
        <v>50</v>
      </c>
      <c r="T152">
        <v>1</v>
      </c>
      <c r="U152">
        <v>0</v>
      </c>
      <c r="V152">
        <v>1.1479999999999999</v>
      </c>
      <c r="W152">
        <v>2.7080000000000002</v>
      </c>
      <c r="X152">
        <v>3.0059999999999998</v>
      </c>
      <c r="Y152">
        <v>366.32</v>
      </c>
      <c r="Z152">
        <v>505.92</v>
      </c>
      <c r="AA152">
        <v>391</v>
      </c>
      <c r="AB152" s="1">
        <v>388.96</v>
      </c>
      <c r="AC152">
        <v>391</v>
      </c>
      <c r="AD152">
        <v>18</v>
      </c>
    </row>
    <row r="153" spans="1:30" x14ac:dyDescent="0.25">
      <c r="A153" t="s">
        <v>0</v>
      </c>
      <c r="B153">
        <v>30</v>
      </c>
      <c r="C153">
        <v>50</v>
      </c>
      <c r="D153">
        <v>1</v>
      </c>
      <c r="E153">
        <v>1</v>
      </c>
      <c r="F153">
        <v>562.529</v>
      </c>
      <c r="G153">
        <v>368.46</v>
      </c>
      <c r="H153">
        <v>368.46</v>
      </c>
      <c r="I153">
        <v>54</v>
      </c>
      <c r="J153">
        <v>348.14</v>
      </c>
      <c r="K153">
        <v>466.38</v>
      </c>
      <c r="L153" s="8">
        <f t="shared" si="6"/>
        <v>0</v>
      </c>
      <c r="M153" s="11">
        <f t="shared" si="7"/>
        <v>1</v>
      </c>
      <c r="N153" s="8"/>
      <c r="Q153" t="s">
        <v>12</v>
      </c>
      <c r="R153">
        <v>30</v>
      </c>
      <c r="S153">
        <v>50</v>
      </c>
      <c r="T153">
        <v>1</v>
      </c>
      <c r="U153">
        <v>1</v>
      </c>
      <c r="V153">
        <v>0.73899999999999999</v>
      </c>
      <c r="W153">
        <v>2.8690000000000002</v>
      </c>
      <c r="X153">
        <v>2.5510000000000002</v>
      </c>
      <c r="Y153">
        <v>348.14</v>
      </c>
      <c r="Z153">
        <v>466.38</v>
      </c>
      <c r="AA153">
        <v>368.46</v>
      </c>
      <c r="AB153" s="1">
        <v>363.76</v>
      </c>
      <c r="AC153">
        <v>368.46</v>
      </c>
      <c r="AD153">
        <v>19</v>
      </c>
    </row>
    <row r="154" spans="1:30" x14ac:dyDescent="0.25">
      <c r="A154" t="s">
        <v>0</v>
      </c>
      <c r="B154">
        <v>30</v>
      </c>
      <c r="C154">
        <v>50</v>
      </c>
      <c r="D154">
        <v>1</v>
      </c>
      <c r="E154">
        <v>2</v>
      </c>
      <c r="F154">
        <v>107.432</v>
      </c>
      <c r="G154">
        <v>386.84</v>
      </c>
      <c r="H154">
        <v>386.84</v>
      </c>
      <c r="I154">
        <v>14</v>
      </c>
      <c r="J154">
        <v>369.52</v>
      </c>
      <c r="K154">
        <v>497.96</v>
      </c>
      <c r="L154" s="8">
        <f t="shared" si="6"/>
        <v>0</v>
      </c>
      <c r="M154" s="11">
        <f t="shared" si="7"/>
        <v>1</v>
      </c>
      <c r="N154" s="8"/>
      <c r="Q154" t="s">
        <v>12</v>
      </c>
      <c r="R154">
        <v>30</v>
      </c>
      <c r="S154">
        <v>50</v>
      </c>
      <c r="T154">
        <v>1</v>
      </c>
      <c r="U154">
        <v>2</v>
      </c>
      <c r="V154">
        <v>0.66900000000000004</v>
      </c>
      <c r="W154">
        <v>2.5579999999999998</v>
      </c>
      <c r="X154">
        <v>2.6880000000000002</v>
      </c>
      <c r="Y154">
        <v>369.52</v>
      </c>
      <c r="Z154">
        <v>497.96</v>
      </c>
      <c r="AA154">
        <v>386.84</v>
      </c>
      <c r="AB154" s="1">
        <v>386.84</v>
      </c>
      <c r="AC154">
        <v>386.84</v>
      </c>
      <c r="AD154">
        <v>18</v>
      </c>
    </row>
    <row r="155" spans="1:30" x14ac:dyDescent="0.25">
      <c r="A155" t="s">
        <v>0</v>
      </c>
      <c r="B155">
        <v>30</v>
      </c>
      <c r="C155">
        <v>50</v>
      </c>
      <c r="D155">
        <v>1</v>
      </c>
      <c r="E155">
        <v>3</v>
      </c>
      <c r="F155">
        <v>897.649</v>
      </c>
      <c r="G155">
        <v>322.08</v>
      </c>
      <c r="H155">
        <v>322.08</v>
      </c>
      <c r="I155">
        <v>52</v>
      </c>
      <c r="J155">
        <v>305.44</v>
      </c>
      <c r="K155">
        <v>428.44</v>
      </c>
      <c r="L155" s="8">
        <f t="shared" si="6"/>
        <v>0</v>
      </c>
      <c r="M155" s="11">
        <f t="shared" si="7"/>
        <v>1</v>
      </c>
      <c r="N155" s="8"/>
      <c r="Q155" t="s">
        <v>12</v>
      </c>
      <c r="R155">
        <v>30</v>
      </c>
      <c r="S155">
        <v>50</v>
      </c>
      <c r="T155">
        <v>1</v>
      </c>
      <c r="U155">
        <v>3</v>
      </c>
      <c r="V155">
        <v>0.70799999999999996</v>
      </c>
      <c r="W155">
        <v>2.548</v>
      </c>
      <c r="X155">
        <v>3.5489999999999999</v>
      </c>
      <c r="Y155">
        <v>305.44</v>
      </c>
      <c r="Z155">
        <v>428.44</v>
      </c>
      <c r="AA155">
        <v>320.82</v>
      </c>
      <c r="AB155" s="1">
        <v>322.08</v>
      </c>
      <c r="AC155">
        <v>322.08</v>
      </c>
      <c r="AD155">
        <v>19</v>
      </c>
    </row>
    <row r="156" spans="1:30" x14ac:dyDescent="0.25">
      <c r="A156" t="s">
        <v>0</v>
      </c>
      <c r="B156">
        <v>30</v>
      </c>
      <c r="C156">
        <v>50</v>
      </c>
      <c r="D156">
        <v>1</v>
      </c>
      <c r="E156">
        <v>4</v>
      </c>
      <c r="F156">
        <v>792.72699999999998</v>
      </c>
      <c r="G156">
        <v>368.7</v>
      </c>
      <c r="H156">
        <v>368.7</v>
      </c>
      <c r="I156">
        <v>16</v>
      </c>
      <c r="J156">
        <v>345.82</v>
      </c>
      <c r="K156">
        <v>514.78</v>
      </c>
      <c r="L156" s="8">
        <f t="shared" si="6"/>
        <v>0</v>
      </c>
      <c r="M156" s="11">
        <f t="shared" si="7"/>
        <v>1</v>
      </c>
      <c r="N156" s="8"/>
      <c r="Q156" t="s">
        <v>12</v>
      </c>
      <c r="R156">
        <v>30</v>
      </c>
      <c r="S156">
        <v>50</v>
      </c>
      <c r="T156">
        <v>1</v>
      </c>
      <c r="U156">
        <v>4</v>
      </c>
      <c r="V156">
        <v>0.88400000000000001</v>
      </c>
      <c r="W156">
        <v>2.6379999999999999</v>
      </c>
      <c r="X156">
        <v>2.835</v>
      </c>
      <c r="Y156">
        <v>345.82</v>
      </c>
      <c r="Z156">
        <v>514.78</v>
      </c>
      <c r="AA156">
        <v>368.7</v>
      </c>
      <c r="AB156" s="1">
        <v>368.7</v>
      </c>
      <c r="AC156">
        <v>368.7</v>
      </c>
      <c r="AD156">
        <v>18</v>
      </c>
    </row>
    <row r="157" spans="1:30" x14ac:dyDescent="0.25">
      <c r="A157" t="s">
        <v>0</v>
      </c>
      <c r="B157">
        <v>30</v>
      </c>
      <c r="C157">
        <v>50</v>
      </c>
      <c r="D157">
        <v>1</v>
      </c>
      <c r="E157">
        <v>5</v>
      </c>
      <c r="F157">
        <v>957.27200000000005</v>
      </c>
      <c r="G157">
        <v>381.16</v>
      </c>
      <c r="H157">
        <v>381.16</v>
      </c>
      <c r="I157">
        <v>17</v>
      </c>
      <c r="J157">
        <v>364.36</v>
      </c>
      <c r="K157">
        <v>506.68</v>
      </c>
      <c r="L157" s="8">
        <f t="shared" si="6"/>
        <v>0</v>
      </c>
      <c r="M157" s="11">
        <f t="shared" si="7"/>
        <v>1</v>
      </c>
      <c r="N157" s="8"/>
      <c r="Q157" t="s">
        <v>12</v>
      </c>
      <c r="R157">
        <v>30</v>
      </c>
      <c r="S157">
        <v>50</v>
      </c>
      <c r="T157">
        <v>1</v>
      </c>
      <c r="U157">
        <v>5</v>
      </c>
      <c r="V157">
        <v>0.76800000000000002</v>
      </c>
      <c r="W157">
        <v>2.6059999999999999</v>
      </c>
      <c r="X157">
        <v>2.9129999999999998</v>
      </c>
      <c r="Y157">
        <v>364.36</v>
      </c>
      <c r="Z157">
        <v>506.68</v>
      </c>
      <c r="AA157">
        <v>381.16</v>
      </c>
      <c r="AB157" s="1">
        <v>381.16</v>
      </c>
      <c r="AC157">
        <v>381.16</v>
      </c>
      <c r="AD157">
        <v>19</v>
      </c>
    </row>
    <row r="158" spans="1:30" x14ac:dyDescent="0.25">
      <c r="A158" t="s">
        <v>0</v>
      </c>
      <c r="B158">
        <v>30</v>
      </c>
      <c r="C158">
        <v>50</v>
      </c>
      <c r="D158">
        <v>1</v>
      </c>
      <c r="E158">
        <v>6</v>
      </c>
      <c r="F158">
        <v>413.59399999999999</v>
      </c>
      <c r="G158">
        <v>370.76</v>
      </c>
      <c r="H158">
        <v>370.76</v>
      </c>
      <c r="I158">
        <v>11</v>
      </c>
      <c r="J158">
        <v>349.42</v>
      </c>
      <c r="K158">
        <v>486.54</v>
      </c>
      <c r="L158" s="8">
        <f t="shared" si="6"/>
        <v>0</v>
      </c>
      <c r="M158" s="11">
        <f t="shared" si="7"/>
        <v>1</v>
      </c>
      <c r="N158" s="8"/>
      <c r="Q158" t="s">
        <v>12</v>
      </c>
      <c r="R158">
        <v>30</v>
      </c>
      <c r="S158">
        <v>50</v>
      </c>
      <c r="T158">
        <v>1</v>
      </c>
      <c r="U158">
        <v>6</v>
      </c>
      <c r="V158">
        <v>0.71599999999999997</v>
      </c>
      <c r="W158">
        <v>3.1070000000000002</v>
      </c>
      <c r="X158">
        <v>1.641</v>
      </c>
      <c r="Y158">
        <v>349.42</v>
      </c>
      <c r="Z158">
        <v>486.54</v>
      </c>
      <c r="AA158">
        <v>370.76</v>
      </c>
      <c r="AB158" s="1">
        <v>365.28</v>
      </c>
      <c r="AC158">
        <v>370.76</v>
      </c>
      <c r="AD158">
        <v>22</v>
      </c>
    </row>
    <row r="159" spans="1:30" x14ac:dyDescent="0.25">
      <c r="A159" t="s">
        <v>0</v>
      </c>
      <c r="B159">
        <v>30</v>
      </c>
      <c r="C159">
        <v>50</v>
      </c>
      <c r="D159">
        <v>1</v>
      </c>
      <c r="E159">
        <v>7</v>
      </c>
      <c r="F159">
        <v>256.58300000000003</v>
      </c>
      <c r="G159">
        <v>337.06</v>
      </c>
      <c r="H159">
        <v>337.06</v>
      </c>
      <c r="I159">
        <v>14</v>
      </c>
      <c r="J159">
        <v>318.58</v>
      </c>
      <c r="K159">
        <v>431.5</v>
      </c>
      <c r="L159" s="8">
        <f t="shared" si="6"/>
        <v>0</v>
      </c>
      <c r="M159" s="11">
        <f t="shared" si="7"/>
        <v>1</v>
      </c>
      <c r="N159" s="8"/>
      <c r="Q159" t="s">
        <v>12</v>
      </c>
      <c r="R159">
        <v>30</v>
      </c>
      <c r="S159">
        <v>50</v>
      </c>
      <c r="T159">
        <v>1</v>
      </c>
      <c r="U159">
        <v>7</v>
      </c>
      <c r="V159">
        <v>0.82199999999999995</v>
      </c>
      <c r="W159">
        <v>2.6280000000000001</v>
      </c>
      <c r="X159">
        <v>3.48</v>
      </c>
      <c r="Y159">
        <v>318.58</v>
      </c>
      <c r="Z159">
        <v>431.5</v>
      </c>
      <c r="AA159">
        <v>337.06</v>
      </c>
      <c r="AB159" s="1">
        <v>337.06</v>
      </c>
      <c r="AC159">
        <v>337.06</v>
      </c>
      <c r="AD159">
        <v>22</v>
      </c>
    </row>
    <row r="160" spans="1:30" x14ac:dyDescent="0.25">
      <c r="A160" t="s">
        <v>0</v>
      </c>
      <c r="B160">
        <v>30</v>
      </c>
      <c r="C160">
        <v>50</v>
      </c>
      <c r="D160">
        <v>1</v>
      </c>
      <c r="E160">
        <v>8</v>
      </c>
      <c r="F160">
        <v>230.15</v>
      </c>
      <c r="G160">
        <v>360.58</v>
      </c>
      <c r="H160">
        <v>360.58</v>
      </c>
      <c r="I160">
        <v>11</v>
      </c>
      <c r="J160">
        <v>341.52</v>
      </c>
      <c r="K160">
        <v>458.36</v>
      </c>
      <c r="L160" s="8">
        <f t="shared" si="6"/>
        <v>0</v>
      </c>
      <c r="M160" s="11">
        <f t="shared" si="7"/>
        <v>1</v>
      </c>
      <c r="N160" s="8"/>
      <c r="Q160" t="s">
        <v>12</v>
      </c>
      <c r="R160">
        <v>30</v>
      </c>
      <c r="S160">
        <v>50</v>
      </c>
      <c r="T160">
        <v>1</v>
      </c>
      <c r="U160">
        <v>8</v>
      </c>
      <c r="V160">
        <v>0.83099999999999996</v>
      </c>
      <c r="W160">
        <v>2.6389999999999998</v>
      </c>
      <c r="X160">
        <v>2.7879999999999998</v>
      </c>
      <c r="Y160">
        <v>341.52</v>
      </c>
      <c r="Z160">
        <v>458.36</v>
      </c>
      <c r="AA160">
        <v>360.58</v>
      </c>
      <c r="AB160" s="1">
        <v>360.58</v>
      </c>
      <c r="AC160">
        <v>360.58</v>
      </c>
      <c r="AD160">
        <v>18</v>
      </c>
    </row>
    <row r="161" spans="1:30" x14ac:dyDescent="0.25">
      <c r="A161" t="s">
        <v>0</v>
      </c>
      <c r="B161">
        <v>30</v>
      </c>
      <c r="C161">
        <v>50</v>
      </c>
      <c r="D161">
        <v>1</v>
      </c>
      <c r="E161">
        <v>9</v>
      </c>
      <c r="F161">
        <v>1050.6479999999999</v>
      </c>
      <c r="G161">
        <v>404.14</v>
      </c>
      <c r="H161">
        <v>404.14</v>
      </c>
      <c r="I161">
        <v>29</v>
      </c>
      <c r="J161">
        <v>384.16</v>
      </c>
      <c r="K161">
        <v>528.46</v>
      </c>
      <c r="L161" s="8">
        <f t="shared" si="6"/>
        <v>0</v>
      </c>
      <c r="M161" s="11">
        <f t="shared" si="7"/>
        <v>1</v>
      </c>
      <c r="N161" s="8"/>
      <c r="Q161" t="s">
        <v>12</v>
      </c>
      <c r="R161">
        <v>30</v>
      </c>
      <c r="S161">
        <v>50</v>
      </c>
      <c r="T161">
        <v>1</v>
      </c>
      <c r="U161">
        <v>9</v>
      </c>
      <c r="V161">
        <v>0.69299999999999995</v>
      </c>
      <c r="W161">
        <v>2.613</v>
      </c>
      <c r="X161">
        <v>2.4129999999999998</v>
      </c>
      <c r="Y161">
        <v>384.16</v>
      </c>
      <c r="Z161">
        <v>528.46</v>
      </c>
      <c r="AA161">
        <v>404.14</v>
      </c>
      <c r="AB161" s="1">
        <v>404.14</v>
      </c>
      <c r="AC161">
        <v>404.14</v>
      </c>
      <c r="AD161">
        <v>19</v>
      </c>
    </row>
    <row r="162" spans="1:30" x14ac:dyDescent="0.25">
      <c r="A162" t="s">
        <v>0</v>
      </c>
      <c r="B162">
        <v>30</v>
      </c>
      <c r="C162">
        <v>50</v>
      </c>
      <c r="D162">
        <v>3</v>
      </c>
      <c r="E162">
        <v>0</v>
      </c>
      <c r="F162">
        <v>3607.3420000000001</v>
      </c>
      <c r="G162">
        <v>421.92</v>
      </c>
      <c r="H162">
        <v>442.42407765413998</v>
      </c>
      <c r="I162">
        <v>11</v>
      </c>
      <c r="J162">
        <v>366.32</v>
      </c>
      <c r="K162">
        <v>505.92</v>
      </c>
      <c r="L162" s="8">
        <f t="shared" si="6"/>
        <v>4.634485031388548E-2</v>
      </c>
      <c r="M162" s="11">
        <f t="shared" si="7"/>
        <v>0</v>
      </c>
      <c r="N162" s="8"/>
      <c r="Q162" t="s">
        <v>12</v>
      </c>
      <c r="R162">
        <v>30</v>
      </c>
      <c r="S162">
        <v>50</v>
      </c>
      <c r="T162">
        <v>3</v>
      </c>
      <c r="U162">
        <v>0</v>
      </c>
      <c r="V162">
        <v>3.149</v>
      </c>
      <c r="W162">
        <v>4.2110000000000003</v>
      </c>
      <c r="X162">
        <v>6.3079999999999998</v>
      </c>
      <c r="Y162">
        <v>366.32</v>
      </c>
      <c r="Z162">
        <v>505.92</v>
      </c>
      <c r="AA162">
        <v>421.92</v>
      </c>
      <c r="AB162" s="1">
        <v>398.9</v>
      </c>
      <c r="AC162">
        <v>423.36</v>
      </c>
      <c r="AD162">
        <v>18</v>
      </c>
    </row>
    <row r="163" spans="1:30" x14ac:dyDescent="0.25">
      <c r="A163" t="s">
        <v>0</v>
      </c>
      <c r="B163">
        <v>30</v>
      </c>
      <c r="C163">
        <v>50</v>
      </c>
      <c r="D163">
        <v>3</v>
      </c>
      <c r="E163">
        <v>1</v>
      </c>
      <c r="F163">
        <v>3609.4760000000001</v>
      </c>
      <c r="G163">
        <v>397.5</v>
      </c>
      <c r="H163">
        <v>419.14176496902002</v>
      </c>
      <c r="I163">
        <v>10</v>
      </c>
      <c r="J163">
        <v>348.14</v>
      </c>
      <c r="K163">
        <v>466.38</v>
      </c>
      <c r="L163" s="8">
        <f t="shared" si="6"/>
        <v>5.1633520631425553E-2</v>
      </c>
      <c r="M163" s="11">
        <f t="shared" si="7"/>
        <v>0</v>
      </c>
      <c r="N163" s="8"/>
      <c r="Q163" t="s">
        <v>12</v>
      </c>
      <c r="R163">
        <v>30</v>
      </c>
      <c r="S163">
        <v>50</v>
      </c>
      <c r="T163">
        <v>3</v>
      </c>
      <c r="U163">
        <v>1</v>
      </c>
      <c r="V163">
        <v>2.7639999999999998</v>
      </c>
      <c r="W163">
        <v>4.1050000000000004</v>
      </c>
      <c r="X163">
        <v>6.2939999999999996</v>
      </c>
      <c r="Y163">
        <v>348.14</v>
      </c>
      <c r="Z163">
        <v>466.38</v>
      </c>
      <c r="AA163">
        <v>368.46</v>
      </c>
      <c r="AB163" s="1">
        <v>386.42</v>
      </c>
      <c r="AC163">
        <v>401.86</v>
      </c>
      <c r="AD163">
        <v>19</v>
      </c>
    </row>
    <row r="164" spans="1:30" x14ac:dyDescent="0.25">
      <c r="A164" t="s">
        <v>0</v>
      </c>
      <c r="B164">
        <v>30</v>
      </c>
      <c r="C164">
        <v>50</v>
      </c>
      <c r="D164">
        <v>3</v>
      </c>
      <c r="E164">
        <v>2</v>
      </c>
      <c r="F164">
        <v>3372.8969999999999</v>
      </c>
      <c r="G164">
        <v>410.76</v>
      </c>
      <c r="H164">
        <v>410.76</v>
      </c>
      <c r="I164">
        <v>52</v>
      </c>
      <c r="J164">
        <v>369.52</v>
      </c>
      <c r="K164">
        <v>497.96</v>
      </c>
      <c r="L164" s="8">
        <f t="shared" si="6"/>
        <v>0</v>
      </c>
      <c r="M164" s="11">
        <f t="shared" si="7"/>
        <v>1</v>
      </c>
      <c r="N164" s="8"/>
      <c r="Q164" t="s">
        <v>12</v>
      </c>
      <c r="R164">
        <v>30</v>
      </c>
      <c r="S164">
        <v>50</v>
      </c>
      <c r="T164">
        <v>3</v>
      </c>
      <c r="U164">
        <v>2</v>
      </c>
      <c r="V164">
        <v>3.0070000000000001</v>
      </c>
      <c r="W164">
        <v>4.1879999999999997</v>
      </c>
      <c r="X164">
        <v>6.44</v>
      </c>
      <c r="Y164">
        <v>369.52</v>
      </c>
      <c r="Z164">
        <v>497.96</v>
      </c>
      <c r="AA164">
        <v>389.84</v>
      </c>
      <c r="AB164" s="1">
        <v>394.32</v>
      </c>
      <c r="AC164">
        <v>409.66</v>
      </c>
      <c r="AD164">
        <v>18</v>
      </c>
    </row>
    <row r="165" spans="1:30" x14ac:dyDescent="0.25">
      <c r="A165" t="s">
        <v>0</v>
      </c>
      <c r="B165">
        <v>30</v>
      </c>
      <c r="C165">
        <v>50</v>
      </c>
      <c r="D165">
        <v>3</v>
      </c>
      <c r="E165">
        <v>3</v>
      </c>
      <c r="F165">
        <v>3600.261</v>
      </c>
      <c r="G165">
        <v>347.84</v>
      </c>
      <c r="H165">
        <v>362.33610007445998</v>
      </c>
      <c r="I165">
        <v>17</v>
      </c>
      <c r="J165">
        <v>305.44</v>
      </c>
      <c r="K165">
        <v>428.44</v>
      </c>
      <c r="L165" s="8">
        <f t="shared" si="6"/>
        <v>4.0007330408096398E-2</v>
      </c>
      <c r="M165" s="11">
        <f t="shared" si="7"/>
        <v>0</v>
      </c>
      <c r="N165" s="8"/>
      <c r="Q165" t="s">
        <v>12</v>
      </c>
      <c r="R165">
        <v>30</v>
      </c>
      <c r="S165">
        <v>50</v>
      </c>
      <c r="T165">
        <v>3</v>
      </c>
      <c r="U165">
        <v>3</v>
      </c>
      <c r="V165">
        <v>2.8250000000000002</v>
      </c>
      <c r="W165">
        <v>4.1399999999999997</v>
      </c>
      <c r="X165">
        <v>11.801</v>
      </c>
      <c r="Y165">
        <v>305.44</v>
      </c>
      <c r="Z165">
        <v>428.44</v>
      </c>
      <c r="AA165">
        <v>330.18</v>
      </c>
      <c r="AB165" s="1">
        <v>341.2</v>
      </c>
      <c r="AC165">
        <v>346.24</v>
      </c>
      <c r="AD165">
        <v>19</v>
      </c>
    </row>
    <row r="166" spans="1:30" x14ac:dyDescent="0.25">
      <c r="A166" t="s">
        <v>0</v>
      </c>
      <c r="B166">
        <v>30</v>
      </c>
      <c r="C166">
        <v>50</v>
      </c>
      <c r="D166">
        <v>3</v>
      </c>
      <c r="E166">
        <v>4</v>
      </c>
      <c r="F166">
        <v>3600.5949999999998</v>
      </c>
      <c r="G166">
        <v>411.64</v>
      </c>
      <c r="H166">
        <v>439.08384891328001</v>
      </c>
      <c r="I166">
        <v>8</v>
      </c>
      <c r="J166">
        <v>345.82</v>
      </c>
      <c r="K166">
        <v>514.78</v>
      </c>
      <c r="L166" s="8">
        <f t="shared" si="6"/>
        <v>6.250252424725429E-2</v>
      </c>
      <c r="M166" s="11">
        <f t="shared" si="7"/>
        <v>0</v>
      </c>
      <c r="N166" s="8"/>
      <c r="Q166" t="s">
        <v>12</v>
      </c>
      <c r="R166">
        <v>30</v>
      </c>
      <c r="S166">
        <v>50</v>
      </c>
      <c r="T166">
        <v>3</v>
      </c>
      <c r="U166">
        <v>4</v>
      </c>
      <c r="V166">
        <v>3.226</v>
      </c>
      <c r="W166">
        <v>4.2629999999999999</v>
      </c>
      <c r="X166">
        <v>6.2519999999999998</v>
      </c>
      <c r="Y166">
        <v>345.82</v>
      </c>
      <c r="Z166">
        <v>514.78</v>
      </c>
      <c r="AA166">
        <v>385.68</v>
      </c>
      <c r="AB166" s="1">
        <v>403.86</v>
      </c>
      <c r="AC166">
        <v>407.84</v>
      </c>
      <c r="AD166">
        <v>18</v>
      </c>
    </row>
    <row r="167" spans="1:30" x14ac:dyDescent="0.25">
      <c r="A167" t="s">
        <v>0</v>
      </c>
      <c r="B167">
        <v>30</v>
      </c>
      <c r="C167">
        <v>50</v>
      </c>
      <c r="D167">
        <v>3</v>
      </c>
      <c r="E167">
        <v>5</v>
      </c>
      <c r="F167">
        <v>3600.62</v>
      </c>
      <c r="G167">
        <v>412.9</v>
      </c>
      <c r="H167">
        <v>446.646764353999</v>
      </c>
      <c r="I167">
        <v>7</v>
      </c>
      <c r="J167">
        <v>364.36</v>
      </c>
      <c r="K167">
        <v>506.68</v>
      </c>
      <c r="L167" s="8">
        <f t="shared" si="6"/>
        <v>7.5555824081269596E-2</v>
      </c>
      <c r="M167" s="11">
        <f t="shared" si="7"/>
        <v>0</v>
      </c>
      <c r="N167" s="8"/>
      <c r="Q167" t="s">
        <v>12</v>
      </c>
      <c r="R167">
        <v>30</v>
      </c>
      <c r="S167">
        <v>50</v>
      </c>
      <c r="T167">
        <v>3</v>
      </c>
      <c r="U167">
        <v>5</v>
      </c>
      <c r="V167">
        <v>3.105</v>
      </c>
      <c r="W167">
        <v>5.2939999999999996</v>
      </c>
      <c r="X167">
        <v>6.7380000000000004</v>
      </c>
      <c r="Y167">
        <v>364.36</v>
      </c>
      <c r="Z167">
        <v>506.68</v>
      </c>
      <c r="AA167">
        <v>398.56</v>
      </c>
      <c r="AB167" s="1">
        <v>405.58</v>
      </c>
      <c r="AC167">
        <v>413.38</v>
      </c>
      <c r="AD167">
        <v>19</v>
      </c>
    </row>
    <row r="168" spans="1:30" x14ac:dyDescent="0.25">
      <c r="A168" t="s">
        <v>0</v>
      </c>
      <c r="B168">
        <v>30</v>
      </c>
      <c r="C168">
        <v>50</v>
      </c>
      <c r="D168">
        <v>3</v>
      </c>
      <c r="E168">
        <v>6</v>
      </c>
      <c r="F168">
        <v>3601.741</v>
      </c>
      <c r="G168">
        <v>395.1</v>
      </c>
      <c r="H168">
        <v>402.67994003342</v>
      </c>
      <c r="I168">
        <v>18</v>
      </c>
      <c r="J168">
        <v>349.42</v>
      </c>
      <c r="K168">
        <v>486.54</v>
      </c>
      <c r="L168" s="8">
        <f t="shared" si="6"/>
        <v>1.8823733888484448E-2</v>
      </c>
      <c r="M168" s="11">
        <f t="shared" si="7"/>
        <v>0</v>
      </c>
      <c r="N168" s="8"/>
      <c r="Q168" t="s">
        <v>12</v>
      </c>
      <c r="R168">
        <v>30</v>
      </c>
      <c r="S168">
        <v>50</v>
      </c>
      <c r="T168">
        <v>3</v>
      </c>
      <c r="U168">
        <v>6</v>
      </c>
      <c r="V168">
        <v>2.7770000000000001</v>
      </c>
      <c r="W168">
        <v>5.0199999999999996</v>
      </c>
      <c r="X168">
        <v>6.7299999999999898</v>
      </c>
      <c r="Y168">
        <v>349.42</v>
      </c>
      <c r="Z168">
        <v>486.54</v>
      </c>
      <c r="AA168">
        <v>378.54</v>
      </c>
      <c r="AB168" s="1">
        <v>375.46</v>
      </c>
      <c r="AC168">
        <v>393.56</v>
      </c>
      <c r="AD168">
        <v>22</v>
      </c>
    </row>
    <row r="169" spans="1:30" x14ac:dyDescent="0.25">
      <c r="A169" t="s">
        <v>0</v>
      </c>
      <c r="B169">
        <v>30</v>
      </c>
      <c r="C169">
        <v>50</v>
      </c>
      <c r="D169">
        <v>3</v>
      </c>
      <c r="E169">
        <v>7</v>
      </c>
      <c r="F169">
        <v>3600.1979999999999</v>
      </c>
      <c r="G169">
        <v>363.32</v>
      </c>
      <c r="H169">
        <v>366.536387828579</v>
      </c>
      <c r="I169">
        <v>30</v>
      </c>
      <c r="J169">
        <v>318.58</v>
      </c>
      <c r="K169">
        <v>431.5</v>
      </c>
      <c r="L169" s="8">
        <f t="shared" si="6"/>
        <v>8.7750846447562959E-3</v>
      </c>
      <c r="M169" s="11">
        <f t="shared" si="7"/>
        <v>1</v>
      </c>
      <c r="N169" s="8"/>
      <c r="Q169" t="s">
        <v>12</v>
      </c>
      <c r="R169">
        <v>30</v>
      </c>
      <c r="S169">
        <v>50</v>
      </c>
      <c r="T169">
        <v>3</v>
      </c>
      <c r="U169">
        <v>7</v>
      </c>
      <c r="V169">
        <v>3.6629999999999998</v>
      </c>
      <c r="W169">
        <v>4.3449999999999998</v>
      </c>
      <c r="X169">
        <v>9.0709999999999908</v>
      </c>
      <c r="Y169">
        <v>318.58</v>
      </c>
      <c r="Z169">
        <v>431.5</v>
      </c>
      <c r="AA169">
        <v>335.8</v>
      </c>
      <c r="AB169" s="1">
        <v>353.06</v>
      </c>
      <c r="AC169">
        <v>363.32</v>
      </c>
      <c r="AD169">
        <v>22</v>
      </c>
    </row>
    <row r="170" spans="1:30" x14ac:dyDescent="0.25">
      <c r="A170" t="s">
        <v>0</v>
      </c>
      <c r="B170">
        <v>30</v>
      </c>
      <c r="C170">
        <v>50</v>
      </c>
      <c r="D170">
        <v>3</v>
      </c>
      <c r="E170">
        <v>8</v>
      </c>
      <c r="F170">
        <v>3600.317</v>
      </c>
      <c r="G170">
        <v>387.08</v>
      </c>
      <c r="H170">
        <v>391.21873570882002</v>
      </c>
      <c r="I170">
        <v>27</v>
      </c>
      <c r="J170">
        <v>341.52</v>
      </c>
      <c r="K170">
        <v>458.36</v>
      </c>
      <c r="L170" s="8">
        <f t="shared" si="6"/>
        <v>1.0579083594555791E-2</v>
      </c>
      <c r="M170" s="11">
        <f t="shared" si="7"/>
        <v>0</v>
      </c>
      <c r="N170" s="8"/>
      <c r="Q170" t="s">
        <v>12</v>
      </c>
      <c r="R170">
        <v>30</v>
      </c>
      <c r="S170">
        <v>50</v>
      </c>
      <c r="T170">
        <v>3</v>
      </c>
      <c r="U170">
        <v>8</v>
      </c>
      <c r="V170">
        <v>3.3490000000000002</v>
      </c>
      <c r="W170">
        <v>4.899</v>
      </c>
      <c r="X170">
        <v>8.4640000000000004</v>
      </c>
      <c r="Y170">
        <v>341.52</v>
      </c>
      <c r="Z170">
        <v>458.36</v>
      </c>
      <c r="AA170">
        <v>389.22</v>
      </c>
      <c r="AB170" s="1">
        <v>370.62</v>
      </c>
      <c r="AC170">
        <v>389.22</v>
      </c>
      <c r="AD170">
        <v>18</v>
      </c>
    </row>
    <row r="171" spans="1:30" x14ac:dyDescent="0.25">
      <c r="A171" t="s">
        <v>0</v>
      </c>
      <c r="B171">
        <v>30</v>
      </c>
      <c r="C171">
        <v>50</v>
      </c>
      <c r="D171">
        <v>3</v>
      </c>
      <c r="E171">
        <v>9</v>
      </c>
      <c r="F171">
        <v>3600.7379999999998</v>
      </c>
      <c r="G171">
        <v>435.8</v>
      </c>
      <c r="H171">
        <v>465.80655684013999</v>
      </c>
      <c r="I171">
        <v>10</v>
      </c>
      <c r="J171">
        <v>384.16</v>
      </c>
      <c r="K171">
        <v>528.46</v>
      </c>
      <c r="L171" s="8">
        <f t="shared" si="6"/>
        <v>6.441849389947063E-2</v>
      </c>
      <c r="M171" s="11">
        <f t="shared" si="7"/>
        <v>0</v>
      </c>
      <c r="N171" s="8"/>
      <c r="Q171" t="s">
        <v>12</v>
      </c>
      <c r="R171">
        <v>30</v>
      </c>
      <c r="S171">
        <v>50</v>
      </c>
      <c r="T171">
        <v>3</v>
      </c>
      <c r="U171">
        <v>9</v>
      </c>
      <c r="V171">
        <v>3.4329999999999998</v>
      </c>
      <c r="W171">
        <v>4.4509999999999996</v>
      </c>
      <c r="X171">
        <v>6.1169999999999902</v>
      </c>
      <c r="Y171">
        <v>384.16</v>
      </c>
      <c r="Z171">
        <v>528.46</v>
      </c>
      <c r="AA171">
        <v>416.1</v>
      </c>
      <c r="AB171" s="1">
        <v>426.36</v>
      </c>
      <c r="AC171">
        <v>437.52</v>
      </c>
      <c r="AD171">
        <v>19</v>
      </c>
    </row>
    <row r="172" spans="1:30" x14ac:dyDescent="0.25">
      <c r="A172" t="s">
        <v>0</v>
      </c>
      <c r="B172">
        <v>30</v>
      </c>
      <c r="C172">
        <v>50</v>
      </c>
      <c r="D172">
        <v>6</v>
      </c>
      <c r="E172">
        <v>0</v>
      </c>
      <c r="F172">
        <v>3600.3989999999999</v>
      </c>
      <c r="G172">
        <v>446.4</v>
      </c>
      <c r="H172">
        <v>488.688754536359</v>
      </c>
      <c r="I172">
        <v>7</v>
      </c>
      <c r="J172">
        <v>366.32</v>
      </c>
      <c r="K172">
        <v>505.92</v>
      </c>
      <c r="L172" s="8">
        <f t="shared" si="6"/>
        <v>8.6535149711968032E-2</v>
      </c>
      <c r="M172" s="11">
        <f t="shared" si="7"/>
        <v>0</v>
      </c>
      <c r="N172" s="8"/>
      <c r="Q172" t="s">
        <v>12</v>
      </c>
      <c r="R172">
        <v>30</v>
      </c>
      <c r="S172">
        <v>50</v>
      </c>
      <c r="T172">
        <v>6</v>
      </c>
      <c r="U172">
        <v>0</v>
      </c>
      <c r="V172">
        <v>16.242000000000001</v>
      </c>
      <c r="W172">
        <v>11.231</v>
      </c>
      <c r="X172">
        <v>17.988</v>
      </c>
      <c r="Y172">
        <v>366.32</v>
      </c>
      <c r="Z172">
        <v>505.92</v>
      </c>
      <c r="AA172">
        <v>433.54</v>
      </c>
      <c r="AB172" s="1">
        <v>437.04</v>
      </c>
      <c r="AC172">
        <v>458.36</v>
      </c>
      <c r="AD172">
        <v>18</v>
      </c>
    </row>
    <row r="173" spans="1:30" x14ac:dyDescent="0.25">
      <c r="A173" t="s">
        <v>0</v>
      </c>
      <c r="B173">
        <v>30</v>
      </c>
      <c r="C173">
        <v>50</v>
      </c>
      <c r="D173">
        <v>6</v>
      </c>
      <c r="E173">
        <v>1</v>
      </c>
      <c r="F173">
        <v>3618.2570000000001</v>
      </c>
      <c r="G173">
        <v>419.24</v>
      </c>
      <c r="H173">
        <v>453.06526377946</v>
      </c>
      <c r="I173">
        <v>7</v>
      </c>
      <c r="J173">
        <v>348.14</v>
      </c>
      <c r="K173">
        <v>466.38</v>
      </c>
      <c r="L173" s="8">
        <f t="shared" si="6"/>
        <v>7.4658700376388193E-2</v>
      </c>
      <c r="M173" s="11">
        <f t="shared" si="7"/>
        <v>0</v>
      </c>
      <c r="N173" s="8"/>
      <c r="Q173" t="s">
        <v>12</v>
      </c>
      <c r="R173">
        <v>30</v>
      </c>
      <c r="S173">
        <v>50</v>
      </c>
      <c r="T173">
        <v>6</v>
      </c>
      <c r="U173">
        <v>1</v>
      </c>
      <c r="V173">
        <v>14.698</v>
      </c>
      <c r="W173">
        <v>10.949</v>
      </c>
      <c r="X173">
        <v>24.677</v>
      </c>
      <c r="Y173">
        <v>348.14</v>
      </c>
      <c r="Z173">
        <v>466.38</v>
      </c>
      <c r="AA173">
        <v>387.46</v>
      </c>
      <c r="AB173" s="1">
        <v>407.44</v>
      </c>
      <c r="AC173">
        <v>431.6</v>
      </c>
      <c r="AD173">
        <v>19</v>
      </c>
    </row>
    <row r="174" spans="1:30" x14ac:dyDescent="0.25">
      <c r="A174" t="s">
        <v>0</v>
      </c>
      <c r="B174">
        <v>30</v>
      </c>
      <c r="C174">
        <v>50</v>
      </c>
      <c r="D174">
        <v>6</v>
      </c>
      <c r="E174">
        <v>2</v>
      </c>
      <c r="F174">
        <v>3601.098</v>
      </c>
      <c r="G174">
        <v>433.26</v>
      </c>
      <c r="H174">
        <v>475.107407299979</v>
      </c>
      <c r="I174">
        <v>6</v>
      </c>
      <c r="J174">
        <v>369.52</v>
      </c>
      <c r="K174">
        <v>497.96</v>
      </c>
      <c r="L174" s="8">
        <f t="shared" si="6"/>
        <v>8.8079888162124351E-2</v>
      </c>
      <c r="M174" s="11">
        <f t="shared" si="7"/>
        <v>0</v>
      </c>
      <c r="N174" s="8"/>
      <c r="Q174" t="s">
        <v>12</v>
      </c>
      <c r="R174">
        <v>30</v>
      </c>
      <c r="S174">
        <v>50</v>
      </c>
      <c r="T174">
        <v>6</v>
      </c>
      <c r="U174">
        <v>2</v>
      </c>
      <c r="V174">
        <v>13.839</v>
      </c>
      <c r="W174">
        <v>11.725</v>
      </c>
      <c r="X174">
        <v>18.704999999999998</v>
      </c>
      <c r="Y174">
        <v>369.52</v>
      </c>
      <c r="Z174">
        <v>497.96</v>
      </c>
      <c r="AA174">
        <v>412.12</v>
      </c>
      <c r="AB174" s="1">
        <v>440.1</v>
      </c>
      <c r="AC174">
        <v>440.92</v>
      </c>
      <c r="AD174">
        <v>18</v>
      </c>
    </row>
    <row r="175" spans="1:30" x14ac:dyDescent="0.25">
      <c r="A175" t="s">
        <v>0</v>
      </c>
      <c r="B175">
        <v>30</v>
      </c>
      <c r="C175">
        <v>50</v>
      </c>
      <c r="D175">
        <v>6</v>
      </c>
      <c r="E175">
        <v>3</v>
      </c>
      <c r="F175">
        <v>3611.931</v>
      </c>
      <c r="G175">
        <v>373</v>
      </c>
      <c r="H175">
        <v>411.581034363279</v>
      </c>
      <c r="I175">
        <v>8</v>
      </c>
      <c r="J175">
        <v>305.44</v>
      </c>
      <c r="K175">
        <v>428.44</v>
      </c>
      <c r="L175" s="8">
        <f t="shared" si="6"/>
        <v>9.3738610728174937E-2</v>
      </c>
      <c r="M175" s="11">
        <f t="shared" si="7"/>
        <v>0</v>
      </c>
      <c r="N175" s="8"/>
      <c r="Q175" t="s">
        <v>12</v>
      </c>
      <c r="R175">
        <v>30</v>
      </c>
      <c r="S175">
        <v>50</v>
      </c>
      <c r="T175">
        <v>6</v>
      </c>
      <c r="U175">
        <v>3</v>
      </c>
      <c r="V175">
        <v>13.394</v>
      </c>
      <c r="W175">
        <v>11.846</v>
      </c>
      <c r="X175">
        <v>23.765000000000001</v>
      </c>
      <c r="Y175">
        <v>305.44</v>
      </c>
      <c r="Z175">
        <v>428.44</v>
      </c>
      <c r="AA175">
        <v>338.64</v>
      </c>
      <c r="AB175" s="1">
        <v>371.22</v>
      </c>
      <c r="AC175">
        <v>378.86</v>
      </c>
      <c r="AD175">
        <v>19</v>
      </c>
    </row>
    <row r="176" spans="1:30" x14ac:dyDescent="0.25">
      <c r="A176" t="s">
        <v>0</v>
      </c>
      <c r="B176">
        <v>30</v>
      </c>
      <c r="C176">
        <v>50</v>
      </c>
      <c r="D176">
        <v>6</v>
      </c>
      <c r="E176">
        <v>4</v>
      </c>
      <c r="F176">
        <v>3600.4989999999998</v>
      </c>
      <c r="G176">
        <v>441.18</v>
      </c>
      <c r="H176">
        <v>492.83584651028002</v>
      </c>
      <c r="I176">
        <v>6</v>
      </c>
      <c r="J176">
        <v>345.82</v>
      </c>
      <c r="K176">
        <v>514.78</v>
      </c>
      <c r="L176" s="8">
        <f t="shared" si="6"/>
        <v>0.10481349292274447</v>
      </c>
      <c r="M176" s="11">
        <f t="shared" si="7"/>
        <v>0</v>
      </c>
      <c r="N176" s="8"/>
      <c r="Q176" t="s">
        <v>12</v>
      </c>
      <c r="R176">
        <v>30</v>
      </c>
      <c r="S176">
        <v>50</v>
      </c>
      <c r="T176">
        <v>6</v>
      </c>
      <c r="U176">
        <v>4</v>
      </c>
      <c r="V176">
        <v>15.132999999999999</v>
      </c>
      <c r="W176">
        <v>13.202999999999999</v>
      </c>
      <c r="X176">
        <v>23.65</v>
      </c>
      <c r="Y176">
        <v>345.82</v>
      </c>
      <c r="Z176">
        <v>514.78</v>
      </c>
      <c r="AA176">
        <v>419.42</v>
      </c>
      <c r="AB176" s="1">
        <v>441.34</v>
      </c>
      <c r="AC176">
        <v>450.68</v>
      </c>
      <c r="AD176">
        <v>18</v>
      </c>
    </row>
    <row r="177" spans="1:30" x14ac:dyDescent="0.25">
      <c r="A177" t="s">
        <v>0</v>
      </c>
      <c r="B177">
        <v>30</v>
      </c>
      <c r="C177">
        <v>50</v>
      </c>
      <c r="D177">
        <v>6</v>
      </c>
      <c r="E177">
        <v>5</v>
      </c>
      <c r="F177">
        <v>3602.277</v>
      </c>
      <c r="G177">
        <v>446.12</v>
      </c>
      <c r="H177">
        <v>486.47260612136</v>
      </c>
      <c r="I177">
        <v>6</v>
      </c>
      <c r="J177">
        <v>364.36</v>
      </c>
      <c r="K177">
        <v>506.68</v>
      </c>
      <c r="L177" s="8">
        <f t="shared" si="6"/>
        <v>8.2949390394437258E-2</v>
      </c>
      <c r="M177" s="11">
        <f t="shared" si="7"/>
        <v>0</v>
      </c>
      <c r="N177" s="8"/>
      <c r="Q177" t="s">
        <v>12</v>
      </c>
      <c r="R177">
        <v>30</v>
      </c>
      <c r="S177">
        <v>50</v>
      </c>
      <c r="T177">
        <v>6</v>
      </c>
      <c r="U177">
        <v>5</v>
      </c>
      <c r="V177">
        <v>14.928000000000001</v>
      </c>
      <c r="W177">
        <v>11.916</v>
      </c>
      <c r="X177">
        <v>19.056000000000001</v>
      </c>
      <c r="Y177">
        <v>364.36</v>
      </c>
      <c r="Z177">
        <v>506.68</v>
      </c>
      <c r="AA177">
        <v>413.06</v>
      </c>
      <c r="AB177" s="1">
        <v>444.72</v>
      </c>
      <c r="AC177">
        <v>452.5</v>
      </c>
      <c r="AD177">
        <v>19</v>
      </c>
    </row>
    <row r="178" spans="1:30" x14ac:dyDescent="0.25">
      <c r="A178" t="s">
        <v>0</v>
      </c>
      <c r="B178">
        <v>30</v>
      </c>
      <c r="C178">
        <v>50</v>
      </c>
      <c r="D178">
        <v>6</v>
      </c>
      <c r="E178">
        <v>6</v>
      </c>
      <c r="F178">
        <v>3603.6640000000002</v>
      </c>
      <c r="G178">
        <v>421.7</v>
      </c>
      <c r="H178">
        <v>462.86544534427998</v>
      </c>
      <c r="I178">
        <v>7</v>
      </c>
      <c r="J178">
        <v>349.42</v>
      </c>
      <c r="K178">
        <v>486.54</v>
      </c>
      <c r="L178" s="8">
        <f t="shared" si="6"/>
        <v>8.8936095269892254E-2</v>
      </c>
      <c r="M178" s="11">
        <f t="shared" si="7"/>
        <v>0</v>
      </c>
      <c r="N178" s="8"/>
      <c r="Q178" t="s">
        <v>12</v>
      </c>
      <c r="R178">
        <v>30</v>
      </c>
      <c r="S178">
        <v>50</v>
      </c>
      <c r="T178">
        <v>6</v>
      </c>
      <c r="U178">
        <v>6</v>
      </c>
      <c r="V178">
        <v>13.625999999999999</v>
      </c>
      <c r="W178">
        <v>13.848000000000001</v>
      </c>
      <c r="X178">
        <v>23.451000000000001</v>
      </c>
      <c r="Y178">
        <v>349.42</v>
      </c>
      <c r="Z178">
        <v>486.54</v>
      </c>
      <c r="AA178">
        <v>390.56</v>
      </c>
      <c r="AB178" s="1">
        <v>416.66</v>
      </c>
      <c r="AC178">
        <v>424.92</v>
      </c>
      <c r="AD178">
        <v>22</v>
      </c>
    </row>
    <row r="179" spans="1:30" x14ac:dyDescent="0.25">
      <c r="A179" t="s">
        <v>0</v>
      </c>
      <c r="B179">
        <v>30</v>
      </c>
      <c r="C179">
        <v>50</v>
      </c>
      <c r="D179">
        <v>6</v>
      </c>
      <c r="E179">
        <v>7</v>
      </c>
      <c r="F179">
        <v>3600.2449999999999</v>
      </c>
      <c r="G179">
        <v>383.54</v>
      </c>
      <c r="H179">
        <v>411.20095671847997</v>
      </c>
      <c r="I179">
        <v>10</v>
      </c>
      <c r="J179">
        <v>318.58</v>
      </c>
      <c r="K179">
        <v>431.5</v>
      </c>
      <c r="L179" s="8">
        <f t="shared" si="6"/>
        <v>6.7268707104243042E-2</v>
      </c>
      <c r="M179" s="11">
        <f t="shared" si="7"/>
        <v>0</v>
      </c>
      <c r="N179" s="8"/>
      <c r="Q179" t="s">
        <v>12</v>
      </c>
      <c r="R179">
        <v>30</v>
      </c>
      <c r="S179">
        <v>50</v>
      </c>
      <c r="T179">
        <v>6</v>
      </c>
      <c r="U179">
        <v>7</v>
      </c>
      <c r="V179">
        <v>16.64</v>
      </c>
      <c r="W179">
        <v>12.238</v>
      </c>
      <c r="X179">
        <v>20.329000000000001</v>
      </c>
      <c r="Y179">
        <v>318.58</v>
      </c>
      <c r="Z179">
        <v>431.5</v>
      </c>
      <c r="AA179">
        <v>351.46</v>
      </c>
      <c r="AB179" s="1">
        <v>383.9</v>
      </c>
      <c r="AC179">
        <v>390.92</v>
      </c>
      <c r="AD179">
        <v>22</v>
      </c>
    </row>
    <row r="180" spans="1:30" x14ac:dyDescent="0.25">
      <c r="A180" t="s">
        <v>0</v>
      </c>
      <c r="B180">
        <v>30</v>
      </c>
      <c r="C180">
        <v>50</v>
      </c>
      <c r="D180">
        <v>6</v>
      </c>
      <c r="E180">
        <v>8</v>
      </c>
      <c r="F180">
        <v>3605.3049999999998</v>
      </c>
      <c r="G180">
        <v>408.5</v>
      </c>
      <c r="H180">
        <v>440.76391775425998</v>
      </c>
      <c r="I180">
        <v>7</v>
      </c>
      <c r="J180">
        <v>341.52</v>
      </c>
      <c r="K180">
        <v>458.36</v>
      </c>
      <c r="L180" s="8">
        <f t="shared" si="6"/>
        <v>7.3199997673693756E-2</v>
      </c>
      <c r="M180" s="11">
        <f t="shared" si="7"/>
        <v>0</v>
      </c>
      <c r="N180" s="8"/>
      <c r="Q180" t="s">
        <v>12</v>
      </c>
      <c r="R180">
        <v>30</v>
      </c>
      <c r="S180">
        <v>50</v>
      </c>
      <c r="T180">
        <v>6</v>
      </c>
      <c r="U180">
        <v>8</v>
      </c>
      <c r="V180">
        <v>14.771000000000001</v>
      </c>
      <c r="W180">
        <v>16.114999999999998</v>
      </c>
      <c r="X180">
        <v>19.280999999999999</v>
      </c>
      <c r="Y180">
        <v>341.52</v>
      </c>
      <c r="Z180">
        <v>458.36</v>
      </c>
      <c r="AA180">
        <v>409.22</v>
      </c>
      <c r="AB180" s="1">
        <v>405.18</v>
      </c>
      <c r="AC180">
        <v>416</v>
      </c>
      <c r="AD180">
        <v>18</v>
      </c>
    </row>
    <row r="181" spans="1:30" x14ac:dyDescent="0.25">
      <c r="A181" t="s">
        <v>0</v>
      </c>
      <c r="B181">
        <v>30</v>
      </c>
      <c r="C181">
        <v>50</v>
      </c>
      <c r="D181">
        <v>6</v>
      </c>
      <c r="E181">
        <v>9</v>
      </c>
      <c r="F181">
        <v>3605.415</v>
      </c>
      <c r="G181">
        <v>472.44</v>
      </c>
      <c r="H181">
        <v>512.39112013488</v>
      </c>
      <c r="I181">
        <v>6</v>
      </c>
      <c r="J181">
        <v>384.16</v>
      </c>
      <c r="K181">
        <v>528.46</v>
      </c>
      <c r="L181" s="8">
        <f t="shared" si="6"/>
        <v>7.7969969745696241E-2</v>
      </c>
      <c r="M181" s="11">
        <f t="shared" si="7"/>
        <v>0</v>
      </c>
      <c r="N181" s="8"/>
      <c r="Q181" t="s">
        <v>12</v>
      </c>
      <c r="R181">
        <v>30</v>
      </c>
      <c r="S181">
        <v>50</v>
      </c>
      <c r="T181">
        <v>6</v>
      </c>
      <c r="U181">
        <v>9</v>
      </c>
      <c r="V181">
        <v>15.339</v>
      </c>
      <c r="W181">
        <v>13.278</v>
      </c>
      <c r="X181">
        <v>17.425000000000001</v>
      </c>
      <c r="Y181">
        <v>384.16</v>
      </c>
      <c r="Z181">
        <v>528.46</v>
      </c>
      <c r="AA181">
        <v>438.54</v>
      </c>
      <c r="AB181" s="1">
        <v>465.54</v>
      </c>
      <c r="AC181">
        <v>472.44</v>
      </c>
      <c r="AD181">
        <v>19</v>
      </c>
    </row>
    <row r="182" spans="1:30" x14ac:dyDescent="0.25">
      <c r="A182" t="s">
        <v>0</v>
      </c>
      <c r="B182">
        <v>40</v>
      </c>
      <c r="C182">
        <v>10</v>
      </c>
      <c r="D182">
        <v>1</v>
      </c>
      <c r="E182">
        <v>0</v>
      </c>
      <c r="F182">
        <v>10.965</v>
      </c>
      <c r="G182">
        <v>543.9</v>
      </c>
      <c r="H182">
        <v>543.9</v>
      </c>
      <c r="I182">
        <v>11</v>
      </c>
      <c r="J182">
        <v>518.1</v>
      </c>
      <c r="K182">
        <v>672.3</v>
      </c>
      <c r="L182" s="8">
        <f t="shared" si="6"/>
        <v>0</v>
      </c>
      <c r="M182" s="11">
        <f t="shared" si="7"/>
        <v>1</v>
      </c>
      <c r="N182" s="8"/>
      <c r="Q182" t="s">
        <v>12</v>
      </c>
      <c r="R182">
        <v>40</v>
      </c>
      <c r="S182">
        <v>10</v>
      </c>
      <c r="T182">
        <v>1</v>
      </c>
      <c r="U182">
        <v>0</v>
      </c>
      <c r="V182">
        <v>1.5089999999999999</v>
      </c>
      <c r="W182">
        <v>3.93</v>
      </c>
      <c r="X182">
        <v>0.70499999999999996</v>
      </c>
      <c r="Y182">
        <v>518.1</v>
      </c>
      <c r="Z182">
        <v>672.3</v>
      </c>
      <c r="AA182">
        <v>536.1</v>
      </c>
      <c r="AB182" s="1">
        <v>538.6</v>
      </c>
      <c r="AC182">
        <v>543.9</v>
      </c>
      <c r="AD182">
        <v>23</v>
      </c>
    </row>
    <row r="183" spans="1:30" x14ac:dyDescent="0.25">
      <c r="A183" t="s">
        <v>0</v>
      </c>
      <c r="B183">
        <v>40</v>
      </c>
      <c r="C183">
        <v>10</v>
      </c>
      <c r="D183">
        <v>1</v>
      </c>
      <c r="E183">
        <v>1</v>
      </c>
      <c r="F183">
        <v>9.7720000000000002</v>
      </c>
      <c r="G183">
        <v>603.5</v>
      </c>
      <c r="H183">
        <v>603.5</v>
      </c>
      <c r="I183">
        <v>9</v>
      </c>
      <c r="J183">
        <v>573.1</v>
      </c>
      <c r="K183">
        <v>724</v>
      </c>
      <c r="L183" s="8">
        <f t="shared" si="6"/>
        <v>0</v>
      </c>
      <c r="M183" s="11">
        <f t="shared" si="7"/>
        <v>1</v>
      </c>
      <c r="N183" s="8"/>
      <c r="Q183" t="s">
        <v>12</v>
      </c>
      <c r="R183">
        <v>40</v>
      </c>
      <c r="S183">
        <v>10</v>
      </c>
      <c r="T183">
        <v>1</v>
      </c>
      <c r="U183">
        <v>1</v>
      </c>
      <c r="V183">
        <v>0.54400000000000004</v>
      </c>
      <c r="W183">
        <v>1.7170000000000001</v>
      </c>
      <c r="X183">
        <v>0.72299999999999998</v>
      </c>
      <c r="Y183">
        <v>573.1</v>
      </c>
      <c r="Z183">
        <v>724</v>
      </c>
      <c r="AA183">
        <v>598.6</v>
      </c>
      <c r="AB183" s="1">
        <v>589.29999999999995</v>
      </c>
      <c r="AC183">
        <v>603.5</v>
      </c>
      <c r="AD183">
        <v>19</v>
      </c>
    </row>
    <row r="184" spans="1:30" x14ac:dyDescent="0.25">
      <c r="A184" t="s">
        <v>0</v>
      </c>
      <c r="B184">
        <v>40</v>
      </c>
      <c r="C184">
        <v>10</v>
      </c>
      <c r="D184">
        <v>1</v>
      </c>
      <c r="E184">
        <v>2</v>
      </c>
      <c r="F184">
        <v>16.254000000000001</v>
      </c>
      <c r="G184">
        <v>461.4</v>
      </c>
      <c r="H184">
        <v>461.4</v>
      </c>
      <c r="I184">
        <v>16</v>
      </c>
      <c r="J184">
        <v>437.6</v>
      </c>
      <c r="K184">
        <v>624.5</v>
      </c>
      <c r="L184" s="8">
        <f t="shared" si="6"/>
        <v>0</v>
      </c>
      <c r="M184" s="11">
        <f t="shared" si="7"/>
        <v>1</v>
      </c>
      <c r="N184" s="8"/>
      <c r="Q184" t="s">
        <v>12</v>
      </c>
      <c r="R184">
        <v>40</v>
      </c>
      <c r="S184">
        <v>10</v>
      </c>
      <c r="T184">
        <v>1</v>
      </c>
      <c r="U184">
        <v>2</v>
      </c>
      <c r="V184">
        <v>0.313</v>
      </c>
      <c r="W184">
        <v>0.52700000000000002</v>
      </c>
      <c r="X184">
        <v>0.79499999999999904</v>
      </c>
      <c r="Y184">
        <v>437.6</v>
      </c>
      <c r="Z184">
        <v>624.5</v>
      </c>
      <c r="AA184">
        <v>448.3</v>
      </c>
      <c r="AB184" s="1">
        <v>452</v>
      </c>
      <c r="AC184">
        <v>461.4</v>
      </c>
      <c r="AD184">
        <v>22</v>
      </c>
    </row>
    <row r="185" spans="1:30" x14ac:dyDescent="0.25">
      <c r="A185" t="s">
        <v>0</v>
      </c>
      <c r="B185">
        <v>40</v>
      </c>
      <c r="C185">
        <v>10</v>
      </c>
      <c r="D185">
        <v>1</v>
      </c>
      <c r="E185">
        <v>3</v>
      </c>
      <c r="F185">
        <v>7.133</v>
      </c>
      <c r="G185">
        <v>488.6</v>
      </c>
      <c r="H185">
        <v>488.59999999989998</v>
      </c>
      <c r="I185">
        <v>7</v>
      </c>
      <c r="J185">
        <v>463</v>
      </c>
      <c r="K185">
        <v>598.29999999999995</v>
      </c>
      <c r="L185" s="8">
        <f t="shared" si="6"/>
        <v>-2.047573008494527E-13</v>
      </c>
      <c r="M185" s="11">
        <f t="shared" si="7"/>
        <v>1</v>
      </c>
      <c r="N185" s="8"/>
      <c r="Q185" t="s">
        <v>12</v>
      </c>
      <c r="R185">
        <v>40</v>
      </c>
      <c r="S185">
        <v>10</v>
      </c>
      <c r="T185">
        <v>1</v>
      </c>
      <c r="U185">
        <v>3</v>
      </c>
      <c r="V185">
        <v>0.439</v>
      </c>
      <c r="W185">
        <v>0.72299999999999998</v>
      </c>
      <c r="X185">
        <v>0.70599999999999996</v>
      </c>
      <c r="Y185">
        <v>463</v>
      </c>
      <c r="Z185">
        <v>598.29999999999995</v>
      </c>
      <c r="AA185">
        <v>488.6</v>
      </c>
      <c r="AB185" s="1">
        <v>478.4</v>
      </c>
      <c r="AC185">
        <v>488.6</v>
      </c>
      <c r="AD185">
        <v>22</v>
      </c>
    </row>
    <row r="186" spans="1:30" x14ac:dyDescent="0.25">
      <c r="A186" t="s">
        <v>0</v>
      </c>
      <c r="B186">
        <v>40</v>
      </c>
      <c r="C186">
        <v>10</v>
      </c>
      <c r="D186">
        <v>1</v>
      </c>
      <c r="E186">
        <v>4</v>
      </c>
      <c r="F186">
        <v>58.898000000000003</v>
      </c>
      <c r="G186">
        <v>466.6</v>
      </c>
      <c r="H186">
        <v>466.59999999989998</v>
      </c>
      <c r="I186">
        <v>22</v>
      </c>
      <c r="J186">
        <v>441.9</v>
      </c>
      <c r="K186">
        <v>637.1</v>
      </c>
      <c r="L186" s="8">
        <f t="shared" si="6"/>
        <v>-2.1441152420712291E-13</v>
      </c>
      <c r="M186" s="11">
        <f t="shared" si="7"/>
        <v>1</v>
      </c>
      <c r="N186" s="8"/>
      <c r="Q186" t="s">
        <v>12</v>
      </c>
      <c r="R186">
        <v>40</v>
      </c>
      <c r="S186">
        <v>10</v>
      </c>
      <c r="T186">
        <v>1</v>
      </c>
      <c r="U186">
        <v>4</v>
      </c>
      <c r="V186">
        <v>0.46800000000000003</v>
      </c>
      <c r="W186">
        <v>0.69199999999999995</v>
      </c>
      <c r="X186">
        <v>0.71799999999999997</v>
      </c>
      <c r="Y186">
        <v>441.9</v>
      </c>
      <c r="Z186">
        <v>637.1</v>
      </c>
      <c r="AA186">
        <v>462.2</v>
      </c>
      <c r="AB186" s="1">
        <v>460.1</v>
      </c>
      <c r="AC186">
        <v>466.6</v>
      </c>
      <c r="AD186">
        <v>20</v>
      </c>
    </row>
    <row r="187" spans="1:30" x14ac:dyDescent="0.25">
      <c r="A187" t="s">
        <v>0</v>
      </c>
      <c r="B187">
        <v>40</v>
      </c>
      <c r="C187">
        <v>10</v>
      </c>
      <c r="D187">
        <v>1</v>
      </c>
      <c r="E187">
        <v>5</v>
      </c>
      <c r="F187">
        <v>60.061</v>
      </c>
      <c r="G187">
        <v>555.79999999999995</v>
      </c>
      <c r="H187">
        <v>555.799999999899</v>
      </c>
      <c r="I187">
        <v>19</v>
      </c>
      <c r="J187">
        <v>534.29999999999995</v>
      </c>
      <c r="K187">
        <v>716.7</v>
      </c>
      <c r="L187" s="8">
        <f t="shared" si="6"/>
        <v>-1.8163712108098845E-13</v>
      </c>
      <c r="M187" s="11">
        <f t="shared" si="7"/>
        <v>1</v>
      </c>
      <c r="N187" s="8"/>
      <c r="Q187" t="s">
        <v>12</v>
      </c>
      <c r="R187">
        <v>40</v>
      </c>
      <c r="S187">
        <v>10</v>
      </c>
      <c r="T187">
        <v>1</v>
      </c>
      <c r="U187">
        <v>5</v>
      </c>
      <c r="V187">
        <v>0.47</v>
      </c>
      <c r="W187">
        <v>0.57099999999999995</v>
      </c>
      <c r="X187">
        <v>0.67399999999999904</v>
      </c>
      <c r="Y187">
        <v>534.29999999999995</v>
      </c>
      <c r="Z187">
        <v>716.7</v>
      </c>
      <c r="AA187">
        <v>551.79999999999995</v>
      </c>
      <c r="AB187" s="1">
        <v>555.79999999999995</v>
      </c>
      <c r="AC187">
        <v>555.79999999999995</v>
      </c>
      <c r="AD187">
        <v>22</v>
      </c>
    </row>
    <row r="188" spans="1:30" x14ac:dyDescent="0.25">
      <c r="A188" t="s">
        <v>0</v>
      </c>
      <c r="B188">
        <v>40</v>
      </c>
      <c r="C188">
        <v>10</v>
      </c>
      <c r="D188">
        <v>1</v>
      </c>
      <c r="E188">
        <v>6</v>
      </c>
      <c r="F188">
        <v>25.193000000000001</v>
      </c>
      <c r="G188">
        <v>479.4</v>
      </c>
      <c r="H188">
        <v>479.4</v>
      </c>
      <c r="I188">
        <v>13</v>
      </c>
      <c r="J188">
        <v>447.8</v>
      </c>
      <c r="K188">
        <v>632.70000000000005</v>
      </c>
      <c r="L188" s="8">
        <f t="shared" si="6"/>
        <v>0</v>
      </c>
      <c r="M188" s="11">
        <f t="shared" si="7"/>
        <v>1</v>
      </c>
      <c r="N188" s="8"/>
      <c r="Q188" t="s">
        <v>12</v>
      </c>
      <c r="R188">
        <v>40</v>
      </c>
      <c r="S188">
        <v>10</v>
      </c>
      <c r="T188">
        <v>1</v>
      </c>
      <c r="U188">
        <v>6</v>
      </c>
      <c r="V188">
        <v>0.35499999999999998</v>
      </c>
      <c r="W188">
        <v>0.67</v>
      </c>
      <c r="X188">
        <v>0.753</v>
      </c>
      <c r="Y188">
        <v>447.8</v>
      </c>
      <c r="Z188">
        <v>632.70000000000005</v>
      </c>
      <c r="AA188">
        <v>479.4</v>
      </c>
      <c r="AB188" s="1">
        <v>472.2</v>
      </c>
      <c r="AC188">
        <v>479.4</v>
      </c>
      <c r="AD188">
        <v>22</v>
      </c>
    </row>
    <row r="189" spans="1:30" x14ac:dyDescent="0.25">
      <c r="A189" t="s">
        <v>0</v>
      </c>
      <c r="B189">
        <v>40</v>
      </c>
      <c r="C189">
        <v>10</v>
      </c>
      <c r="D189">
        <v>1</v>
      </c>
      <c r="E189">
        <v>7</v>
      </c>
      <c r="F189">
        <v>67.423000000000002</v>
      </c>
      <c r="G189">
        <v>423</v>
      </c>
      <c r="H189">
        <v>423</v>
      </c>
      <c r="I189">
        <v>14</v>
      </c>
      <c r="J189">
        <v>393.5</v>
      </c>
      <c r="K189">
        <v>540.1</v>
      </c>
      <c r="L189" s="8">
        <f t="shared" si="6"/>
        <v>0</v>
      </c>
      <c r="M189" s="11">
        <f t="shared" si="7"/>
        <v>1</v>
      </c>
      <c r="N189" s="8"/>
      <c r="Q189" t="s">
        <v>12</v>
      </c>
      <c r="R189">
        <v>40</v>
      </c>
      <c r="S189">
        <v>10</v>
      </c>
      <c r="T189">
        <v>1</v>
      </c>
      <c r="U189">
        <v>7</v>
      </c>
      <c r="V189">
        <v>0.55100000000000005</v>
      </c>
      <c r="W189">
        <v>0.61199999999999999</v>
      </c>
      <c r="X189">
        <v>3.4589999999999899</v>
      </c>
      <c r="Y189">
        <v>393.5</v>
      </c>
      <c r="Z189">
        <v>540.1</v>
      </c>
      <c r="AA189">
        <v>423</v>
      </c>
      <c r="AB189" s="1">
        <v>412.4</v>
      </c>
      <c r="AC189">
        <v>416.5</v>
      </c>
      <c r="AD189">
        <v>20</v>
      </c>
    </row>
    <row r="190" spans="1:30" x14ac:dyDescent="0.25">
      <c r="A190" t="s">
        <v>0</v>
      </c>
      <c r="B190">
        <v>40</v>
      </c>
      <c r="C190">
        <v>10</v>
      </c>
      <c r="D190">
        <v>1</v>
      </c>
      <c r="E190">
        <v>8</v>
      </c>
      <c r="F190">
        <v>71.152000000000001</v>
      </c>
      <c r="G190">
        <v>505.5</v>
      </c>
      <c r="H190">
        <v>505.5</v>
      </c>
      <c r="I190">
        <v>15</v>
      </c>
      <c r="J190">
        <v>479</v>
      </c>
      <c r="K190">
        <v>618.29999999999995</v>
      </c>
      <c r="L190" s="8">
        <f t="shared" si="6"/>
        <v>0</v>
      </c>
      <c r="M190" s="11">
        <f t="shared" si="7"/>
        <v>1</v>
      </c>
      <c r="N190" s="8"/>
      <c r="Q190" t="s">
        <v>12</v>
      </c>
      <c r="R190">
        <v>40</v>
      </c>
      <c r="S190">
        <v>10</v>
      </c>
      <c r="T190">
        <v>1</v>
      </c>
      <c r="U190">
        <v>8</v>
      </c>
      <c r="V190">
        <v>0.502</v>
      </c>
      <c r="W190">
        <v>0.52100000000000002</v>
      </c>
      <c r="X190">
        <v>0.54199999999999904</v>
      </c>
      <c r="Y190">
        <v>479</v>
      </c>
      <c r="Z190">
        <v>618.29999999999995</v>
      </c>
      <c r="AA190">
        <v>502.6</v>
      </c>
      <c r="AB190" s="1">
        <v>498.2</v>
      </c>
      <c r="AC190">
        <v>498.2</v>
      </c>
      <c r="AD190">
        <v>23</v>
      </c>
    </row>
    <row r="191" spans="1:30" x14ac:dyDescent="0.25">
      <c r="A191" t="s">
        <v>0</v>
      </c>
      <c r="B191">
        <v>40</v>
      </c>
      <c r="C191">
        <v>10</v>
      </c>
      <c r="D191">
        <v>1</v>
      </c>
      <c r="E191">
        <v>9</v>
      </c>
      <c r="F191">
        <v>67.144999999999996</v>
      </c>
      <c r="G191">
        <v>540.29999999999995</v>
      </c>
      <c r="H191">
        <v>540.29999999999995</v>
      </c>
      <c r="I191">
        <v>14</v>
      </c>
      <c r="J191">
        <v>517.4</v>
      </c>
      <c r="K191">
        <v>668.9</v>
      </c>
      <c r="L191" s="8">
        <f t="shared" si="6"/>
        <v>0</v>
      </c>
      <c r="M191" s="11">
        <f t="shared" si="7"/>
        <v>1</v>
      </c>
      <c r="N191" s="8"/>
      <c r="Q191" t="s">
        <v>12</v>
      </c>
      <c r="R191">
        <v>40</v>
      </c>
      <c r="S191">
        <v>10</v>
      </c>
      <c r="T191">
        <v>1</v>
      </c>
      <c r="U191">
        <v>9</v>
      </c>
      <c r="V191">
        <v>0.28000000000000003</v>
      </c>
      <c r="W191">
        <v>0.69399999999999995</v>
      </c>
      <c r="X191">
        <v>0.68599999999999905</v>
      </c>
      <c r="Y191">
        <v>517.4</v>
      </c>
      <c r="Z191">
        <v>668.9</v>
      </c>
      <c r="AA191">
        <v>539.9</v>
      </c>
      <c r="AB191" s="1">
        <v>533.5</v>
      </c>
      <c r="AC191">
        <v>540.29999999999995</v>
      </c>
      <c r="AD191">
        <v>24</v>
      </c>
    </row>
    <row r="192" spans="1:30" x14ac:dyDescent="0.25">
      <c r="A192" t="s">
        <v>0</v>
      </c>
      <c r="B192">
        <v>40</v>
      </c>
      <c r="C192">
        <v>10</v>
      </c>
      <c r="D192">
        <v>3</v>
      </c>
      <c r="E192">
        <v>0</v>
      </c>
      <c r="F192">
        <v>676.81399999999996</v>
      </c>
      <c r="G192">
        <v>579.70000000000005</v>
      </c>
      <c r="H192">
        <v>579.70000000000005</v>
      </c>
      <c r="I192">
        <v>44</v>
      </c>
      <c r="J192">
        <v>518.1</v>
      </c>
      <c r="K192">
        <v>672.3</v>
      </c>
      <c r="L192" s="8">
        <f t="shared" si="6"/>
        <v>0</v>
      </c>
      <c r="M192" s="11">
        <f t="shared" si="7"/>
        <v>1</v>
      </c>
      <c r="N192" s="8"/>
      <c r="Q192" t="s">
        <v>12</v>
      </c>
      <c r="R192">
        <v>40</v>
      </c>
      <c r="S192">
        <v>10</v>
      </c>
      <c r="T192">
        <v>3</v>
      </c>
      <c r="U192">
        <v>0</v>
      </c>
      <c r="V192">
        <v>0.66400000000000003</v>
      </c>
      <c r="W192">
        <v>0.94199999999999995</v>
      </c>
      <c r="X192">
        <v>1.046</v>
      </c>
      <c r="Y192">
        <v>518.1</v>
      </c>
      <c r="Z192">
        <v>672.3</v>
      </c>
      <c r="AA192">
        <v>544.1</v>
      </c>
      <c r="AB192" s="1">
        <v>552.20000000000005</v>
      </c>
      <c r="AC192">
        <v>579.70000000000005</v>
      </c>
      <c r="AD192">
        <v>23</v>
      </c>
    </row>
    <row r="193" spans="1:30" x14ac:dyDescent="0.25">
      <c r="A193" t="s">
        <v>0</v>
      </c>
      <c r="B193">
        <v>40</v>
      </c>
      <c r="C193">
        <v>10</v>
      </c>
      <c r="D193">
        <v>3</v>
      </c>
      <c r="E193">
        <v>1</v>
      </c>
      <c r="F193">
        <v>176.52199999999999</v>
      </c>
      <c r="G193">
        <v>646.6</v>
      </c>
      <c r="H193">
        <v>646.6</v>
      </c>
      <c r="I193">
        <v>13</v>
      </c>
      <c r="J193">
        <v>573.1</v>
      </c>
      <c r="K193">
        <v>724</v>
      </c>
      <c r="L193" s="8">
        <f t="shared" si="6"/>
        <v>0</v>
      </c>
      <c r="M193" s="11">
        <f t="shared" si="7"/>
        <v>1</v>
      </c>
      <c r="N193" s="8"/>
      <c r="Q193" t="s">
        <v>12</v>
      </c>
      <c r="R193">
        <v>40</v>
      </c>
      <c r="S193">
        <v>10</v>
      </c>
      <c r="T193">
        <v>3</v>
      </c>
      <c r="U193">
        <v>1</v>
      </c>
      <c r="V193">
        <v>0.81200000000000006</v>
      </c>
      <c r="W193">
        <v>1.379</v>
      </c>
      <c r="X193">
        <v>1.175</v>
      </c>
      <c r="Y193">
        <v>573.1</v>
      </c>
      <c r="Z193">
        <v>724</v>
      </c>
      <c r="AA193">
        <v>598.6</v>
      </c>
      <c r="AB193" s="1">
        <v>602.9</v>
      </c>
      <c r="AC193">
        <v>640</v>
      </c>
      <c r="AD193">
        <v>19</v>
      </c>
    </row>
    <row r="194" spans="1:30" x14ac:dyDescent="0.25">
      <c r="A194" t="s">
        <v>0</v>
      </c>
      <c r="B194">
        <v>40</v>
      </c>
      <c r="C194">
        <v>10</v>
      </c>
      <c r="D194">
        <v>3</v>
      </c>
      <c r="E194">
        <v>2</v>
      </c>
      <c r="F194">
        <v>456.767</v>
      </c>
      <c r="G194">
        <v>504.5</v>
      </c>
      <c r="H194">
        <v>504.5</v>
      </c>
      <c r="I194">
        <v>32</v>
      </c>
      <c r="J194">
        <v>437.6</v>
      </c>
      <c r="K194">
        <v>624.5</v>
      </c>
      <c r="L194" s="8">
        <f t="shared" si="6"/>
        <v>0</v>
      </c>
      <c r="M194" s="11">
        <f t="shared" si="7"/>
        <v>1</v>
      </c>
      <c r="N194" s="8"/>
      <c r="Q194" t="s">
        <v>12</v>
      </c>
      <c r="R194">
        <v>40</v>
      </c>
      <c r="S194">
        <v>10</v>
      </c>
      <c r="T194">
        <v>3</v>
      </c>
      <c r="U194">
        <v>2</v>
      </c>
      <c r="V194">
        <v>0.79300000000000004</v>
      </c>
      <c r="W194">
        <v>1.194</v>
      </c>
      <c r="X194">
        <v>1.212</v>
      </c>
      <c r="Y194">
        <v>437.6</v>
      </c>
      <c r="Z194">
        <v>624.5</v>
      </c>
      <c r="AA194">
        <v>474.3</v>
      </c>
      <c r="AB194" s="1">
        <v>472.9</v>
      </c>
      <c r="AC194">
        <v>504.5</v>
      </c>
      <c r="AD194">
        <v>22</v>
      </c>
    </row>
    <row r="195" spans="1:30" x14ac:dyDescent="0.25">
      <c r="A195" t="s">
        <v>0</v>
      </c>
      <c r="B195">
        <v>40</v>
      </c>
      <c r="C195">
        <v>10</v>
      </c>
      <c r="D195">
        <v>3</v>
      </c>
      <c r="E195">
        <v>3</v>
      </c>
      <c r="F195">
        <v>1106.8610000000001</v>
      </c>
      <c r="G195">
        <v>510.3</v>
      </c>
      <c r="H195">
        <v>510.299999999899</v>
      </c>
      <c r="I195">
        <v>51</v>
      </c>
      <c r="J195">
        <v>463</v>
      </c>
      <c r="K195">
        <v>598.29999999999995</v>
      </c>
      <c r="L195" s="8">
        <f t="shared" ref="L195:L258" si="8">(H195-G195)/H195</f>
        <v>-1.9794386697173394E-13</v>
      </c>
      <c r="M195" s="11">
        <f t="shared" ref="M195:M258" si="9">IF(L195&lt;0.01,1,0)</f>
        <v>1</v>
      </c>
      <c r="N195" s="8"/>
      <c r="Q195" t="s">
        <v>12</v>
      </c>
      <c r="R195">
        <v>40</v>
      </c>
      <c r="S195">
        <v>10</v>
      </c>
      <c r="T195">
        <v>3</v>
      </c>
      <c r="U195">
        <v>3</v>
      </c>
      <c r="V195">
        <v>0.69599999999999995</v>
      </c>
      <c r="W195">
        <v>1.181</v>
      </c>
      <c r="X195">
        <v>1.196</v>
      </c>
      <c r="Y195">
        <v>463</v>
      </c>
      <c r="Z195">
        <v>598.29999999999995</v>
      </c>
      <c r="AA195">
        <v>485.5</v>
      </c>
      <c r="AB195" s="1">
        <v>501.3</v>
      </c>
      <c r="AC195">
        <v>501.9</v>
      </c>
      <c r="AD195">
        <v>22</v>
      </c>
    </row>
    <row r="196" spans="1:30" x14ac:dyDescent="0.25">
      <c r="A196" t="s">
        <v>0</v>
      </c>
      <c r="B196">
        <v>40</v>
      </c>
      <c r="C196">
        <v>10</v>
      </c>
      <c r="D196">
        <v>3</v>
      </c>
      <c r="E196">
        <v>4</v>
      </c>
      <c r="F196">
        <v>3600.1010000000001</v>
      </c>
      <c r="G196">
        <v>509.7</v>
      </c>
      <c r="H196">
        <v>512.5</v>
      </c>
      <c r="I196">
        <v>67</v>
      </c>
      <c r="J196">
        <v>441.9</v>
      </c>
      <c r="K196">
        <v>637.1</v>
      </c>
      <c r="L196" s="8">
        <f t="shared" si="8"/>
        <v>5.4634146341463637E-3</v>
      </c>
      <c r="M196" s="11">
        <f t="shared" si="9"/>
        <v>1</v>
      </c>
      <c r="N196" s="8"/>
      <c r="Q196" t="s">
        <v>12</v>
      </c>
      <c r="R196">
        <v>40</v>
      </c>
      <c r="S196">
        <v>10</v>
      </c>
      <c r="T196">
        <v>3</v>
      </c>
      <c r="U196">
        <v>4</v>
      </c>
      <c r="V196">
        <v>0.78</v>
      </c>
      <c r="W196">
        <v>0.96199999999999997</v>
      </c>
      <c r="X196">
        <v>1.196</v>
      </c>
      <c r="Y196">
        <v>441.9</v>
      </c>
      <c r="Z196">
        <v>637.1</v>
      </c>
      <c r="AA196">
        <v>477.3</v>
      </c>
      <c r="AB196" s="1">
        <v>481.6</v>
      </c>
      <c r="AC196">
        <v>493.8</v>
      </c>
      <c r="AD196">
        <v>20</v>
      </c>
    </row>
    <row r="197" spans="1:30" x14ac:dyDescent="0.25">
      <c r="A197" t="s">
        <v>0</v>
      </c>
      <c r="B197">
        <v>40</v>
      </c>
      <c r="C197">
        <v>10</v>
      </c>
      <c r="D197">
        <v>3</v>
      </c>
      <c r="E197">
        <v>5</v>
      </c>
      <c r="F197">
        <v>3600.2689999999998</v>
      </c>
      <c r="G197">
        <v>596.20000000000005</v>
      </c>
      <c r="H197">
        <v>598.9</v>
      </c>
      <c r="I197">
        <v>72</v>
      </c>
      <c r="J197">
        <v>534.29999999999995</v>
      </c>
      <c r="K197">
        <v>716.7</v>
      </c>
      <c r="L197" s="8">
        <f t="shared" si="8"/>
        <v>4.5082651527799831E-3</v>
      </c>
      <c r="M197" s="11">
        <f t="shared" si="9"/>
        <v>1</v>
      </c>
      <c r="N197" s="8"/>
      <c r="Q197" t="s">
        <v>12</v>
      </c>
      <c r="R197">
        <v>40</v>
      </c>
      <c r="S197">
        <v>10</v>
      </c>
      <c r="T197">
        <v>3</v>
      </c>
      <c r="U197">
        <v>5</v>
      </c>
      <c r="V197">
        <v>0.86599999999999999</v>
      </c>
      <c r="W197">
        <v>0.85299999999999998</v>
      </c>
      <c r="X197">
        <v>1.1519999999999999</v>
      </c>
      <c r="Y197">
        <v>534.29999999999995</v>
      </c>
      <c r="Z197">
        <v>716.7</v>
      </c>
      <c r="AA197">
        <v>562.20000000000005</v>
      </c>
      <c r="AB197" s="1">
        <v>563.5</v>
      </c>
      <c r="AC197">
        <v>587.20000000000005</v>
      </c>
      <c r="AD197">
        <v>22</v>
      </c>
    </row>
    <row r="198" spans="1:30" x14ac:dyDescent="0.25">
      <c r="A198" t="s">
        <v>0</v>
      </c>
      <c r="B198">
        <v>40</v>
      </c>
      <c r="C198">
        <v>10</v>
      </c>
      <c r="D198">
        <v>3</v>
      </c>
      <c r="E198">
        <v>6</v>
      </c>
      <c r="F198">
        <v>2473.5320000000002</v>
      </c>
      <c r="G198">
        <v>515.20000000000005</v>
      </c>
      <c r="H198">
        <v>515.20000000000005</v>
      </c>
      <c r="I198">
        <v>49</v>
      </c>
      <c r="J198">
        <v>447.8</v>
      </c>
      <c r="K198">
        <v>632.70000000000005</v>
      </c>
      <c r="L198" s="8">
        <f t="shared" si="8"/>
        <v>0</v>
      </c>
      <c r="M198" s="11">
        <f t="shared" si="9"/>
        <v>1</v>
      </c>
      <c r="N198" s="8"/>
      <c r="Q198" t="s">
        <v>12</v>
      </c>
      <c r="R198">
        <v>40</v>
      </c>
      <c r="S198">
        <v>10</v>
      </c>
      <c r="T198">
        <v>3</v>
      </c>
      <c r="U198">
        <v>6</v>
      </c>
      <c r="V198">
        <v>0.69199999999999995</v>
      </c>
      <c r="W198">
        <v>1.0669999999999999</v>
      </c>
      <c r="X198">
        <v>1.31</v>
      </c>
      <c r="Y198">
        <v>447.8</v>
      </c>
      <c r="Z198">
        <v>632.70000000000005</v>
      </c>
      <c r="AA198">
        <v>491.8</v>
      </c>
      <c r="AB198" s="1">
        <v>491.1</v>
      </c>
      <c r="AC198">
        <v>502.3</v>
      </c>
      <c r="AD198">
        <v>22</v>
      </c>
    </row>
    <row r="199" spans="1:30" x14ac:dyDescent="0.25">
      <c r="A199" t="s">
        <v>0</v>
      </c>
      <c r="B199">
        <v>40</v>
      </c>
      <c r="C199">
        <v>10</v>
      </c>
      <c r="D199">
        <v>3</v>
      </c>
      <c r="E199">
        <v>7</v>
      </c>
      <c r="F199">
        <v>2691.877</v>
      </c>
      <c r="G199">
        <v>460.8</v>
      </c>
      <c r="H199">
        <v>460.799999999899</v>
      </c>
      <c r="I199">
        <v>40</v>
      </c>
      <c r="J199">
        <v>393.5</v>
      </c>
      <c r="K199">
        <v>540.1</v>
      </c>
      <c r="L199" s="8">
        <f t="shared" si="8"/>
        <v>-2.1920736830659285E-13</v>
      </c>
      <c r="M199" s="11">
        <f t="shared" si="9"/>
        <v>1</v>
      </c>
      <c r="N199" s="8"/>
      <c r="Q199" t="s">
        <v>12</v>
      </c>
      <c r="R199">
        <v>40</v>
      </c>
      <c r="S199">
        <v>10</v>
      </c>
      <c r="T199">
        <v>3</v>
      </c>
      <c r="U199">
        <v>7</v>
      </c>
      <c r="V199">
        <v>0.84899999999999998</v>
      </c>
      <c r="W199">
        <v>0.85799999999999998</v>
      </c>
      <c r="X199">
        <v>1.3879999999999999</v>
      </c>
      <c r="Y199">
        <v>393.5</v>
      </c>
      <c r="Z199">
        <v>540.1</v>
      </c>
      <c r="AA199">
        <v>418</v>
      </c>
      <c r="AB199" s="1">
        <v>443.2</v>
      </c>
      <c r="AC199">
        <v>460.8</v>
      </c>
      <c r="AD199">
        <v>20</v>
      </c>
    </row>
    <row r="200" spans="1:30" x14ac:dyDescent="0.25">
      <c r="A200" t="s">
        <v>0</v>
      </c>
      <c r="B200">
        <v>40</v>
      </c>
      <c r="C200">
        <v>10</v>
      </c>
      <c r="D200">
        <v>3</v>
      </c>
      <c r="E200">
        <v>8</v>
      </c>
      <c r="F200">
        <v>1676.943</v>
      </c>
      <c r="G200">
        <v>536.6</v>
      </c>
      <c r="H200">
        <v>536.59999999989998</v>
      </c>
      <c r="I200">
        <v>25</v>
      </c>
      <c r="J200">
        <v>479</v>
      </c>
      <c r="K200">
        <v>618.29999999999995</v>
      </c>
      <c r="L200" s="8">
        <f t="shared" si="8"/>
        <v>-1.8644132909996414E-13</v>
      </c>
      <c r="M200" s="11">
        <f t="shared" si="9"/>
        <v>1</v>
      </c>
      <c r="N200" s="8"/>
      <c r="Q200" t="s">
        <v>12</v>
      </c>
      <c r="R200">
        <v>40</v>
      </c>
      <c r="S200">
        <v>10</v>
      </c>
      <c r="T200">
        <v>3</v>
      </c>
      <c r="U200">
        <v>8</v>
      </c>
      <c r="V200">
        <v>0.94</v>
      </c>
      <c r="W200">
        <v>0.85599999999999998</v>
      </c>
      <c r="X200">
        <v>1.367</v>
      </c>
      <c r="Y200">
        <v>479</v>
      </c>
      <c r="Z200">
        <v>618.29999999999995</v>
      </c>
      <c r="AA200">
        <v>504.5</v>
      </c>
      <c r="AB200" s="1">
        <v>510</v>
      </c>
      <c r="AC200">
        <v>532.5</v>
      </c>
      <c r="AD200">
        <v>23</v>
      </c>
    </row>
    <row r="201" spans="1:30" x14ac:dyDescent="0.25">
      <c r="A201" t="s">
        <v>0</v>
      </c>
      <c r="B201">
        <v>40</v>
      </c>
      <c r="C201">
        <v>10</v>
      </c>
      <c r="D201">
        <v>3</v>
      </c>
      <c r="E201">
        <v>9</v>
      </c>
      <c r="F201">
        <v>2245.366</v>
      </c>
      <c r="G201">
        <v>578.4</v>
      </c>
      <c r="H201">
        <v>578.39999999989902</v>
      </c>
      <c r="I201">
        <v>38</v>
      </c>
      <c r="J201">
        <v>517.4</v>
      </c>
      <c r="K201">
        <v>668.9</v>
      </c>
      <c r="L201" s="8">
        <f t="shared" si="8"/>
        <v>-1.7453995832782272E-13</v>
      </c>
      <c r="M201" s="11">
        <f t="shared" si="9"/>
        <v>1</v>
      </c>
      <c r="N201" s="8"/>
      <c r="Q201" t="s">
        <v>12</v>
      </c>
      <c r="R201">
        <v>40</v>
      </c>
      <c r="S201">
        <v>10</v>
      </c>
      <c r="T201">
        <v>3</v>
      </c>
      <c r="U201">
        <v>9</v>
      </c>
      <c r="V201">
        <v>0.92300000000000004</v>
      </c>
      <c r="W201">
        <v>0.99199999999999999</v>
      </c>
      <c r="X201">
        <v>1.147</v>
      </c>
      <c r="Y201">
        <v>517.4</v>
      </c>
      <c r="Z201">
        <v>668.9</v>
      </c>
      <c r="AA201">
        <v>548.6</v>
      </c>
      <c r="AB201" s="1">
        <v>548.70000000000005</v>
      </c>
      <c r="AC201">
        <v>571.20000000000005</v>
      </c>
      <c r="AD201">
        <v>24</v>
      </c>
    </row>
    <row r="202" spans="1:30" x14ac:dyDescent="0.25">
      <c r="A202" t="s">
        <v>0</v>
      </c>
      <c r="B202">
        <v>40</v>
      </c>
      <c r="C202">
        <v>10</v>
      </c>
      <c r="D202">
        <v>6</v>
      </c>
      <c r="E202">
        <v>0</v>
      </c>
      <c r="F202">
        <v>3600.5810000000001</v>
      </c>
      <c r="G202">
        <v>616.5</v>
      </c>
      <c r="H202">
        <v>634</v>
      </c>
      <c r="I202">
        <v>27</v>
      </c>
      <c r="J202">
        <v>518.1</v>
      </c>
      <c r="K202">
        <v>672.3</v>
      </c>
      <c r="L202" s="8">
        <f t="shared" si="8"/>
        <v>2.7602523659305992E-2</v>
      </c>
      <c r="M202" s="11">
        <f t="shared" si="9"/>
        <v>0</v>
      </c>
      <c r="N202" s="8"/>
      <c r="Q202" t="s">
        <v>12</v>
      </c>
      <c r="R202">
        <v>40</v>
      </c>
      <c r="S202">
        <v>10</v>
      </c>
      <c r="T202">
        <v>6</v>
      </c>
      <c r="U202">
        <v>0</v>
      </c>
      <c r="V202">
        <v>1.294</v>
      </c>
      <c r="W202">
        <v>1.381</v>
      </c>
      <c r="X202">
        <v>1.8119999999999901</v>
      </c>
      <c r="Y202">
        <v>518.1</v>
      </c>
      <c r="Z202">
        <v>672.3</v>
      </c>
      <c r="AA202">
        <v>572.6</v>
      </c>
      <c r="AB202" s="1">
        <v>586.79999999999995</v>
      </c>
      <c r="AC202">
        <v>614.20000000000005</v>
      </c>
      <c r="AD202">
        <v>23</v>
      </c>
    </row>
    <row r="203" spans="1:30" x14ac:dyDescent="0.25">
      <c r="A203" t="s">
        <v>0</v>
      </c>
      <c r="B203">
        <v>40</v>
      </c>
      <c r="C203">
        <v>10</v>
      </c>
      <c r="D203">
        <v>6</v>
      </c>
      <c r="E203">
        <v>1</v>
      </c>
      <c r="F203">
        <v>3600.232</v>
      </c>
      <c r="G203">
        <v>665.7</v>
      </c>
      <c r="H203">
        <v>676.3</v>
      </c>
      <c r="I203">
        <v>25</v>
      </c>
      <c r="J203">
        <v>573.1</v>
      </c>
      <c r="K203">
        <v>724</v>
      </c>
      <c r="L203" s="8">
        <f t="shared" si="8"/>
        <v>1.5673517669673089E-2</v>
      </c>
      <c r="M203" s="11">
        <f t="shared" si="9"/>
        <v>0</v>
      </c>
      <c r="N203" s="8"/>
      <c r="Q203" t="s">
        <v>12</v>
      </c>
      <c r="R203">
        <v>40</v>
      </c>
      <c r="S203">
        <v>10</v>
      </c>
      <c r="T203">
        <v>6</v>
      </c>
      <c r="U203">
        <v>1</v>
      </c>
      <c r="V203">
        <v>1.496</v>
      </c>
      <c r="W203">
        <v>1.3680000000000001</v>
      </c>
      <c r="X203">
        <v>1.762</v>
      </c>
      <c r="Y203">
        <v>573.1</v>
      </c>
      <c r="Z203">
        <v>724</v>
      </c>
      <c r="AA203">
        <v>607.70000000000005</v>
      </c>
      <c r="AB203" s="1">
        <v>634.20000000000005</v>
      </c>
      <c r="AC203">
        <v>671.4</v>
      </c>
      <c r="AD203">
        <v>19</v>
      </c>
    </row>
    <row r="204" spans="1:30" x14ac:dyDescent="0.25">
      <c r="A204" t="s">
        <v>0</v>
      </c>
      <c r="B204">
        <v>40</v>
      </c>
      <c r="C204">
        <v>10</v>
      </c>
      <c r="D204">
        <v>6</v>
      </c>
      <c r="E204">
        <v>2</v>
      </c>
      <c r="F204">
        <v>3602.598</v>
      </c>
      <c r="G204">
        <v>528.79999999999995</v>
      </c>
      <c r="H204">
        <v>576.79999999999995</v>
      </c>
      <c r="I204">
        <v>15</v>
      </c>
      <c r="J204">
        <v>437.6</v>
      </c>
      <c r="K204">
        <v>624.5</v>
      </c>
      <c r="L204" s="8">
        <f t="shared" si="8"/>
        <v>8.3217753120665747E-2</v>
      </c>
      <c r="M204" s="11">
        <f t="shared" si="9"/>
        <v>0</v>
      </c>
      <c r="N204" s="8"/>
      <c r="Q204" t="s">
        <v>12</v>
      </c>
      <c r="R204">
        <v>40</v>
      </c>
      <c r="S204">
        <v>10</v>
      </c>
      <c r="T204">
        <v>6</v>
      </c>
      <c r="U204">
        <v>2</v>
      </c>
      <c r="V204">
        <v>1.2430000000000001</v>
      </c>
      <c r="W204">
        <v>1.4590000000000001</v>
      </c>
      <c r="X204">
        <v>2.1659999999999999</v>
      </c>
      <c r="Y204">
        <v>437.6</v>
      </c>
      <c r="Z204">
        <v>624.5</v>
      </c>
      <c r="AA204">
        <v>490.6</v>
      </c>
      <c r="AB204" s="1">
        <v>510.4</v>
      </c>
      <c r="AC204">
        <v>530.4</v>
      </c>
      <c r="AD204">
        <v>22</v>
      </c>
    </row>
    <row r="205" spans="1:30" x14ac:dyDescent="0.25">
      <c r="A205" t="s">
        <v>0</v>
      </c>
      <c r="B205">
        <v>40</v>
      </c>
      <c r="C205">
        <v>10</v>
      </c>
      <c r="D205">
        <v>6</v>
      </c>
      <c r="E205">
        <v>3</v>
      </c>
      <c r="F205">
        <v>3600.357</v>
      </c>
      <c r="G205">
        <v>538.20000000000005</v>
      </c>
      <c r="H205">
        <v>565.5</v>
      </c>
      <c r="I205">
        <v>19</v>
      </c>
      <c r="J205">
        <v>463</v>
      </c>
      <c r="K205">
        <v>598.29999999999995</v>
      </c>
      <c r="L205" s="8">
        <f t="shared" si="8"/>
        <v>4.827586206896544E-2</v>
      </c>
      <c r="M205" s="11">
        <f t="shared" si="9"/>
        <v>0</v>
      </c>
      <c r="N205" s="8"/>
      <c r="Q205" t="s">
        <v>12</v>
      </c>
      <c r="R205">
        <v>40</v>
      </c>
      <c r="S205">
        <v>10</v>
      </c>
      <c r="T205">
        <v>6</v>
      </c>
      <c r="U205">
        <v>3</v>
      </c>
      <c r="V205">
        <v>1.413</v>
      </c>
      <c r="W205">
        <v>2.5640000000000001</v>
      </c>
      <c r="X205">
        <v>2.4509999999999899</v>
      </c>
      <c r="Y205">
        <v>463</v>
      </c>
      <c r="Z205">
        <v>598.29999999999995</v>
      </c>
      <c r="AA205">
        <v>497</v>
      </c>
      <c r="AB205" s="1">
        <v>533.79999999999995</v>
      </c>
      <c r="AC205">
        <v>535</v>
      </c>
      <c r="AD205">
        <v>22</v>
      </c>
    </row>
    <row r="206" spans="1:30" x14ac:dyDescent="0.25">
      <c r="A206" t="s">
        <v>0</v>
      </c>
      <c r="B206">
        <v>40</v>
      </c>
      <c r="C206">
        <v>10</v>
      </c>
      <c r="D206">
        <v>6</v>
      </c>
      <c r="E206">
        <v>4</v>
      </c>
      <c r="F206">
        <v>3600.701</v>
      </c>
      <c r="G206">
        <v>526.20000000000005</v>
      </c>
      <c r="H206">
        <v>607.29999999999995</v>
      </c>
      <c r="I206">
        <v>16</v>
      </c>
      <c r="J206">
        <v>441.9</v>
      </c>
      <c r="K206">
        <v>637.1</v>
      </c>
      <c r="L206" s="8">
        <f t="shared" si="8"/>
        <v>0.13354190680059264</v>
      </c>
      <c r="M206" s="11">
        <f t="shared" si="9"/>
        <v>0</v>
      </c>
      <c r="N206" s="8"/>
      <c r="Q206" t="s">
        <v>12</v>
      </c>
      <c r="R206">
        <v>40</v>
      </c>
      <c r="S206">
        <v>10</v>
      </c>
      <c r="T206">
        <v>6</v>
      </c>
      <c r="U206">
        <v>4</v>
      </c>
      <c r="V206">
        <v>2.3849999999999998</v>
      </c>
      <c r="W206">
        <v>1.4770000000000001</v>
      </c>
      <c r="X206">
        <v>2.016</v>
      </c>
      <c r="Y206">
        <v>441.9</v>
      </c>
      <c r="Z206">
        <v>637.1</v>
      </c>
      <c r="AA206">
        <v>519.1</v>
      </c>
      <c r="AB206" s="1">
        <v>523.79999999999995</v>
      </c>
      <c r="AC206">
        <v>551.9</v>
      </c>
      <c r="AD206">
        <v>20</v>
      </c>
    </row>
    <row r="207" spans="1:30" x14ac:dyDescent="0.25">
      <c r="A207" t="s">
        <v>0</v>
      </c>
      <c r="B207">
        <v>40</v>
      </c>
      <c r="C207">
        <v>10</v>
      </c>
      <c r="D207">
        <v>6</v>
      </c>
      <c r="E207">
        <v>5</v>
      </c>
      <c r="F207">
        <v>3600.65</v>
      </c>
      <c r="G207">
        <v>633.5</v>
      </c>
      <c r="H207">
        <v>671.3</v>
      </c>
      <c r="I207">
        <v>20</v>
      </c>
      <c r="J207">
        <v>534.29999999999995</v>
      </c>
      <c r="K207">
        <v>716.7</v>
      </c>
      <c r="L207" s="8">
        <f t="shared" si="8"/>
        <v>5.6308654848800772E-2</v>
      </c>
      <c r="M207" s="11">
        <f t="shared" si="9"/>
        <v>0</v>
      </c>
      <c r="N207" s="8"/>
      <c r="Q207" t="s">
        <v>12</v>
      </c>
      <c r="R207">
        <v>40</v>
      </c>
      <c r="S207">
        <v>10</v>
      </c>
      <c r="T207">
        <v>6</v>
      </c>
      <c r="U207">
        <v>5</v>
      </c>
      <c r="V207">
        <v>1.698</v>
      </c>
      <c r="W207">
        <v>1.4450000000000001</v>
      </c>
      <c r="X207">
        <v>2.149</v>
      </c>
      <c r="Y207">
        <v>534.29999999999995</v>
      </c>
      <c r="Z207">
        <v>716.7</v>
      </c>
      <c r="AA207">
        <v>593.5</v>
      </c>
      <c r="AB207" s="1">
        <v>607.6</v>
      </c>
      <c r="AC207">
        <v>642.20000000000005</v>
      </c>
      <c r="AD207">
        <v>22</v>
      </c>
    </row>
    <row r="208" spans="1:30" x14ac:dyDescent="0.25">
      <c r="A208" t="s">
        <v>0</v>
      </c>
      <c r="B208">
        <v>40</v>
      </c>
      <c r="C208">
        <v>10</v>
      </c>
      <c r="D208">
        <v>6</v>
      </c>
      <c r="E208">
        <v>6</v>
      </c>
      <c r="F208">
        <v>3600.317</v>
      </c>
      <c r="G208">
        <v>545.70000000000005</v>
      </c>
      <c r="H208">
        <v>586.799999999899</v>
      </c>
      <c r="I208">
        <v>20</v>
      </c>
      <c r="J208">
        <v>447.8</v>
      </c>
      <c r="K208">
        <v>632.70000000000005</v>
      </c>
      <c r="L208" s="8">
        <f t="shared" si="8"/>
        <v>7.004089979534088E-2</v>
      </c>
      <c r="M208" s="11">
        <f t="shared" si="9"/>
        <v>0</v>
      </c>
      <c r="N208" s="8"/>
      <c r="Q208" t="s">
        <v>12</v>
      </c>
      <c r="R208">
        <v>40</v>
      </c>
      <c r="S208">
        <v>10</v>
      </c>
      <c r="T208">
        <v>6</v>
      </c>
      <c r="U208">
        <v>6</v>
      </c>
      <c r="V208">
        <v>1.522</v>
      </c>
      <c r="W208">
        <v>1.609</v>
      </c>
      <c r="X208">
        <v>2.234</v>
      </c>
      <c r="Y208">
        <v>447.8</v>
      </c>
      <c r="Z208">
        <v>632.70000000000005</v>
      </c>
      <c r="AA208">
        <v>516.6</v>
      </c>
      <c r="AB208" s="1">
        <v>529.20000000000005</v>
      </c>
      <c r="AC208">
        <v>554.70000000000005</v>
      </c>
      <c r="AD208">
        <v>22</v>
      </c>
    </row>
    <row r="209" spans="1:30" x14ac:dyDescent="0.25">
      <c r="A209" t="s">
        <v>0</v>
      </c>
      <c r="B209">
        <v>40</v>
      </c>
      <c r="C209">
        <v>10</v>
      </c>
      <c r="D209">
        <v>6</v>
      </c>
      <c r="E209">
        <v>7</v>
      </c>
      <c r="F209">
        <v>3600.366</v>
      </c>
      <c r="G209">
        <v>496.4</v>
      </c>
      <c r="H209">
        <v>514</v>
      </c>
      <c r="I209">
        <v>20</v>
      </c>
      <c r="J209">
        <v>393.5</v>
      </c>
      <c r="K209">
        <v>540.1</v>
      </c>
      <c r="L209" s="8">
        <f t="shared" si="8"/>
        <v>3.4241245136186815E-2</v>
      </c>
      <c r="M209" s="11">
        <f t="shared" si="9"/>
        <v>0</v>
      </c>
      <c r="N209" s="8"/>
      <c r="Q209" t="s">
        <v>12</v>
      </c>
      <c r="R209">
        <v>40</v>
      </c>
      <c r="S209">
        <v>10</v>
      </c>
      <c r="T209">
        <v>6</v>
      </c>
      <c r="U209">
        <v>7</v>
      </c>
      <c r="V209">
        <v>1.5269999999999999</v>
      </c>
      <c r="W209">
        <v>1.3340000000000001</v>
      </c>
      <c r="X209">
        <v>1.911</v>
      </c>
      <c r="Y209">
        <v>393.5</v>
      </c>
      <c r="Z209">
        <v>540.1</v>
      </c>
      <c r="AA209">
        <v>438.1</v>
      </c>
      <c r="AB209" s="1">
        <v>491.8</v>
      </c>
      <c r="AC209">
        <v>488.4</v>
      </c>
      <c r="AD209">
        <v>20</v>
      </c>
    </row>
    <row r="210" spans="1:30" x14ac:dyDescent="0.25">
      <c r="A210" t="s">
        <v>0</v>
      </c>
      <c r="B210">
        <v>40</v>
      </c>
      <c r="C210">
        <v>10</v>
      </c>
      <c r="D210">
        <v>6</v>
      </c>
      <c r="E210">
        <v>8</v>
      </c>
      <c r="F210">
        <v>3600.5219999999999</v>
      </c>
      <c r="G210">
        <v>540.9</v>
      </c>
      <c r="H210">
        <v>582.99999999989996</v>
      </c>
      <c r="I210">
        <v>12</v>
      </c>
      <c r="J210">
        <v>479</v>
      </c>
      <c r="K210">
        <v>618.29999999999995</v>
      </c>
      <c r="L210" s="8">
        <f t="shared" si="8"/>
        <v>7.2212692967250774E-2</v>
      </c>
      <c r="M210" s="11">
        <f t="shared" si="9"/>
        <v>0</v>
      </c>
      <c r="N210" s="8"/>
      <c r="Q210" t="s">
        <v>12</v>
      </c>
      <c r="R210">
        <v>40</v>
      </c>
      <c r="S210">
        <v>10</v>
      </c>
      <c r="T210">
        <v>6</v>
      </c>
      <c r="U210">
        <v>8</v>
      </c>
      <c r="V210">
        <v>1.796</v>
      </c>
      <c r="W210">
        <v>1.3140000000000001</v>
      </c>
      <c r="X210">
        <v>2.2009999999999899</v>
      </c>
      <c r="Y210">
        <v>479</v>
      </c>
      <c r="Z210">
        <v>618.29999999999995</v>
      </c>
      <c r="AA210">
        <v>523.4</v>
      </c>
      <c r="AB210" s="1">
        <v>543.79999999999995</v>
      </c>
      <c r="AC210">
        <v>556.6</v>
      </c>
      <c r="AD210">
        <v>23</v>
      </c>
    </row>
    <row r="211" spans="1:30" x14ac:dyDescent="0.25">
      <c r="A211" t="s">
        <v>0</v>
      </c>
      <c r="B211">
        <v>40</v>
      </c>
      <c r="C211">
        <v>10</v>
      </c>
      <c r="D211">
        <v>6</v>
      </c>
      <c r="E211">
        <v>9</v>
      </c>
      <c r="F211">
        <v>3600.8009999999999</v>
      </c>
      <c r="G211">
        <v>592</v>
      </c>
      <c r="H211">
        <v>643.1</v>
      </c>
      <c r="I211">
        <v>11</v>
      </c>
      <c r="J211">
        <v>517.4</v>
      </c>
      <c r="K211">
        <v>668.9</v>
      </c>
      <c r="L211" s="8">
        <f t="shared" si="8"/>
        <v>7.9458871093142619E-2</v>
      </c>
      <c r="M211" s="11">
        <f t="shared" si="9"/>
        <v>0</v>
      </c>
      <c r="N211" s="8"/>
      <c r="Q211" t="s">
        <v>12</v>
      </c>
      <c r="R211">
        <v>40</v>
      </c>
      <c r="S211">
        <v>10</v>
      </c>
      <c r="T211">
        <v>6</v>
      </c>
      <c r="U211">
        <v>9</v>
      </c>
      <c r="V211">
        <v>1.5860000000000001</v>
      </c>
      <c r="W211">
        <v>1.5069999999999999</v>
      </c>
      <c r="X211">
        <v>2.0059999999999998</v>
      </c>
      <c r="Y211">
        <v>517.4</v>
      </c>
      <c r="Z211">
        <v>668.9</v>
      </c>
      <c r="AA211">
        <v>548.6</v>
      </c>
      <c r="AB211" s="1">
        <v>576.20000000000005</v>
      </c>
      <c r="AC211">
        <v>604.6</v>
      </c>
      <c r="AD211">
        <v>24</v>
      </c>
    </row>
    <row r="212" spans="1:30" x14ac:dyDescent="0.25">
      <c r="A212" t="s">
        <v>0</v>
      </c>
      <c r="B212">
        <v>40</v>
      </c>
      <c r="C212">
        <v>30</v>
      </c>
      <c r="D212">
        <v>1</v>
      </c>
      <c r="E212">
        <v>0</v>
      </c>
      <c r="F212">
        <v>682.17</v>
      </c>
      <c r="G212">
        <v>511.23333333333301</v>
      </c>
      <c r="H212">
        <v>511.23333333333301</v>
      </c>
      <c r="I212">
        <v>23</v>
      </c>
      <c r="J212">
        <v>487.4667</v>
      </c>
      <c r="K212">
        <v>677.66666666666595</v>
      </c>
      <c r="L212" s="8">
        <f t="shared" si="8"/>
        <v>0</v>
      </c>
      <c r="M212" s="11">
        <f t="shared" si="9"/>
        <v>1</v>
      </c>
      <c r="N212" s="8"/>
      <c r="Q212" t="s">
        <v>12</v>
      </c>
      <c r="R212">
        <v>40</v>
      </c>
      <c r="S212">
        <v>30</v>
      </c>
      <c r="T212">
        <v>1</v>
      </c>
      <c r="U212">
        <v>0</v>
      </c>
      <c r="V212">
        <v>0.69899999999999995</v>
      </c>
      <c r="W212">
        <v>1.7150000000000001</v>
      </c>
      <c r="X212">
        <v>1.3759999999999999</v>
      </c>
      <c r="Y212">
        <v>487.4667</v>
      </c>
      <c r="Z212">
        <v>677.66666666666595</v>
      </c>
      <c r="AA212">
        <v>511.23333333333301</v>
      </c>
      <c r="AB212" s="1">
        <v>511.23333333333301</v>
      </c>
      <c r="AC212">
        <v>511.23333333333301</v>
      </c>
      <c r="AD212">
        <v>24</v>
      </c>
    </row>
    <row r="213" spans="1:30" x14ac:dyDescent="0.25">
      <c r="A213" t="s">
        <v>0</v>
      </c>
      <c r="B213">
        <v>40</v>
      </c>
      <c r="C213">
        <v>30</v>
      </c>
      <c r="D213">
        <v>1</v>
      </c>
      <c r="E213">
        <v>1</v>
      </c>
      <c r="F213">
        <v>3600.1970000000001</v>
      </c>
      <c r="G213">
        <v>526.79999999999995</v>
      </c>
      <c r="H213">
        <v>526.84608538333305</v>
      </c>
      <c r="I213">
        <v>69</v>
      </c>
      <c r="J213">
        <v>495.73329999999999</v>
      </c>
      <c r="K213">
        <v>676.86666666666599</v>
      </c>
      <c r="L213" s="8">
        <f t="shared" si="8"/>
        <v>8.7474092741073078E-5</v>
      </c>
      <c r="M213" s="11">
        <f t="shared" si="9"/>
        <v>1</v>
      </c>
      <c r="N213" s="8"/>
      <c r="Q213" t="s">
        <v>12</v>
      </c>
      <c r="R213">
        <v>40</v>
      </c>
      <c r="S213">
        <v>30</v>
      </c>
      <c r="T213">
        <v>1</v>
      </c>
      <c r="U213">
        <v>1</v>
      </c>
      <c r="V213">
        <v>0.58699999999999997</v>
      </c>
      <c r="W213">
        <v>1.478</v>
      </c>
      <c r="X213">
        <v>1.6259999999999999</v>
      </c>
      <c r="Y213">
        <v>495.73329999999999</v>
      </c>
      <c r="Z213">
        <v>676.86666666666599</v>
      </c>
      <c r="AA213">
        <v>522.96666666666601</v>
      </c>
      <c r="AB213" s="1">
        <v>526.79999999999995</v>
      </c>
      <c r="AC213">
        <v>526.79999999999995</v>
      </c>
      <c r="AD213">
        <v>24</v>
      </c>
    </row>
    <row r="214" spans="1:30" x14ac:dyDescent="0.25">
      <c r="A214" t="s">
        <v>0</v>
      </c>
      <c r="B214">
        <v>40</v>
      </c>
      <c r="C214">
        <v>30</v>
      </c>
      <c r="D214">
        <v>1</v>
      </c>
      <c r="E214">
        <v>2</v>
      </c>
      <c r="F214">
        <v>134.02600000000001</v>
      </c>
      <c r="G214">
        <v>477.23333333333301</v>
      </c>
      <c r="H214">
        <v>477.23333333333301</v>
      </c>
      <c r="I214">
        <v>15</v>
      </c>
      <c r="J214">
        <v>457.0333</v>
      </c>
      <c r="K214">
        <v>643.1</v>
      </c>
      <c r="L214" s="8">
        <f t="shared" si="8"/>
        <v>0</v>
      </c>
      <c r="M214" s="11">
        <f t="shared" si="9"/>
        <v>1</v>
      </c>
      <c r="N214" s="8"/>
      <c r="Q214" t="s">
        <v>12</v>
      </c>
      <c r="R214">
        <v>40</v>
      </c>
      <c r="S214">
        <v>30</v>
      </c>
      <c r="T214">
        <v>1</v>
      </c>
      <c r="U214">
        <v>2</v>
      </c>
      <c r="V214">
        <v>0.41599999999999998</v>
      </c>
      <c r="W214">
        <v>2.2490000000000001</v>
      </c>
      <c r="X214">
        <v>1.321</v>
      </c>
      <c r="Y214">
        <v>457.0333</v>
      </c>
      <c r="Z214">
        <v>643.1</v>
      </c>
      <c r="AA214">
        <v>477.23333333333301</v>
      </c>
      <c r="AB214" s="1">
        <v>477.23333333333301</v>
      </c>
      <c r="AC214">
        <v>477.23333333333301</v>
      </c>
      <c r="AD214">
        <v>24</v>
      </c>
    </row>
    <row r="215" spans="1:30" x14ac:dyDescent="0.25">
      <c r="A215" t="s">
        <v>0</v>
      </c>
      <c r="B215">
        <v>40</v>
      </c>
      <c r="C215">
        <v>30</v>
      </c>
      <c r="D215">
        <v>1</v>
      </c>
      <c r="E215">
        <v>3</v>
      </c>
      <c r="F215">
        <v>3600.145</v>
      </c>
      <c r="G215">
        <v>471.53333333333302</v>
      </c>
      <c r="H215">
        <v>471.56895017739998</v>
      </c>
      <c r="I215">
        <v>92</v>
      </c>
      <c r="J215">
        <v>445.63330000000002</v>
      </c>
      <c r="K215">
        <v>600.63333333333298</v>
      </c>
      <c r="L215" s="8">
        <f t="shared" si="8"/>
        <v>7.5528391030762565E-5</v>
      </c>
      <c r="M215" s="11">
        <f t="shared" si="9"/>
        <v>1</v>
      </c>
      <c r="N215" s="8"/>
      <c r="Q215" t="s">
        <v>12</v>
      </c>
      <c r="R215">
        <v>40</v>
      </c>
      <c r="S215">
        <v>30</v>
      </c>
      <c r="T215">
        <v>1</v>
      </c>
      <c r="U215">
        <v>3</v>
      </c>
      <c r="V215">
        <v>0.48899999999999999</v>
      </c>
      <c r="W215">
        <v>1.304</v>
      </c>
      <c r="X215">
        <v>1.46599999999999</v>
      </c>
      <c r="Y215">
        <v>445.63330000000002</v>
      </c>
      <c r="Z215">
        <v>600.63333333333298</v>
      </c>
      <c r="AA215">
        <v>471.53333333333302</v>
      </c>
      <c r="AB215" s="1">
        <v>457.06666666666598</v>
      </c>
      <c r="AC215">
        <v>471.53333333333302</v>
      </c>
      <c r="AD215">
        <v>23</v>
      </c>
    </row>
    <row r="216" spans="1:30" x14ac:dyDescent="0.25">
      <c r="A216" t="s">
        <v>0</v>
      </c>
      <c r="B216">
        <v>40</v>
      </c>
      <c r="C216">
        <v>30</v>
      </c>
      <c r="D216">
        <v>1</v>
      </c>
      <c r="E216">
        <v>4</v>
      </c>
      <c r="F216">
        <v>473.93</v>
      </c>
      <c r="G216">
        <v>510.9</v>
      </c>
      <c r="H216">
        <v>510.9</v>
      </c>
      <c r="I216">
        <v>21</v>
      </c>
      <c r="J216">
        <v>479.36669999999998</v>
      </c>
      <c r="K216">
        <v>672.63333333333298</v>
      </c>
      <c r="L216" s="8">
        <f t="shared" si="8"/>
        <v>0</v>
      </c>
      <c r="M216" s="11">
        <f t="shared" si="9"/>
        <v>1</v>
      </c>
      <c r="N216" s="8"/>
      <c r="Q216" t="s">
        <v>12</v>
      </c>
      <c r="R216">
        <v>40</v>
      </c>
      <c r="S216">
        <v>30</v>
      </c>
      <c r="T216">
        <v>1</v>
      </c>
      <c r="U216">
        <v>4</v>
      </c>
      <c r="V216">
        <v>0.55100000000000005</v>
      </c>
      <c r="W216">
        <v>1.294</v>
      </c>
      <c r="X216">
        <v>1.1989999999999901</v>
      </c>
      <c r="Y216">
        <v>479.36669999999998</v>
      </c>
      <c r="Z216">
        <v>672.63333333333298</v>
      </c>
      <c r="AA216">
        <v>510.9</v>
      </c>
      <c r="AB216" s="1">
        <v>499.9</v>
      </c>
      <c r="AC216">
        <v>501.76666666666603</v>
      </c>
      <c r="AD216">
        <v>23</v>
      </c>
    </row>
    <row r="217" spans="1:30" x14ac:dyDescent="0.25">
      <c r="A217" t="s">
        <v>0</v>
      </c>
      <c r="B217">
        <v>40</v>
      </c>
      <c r="C217">
        <v>30</v>
      </c>
      <c r="D217">
        <v>1</v>
      </c>
      <c r="E217">
        <v>5</v>
      </c>
      <c r="F217">
        <v>80.418000000000006</v>
      </c>
      <c r="G217">
        <v>550.86666666666599</v>
      </c>
      <c r="H217">
        <v>550.86666666666599</v>
      </c>
      <c r="I217">
        <v>13</v>
      </c>
      <c r="J217">
        <v>536.86670000000004</v>
      </c>
      <c r="K217">
        <v>704.13333333333298</v>
      </c>
      <c r="L217" s="8">
        <f t="shared" si="8"/>
        <v>0</v>
      </c>
      <c r="M217" s="11">
        <f t="shared" si="9"/>
        <v>1</v>
      </c>
      <c r="N217" s="8"/>
      <c r="Q217" t="s">
        <v>12</v>
      </c>
      <c r="R217">
        <v>40</v>
      </c>
      <c r="S217">
        <v>30</v>
      </c>
      <c r="T217">
        <v>1</v>
      </c>
      <c r="U217">
        <v>5</v>
      </c>
      <c r="V217">
        <v>0.47599999999999998</v>
      </c>
      <c r="W217">
        <v>1.226</v>
      </c>
      <c r="X217">
        <v>1.1809999999999901</v>
      </c>
      <c r="Y217">
        <v>536.86670000000004</v>
      </c>
      <c r="Z217">
        <v>704.13333333333298</v>
      </c>
      <c r="AA217">
        <v>547.46666666666601</v>
      </c>
      <c r="AB217" s="1">
        <v>550.86666666666599</v>
      </c>
      <c r="AC217">
        <v>550.86666666666599</v>
      </c>
      <c r="AD217">
        <v>24</v>
      </c>
    </row>
    <row r="218" spans="1:30" x14ac:dyDescent="0.25">
      <c r="A218" t="s">
        <v>0</v>
      </c>
      <c r="B218">
        <v>40</v>
      </c>
      <c r="C218">
        <v>30</v>
      </c>
      <c r="D218">
        <v>1</v>
      </c>
      <c r="E218">
        <v>6</v>
      </c>
      <c r="F218">
        <v>1871.0550000000001</v>
      </c>
      <c r="G218">
        <v>455.8</v>
      </c>
      <c r="H218">
        <v>455.8</v>
      </c>
      <c r="I218">
        <v>21</v>
      </c>
      <c r="J218">
        <v>426.4667</v>
      </c>
      <c r="K218">
        <v>627.33333333333303</v>
      </c>
      <c r="L218" s="8">
        <f t="shared" si="8"/>
        <v>0</v>
      </c>
      <c r="M218" s="11">
        <f t="shared" si="9"/>
        <v>1</v>
      </c>
      <c r="N218" s="8"/>
      <c r="Q218" t="s">
        <v>12</v>
      </c>
      <c r="R218">
        <v>40</v>
      </c>
      <c r="S218">
        <v>30</v>
      </c>
      <c r="T218">
        <v>1</v>
      </c>
      <c r="U218">
        <v>6</v>
      </c>
      <c r="V218">
        <v>0.57099999999999995</v>
      </c>
      <c r="W218">
        <v>1.2889999999999999</v>
      </c>
      <c r="X218">
        <v>1.5860000000000001</v>
      </c>
      <c r="Y218">
        <v>426.4667</v>
      </c>
      <c r="Z218">
        <v>627.33333333333303</v>
      </c>
      <c r="AA218">
        <v>443.86666666666599</v>
      </c>
      <c r="AB218" s="1">
        <v>455.8</v>
      </c>
      <c r="AC218">
        <v>455.8</v>
      </c>
      <c r="AD218">
        <v>24</v>
      </c>
    </row>
    <row r="219" spans="1:30" x14ac:dyDescent="0.25">
      <c r="A219" t="s">
        <v>0</v>
      </c>
      <c r="B219">
        <v>40</v>
      </c>
      <c r="C219">
        <v>30</v>
      </c>
      <c r="D219">
        <v>1</v>
      </c>
      <c r="E219">
        <v>7</v>
      </c>
      <c r="F219">
        <v>1905.895</v>
      </c>
      <c r="G219">
        <v>409.1</v>
      </c>
      <c r="H219">
        <v>409.1</v>
      </c>
      <c r="I219">
        <v>30</v>
      </c>
      <c r="J219">
        <v>388.4667</v>
      </c>
      <c r="K219">
        <v>547.20000000000005</v>
      </c>
      <c r="L219" s="8">
        <f t="shared" si="8"/>
        <v>0</v>
      </c>
      <c r="M219" s="11">
        <f t="shared" si="9"/>
        <v>1</v>
      </c>
      <c r="N219" s="8"/>
      <c r="Q219" t="s">
        <v>12</v>
      </c>
      <c r="R219">
        <v>40</v>
      </c>
      <c r="S219">
        <v>30</v>
      </c>
      <c r="T219">
        <v>1</v>
      </c>
      <c r="U219">
        <v>7</v>
      </c>
      <c r="V219">
        <v>0.57699999999999996</v>
      </c>
      <c r="W219">
        <v>1.339</v>
      </c>
      <c r="X219">
        <v>2.2589999999999999</v>
      </c>
      <c r="Y219">
        <v>388.4667</v>
      </c>
      <c r="Z219">
        <v>547.20000000000005</v>
      </c>
      <c r="AA219">
        <v>409.1</v>
      </c>
      <c r="AB219" s="1">
        <v>408.933333333333</v>
      </c>
      <c r="AC219">
        <v>409.1</v>
      </c>
      <c r="AD219">
        <v>26</v>
      </c>
    </row>
    <row r="220" spans="1:30" x14ac:dyDescent="0.25">
      <c r="A220" t="s">
        <v>0</v>
      </c>
      <c r="B220">
        <v>40</v>
      </c>
      <c r="C220">
        <v>30</v>
      </c>
      <c r="D220">
        <v>1</v>
      </c>
      <c r="E220">
        <v>8</v>
      </c>
      <c r="F220">
        <v>3600.2249999999999</v>
      </c>
      <c r="G220">
        <v>497.666666666666</v>
      </c>
      <c r="H220">
        <v>497.70224529916601</v>
      </c>
      <c r="I220">
        <v>192</v>
      </c>
      <c r="J220">
        <v>477.26670000000001</v>
      </c>
      <c r="K220">
        <v>650.83333333333303</v>
      </c>
      <c r="L220" s="8">
        <f t="shared" si="8"/>
        <v>7.1485778567503258E-5</v>
      </c>
      <c r="M220" s="11">
        <f t="shared" si="9"/>
        <v>1</v>
      </c>
      <c r="N220" s="8"/>
      <c r="Q220" t="s">
        <v>12</v>
      </c>
      <c r="R220">
        <v>40</v>
      </c>
      <c r="S220">
        <v>30</v>
      </c>
      <c r="T220">
        <v>1</v>
      </c>
      <c r="U220">
        <v>8</v>
      </c>
      <c r="V220">
        <v>0.56000000000000005</v>
      </c>
      <c r="W220">
        <v>1.1990000000000001</v>
      </c>
      <c r="X220">
        <v>1.31099999999999</v>
      </c>
      <c r="Y220">
        <v>477.26670000000001</v>
      </c>
      <c r="Z220">
        <v>650.83333333333303</v>
      </c>
      <c r="AA220">
        <v>497.56666666666598</v>
      </c>
      <c r="AB220" s="1">
        <v>497.666666666666</v>
      </c>
      <c r="AC220">
        <v>497.56666666666598</v>
      </c>
      <c r="AD220">
        <v>23</v>
      </c>
    </row>
    <row r="221" spans="1:30" x14ac:dyDescent="0.25">
      <c r="A221" t="s">
        <v>0</v>
      </c>
      <c r="B221">
        <v>40</v>
      </c>
      <c r="C221">
        <v>30</v>
      </c>
      <c r="D221">
        <v>1</v>
      </c>
      <c r="E221">
        <v>9</v>
      </c>
      <c r="F221">
        <v>702.971</v>
      </c>
      <c r="G221">
        <v>518.66666666666595</v>
      </c>
      <c r="H221">
        <v>518.66666666706601</v>
      </c>
      <c r="I221">
        <v>20</v>
      </c>
      <c r="J221">
        <v>495.7</v>
      </c>
      <c r="K221">
        <v>680.63333333333298</v>
      </c>
      <c r="L221" s="8">
        <f t="shared" si="8"/>
        <v>7.7133158472119307E-13</v>
      </c>
      <c r="M221" s="11">
        <f t="shared" si="9"/>
        <v>1</v>
      </c>
      <c r="N221" s="8"/>
      <c r="Q221" t="s">
        <v>12</v>
      </c>
      <c r="R221">
        <v>40</v>
      </c>
      <c r="S221">
        <v>30</v>
      </c>
      <c r="T221">
        <v>1</v>
      </c>
      <c r="U221">
        <v>9</v>
      </c>
      <c r="V221">
        <v>0.53700000000000003</v>
      </c>
      <c r="W221">
        <v>1.37</v>
      </c>
      <c r="X221">
        <v>1.601</v>
      </c>
      <c r="Y221">
        <v>495.7</v>
      </c>
      <c r="Z221">
        <v>680.63333333333298</v>
      </c>
      <c r="AA221">
        <v>518.56666666666604</v>
      </c>
      <c r="AB221" s="1">
        <v>518.56666666666604</v>
      </c>
      <c r="AC221">
        <v>518.66666666666595</v>
      </c>
      <c r="AD221">
        <v>25</v>
      </c>
    </row>
    <row r="222" spans="1:30" x14ac:dyDescent="0.25">
      <c r="A222" t="s">
        <v>0</v>
      </c>
      <c r="B222">
        <v>40</v>
      </c>
      <c r="C222">
        <v>30</v>
      </c>
      <c r="D222">
        <v>3</v>
      </c>
      <c r="E222">
        <v>0</v>
      </c>
      <c r="F222">
        <v>3617.1439999999998</v>
      </c>
      <c r="G222">
        <v>546.79999999999995</v>
      </c>
      <c r="H222">
        <v>627.36227937103297</v>
      </c>
      <c r="I222">
        <v>4</v>
      </c>
      <c r="J222">
        <v>487.4667</v>
      </c>
      <c r="K222">
        <v>677.66666666666595</v>
      </c>
      <c r="L222" s="8">
        <f t="shared" si="8"/>
        <v>0.12841428632241225</v>
      </c>
      <c r="M222" s="11">
        <f t="shared" si="9"/>
        <v>0</v>
      </c>
      <c r="N222" s="8"/>
      <c r="Q222" t="s">
        <v>12</v>
      </c>
      <c r="R222">
        <v>40</v>
      </c>
      <c r="S222">
        <v>30</v>
      </c>
      <c r="T222">
        <v>3</v>
      </c>
      <c r="U222">
        <v>0</v>
      </c>
      <c r="V222">
        <v>1.6479999999999999</v>
      </c>
      <c r="W222">
        <v>2.12</v>
      </c>
      <c r="X222">
        <v>3.351</v>
      </c>
      <c r="Y222">
        <v>487.4667</v>
      </c>
      <c r="Z222">
        <v>677.66666666666595</v>
      </c>
      <c r="AA222">
        <v>541.23333333333301</v>
      </c>
      <c r="AB222" s="1">
        <v>530.56666666666604</v>
      </c>
      <c r="AC222">
        <v>548.4</v>
      </c>
      <c r="AD222">
        <v>24</v>
      </c>
    </row>
    <row r="223" spans="1:30" x14ac:dyDescent="0.25">
      <c r="A223" t="s">
        <v>0</v>
      </c>
      <c r="B223">
        <v>40</v>
      </c>
      <c r="C223">
        <v>30</v>
      </c>
      <c r="D223">
        <v>3</v>
      </c>
      <c r="E223">
        <v>1</v>
      </c>
      <c r="F223">
        <v>3614.826</v>
      </c>
      <c r="G223">
        <v>553.16666666666595</v>
      </c>
      <c r="H223">
        <v>619.62859865016605</v>
      </c>
      <c r="I223">
        <v>4</v>
      </c>
      <c r="J223">
        <v>495.73329999999999</v>
      </c>
      <c r="K223">
        <v>676.86666666666599</v>
      </c>
      <c r="L223" s="8">
        <f t="shared" si="8"/>
        <v>0.10726091747263528</v>
      </c>
      <c r="M223" s="11">
        <f t="shared" si="9"/>
        <v>0</v>
      </c>
      <c r="N223" s="8"/>
      <c r="Q223" t="s">
        <v>12</v>
      </c>
      <c r="R223">
        <v>40</v>
      </c>
      <c r="S223">
        <v>30</v>
      </c>
      <c r="T223">
        <v>3</v>
      </c>
      <c r="U223">
        <v>1</v>
      </c>
      <c r="V223">
        <v>1.802</v>
      </c>
      <c r="W223">
        <v>2.09</v>
      </c>
      <c r="X223">
        <v>3.0419999999999998</v>
      </c>
      <c r="Y223">
        <v>495.73329999999999</v>
      </c>
      <c r="Z223">
        <v>676.86666666666599</v>
      </c>
      <c r="AA223">
        <v>529.96666666666601</v>
      </c>
      <c r="AB223" s="1">
        <v>543.16666666666595</v>
      </c>
      <c r="AC223">
        <v>566.70000000000005</v>
      </c>
      <c r="AD223">
        <v>24</v>
      </c>
    </row>
    <row r="224" spans="1:30" x14ac:dyDescent="0.25">
      <c r="A224" t="s">
        <v>0</v>
      </c>
      <c r="B224">
        <v>40</v>
      </c>
      <c r="C224">
        <v>30</v>
      </c>
      <c r="D224">
        <v>3</v>
      </c>
      <c r="E224">
        <v>2</v>
      </c>
      <c r="F224">
        <v>3600.0990000000002</v>
      </c>
      <c r="G224">
        <v>512.63333333333298</v>
      </c>
      <c r="H224">
        <v>520.85183833946598</v>
      </c>
      <c r="I224">
        <v>33</v>
      </c>
      <c r="J224">
        <v>457.0333</v>
      </c>
      <c r="K224">
        <v>643.1</v>
      </c>
      <c r="L224" s="8">
        <f t="shared" si="8"/>
        <v>1.5778968991132902E-2</v>
      </c>
      <c r="M224" s="11">
        <f t="shared" si="9"/>
        <v>0</v>
      </c>
      <c r="N224" s="8"/>
      <c r="Q224" t="s">
        <v>12</v>
      </c>
      <c r="R224">
        <v>40</v>
      </c>
      <c r="S224">
        <v>30</v>
      </c>
      <c r="T224">
        <v>3</v>
      </c>
      <c r="U224">
        <v>2</v>
      </c>
      <c r="V224">
        <v>1.679</v>
      </c>
      <c r="W224">
        <v>2.133</v>
      </c>
      <c r="X224">
        <v>2.4239999999999902</v>
      </c>
      <c r="Y224">
        <v>457.0333</v>
      </c>
      <c r="Z224">
        <v>643.1</v>
      </c>
      <c r="AA224">
        <v>493.26666666666603</v>
      </c>
      <c r="AB224" s="1">
        <v>500.83333333333297</v>
      </c>
      <c r="AC224">
        <v>512.06666666666604</v>
      </c>
      <c r="AD224">
        <v>24</v>
      </c>
    </row>
    <row r="225" spans="1:30" x14ac:dyDescent="0.25">
      <c r="A225" t="s">
        <v>0</v>
      </c>
      <c r="B225">
        <v>40</v>
      </c>
      <c r="C225">
        <v>30</v>
      </c>
      <c r="D225">
        <v>3</v>
      </c>
      <c r="E225">
        <v>3</v>
      </c>
      <c r="F225">
        <v>3600.3310000000001</v>
      </c>
      <c r="G225">
        <v>488.46666666666601</v>
      </c>
      <c r="H225">
        <v>533.08662185516596</v>
      </c>
      <c r="I225">
        <v>8</v>
      </c>
      <c r="J225">
        <v>445.63330000000002</v>
      </c>
      <c r="K225">
        <v>600.63333333333298</v>
      </c>
      <c r="L225" s="8">
        <f t="shared" si="8"/>
        <v>8.3701134785976142E-2</v>
      </c>
      <c r="M225" s="11">
        <f t="shared" si="9"/>
        <v>0</v>
      </c>
      <c r="N225" s="8"/>
      <c r="Q225" t="s">
        <v>12</v>
      </c>
      <c r="R225">
        <v>40</v>
      </c>
      <c r="S225">
        <v>30</v>
      </c>
      <c r="T225">
        <v>3</v>
      </c>
      <c r="U225">
        <v>3</v>
      </c>
      <c r="V225">
        <v>1.712</v>
      </c>
      <c r="W225">
        <v>2.7639999999999998</v>
      </c>
      <c r="X225">
        <v>4.1379999999999999</v>
      </c>
      <c r="Y225">
        <v>445.63330000000002</v>
      </c>
      <c r="Z225">
        <v>600.63333333333298</v>
      </c>
      <c r="AA225">
        <v>473.23333333333301</v>
      </c>
      <c r="AB225" s="1">
        <v>478.86666666666599</v>
      </c>
      <c r="AC225">
        <v>491.56666666666598</v>
      </c>
      <c r="AD225">
        <v>23</v>
      </c>
    </row>
    <row r="226" spans="1:30" x14ac:dyDescent="0.25">
      <c r="A226" t="s">
        <v>0</v>
      </c>
      <c r="B226">
        <v>40</v>
      </c>
      <c r="C226">
        <v>30</v>
      </c>
      <c r="D226">
        <v>3</v>
      </c>
      <c r="E226">
        <v>4</v>
      </c>
      <c r="F226">
        <v>3608.8270000000002</v>
      </c>
      <c r="G226">
        <v>530.70000000000005</v>
      </c>
      <c r="H226">
        <v>577.59085953549902</v>
      </c>
      <c r="I226">
        <v>11</v>
      </c>
      <c r="J226">
        <v>479.36669999999998</v>
      </c>
      <c r="K226">
        <v>672.63333333333298</v>
      </c>
      <c r="L226" s="8">
        <f t="shared" si="8"/>
        <v>8.1183520759329192E-2</v>
      </c>
      <c r="M226" s="11">
        <f t="shared" si="9"/>
        <v>0</v>
      </c>
      <c r="N226" s="8"/>
      <c r="Q226" t="s">
        <v>12</v>
      </c>
      <c r="R226">
        <v>40</v>
      </c>
      <c r="S226">
        <v>30</v>
      </c>
      <c r="T226">
        <v>3</v>
      </c>
      <c r="U226">
        <v>4</v>
      </c>
      <c r="V226">
        <v>1.9710000000000001</v>
      </c>
      <c r="W226">
        <v>2.1800000000000002</v>
      </c>
      <c r="X226">
        <v>3.4109999999999898</v>
      </c>
      <c r="Y226">
        <v>479.36669999999998</v>
      </c>
      <c r="Z226">
        <v>672.63333333333298</v>
      </c>
      <c r="AA226">
        <v>520.29999999999995</v>
      </c>
      <c r="AB226" s="1">
        <v>521.63333333333298</v>
      </c>
      <c r="AC226">
        <v>540.03333333333296</v>
      </c>
      <c r="AD226">
        <v>23</v>
      </c>
    </row>
    <row r="227" spans="1:30" x14ac:dyDescent="0.25">
      <c r="A227" t="s">
        <v>0</v>
      </c>
      <c r="B227">
        <v>40</v>
      </c>
      <c r="C227">
        <v>30</v>
      </c>
      <c r="D227">
        <v>3</v>
      </c>
      <c r="E227">
        <v>5</v>
      </c>
      <c r="F227">
        <v>3601.2779999999998</v>
      </c>
      <c r="G227">
        <v>572.1</v>
      </c>
      <c r="H227">
        <v>589.758931302566</v>
      </c>
      <c r="I227">
        <v>23</v>
      </c>
      <c r="J227">
        <v>536.86670000000004</v>
      </c>
      <c r="K227">
        <v>704.13333333333298</v>
      </c>
      <c r="L227" s="8">
        <f t="shared" si="8"/>
        <v>2.9942626326257965E-2</v>
      </c>
      <c r="M227" s="11">
        <f t="shared" si="9"/>
        <v>0</v>
      </c>
      <c r="N227" s="8"/>
      <c r="Q227" t="s">
        <v>12</v>
      </c>
      <c r="R227">
        <v>40</v>
      </c>
      <c r="S227">
        <v>30</v>
      </c>
      <c r="T227">
        <v>3</v>
      </c>
      <c r="U227">
        <v>5</v>
      </c>
      <c r="V227">
        <v>1.758</v>
      </c>
      <c r="W227">
        <v>2.0950000000000002</v>
      </c>
      <c r="X227">
        <v>2.2930000000000001</v>
      </c>
      <c r="Y227">
        <v>536.86670000000004</v>
      </c>
      <c r="Z227">
        <v>704.13333333333298</v>
      </c>
      <c r="AA227">
        <v>546.96666666666601</v>
      </c>
      <c r="AB227" s="1">
        <v>575.23333333333301</v>
      </c>
      <c r="AC227">
        <v>572.1</v>
      </c>
      <c r="AD227">
        <v>24</v>
      </c>
    </row>
    <row r="228" spans="1:30" x14ac:dyDescent="0.25">
      <c r="A228" t="s">
        <v>0</v>
      </c>
      <c r="B228">
        <v>40</v>
      </c>
      <c r="C228">
        <v>30</v>
      </c>
      <c r="D228">
        <v>3</v>
      </c>
      <c r="E228">
        <v>6</v>
      </c>
      <c r="F228">
        <v>3606.5970000000002</v>
      </c>
      <c r="G228">
        <v>492.933333333333</v>
      </c>
      <c r="H228">
        <v>550.58837027616596</v>
      </c>
      <c r="I228">
        <v>7</v>
      </c>
      <c r="J228">
        <v>426.4667</v>
      </c>
      <c r="K228">
        <v>627.33333333333303</v>
      </c>
      <c r="L228" s="8">
        <f t="shared" si="8"/>
        <v>0.1047153192028269</v>
      </c>
      <c r="M228" s="11">
        <f t="shared" si="9"/>
        <v>0</v>
      </c>
      <c r="N228" s="8"/>
      <c r="Q228" t="s">
        <v>12</v>
      </c>
      <c r="R228">
        <v>40</v>
      </c>
      <c r="S228">
        <v>30</v>
      </c>
      <c r="T228">
        <v>3</v>
      </c>
      <c r="U228">
        <v>6</v>
      </c>
      <c r="V228">
        <v>2.0209999999999999</v>
      </c>
      <c r="W228">
        <v>2.3330000000000002</v>
      </c>
      <c r="X228">
        <v>3.70799999999999</v>
      </c>
      <c r="Y228">
        <v>426.4667</v>
      </c>
      <c r="Z228">
        <v>627.33333333333303</v>
      </c>
      <c r="AA228">
        <v>463.63333333333298</v>
      </c>
      <c r="AB228" s="1">
        <v>483.933333333333</v>
      </c>
      <c r="AC228">
        <v>491.13333333333298</v>
      </c>
      <c r="AD228">
        <v>24</v>
      </c>
    </row>
    <row r="229" spans="1:30" x14ac:dyDescent="0.25">
      <c r="A229" t="s">
        <v>0</v>
      </c>
      <c r="B229">
        <v>40</v>
      </c>
      <c r="C229">
        <v>30</v>
      </c>
      <c r="D229">
        <v>3</v>
      </c>
      <c r="E229">
        <v>7</v>
      </c>
      <c r="F229">
        <v>3610.819</v>
      </c>
      <c r="G229">
        <v>441.23333333333301</v>
      </c>
      <c r="H229">
        <v>488.21546808800002</v>
      </c>
      <c r="I229">
        <v>8</v>
      </c>
      <c r="J229">
        <v>388.4667</v>
      </c>
      <c r="K229">
        <v>547.20000000000005</v>
      </c>
      <c r="L229" s="8">
        <f t="shared" si="8"/>
        <v>9.6232376533794226E-2</v>
      </c>
      <c r="M229" s="11">
        <f t="shared" si="9"/>
        <v>0</v>
      </c>
      <c r="N229" s="8"/>
      <c r="Q229" t="s">
        <v>12</v>
      </c>
      <c r="R229">
        <v>40</v>
      </c>
      <c r="S229">
        <v>30</v>
      </c>
      <c r="T229">
        <v>3</v>
      </c>
      <c r="U229">
        <v>7</v>
      </c>
      <c r="V229">
        <v>2.1840000000000002</v>
      </c>
      <c r="W229">
        <v>3.2010000000000001</v>
      </c>
      <c r="X229">
        <v>5.8259999999999996</v>
      </c>
      <c r="Y229">
        <v>388.4667</v>
      </c>
      <c r="Z229">
        <v>547.20000000000005</v>
      </c>
      <c r="AA229">
        <v>410</v>
      </c>
      <c r="AB229" s="1">
        <v>425.46666666666601</v>
      </c>
      <c r="AC229">
        <v>449.1</v>
      </c>
      <c r="AD229">
        <v>26</v>
      </c>
    </row>
    <row r="230" spans="1:30" x14ac:dyDescent="0.25">
      <c r="A230" t="s">
        <v>0</v>
      </c>
      <c r="B230">
        <v>40</v>
      </c>
      <c r="C230">
        <v>30</v>
      </c>
      <c r="D230">
        <v>3</v>
      </c>
      <c r="E230">
        <v>8</v>
      </c>
      <c r="F230">
        <v>3600.5929999999998</v>
      </c>
      <c r="G230">
        <v>531.53333333333296</v>
      </c>
      <c r="H230">
        <v>569.06178969876601</v>
      </c>
      <c r="I230">
        <v>10</v>
      </c>
      <c r="J230">
        <v>477.26670000000001</v>
      </c>
      <c r="K230">
        <v>650.83333333333303</v>
      </c>
      <c r="L230" s="8">
        <f t="shared" si="8"/>
        <v>6.5947946329868334E-2</v>
      </c>
      <c r="M230" s="11">
        <f t="shared" si="9"/>
        <v>0</v>
      </c>
      <c r="N230" s="8"/>
      <c r="Q230" t="s">
        <v>12</v>
      </c>
      <c r="R230">
        <v>40</v>
      </c>
      <c r="S230">
        <v>30</v>
      </c>
      <c r="T230">
        <v>3</v>
      </c>
      <c r="U230">
        <v>8</v>
      </c>
      <c r="V230">
        <v>2.165</v>
      </c>
      <c r="W230">
        <v>2.7170000000000001</v>
      </c>
      <c r="X230">
        <v>4.1609999999999996</v>
      </c>
      <c r="Y230">
        <v>477.26670000000001</v>
      </c>
      <c r="Z230">
        <v>650.83333333333303</v>
      </c>
      <c r="AA230">
        <v>519.76666666666597</v>
      </c>
      <c r="AB230" s="1">
        <v>513.13333333333298</v>
      </c>
      <c r="AC230">
        <v>526.06666666666604</v>
      </c>
      <c r="AD230">
        <v>23</v>
      </c>
    </row>
    <row r="231" spans="1:30" x14ac:dyDescent="0.25">
      <c r="A231" t="s">
        <v>0</v>
      </c>
      <c r="B231">
        <v>40</v>
      </c>
      <c r="C231">
        <v>30</v>
      </c>
      <c r="D231">
        <v>3</v>
      </c>
      <c r="E231">
        <v>9</v>
      </c>
      <c r="F231">
        <v>3606.8870000000002</v>
      </c>
      <c r="G231">
        <v>549.36666666666599</v>
      </c>
      <c r="H231">
        <v>603.1601672086</v>
      </c>
      <c r="I231">
        <v>7</v>
      </c>
      <c r="J231">
        <v>495.7</v>
      </c>
      <c r="K231">
        <v>680.63333333333298</v>
      </c>
      <c r="L231" s="8">
        <f t="shared" si="8"/>
        <v>8.9186095943450769E-2</v>
      </c>
      <c r="M231" s="11">
        <f t="shared" si="9"/>
        <v>0</v>
      </c>
      <c r="N231" s="8"/>
      <c r="Q231" t="s">
        <v>12</v>
      </c>
      <c r="R231">
        <v>40</v>
      </c>
      <c r="S231">
        <v>30</v>
      </c>
      <c r="T231">
        <v>3</v>
      </c>
      <c r="U231">
        <v>9</v>
      </c>
      <c r="V231">
        <v>1.905</v>
      </c>
      <c r="W231">
        <v>2.5139999999999998</v>
      </c>
      <c r="X231">
        <v>4.1659999999999897</v>
      </c>
      <c r="Y231">
        <v>495.7</v>
      </c>
      <c r="Z231">
        <v>680.63333333333298</v>
      </c>
      <c r="AA231">
        <v>536.13333333333298</v>
      </c>
      <c r="AB231" s="1">
        <v>537.06666666666604</v>
      </c>
      <c r="AC231">
        <v>553.63333333333298</v>
      </c>
      <c r="AD231">
        <v>25</v>
      </c>
    </row>
    <row r="232" spans="1:30" x14ac:dyDescent="0.25">
      <c r="A232" t="s">
        <v>0</v>
      </c>
      <c r="B232">
        <v>40</v>
      </c>
      <c r="C232">
        <v>30</v>
      </c>
      <c r="D232">
        <v>6</v>
      </c>
      <c r="E232">
        <v>0</v>
      </c>
      <c r="F232">
        <v>3600.4290000000001</v>
      </c>
      <c r="G232">
        <v>564.13333333333298</v>
      </c>
      <c r="H232">
        <v>665.59983323296603</v>
      </c>
      <c r="I232">
        <v>3</v>
      </c>
      <c r="J232">
        <v>487.4667</v>
      </c>
      <c r="K232">
        <v>677.66666666666595</v>
      </c>
      <c r="L232" s="8">
        <f t="shared" si="8"/>
        <v>0.15244369789996454</v>
      </c>
      <c r="M232" s="11">
        <f t="shared" si="9"/>
        <v>0</v>
      </c>
      <c r="N232" s="8"/>
      <c r="Q232" t="s">
        <v>12</v>
      </c>
      <c r="R232">
        <v>40</v>
      </c>
      <c r="S232">
        <v>30</v>
      </c>
      <c r="T232">
        <v>6</v>
      </c>
      <c r="U232">
        <v>0</v>
      </c>
      <c r="V232">
        <v>6.7480000000000002</v>
      </c>
      <c r="W232">
        <v>5.2939999999999996</v>
      </c>
      <c r="X232">
        <v>8.1449999999999996</v>
      </c>
      <c r="Y232">
        <v>487.4667</v>
      </c>
      <c r="Z232">
        <v>677.66666666666595</v>
      </c>
      <c r="AA232">
        <v>563.93333333333305</v>
      </c>
      <c r="AB232" s="1">
        <v>560.6</v>
      </c>
      <c r="AC232">
        <v>593.93333333333305</v>
      </c>
      <c r="AD232">
        <v>24</v>
      </c>
    </row>
    <row r="233" spans="1:30" x14ac:dyDescent="0.25">
      <c r="A233" t="s">
        <v>0</v>
      </c>
      <c r="B233">
        <v>40</v>
      </c>
      <c r="C233">
        <v>30</v>
      </c>
      <c r="D233">
        <v>6</v>
      </c>
      <c r="E233">
        <v>1</v>
      </c>
      <c r="F233">
        <v>3603.7139999999999</v>
      </c>
      <c r="G233">
        <v>594.29999999999995</v>
      </c>
      <c r="H233">
        <v>651.39844947436598</v>
      </c>
      <c r="I233">
        <v>6</v>
      </c>
      <c r="J233">
        <v>495.73329999999999</v>
      </c>
      <c r="K233">
        <v>676.86666666666599</v>
      </c>
      <c r="L233" s="8">
        <f t="shared" si="8"/>
        <v>8.7655181740823249E-2</v>
      </c>
      <c r="M233" s="11">
        <f t="shared" si="9"/>
        <v>0</v>
      </c>
      <c r="N233" s="8"/>
      <c r="Q233" t="s">
        <v>12</v>
      </c>
      <c r="R233">
        <v>40</v>
      </c>
      <c r="S233">
        <v>30</v>
      </c>
      <c r="T233">
        <v>6</v>
      </c>
      <c r="U233">
        <v>1</v>
      </c>
      <c r="V233">
        <v>6.3929999999999998</v>
      </c>
      <c r="W233">
        <v>5.5679999999999996</v>
      </c>
      <c r="X233">
        <v>9.3699999999999992</v>
      </c>
      <c r="Y233">
        <v>495.73329999999999</v>
      </c>
      <c r="Z233">
        <v>676.86666666666599</v>
      </c>
      <c r="AA233">
        <v>536.76666666666597</v>
      </c>
      <c r="AB233" s="1">
        <v>568.03333333333296</v>
      </c>
      <c r="AC233">
        <v>598.26666666666597</v>
      </c>
      <c r="AD233">
        <v>24</v>
      </c>
    </row>
    <row r="234" spans="1:30" x14ac:dyDescent="0.25">
      <c r="A234" t="s">
        <v>0</v>
      </c>
      <c r="B234">
        <v>40</v>
      </c>
      <c r="C234">
        <v>30</v>
      </c>
      <c r="D234">
        <v>6</v>
      </c>
      <c r="E234">
        <v>2</v>
      </c>
      <c r="F234">
        <v>3600.384</v>
      </c>
      <c r="G234">
        <v>526.36666666666599</v>
      </c>
      <c r="H234">
        <v>616.86141479096602</v>
      </c>
      <c r="I234">
        <v>4</v>
      </c>
      <c r="J234">
        <v>457.0333</v>
      </c>
      <c r="K234">
        <v>643.1</v>
      </c>
      <c r="L234" s="8">
        <f t="shared" si="8"/>
        <v>0.14670191059845381</v>
      </c>
      <c r="M234" s="11">
        <f t="shared" si="9"/>
        <v>0</v>
      </c>
      <c r="N234" s="8"/>
      <c r="Q234" t="s">
        <v>12</v>
      </c>
      <c r="R234">
        <v>40</v>
      </c>
      <c r="S234">
        <v>30</v>
      </c>
      <c r="T234">
        <v>6</v>
      </c>
      <c r="U234">
        <v>2</v>
      </c>
      <c r="V234">
        <v>6.2210000000000001</v>
      </c>
      <c r="W234">
        <v>5.1079999999999997</v>
      </c>
      <c r="X234">
        <v>7.4529999999999896</v>
      </c>
      <c r="Y234">
        <v>457.0333</v>
      </c>
      <c r="Z234">
        <v>643.1</v>
      </c>
      <c r="AA234">
        <v>501.76666666666603</v>
      </c>
      <c r="AB234" s="1">
        <v>518.23333333333301</v>
      </c>
      <c r="AC234">
        <v>535.96666666666601</v>
      </c>
      <c r="AD234">
        <v>24</v>
      </c>
    </row>
    <row r="235" spans="1:30" x14ac:dyDescent="0.25">
      <c r="A235" t="s">
        <v>0</v>
      </c>
      <c r="B235">
        <v>40</v>
      </c>
      <c r="C235">
        <v>30</v>
      </c>
      <c r="D235">
        <v>6</v>
      </c>
      <c r="E235">
        <v>3</v>
      </c>
      <c r="F235">
        <v>3600.4389999999999</v>
      </c>
      <c r="G235">
        <v>509.06666666666598</v>
      </c>
      <c r="H235">
        <v>580.45994199626602</v>
      </c>
      <c r="I235">
        <v>5</v>
      </c>
      <c r="J235">
        <v>445.63330000000002</v>
      </c>
      <c r="K235">
        <v>600.63333333333298</v>
      </c>
      <c r="L235" s="8">
        <f t="shared" si="8"/>
        <v>0.12299431909818043</v>
      </c>
      <c r="M235" s="11">
        <f t="shared" si="9"/>
        <v>0</v>
      </c>
      <c r="N235" s="8"/>
      <c r="Q235" t="s">
        <v>12</v>
      </c>
      <c r="R235">
        <v>40</v>
      </c>
      <c r="S235">
        <v>30</v>
      </c>
      <c r="T235">
        <v>6</v>
      </c>
      <c r="U235">
        <v>3</v>
      </c>
      <c r="V235">
        <v>7.8630000000000004</v>
      </c>
      <c r="W235">
        <v>5.3789999999999996</v>
      </c>
      <c r="X235">
        <v>8.75199999999999</v>
      </c>
      <c r="Y235">
        <v>445.63330000000002</v>
      </c>
      <c r="Z235">
        <v>600.63333333333298</v>
      </c>
      <c r="AA235">
        <v>485.7</v>
      </c>
      <c r="AB235" s="1">
        <v>505.83333333333297</v>
      </c>
      <c r="AC235">
        <v>527.33333333333303</v>
      </c>
      <c r="AD235">
        <v>23</v>
      </c>
    </row>
    <row r="236" spans="1:30" x14ac:dyDescent="0.25">
      <c r="A236" t="s">
        <v>0</v>
      </c>
      <c r="B236">
        <v>40</v>
      </c>
      <c r="C236">
        <v>30</v>
      </c>
      <c r="D236">
        <v>6</v>
      </c>
      <c r="E236">
        <v>4</v>
      </c>
      <c r="F236">
        <v>3642.3580000000002</v>
      </c>
      <c r="G236">
        <v>565.56666666666604</v>
      </c>
      <c r="H236">
        <v>653.29697259556599</v>
      </c>
      <c r="I236">
        <v>5</v>
      </c>
      <c r="J236">
        <v>479.36669999999998</v>
      </c>
      <c r="K236">
        <v>672.63333333333298</v>
      </c>
      <c r="L236" s="8">
        <f t="shared" si="8"/>
        <v>0.13428855422419173</v>
      </c>
      <c r="M236" s="11">
        <f t="shared" si="9"/>
        <v>0</v>
      </c>
      <c r="N236" s="8"/>
      <c r="Q236" t="s">
        <v>12</v>
      </c>
      <c r="R236">
        <v>40</v>
      </c>
      <c r="S236">
        <v>30</v>
      </c>
      <c r="T236">
        <v>6</v>
      </c>
      <c r="U236">
        <v>4</v>
      </c>
      <c r="V236">
        <v>6.6479999999999997</v>
      </c>
      <c r="W236">
        <v>5.5469999999999997</v>
      </c>
      <c r="X236">
        <v>8.4179999999999993</v>
      </c>
      <c r="Y236">
        <v>479.36669999999998</v>
      </c>
      <c r="Z236">
        <v>672.63333333333298</v>
      </c>
      <c r="AA236">
        <v>535.4</v>
      </c>
      <c r="AB236" s="1">
        <v>561.16666666666595</v>
      </c>
      <c r="AC236">
        <v>578.23333333333301</v>
      </c>
      <c r="AD236">
        <v>23</v>
      </c>
    </row>
    <row r="237" spans="1:30" x14ac:dyDescent="0.25">
      <c r="A237" t="s">
        <v>0</v>
      </c>
      <c r="B237">
        <v>40</v>
      </c>
      <c r="C237">
        <v>30</v>
      </c>
      <c r="D237">
        <v>6</v>
      </c>
      <c r="E237">
        <v>5</v>
      </c>
      <c r="F237">
        <v>3600.8629999999998</v>
      </c>
      <c r="G237">
        <v>605.4</v>
      </c>
      <c r="H237">
        <v>670.20033601963303</v>
      </c>
      <c r="I237">
        <v>5</v>
      </c>
      <c r="J237">
        <v>536.86670000000004</v>
      </c>
      <c r="K237">
        <v>704.13333333333298</v>
      </c>
      <c r="L237" s="8">
        <f t="shared" si="8"/>
        <v>9.668800884894628E-2</v>
      </c>
      <c r="M237" s="11">
        <f t="shared" si="9"/>
        <v>0</v>
      </c>
      <c r="N237" s="8"/>
      <c r="Q237" t="s">
        <v>12</v>
      </c>
      <c r="R237">
        <v>40</v>
      </c>
      <c r="S237">
        <v>30</v>
      </c>
      <c r="T237">
        <v>6</v>
      </c>
      <c r="U237">
        <v>5</v>
      </c>
      <c r="V237">
        <v>6.5549999999999997</v>
      </c>
      <c r="W237">
        <v>5.609</v>
      </c>
      <c r="X237">
        <v>7.7279999999999998</v>
      </c>
      <c r="Y237">
        <v>536.86670000000004</v>
      </c>
      <c r="Z237">
        <v>704.13333333333298</v>
      </c>
      <c r="AA237">
        <v>585.26666666666597</v>
      </c>
      <c r="AB237" s="1">
        <v>592.79999999999995</v>
      </c>
      <c r="AC237">
        <v>608.13333333333298</v>
      </c>
      <c r="AD237">
        <v>24</v>
      </c>
    </row>
    <row r="238" spans="1:30" x14ac:dyDescent="0.25">
      <c r="A238" t="s">
        <v>0</v>
      </c>
      <c r="B238">
        <v>40</v>
      </c>
      <c r="C238">
        <v>30</v>
      </c>
      <c r="D238">
        <v>6</v>
      </c>
      <c r="E238">
        <v>6</v>
      </c>
      <c r="F238">
        <v>3600.8980000000001</v>
      </c>
      <c r="G238">
        <v>532</v>
      </c>
      <c r="H238">
        <v>605.22718273539999</v>
      </c>
      <c r="I238">
        <v>5</v>
      </c>
      <c r="J238">
        <v>426.4667</v>
      </c>
      <c r="K238">
        <v>627.33333333333303</v>
      </c>
      <c r="L238" s="8">
        <f t="shared" si="8"/>
        <v>0.12099123242356792</v>
      </c>
      <c r="M238" s="11">
        <f t="shared" si="9"/>
        <v>0</v>
      </c>
      <c r="N238" s="8"/>
      <c r="Q238" t="s">
        <v>12</v>
      </c>
      <c r="R238">
        <v>40</v>
      </c>
      <c r="S238">
        <v>30</v>
      </c>
      <c r="T238">
        <v>6</v>
      </c>
      <c r="U238">
        <v>6</v>
      </c>
      <c r="V238">
        <v>6.82</v>
      </c>
      <c r="W238">
        <v>5.7679999999999998</v>
      </c>
      <c r="X238">
        <v>11.914999999999999</v>
      </c>
      <c r="Y238">
        <v>426.4667</v>
      </c>
      <c r="Z238">
        <v>627.33333333333303</v>
      </c>
      <c r="AA238">
        <v>513.63333333333298</v>
      </c>
      <c r="AB238" s="1">
        <v>524</v>
      </c>
      <c r="AC238">
        <v>537.06666666666604</v>
      </c>
      <c r="AD238">
        <v>24</v>
      </c>
    </row>
    <row r="239" spans="1:30" x14ac:dyDescent="0.25">
      <c r="A239" t="s">
        <v>0</v>
      </c>
      <c r="B239">
        <v>40</v>
      </c>
      <c r="C239">
        <v>30</v>
      </c>
      <c r="D239">
        <v>6</v>
      </c>
      <c r="E239">
        <v>7</v>
      </c>
      <c r="F239">
        <v>3614.7049999999999</v>
      </c>
      <c r="G239">
        <v>473.96666666666601</v>
      </c>
      <c r="H239">
        <v>538.12032243659996</v>
      </c>
      <c r="I239">
        <v>5</v>
      </c>
      <c r="J239">
        <v>388.4667</v>
      </c>
      <c r="K239">
        <v>547.20000000000005</v>
      </c>
      <c r="L239" s="8">
        <f t="shared" si="8"/>
        <v>0.11921805048998568</v>
      </c>
      <c r="M239" s="11">
        <f t="shared" si="9"/>
        <v>0</v>
      </c>
      <c r="N239" s="8"/>
      <c r="Q239" t="s">
        <v>12</v>
      </c>
      <c r="R239">
        <v>40</v>
      </c>
      <c r="S239">
        <v>30</v>
      </c>
      <c r="T239">
        <v>6</v>
      </c>
      <c r="U239">
        <v>7</v>
      </c>
      <c r="V239">
        <v>7.5789999999999997</v>
      </c>
      <c r="W239">
        <v>5.8339999999999996</v>
      </c>
      <c r="X239">
        <v>12.9919999999999</v>
      </c>
      <c r="Y239">
        <v>388.4667</v>
      </c>
      <c r="Z239">
        <v>547.20000000000005</v>
      </c>
      <c r="AA239">
        <v>439.36666666666599</v>
      </c>
      <c r="AB239" s="1">
        <v>462.76666666666603</v>
      </c>
      <c r="AC239">
        <v>491.13333333333298</v>
      </c>
      <c r="AD239">
        <v>26</v>
      </c>
    </row>
    <row r="240" spans="1:30" x14ac:dyDescent="0.25">
      <c r="A240" t="s">
        <v>0</v>
      </c>
      <c r="B240">
        <v>40</v>
      </c>
      <c r="C240">
        <v>30</v>
      </c>
      <c r="D240">
        <v>6</v>
      </c>
      <c r="E240">
        <v>8</v>
      </c>
      <c r="F240">
        <v>3618.1729999999998</v>
      </c>
      <c r="G240">
        <v>552.66666666666595</v>
      </c>
      <c r="H240">
        <v>630.76248807640002</v>
      </c>
      <c r="I240">
        <v>5</v>
      </c>
      <c r="J240">
        <v>477.26670000000001</v>
      </c>
      <c r="K240">
        <v>650.83333333333303</v>
      </c>
      <c r="L240" s="8">
        <f t="shared" si="8"/>
        <v>0.12381177207905687</v>
      </c>
      <c r="M240" s="11">
        <f t="shared" si="9"/>
        <v>0</v>
      </c>
      <c r="N240" s="8"/>
      <c r="Q240" t="s">
        <v>12</v>
      </c>
      <c r="R240">
        <v>40</v>
      </c>
      <c r="S240">
        <v>30</v>
      </c>
      <c r="T240">
        <v>6</v>
      </c>
      <c r="U240">
        <v>8</v>
      </c>
      <c r="V240">
        <v>6.8280000000000003</v>
      </c>
      <c r="W240">
        <v>5.7439999999999998</v>
      </c>
      <c r="X240">
        <v>13.3269999999999</v>
      </c>
      <c r="Y240">
        <v>477.26670000000001</v>
      </c>
      <c r="Z240">
        <v>650.83333333333303</v>
      </c>
      <c r="AA240">
        <v>548.43333333333305</v>
      </c>
      <c r="AB240" s="1">
        <v>542.9</v>
      </c>
      <c r="AC240">
        <v>572.5</v>
      </c>
      <c r="AD240">
        <v>23</v>
      </c>
    </row>
    <row r="241" spans="1:30" x14ac:dyDescent="0.25">
      <c r="A241" t="s">
        <v>0</v>
      </c>
      <c r="B241">
        <v>40</v>
      </c>
      <c r="C241">
        <v>30</v>
      </c>
      <c r="D241">
        <v>6</v>
      </c>
      <c r="E241">
        <v>9</v>
      </c>
      <c r="F241">
        <v>3624.8420000000001</v>
      </c>
      <c r="G241">
        <v>560.73333333333301</v>
      </c>
      <c r="H241">
        <v>671.19989545769999</v>
      </c>
      <c r="I241">
        <v>2</v>
      </c>
      <c r="J241">
        <v>495.7</v>
      </c>
      <c r="K241">
        <v>680.63333333333298</v>
      </c>
      <c r="L241" s="8">
        <f t="shared" si="8"/>
        <v>0.1645807200983522</v>
      </c>
      <c r="M241" s="11">
        <f t="shared" si="9"/>
        <v>0</v>
      </c>
      <c r="N241" s="8"/>
      <c r="Q241" t="s">
        <v>12</v>
      </c>
      <c r="R241">
        <v>40</v>
      </c>
      <c r="S241">
        <v>30</v>
      </c>
      <c r="T241">
        <v>6</v>
      </c>
      <c r="U241">
        <v>9</v>
      </c>
      <c r="V241">
        <v>7.5839999999999996</v>
      </c>
      <c r="W241">
        <v>6.4219999999999997</v>
      </c>
      <c r="X241">
        <v>8.7769999999999992</v>
      </c>
      <c r="Y241">
        <v>495.7</v>
      </c>
      <c r="Z241">
        <v>680.63333333333298</v>
      </c>
      <c r="AA241">
        <v>549.36666666666599</v>
      </c>
      <c r="AB241" s="1">
        <v>568.66666666666595</v>
      </c>
      <c r="AC241">
        <v>596.96666666666601</v>
      </c>
      <c r="AD241">
        <v>25</v>
      </c>
    </row>
    <row r="242" spans="1:30" x14ac:dyDescent="0.25">
      <c r="A242" t="s">
        <v>0</v>
      </c>
      <c r="B242">
        <v>40</v>
      </c>
      <c r="C242">
        <v>50</v>
      </c>
      <c r="D242">
        <v>1</v>
      </c>
      <c r="E242">
        <v>0</v>
      </c>
      <c r="F242">
        <v>3601.5210000000002</v>
      </c>
      <c r="G242">
        <v>514.26</v>
      </c>
      <c r="H242">
        <v>534.11176984880001</v>
      </c>
      <c r="I242">
        <v>14</v>
      </c>
      <c r="J242">
        <v>493.46</v>
      </c>
      <c r="K242">
        <v>682.42</v>
      </c>
      <c r="L242" s="8">
        <f t="shared" si="8"/>
        <v>3.7167819489205028E-2</v>
      </c>
      <c r="M242" s="11">
        <f t="shared" si="9"/>
        <v>0</v>
      </c>
      <c r="N242" s="8"/>
      <c r="Q242" t="s">
        <v>12</v>
      </c>
      <c r="R242">
        <v>40</v>
      </c>
      <c r="S242">
        <v>50</v>
      </c>
      <c r="T242">
        <v>1</v>
      </c>
      <c r="U242">
        <v>0</v>
      </c>
      <c r="V242">
        <v>1.097</v>
      </c>
      <c r="W242">
        <v>3.5529999999999999</v>
      </c>
      <c r="X242">
        <v>2.532</v>
      </c>
      <c r="Y242">
        <v>493.46</v>
      </c>
      <c r="Z242">
        <v>682.42</v>
      </c>
      <c r="AA242">
        <v>514.26</v>
      </c>
      <c r="AB242" s="1">
        <v>514.26</v>
      </c>
      <c r="AC242">
        <v>514.26</v>
      </c>
      <c r="AD242">
        <v>24</v>
      </c>
    </row>
    <row r="243" spans="1:30" x14ac:dyDescent="0.25">
      <c r="A243" t="s">
        <v>0</v>
      </c>
      <c r="B243">
        <v>40</v>
      </c>
      <c r="C243">
        <v>50</v>
      </c>
      <c r="D243">
        <v>1</v>
      </c>
      <c r="E243">
        <v>1</v>
      </c>
      <c r="F243">
        <v>3608.2669999999998</v>
      </c>
      <c r="G243">
        <v>504.9</v>
      </c>
      <c r="H243">
        <v>548.88429574923998</v>
      </c>
      <c r="I243">
        <v>6</v>
      </c>
      <c r="J243">
        <v>481.58</v>
      </c>
      <c r="K243">
        <v>664.12</v>
      </c>
      <c r="L243" s="8">
        <f t="shared" si="8"/>
        <v>8.0134002903472404E-2</v>
      </c>
      <c r="M243" s="11">
        <f t="shared" si="9"/>
        <v>0</v>
      </c>
      <c r="N243" s="8"/>
      <c r="Q243" t="s">
        <v>12</v>
      </c>
      <c r="R243">
        <v>40</v>
      </c>
      <c r="S243">
        <v>50</v>
      </c>
      <c r="T243">
        <v>1</v>
      </c>
      <c r="U243">
        <v>1</v>
      </c>
      <c r="V243">
        <v>0.86099999999999999</v>
      </c>
      <c r="W243">
        <v>2.806</v>
      </c>
      <c r="X243">
        <v>2.7629999999999999</v>
      </c>
      <c r="Y243">
        <v>481.58</v>
      </c>
      <c r="Z243">
        <v>664.12</v>
      </c>
      <c r="AA243">
        <v>503.6</v>
      </c>
      <c r="AB243" s="1">
        <v>504.9</v>
      </c>
      <c r="AC243">
        <v>504.9</v>
      </c>
      <c r="AD243">
        <v>25</v>
      </c>
    </row>
    <row r="244" spans="1:30" x14ac:dyDescent="0.25">
      <c r="A244" t="s">
        <v>0</v>
      </c>
      <c r="B244">
        <v>40</v>
      </c>
      <c r="C244">
        <v>50</v>
      </c>
      <c r="D244">
        <v>1</v>
      </c>
      <c r="E244">
        <v>2</v>
      </c>
      <c r="F244">
        <v>3600.3609999999999</v>
      </c>
      <c r="G244">
        <v>505.28</v>
      </c>
      <c r="H244">
        <v>505.31649416241999</v>
      </c>
      <c r="I244">
        <v>257</v>
      </c>
      <c r="J244">
        <v>484.74</v>
      </c>
      <c r="K244">
        <v>661.5</v>
      </c>
      <c r="L244" s="8">
        <f t="shared" si="8"/>
        <v>7.2220406105094929E-5</v>
      </c>
      <c r="M244" s="11">
        <f t="shared" si="9"/>
        <v>1</v>
      </c>
      <c r="N244" s="8"/>
      <c r="Q244" t="s">
        <v>12</v>
      </c>
      <c r="R244">
        <v>40</v>
      </c>
      <c r="S244">
        <v>50</v>
      </c>
      <c r="T244">
        <v>1</v>
      </c>
      <c r="U244">
        <v>2</v>
      </c>
      <c r="V244">
        <v>0.61699999999999999</v>
      </c>
      <c r="W244">
        <v>2.3769999999999998</v>
      </c>
      <c r="X244">
        <v>2.4249999999999998</v>
      </c>
      <c r="Y244">
        <v>484.74</v>
      </c>
      <c r="Z244">
        <v>661.5</v>
      </c>
      <c r="AA244">
        <v>505.28</v>
      </c>
      <c r="AB244" s="1">
        <v>505.28</v>
      </c>
      <c r="AC244">
        <v>505.28</v>
      </c>
      <c r="AD244">
        <v>24</v>
      </c>
    </row>
    <row r="245" spans="1:30" x14ac:dyDescent="0.25">
      <c r="A245" t="s">
        <v>0</v>
      </c>
      <c r="B245">
        <v>40</v>
      </c>
      <c r="C245">
        <v>50</v>
      </c>
      <c r="D245">
        <v>1</v>
      </c>
      <c r="E245">
        <v>3</v>
      </c>
      <c r="F245">
        <v>3600.152</v>
      </c>
      <c r="G245">
        <v>462.72</v>
      </c>
      <c r="H245">
        <v>462.76238430228</v>
      </c>
      <c r="I245">
        <v>33</v>
      </c>
      <c r="J245">
        <v>441.06</v>
      </c>
      <c r="K245">
        <v>596.1</v>
      </c>
      <c r="L245" s="8">
        <f t="shared" si="8"/>
        <v>9.1589774185890587E-5</v>
      </c>
      <c r="M245" s="11">
        <f t="shared" si="9"/>
        <v>1</v>
      </c>
      <c r="N245" s="8"/>
      <c r="Q245" t="s">
        <v>12</v>
      </c>
      <c r="R245">
        <v>40</v>
      </c>
      <c r="S245">
        <v>50</v>
      </c>
      <c r="T245">
        <v>1</v>
      </c>
      <c r="U245">
        <v>3</v>
      </c>
      <c r="V245">
        <v>0.68500000000000005</v>
      </c>
      <c r="W245">
        <v>2.5649999999999999</v>
      </c>
      <c r="X245">
        <v>1.6819999999999999</v>
      </c>
      <c r="Y245">
        <v>441.06</v>
      </c>
      <c r="Z245">
        <v>596.1</v>
      </c>
      <c r="AA245">
        <v>462.72</v>
      </c>
      <c r="AB245" s="1">
        <v>452.92</v>
      </c>
      <c r="AC245">
        <v>462.72</v>
      </c>
      <c r="AD245">
        <v>23</v>
      </c>
    </row>
    <row r="246" spans="1:30" x14ac:dyDescent="0.25">
      <c r="A246" t="s">
        <v>0</v>
      </c>
      <c r="B246">
        <v>40</v>
      </c>
      <c r="C246">
        <v>50</v>
      </c>
      <c r="D246">
        <v>1</v>
      </c>
      <c r="E246">
        <v>4</v>
      </c>
      <c r="F246">
        <v>3600.404</v>
      </c>
      <c r="G246">
        <v>493.44</v>
      </c>
      <c r="H246">
        <v>493.48659294207999</v>
      </c>
      <c r="I246">
        <v>31</v>
      </c>
      <c r="J246">
        <v>474.4</v>
      </c>
      <c r="K246">
        <v>666.56</v>
      </c>
      <c r="L246" s="8">
        <f t="shared" si="8"/>
        <v>9.4415821516482848E-5</v>
      </c>
      <c r="M246" s="11">
        <f t="shared" si="9"/>
        <v>1</v>
      </c>
      <c r="N246" s="8"/>
      <c r="Q246" t="s">
        <v>12</v>
      </c>
      <c r="R246">
        <v>40</v>
      </c>
      <c r="S246">
        <v>50</v>
      </c>
      <c r="T246">
        <v>1</v>
      </c>
      <c r="U246">
        <v>4</v>
      </c>
      <c r="V246">
        <v>0.88500000000000001</v>
      </c>
      <c r="W246">
        <v>2.5920000000000001</v>
      </c>
      <c r="X246">
        <v>0.92499999999999905</v>
      </c>
      <c r="Y246">
        <v>474.4</v>
      </c>
      <c r="Z246">
        <v>666.56</v>
      </c>
      <c r="AA246">
        <v>493.44</v>
      </c>
      <c r="AB246" s="1">
        <v>493.44</v>
      </c>
      <c r="AC246">
        <v>491.2</v>
      </c>
      <c r="AD246">
        <v>25</v>
      </c>
    </row>
    <row r="247" spans="1:30" x14ac:dyDescent="0.25">
      <c r="A247" t="s">
        <v>0</v>
      </c>
      <c r="B247">
        <v>40</v>
      </c>
      <c r="C247">
        <v>50</v>
      </c>
      <c r="D247">
        <v>1</v>
      </c>
      <c r="E247">
        <v>5</v>
      </c>
      <c r="F247">
        <v>3068.5610000000001</v>
      </c>
      <c r="G247">
        <v>529.46</v>
      </c>
      <c r="H247">
        <v>529.45999999998003</v>
      </c>
      <c r="I247">
        <v>162</v>
      </c>
      <c r="J247">
        <v>513.86</v>
      </c>
      <c r="K247">
        <v>689.34</v>
      </c>
      <c r="L247" s="8">
        <f t="shared" si="8"/>
        <v>-3.7791114416585154E-14</v>
      </c>
      <c r="M247" s="11">
        <f t="shared" si="9"/>
        <v>1</v>
      </c>
      <c r="N247" s="8"/>
      <c r="Q247" t="s">
        <v>12</v>
      </c>
      <c r="R247">
        <v>40</v>
      </c>
      <c r="S247">
        <v>50</v>
      </c>
      <c r="T247">
        <v>1</v>
      </c>
      <c r="U247">
        <v>5</v>
      </c>
      <c r="V247">
        <v>0.72</v>
      </c>
      <c r="W247">
        <v>2.5649999999999999</v>
      </c>
      <c r="X247">
        <v>2.44</v>
      </c>
      <c r="Y247">
        <v>513.86</v>
      </c>
      <c r="Z247">
        <v>689.34</v>
      </c>
      <c r="AA247">
        <v>525.52</v>
      </c>
      <c r="AB247" s="1">
        <v>529.46</v>
      </c>
      <c r="AC247">
        <v>529.46</v>
      </c>
      <c r="AD247">
        <v>24</v>
      </c>
    </row>
    <row r="248" spans="1:30" x14ac:dyDescent="0.25">
      <c r="A248" t="s">
        <v>0</v>
      </c>
      <c r="B248">
        <v>40</v>
      </c>
      <c r="C248">
        <v>50</v>
      </c>
      <c r="D248">
        <v>1</v>
      </c>
      <c r="E248">
        <v>6</v>
      </c>
      <c r="F248">
        <v>3608.6410000000001</v>
      </c>
      <c r="G248">
        <v>432.22</v>
      </c>
      <c r="H248">
        <v>488.85889201582</v>
      </c>
      <c r="I248">
        <v>5</v>
      </c>
      <c r="J248">
        <v>412.34</v>
      </c>
      <c r="K248">
        <v>623.4</v>
      </c>
      <c r="L248" s="8">
        <f t="shared" si="8"/>
        <v>0.11585938793558261</v>
      </c>
      <c r="M248" s="11">
        <f t="shared" si="9"/>
        <v>0</v>
      </c>
      <c r="N248" s="8"/>
      <c r="Q248" t="s">
        <v>12</v>
      </c>
      <c r="R248">
        <v>40</v>
      </c>
      <c r="S248">
        <v>50</v>
      </c>
      <c r="T248">
        <v>1</v>
      </c>
      <c r="U248">
        <v>6</v>
      </c>
      <c r="V248">
        <v>0.83599999999999997</v>
      </c>
      <c r="W248">
        <v>2.6429999999999998</v>
      </c>
      <c r="X248">
        <v>3.1969999999999898</v>
      </c>
      <c r="Y248">
        <v>412.34</v>
      </c>
      <c r="Z248">
        <v>623.4</v>
      </c>
      <c r="AA248">
        <v>432.22</v>
      </c>
      <c r="AB248" s="1">
        <v>430.48</v>
      </c>
      <c r="AC248">
        <v>432.22</v>
      </c>
      <c r="AD248">
        <v>25</v>
      </c>
    </row>
    <row r="249" spans="1:30" x14ac:dyDescent="0.25">
      <c r="A249" t="s">
        <v>0</v>
      </c>
      <c r="B249">
        <v>40</v>
      </c>
      <c r="C249">
        <v>50</v>
      </c>
      <c r="D249">
        <v>1</v>
      </c>
      <c r="E249">
        <v>7</v>
      </c>
      <c r="F249">
        <v>3602.2840000000001</v>
      </c>
      <c r="G249">
        <v>405.66</v>
      </c>
      <c r="H249">
        <v>456.27393826462003</v>
      </c>
      <c r="I249">
        <v>2</v>
      </c>
      <c r="J249">
        <v>384.88</v>
      </c>
      <c r="K249">
        <v>549.28</v>
      </c>
      <c r="L249" s="8">
        <f t="shared" si="8"/>
        <v>0.1109288390591049</v>
      </c>
      <c r="M249" s="11">
        <f t="shared" si="9"/>
        <v>0</v>
      </c>
      <c r="N249" s="8"/>
      <c r="Q249" t="s">
        <v>12</v>
      </c>
      <c r="R249">
        <v>40</v>
      </c>
      <c r="S249">
        <v>50</v>
      </c>
      <c r="T249">
        <v>1</v>
      </c>
      <c r="U249">
        <v>7</v>
      </c>
      <c r="V249">
        <v>1.0669999999999999</v>
      </c>
      <c r="W249">
        <v>2.7839999999999998</v>
      </c>
      <c r="X249">
        <v>3.6799999999999899</v>
      </c>
      <c r="Y249">
        <v>384.88</v>
      </c>
      <c r="Z249">
        <v>549.28</v>
      </c>
      <c r="AA249">
        <v>403.04</v>
      </c>
      <c r="AB249" s="1">
        <v>405.5</v>
      </c>
      <c r="AC249">
        <v>405.66</v>
      </c>
      <c r="AD249">
        <v>29</v>
      </c>
    </row>
    <row r="250" spans="1:30" x14ac:dyDescent="0.25">
      <c r="A250" t="s">
        <v>0</v>
      </c>
      <c r="B250">
        <v>40</v>
      </c>
      <c r="C250">
        <v>50</v>
      </c>
      <c r="D250">
        <v>1</v>
      </c>
      <c r="E250">
        <v>8</v>
      </c>
      <c r="F250">
        <v>3602.924</v>
      </c>
      <c r="G250">
        <v>487.88</v>
      </c>
      <c r="H250">
        <v>487.92543964006001</v>
      </c>
      <c r="I250">
        <v>24</v>
      </c>
      <c r="J250">
        <v>467.34</v>
      </c>
      <c r="K250">
        <v>641.02</v>
      </c>
      <c r="L250" s="8">
        <f t="shared" si="8"/>
        <v>9.3128245359641248E-5</v>
      </c>
      <c r="M250" s="11">
        <f t="shared" si="9"/>
        <v>1</v>
      </c>
      <c r="N250" s="8"/>
      <c r="Q250" t="s">
        <v>12</v>
      </c>
      <c r="R250">
        <v>40</v>
      </c>
      <c r="S250">
        <v>50</v>
      </c>
      <c r="T250">
        <v>1</v>
      </c>
      <c r="U250">
        <v>8</v>
      </c>
      <c r="V250">
        <v>0.627</v>
      </c>
      <c r="W250">
        <v>2.5179999999999998</v>
      </c>
      <c r="X250">
        <v>2.8260000000000001</v>
      </c>
      <c r="Y250">
        <v>467.34</v>
      </c>
      <c r="Z250">
        <v>641.02</v>
      </c>
      <c r="AA250">
        <v>487.88</v>
      </c>
      <c r="AB250" s="1">
        <v>487.88</v>
      </c>
      <c r="AC250">
        <v>487.88</v>
      </c>
      <c r="AD250">
        <v>24</v>
      </c>
    </row>
    <row r="251" spans="1:30" x14ac:dyDescent="0.25">
      <c r="A251" t="s">
        <v>0</v>
      </c>
      <c r="B251">
        <v>40</v>
      </c>
      <c r="C251">
        <v>50</v>
      </c>
      <c r="D251">
        <v>1</v>
      </c>
      <c r="E251">
        <v>9</v>
      </c>
      <c r="F251">
        <v>3600.5770000000002</v>
      </c>
      <c r="G251">
        <v>526.5</v>
      </c>
      <c r="H251">
        <v>567.04401736371995</v>
      </c>
      <c r="I251">
        <v>3</v>
      </c>
      <c r="J251">
        <v>502.18</v>
      </c>
      <c r="K251">
        <v>691.48</v>
      </c>
      <c r="L251" s="8">
        <f t="shared" si="8"/>
        <v>7.1500652722191985E-2</v>
      </c>
      <c r="M251" s="11">
        <f t="shared" si="9"/>
        <v>0</v>
      </c>
      <c r="N251" s="8"/>
      <c r="Q251" t="s">
        <v>12</v>
      </c>
      <c r="R251">
        <v>40</v>
      </c>
      <c r="S251">
        <v>50</v>
      </c>
      <c r="T251">
        <v>1</v>
      </c>
      <c r="U251">
        <v>9</v>
      </c>
      <c r="V251">
        <v>0.7</v>
      </c>
      <c r="W251">
        <v>2.5720000000000001</v>
      </c>
      <c r="X251">
        <v>2.8179999999999898</v>
      </c>
      <c r="Y251">
        <v>502.18</v>
      </c>
      <c r="Z251">
        <v>691.48</v>
      </c>
      <c r="AA251">
        <v>526.5</v>
      </c>
      <c r="AB251" s="1">
        <v>526.5</v>
      </c>
      <c r="AC251">
        <v>526.5</v>
      </c>
      <c r="AD251">
        <v>25</v>
      </c>
    </row>
    <row r="252" spans="1:30" x14ac:dyDescent="0.25">
      <c r="A252" t="s">
        <v>0</v>
      </c>
      <c r="B252">
        <v>40</v>
      </c>
      <c r="C252">
        <v>50</v>
      </c>
      <c r="D252">
        <v>3</v>
      </c>
      <c r="E252">
        <v>0</v>
      </c>
      <c r="F252">
        <v>3602.5410000000002</v>
      </c>
      <c r="G252">
        <v>493.46</v>
      </c>
      <c r="H252">
        <v>644.54607090642003</v>
      </c>
      <c r="I252">
        <v>1</v>
      </c>
      <c r="J252">
        <v>493.46</v>
      </c>
      <c r="K252">
        <v>682.42</v>
      </c>
      <c r="L252" s="8">
        <f t="shared" si="8"/>
        <v>0.23440693803927609</v>
      </c>
      <c r="M252" s="11">
        <f t="shared" si="9"/>
        <v>0</v>
      </c>
      <c r="N252" s="8"/>
      <c r="Q252" t="s">
        <v>12</v>
      </c>
      <c r="R252">
        <v>40</v>
      </c>
      <c r="S252">
        <v>50</v>
      </c>
      <c r="T252">
        <v>3</v>
      </c>
      <c r="U252">
        <v>0</v>
      </c>
      <c r="V252">
        <v>2.7080000000000002</v>
      </c>
      <c r="W252">
        <v>4.085</v>
      </c>
      <c r="X252">
        <v>5.4199999999999902</v>
      </c>
      <c r="Y252">
        <v>493.46</v>
      </c>
      <c r="Z252">
        <v>682.42</v>
      </c>
      <c r="AA252">
        <v>544.29999999999995</v>
      </c>
      <c r="AB252" s="1">
        <v>520.98</v>
      </c>
      <c r="AC252">
        <v>550.88</v>
      </c>
      <c r="AD252">
        <v>24</v>
      </c>
    </row>
    <row r="253" spans="1:30" x14ac:dyDescent="0.25">
      <c r="A253" t="s">
        <v>0</v>
      </c>
      <c r="B253">
        <v>40</v>
      </c>
      <c r="C253">
        <v>50</v>
      </c>
      <c r="D253">
        <v>3</v>
      </c>
      <c r="E253">
        <v>1</v>
      </c>
      <c r="F253">
        <v>3603.529</v>
      </c>
      <c r="G253">
        <v>531.66</v>
      </c>
      <c r="H253">
        <v>627.44189792752002</v>
      </c>
      <c r="I253">
        <v>2</v>
      </c>
      <c r="J253">
        <v>481.58</v>
      </c>
      <c r="K253">
        <v>664.12</v>
      </c>
      <c r="L253" s="8">
        <f t="shared" si="8"/>
        <v>0.15265460952463275</v>
      </c>
      <c r="M253" s="11">
        <f t="shared" si="9"/>
        <v>0</v>
      </c>
      <c r="N253" s="8"/>
      <c r="Q253" t="s">
        <v>12</v>
      </c>
      <c r="R253">
        <v>40</v>
      </c>
      <c r="S253">
        <v>50</v>
      </c>
      <c r="T253">
        <v>3</v>
      </c>
      <c r="U253">
        <v>1</v>
      </c>
      <c r="V253">
        <v>3.0129999999999999</v>
      </c>
      <c r="W253">
        <v>4.1120000000000001</v>
      </c>
      <c r="X253">
        <v>6.0519999999999996</v>
      </c>
      <c r="Y253">
        <v>481.58</v>
      </c>
      <c r="Z253">
        <v>664.12</v>
      </c>
      <c r="AA253">
        <v>516.16</v>
      </c>
      <c r="AB253" s="1">
        <v>519.28</v>
      </c>
      <c r="AC253">
        <v>544.94000000000005</v>
      </c>
      <c r="AD253">
        <v>25</v>
      </c>
    </row>
    <row r="254" spans="1:30" x14ac:dyDescent="0.25">
      <c r="A254" t="s">
        <v>0</v>
      </c>
      <c r="B254">
        <v>40</v>
      </c>
      <c r="C254">
        <v>50</v>
      </c>
      <c r="D254">
        <v>3</v>
      </c>
      <c r="E254">
        <v>2</v>
      </c>
      <c r="F254">
        <v>3616.64</v>
      </c>
      <c r="G254">
        <v>529.46</v>
      </c>
      <c r="H254">
        <v>568.31611025823997</v>
      </c>
      <c r="I254">
        <v>11</v>
      </c>
      <c r="J254">
        <v>484.74</v>
      </c>
      <c r="K254">
        <v>661.5</v>
      </c>
      <c r="L254" s="8">
        <f t="shared" si="8"/>
        <v>6.8370594387310107E-2</v>
      </c>
      <c r="M254" s="11">
        <f t="shared" si="9"/>
        <v>0</v>
      </c>
      <c r="N254" s="8"/>
      <c r="Q254" t="s">
        <v>12</v>
      </c>
      <c r="R254">
        <v>40</v>
      </c>
      <c r="S254">
        <v>50</v>
      </c>
      <c r="T254">
        <v>3</v>
      </c>
      <c r="U254">
        <v>2</v>
      </c>
      <c r="V254">
        <v>2.6989999999999998</v>
      </c>
      <c r="W254">
        <v>3.9769999999999999</v>
      </c>
      <c r="X254">
        <v>4.8410000000000002</v>
      </c>
      <c r="Y254">
        <v>484.74</v>
      </c>
      <c r="Z254">
        <v>661.5</v>
      </c>
      <c r="AA254">
        <v>515.9</v>
      </c>
      <c r="AB254" s="1">
        <v>526.38</v>
      </c>
      <c r="AC254">
        <v>537.4</v>
      </c>
      <c r="AD254">
        <v>24</v>
      </c>
    </row>
    <row r="255" spans="1:30" x14ac:dyDescent="0.25">
      <c r="A255" t="s">
        <v>0</v>
      </c>
      <c r="B255">
        <v>40</v>
      </c>
      <c r="C255">
        <v>50</v>
      </c>
      <c r="D255">
        <v>3</v>
      </c>
      <c r="E255">
        <v>3</v>
      </c>
      <c r="F255">
        <v>3614.51</v>
      </c>
      <c r="G255">
        <v>441.06</v>
      </c>
      <c r="H255">
        <v>544.17498607445998</v>
      </c>
      <c r="I255">
        <v>1</v>
      </c>
      <c r="J255">
        <v>441.06</v>
      </c>
      <c r="K255">
        <v>596.1</v>
      </c>
      <c r="L255" s="8">
        <f t="shared" si="8"/>
        <v>0.18948865477684904</v>
      </c>
      <c r="M255" s="11">
        <f t="shared" si="9"/>
        <v>0</v>
      </c>
      <c r="N255" s="8"/>
      <c r="Q255" t="s">
        <v>12</v>
      </c>
      <c r="R255">
        <v>40</v>
      </c>
      <c r="S255">
        <v>50</v>
      </c>
      <c r="T255">
        <v>3</v>
      </c>
      <c r="U255">
        <v>3</v>
      </c>
      <c r="V255">
        <v>2.7360000000000002</v>
      </c>
      <c r="W255">
        <v>4.0919999999999996</v>
      </c>
      <c r="X255">
        <v>7.2939999999999996</v>
      </c>
      <c r="Y255">
        <v>441.06</v>
      </c>
      <c r="Z255">
        <v>596.1</v>
      </c>
      <c r="AA255">
        <v>464.74</v>
      </c>
      <c r="AB255" s="1">
        <v>465.76</v>
      </c>
      <c r="AC255">
        <v>484.84</v>
      </c>
      <c r="AD255">
        <v>23</v>
      </c>
    </row>
    <row r="256" spans="1:30" x14ac:dyDescent="0.25">
      <c r="A256" t="s">
        <v>0</v>
      </c>
      <c r="B256">
        <v>40</v>
      </c>
      <c r="C256">
        <v>50</v>
      </c>
      <c r="D256">
        <v>3</v>
      </c>
      <c r="E256">
        <v>4</v>
      </c>
      <c r="F256">
        <v>3609.047</v>
      </c>
      <c r="G256">
        <v>525.58000000000004</v>
      </c>
      <c r="H256">
        <v>602.00897012346002</v>
      </c>
      <c r="I256">
        <v>2</v>
      </c>
      <c r="J256">
        <v>474.4</v>
      </c>
      <c r="K256">
        <v>666.56</v>
      </c>
      <c r="L256" s="8">
        <f t="shared" si="8"/>
        <v>0.12695653041147531</v>
      </c>
      <c r="M256" s="11">
        <f t="shared" si="9"/>
        <v>0</v>
      </c>
      <c r="N256" s="8"/>
      <c r="Q256" t="s">
        <v>12</v>
      </c>
      <c r="R256">
        <v>40</v>
      </c>
      <c r="S256">
        <v>50</v>
      </c>
      <c r="T256">
        <v>3</v>
      </c>
      <c r="U256">
        <v>4</v>
      </c>
      <c r="V256">
        <v>3.2080000000000002</v>
      </c>
      <c r="W256">
        <v>4.0519999999999996</v>
      </c>
      <c r="X256">
        <v>6.5169999999999897</v>
      </c>
      <c r="Y256">
        <v>474.4</v>
      </c>
      <c r="Z256">
        <v>666.56</v>
      </c>
      <c r="AA256">
        <v>511.06</v>
      </c>
      <c r="AB256" s="1">
        <v>518.70000000000005</v>
      </c>
      <c r="AC256">
        <v>526.84</v>
      </c>
      <c r="AD256">
        <v>25</v>
      </c>
    </row>
    <row r="257" spans="1:30" x14ac:dyDescent="0.25">
      <c r="A257" t="s">
        <v>0</v>
      </c>
      <c r="B257">
        <v>40</v>
      </c>
      <c r="C257">
        <v>50</v>
      </c>
      <c r="D257">
        <v>3</v>
      </c>
      <c r="E257">
        <v>5</v>
      </c>
      <c r="F257">
        <v>3600.0729999999999</v>
      </c>
      <c r="G257">
        <v>546.70000000000005</v>
      </c>
      <c r="H257">
        <v>615.06149314222</v>
      </c>
      <c r="I257">
        <v>2</v>
      </c>
      <c r="J257">
        <v>513.86</v>
      </c>
      <c r="K257">
        <v>689.34</v>
      </c>
      <c r="L257" s="8">
        <f t="shared" si="8"/>
        <v>0.11114578607900723</v>
      </c>
      <c r="M257" s="11">
        <f t="shared" si="9"/>
        <v>0</v>
      </c>
      <c r="N257" s="8"/>
      <c r="Q257" t="s">
        <v>12</v>
      </c>
      <c r="R257">
        <v>40</v>
      </c>
      <c r="S257">
        <v>50</v>
      </c>
      <c r="T257">
        <v>3</v>
      </c>
      <c r="U257">
        <v>5</v>
      </c>
      <c r="V257">
        <v>2.851</v>
      </c>
      <c r="W257">
        <v>4.1479999999999997</v>
      </c>
      <c r="X257">
        <v>4.16</v>
      </c>
      <c r="Y257">
        <v>513.86</v>
      </c>
      <c r="Z257">
        <v>689.34</v>
      </c>
      <c r="AA257">
        <v>527</v>
      </c>
      <c r="AB257" s="1">
        <v>545.22</v>
      </c>
      <c r="AC257">
        <v>548.48</v>
      </c>
      <c r="AD257">
        <v>24</v>
      </c>
    </row>
    <row r="258" spans="1:30" x14ac:dyDescent="0.25">
      <c r="A258" t="s">
        <v>0</v>
      </c>
      <c r="B258">
        <v>40</v>
      </c>
      <c r="C258">
        <v>50</v>
      </c>
      <c r="D258">
        <v>3</v>
      </c>
      <c r="E258">
        <v>6</v>
      </c>
      <c r="F258">
        <v>3604.8670000000002</v>
      </c>
      <c r="G258">
        <v>461.2</v>
      </c>
      <c r="H258">
        <v>564.35625940123998</v>
      </c>
      <c r="I258">
        <v>3</v>
      </c>
      <c r="J258">
        <v>412.34</v>
      </c>
      <c r="K258">
        <v>623.4</v>
      </c>
      <c r="L258" s="8">
        <f t="shared" si="8"/>
        <v>0.18278570970522195</v>
      </c>
      <c r="M258" s="11">
        <f t="shared" si="9"/>
        <v>0</v>
      </c>
      <c r="N258" s="8"/>
      <c r="Q258" t="s">
        <v>12</v>
      </c>
      <c r="R258">
        <v>40</v>
      </c>
      <c r="S258">
        <v>50</v>
      </c>
      <c r="T258">
        <v>3</v>
      </c>
      <c r="U258">
        <v>6</v>
      </c>
      <c r="V258">
        <v>3.367</v>
      </c>
      <c r="W258">
        <v>5.1360000000000001</v>
      </c>
      <c r="X258">
        <v>8.8209999999999997</v>
      </c>
      <c r="Y258">
        <v>412.34</v>
      </c>
      <c r="Z258">
        <v>623.4</v>
      </c>
      <c r="AA258">
        <v>451.68</v>
      </c>
      <c r="AB258" s="1">
        <v>477.54</v>
      </c>
      <c r="AC258">
        <v>476.12</v>
      </c>
      <c r="AD258">
        <v>25</v>
      </c>
    </row>
    <row r="259" spans="1:30" x14ac:dyDescent="0.25">
      <c r="A259" t="s">
        <v>0</v>
      </c>
      <c r="B259">
        <v>40</v>
      </c>
      <c r="C259">
        <v>50</v>
      </c>
      <c r="D259">
        <v>3</v>
      </c>
      <c r="E259">
        <v>7</v>
      </c>
      <c r="F259">
        <v>3605.8380000000002</v>
      </c>
      <c r="G259">
        <v>384.88</v>
      </c>
      <c r="H259">
        <v>526.55939261015999</v>
      </c>
      <c r="I259">
        <v>1</v>
      </c>
      <c r="J259">
        <v>384.88</v>
      </c>
      <c r="K259">
        <v>549.28</v>
      </c>
      <c r="L259" s="8">
        <f t="shared" ref="L259:L271" si="10">(H259-G259)/H259</f>
        <v>0.26906630970507217</v>
      </c>
      <c r="M259" s="11">
        <f t="shared" ref="M259:M271" si="11">IF(L259&lt;0.01,1,0)</f>
        <v>0</v>
      </c>
      <c r="N259" s="8"/>
      <c r="Q259" t="s">
        <v>12</v>
      </c>
      <c r="R259">
        <v>40</v>
      </c>
      <c r="S259">
        <v>50</v>
      </c>
      <c r="T259">
        <v>3</v>
      </c>
      <c r="U259">
        <v>7</v>
      </c>
      <c r="V259">
        <v>3.1259999999999999</v>
      </c>
      <c r="W259">
        <v>5.5490000000000004</v>
      </c>
      <c r="X259">
        <v>9.15</v>
      </c>
      <c r="Y259">
        <v>384.88</v>
      </c>
      <c r="Z259">
        <v>549.28</v>
      </c>
      <c r="AA259">
        <v>410.68</v>
      </c>
      <c r="AB259" s="1">
        <v>422.02</v>
      </c>
      <c r="AC259">
        <v>447.52</v>
      </c>
      <c r="AD259">
        <v>29</v>
      </c>
    </row>
    <row r="260" spans="1:30" x14ac:dyDescent="0.25">
      <c r="A260" t="s">
        <v>0</v>
      </c>
      <c r="B260">
        <v>40</v>
      </c>
      <c r="C260">
        <v>50</v>
      </c>
      <c r="D260">
        <v>3</v>
      </c>
      <c r="E260">
        <v>8</v>
      </c>
      <c r="F260">
        <v>3606.9340000000002</v>
      </c>
      <c r="G260">
        <v>467.34</v>
      </c>
      <c r="H260">
        <v>598.57207267193996</v>
      </c>
      <c r="I260">
        <v>1</v>
      </c>
      <c r="J260">
        <v>467.34</v>
      </c>
      <c r="K260">
        <v>641.02</v>
      </c>
      <c r="L260" s="8">
        <f t="shared" si="10"/>
        <v>0.2192418902641729</v>
      </c>
      <c r="M260" s="11">
        <f t="shared" si="11"/>
        <v>0</v>
      </c>
      <c r="N260" s="8"/>
      <c r="Q260" t="s">
        <v>12</v>
      </c>
      <c r="R260">
        <v>40</v>
      </c>
      <c r="S260">
        <v>50</v>
      </c>
      <c r="T260">
        <v>3</v>
      </c>
      <c r="U260">
        <v>8</v>
      </c>
      <c r="V260">
        <v>2.9849999999999999</v>
      </c>
      <c r="W260">
        <v>4.4370000000000003</v>
      </c>
      <c r="X260">
        <v>5.0030000000000001</v>
      </c>
      <c r="Y260">
        <v>467.34</v>
      </c>
      <c r="Z260">
        <v>641.02</v>
      </c>
      <c r="AA260">
        <v>502.86</v>
      </c>
      <c r="AB260" s="1">
        <v>498.1</v>
      </c>
      <c r="AC260">
        <v>517.78</v>
      </c>
      <c r="AD260">
        <v>24</v>
      </c>
    </row>
    <row r="261" spans="1:30" x14ac:dyDescent="0.25">
      <c r="A261" t="s">
        <v>0</v>
      </c>
      <c r="B261">
        <v>40</v>
      </c>
      <c r="C261">
        <v>50</v>
      </c>
      <c r="D261">
        <v>3</v>
      </c>
      <c r="E261">
        <v>9</v>
      </c>
      <c r="F261">
        <v>3607.5219999999999</v>
      </c>
      <c r="G261">
        <v>550.02</v>
      </c>
      <c r="H261">
        <v>625.75776911208004</v>
      </c>
      <c r="I261">
        <v>3</v>
      </c>
      <c r="J261">
        <v>502.18</v>
      </c>
      <c r="K261">
        <v>691.48</v>
      </c>
      <c r="L261" s="8">
        <f t="shared" si="10"/>
        <v>0.12103368563773213</v>
      </c>
      <c r="M261" s="11">
        <f t="shared" si="11"/>
        <v>0</v>
      </c>
      <c r="N261" s="8"/>
      <c r="Q261" t="s">
        <v>12</v>
      </c>
      <c r="R261">
        <v>40</v>
      </c>
      <c r="S261">
        <v>50</v>
      </c>
      <c r="T261">
        <v>3</v>
      </c>
      <c r="U261">
        <v>9</v>
      </c>
      <c r="V261">
        <v>2.911</v>
      </c>
      <c r="W261">
        <v>5.2110000000000003</v>
      </c>
      <c r="X261">
        <v>5.5069999999999997</v>
      </c>
      <c r="Y261">
        <v>502.18</v>
      </c>
      <c r="Z261">
        <v>691.48</v>
      </c>
      <c r="AA261">
        <v>543.24</v>
      </c>
      <c r="AB261" s="1">
        <v>530.48</v>
      </c>
      <c r="AC261">
        <v>560.79999999999995</v>
      </c>
      <c r="AD261">
        <v>25</v>
      </c>
    </row>
    <row r="262" spans="1:30" x14ac:dyDescent="0.25">
      <c r="A262" t="s">
        <v>0</v>
      </c>
      <c r="B262">
        <v>40</v>
      </c>
      <c r="C262">
        <v>50</v>
      </c>
      <c r="D262">
        <v>6</v>
      </c>
      <c r="E262">
        <v>0</v>
      </c>
      <c r="F262">
        <v>3600.7130000000002</v>
      </c>
      <c r="G262">
        <v>493.46</v>
      </c>
      <c r="H262">
        <v>673.61802909307903</v>
      </c>
      <c r="I262">
        <v>1</v>
      </c>
      <c r="J262">
        <v>493.46</v>
      </c>
      <c r="K262">
        <v>682.42</v>
      </c>
      <c r="L262" s="8">
        <f t="shared" si="10"/>
        <v>0.26744834804322792</v>
      </c>
      <c r="M262" s="11">
        <f t="shared" si="11"/>
        <v>0</v>
      </c>
      <c r="N262" s="8"/>
      <c r="Q262" t="s">
        <v>12</v>
      </c>
      <c r="R262">
        <v>40</v>
      </c>
      <c r="S262">
        <v>50</v>
      </c>
      <c r="T262">
        <v>6</v>
      </c>
      <c r="U262">
        <v>0</v>
      </c>
      <c r="V262">
        <v>15.153</v>
      </c>
      <c r="W262">
        <v>11.323</v>
      </c>
      <c r="X262">
        <v>18.303999999999998</v>
      </c>
      <c r="Y262">
        <v>493.46</v>
      </c>
      <c r="Z262">
        <v>682.42</v>
      </c>
      <c r="AA262">
        <v>562.36</v>
      </c>
      <c r="AB262" s="1">
        <v>545.54</v>
      </c>
      <c r="AC262">
        <v>591.05999999999995</v>
      </c>
      <c r="AD262">
        <v>24</v>
      </c>
    </row>
    <row r="263" spans="1:30" x14ac:dyDescent="0.25">
      <c r="A263" t="s">
        <v>0</v>
      </c>
      <c r="B263">
        <v>40</v>
      </c>
      <c r="C263">
        <v>50</v>
      </c>
      <c r="D263">
        <v>6</v>
      </c>
      <c r="E263">
        <v>1</v>
      </c>
      <c r="F263">
        <v>3600.6909999999998</v>
      </c>
      <c r="G263">
        <v>481.58</v>
      </c>
      <c r="H263">
        <v>656.68329784308003</v>
      </c>
      <c r="I263">
        <v>1</v>
      </c>
      <c r="J263">
        <v>481.58</v>
      </c>
      <c r="K263">
        <v>664.12</v>
      </c>
      <c r="L263" s="8">
        <f t="shared" si="10"/>
        <v>0.26664801498411561</v>
      </c>
      <c r="M263" s="11">
        <f t="shared" si="11"/>
        <v>0</v>
      </c>
      <c r="N263" s="8"/>
      <c r="Q263" t="s">
        <v>12</v>
      </c>
      <c r="R263">
        <v>40</v>
      </c>
      <c r="S263">
        <v>50</v>
      </c>
      <c r="T263">
        <v>6</v>
      </c>
      <c r="U263">
        <v>1</v>
      </c>
      <c r="V263">
        <v>16.212</v>
      </c>
      <c r="W263">
        <v>11.826000000000001</v>
      </c>
      <c r="X263">
        <v>21.518999999999998</v>
      </c>
      <c r="Y263">
        <v>481.58</v>
      </c>
      <c r="Z263">
        <v>664.12</v>
      </c>
      <c r="AA263">
        <v>516.62</v>
      </c>
      <c r="AB263" s="1">
        <v>566.38</v>
      </c>
      <c r="AC263">
        <v>584.6</v>
      </c>
      <c r="AD263">
        <v>25</v>
      </c>
    </row>
    <row r="264" spans="1:30" x14ac:dyDescent="0.25">
      <c r="A264" t="s">
        <v>0</v>
      </c>
      <c r="B264">
        <v>40</v>
      </c>
      <c r="C264">
        <v>50</v>
      </c>
      <c r="D264">
        <v>6</v>
      </c>
      <c r="E264">
        <v>2</v>
      </c>
      <c r="F264">
        <v>3602.3760000000002</v>
      </c>
      <c r="G264">
        <v>484.74</v>
      </c>
      <c r="H264">
        <v>646.58125928018001</v>
      </c>
      <c r="I264">
        <v>1</v>
      </c>
      <c r="J264">
        <v>484.74</v>
      </c>
      <c r="K264">
        <v>661.5</v>
      </c>
      <c r="L264" s="8">
        <f t="shared" si="10"/>
        <v>0.25030304692151628</v>
      </c>
      <c r="M264" s="11">
        <f t="shared" si="11"/>
        <v>0</v>
      </c>
      <c r="N264" s="8"/>
      <c r="Q264" t="s">
        <v>12</v>
      </c>
      <c r="R264">
        <v>40</v>
      </c>
      <c r="S264">
        <v>50</v>
      </c>
      <c r="T264">
        <v>6</v>
      </c>
      <c r="U264">
        <v>2</v>
      </c>
      <c r="V264">
        <v>13.231</v>
      </c>
      <c r="W264">
        <v>10.689</v>
      </c>
      <c r="X264">
        <v>16.393999999999998</v>
      </c>
      <c r="Y264">
        <v>484.74</v>
      </c>
      <c r="Z264">
        <v>661.5</v>
      </c>
      <c r="AA264">
        <v>522.64</v>
      </c>
      <c r="AB264" s="1">
        <v>558.72</v>
      </c>
      <c r="AC264">
        <v>569.55999999999995</v>
      </c>
      <c r="AD264">
        <v>24</v>
      </c>
    </row>
    <row r="265" spans="1:30" x14ac:dyDescent="0.25">
      <c r="A265" t="s">
        <v>0</v>
      </c>
      <c r="B265">
        <v>40</v>
      </c>
      <c r="C265">
        <v>50</v>
      </c>
      <c r="D265">
        <v>6</v>
      </c>
      <c r="E265">
        <v>3</v>
      </c>
      <c r="F265">
        <v>3616.268</v>
      </c>
      <c r="G265">
        <v>441.06</v>
      </c>
      <c r="H265">
        <v>592.75069639159994</v>
      </c>
      <c r="I265">
        <v>1</v>
      </c>
      <c r="J265">
        <v>441.06</v>
      </c>
      <c r="K265">
        <v>596.1</v>
      </c>
      <c r="L265" s="8">
        <f t="shared" si="10"/>
        <v>0.25590977339212723</v>
      </c>
      <c r="M265" s="11">
        <f t="shared" si="11"/>
        <v>0</v>
      </c>
      <c r="N265" s="8"/>
      <c r="Q265" t="s">
        <v>12</v>
      </c>
      <c r="R265">
        <v>40</v>
      </c>
      <c r="S265">
        <v>50</v>
      </c>
      <c r="T265">
        <v>6</v>
      </c>
      <c r="U265">
        <v>3</v>
      </c>
      <c r="V265">
        <v>14.997</v>
      </c>
      <c r="W265">
        <v>11.58</v>
      </c>
      <c r="X265">
        <v>26.946000000000002</v>
      </c>
      <c r="Y265">
        <v>441.06</v>
      </c>
      <c r="Z265">
        <v>596.1</v>
      </c>
      <c r="AA265">
        <v>470.8</v>
      </c>
      <c r="AB265" s="1">
        <v>494.86</v>
      </c>
      <c r="AC265">
        <v>518.58000000000004</v>
      </c>
      <c r="AD265">
        <v>23</v>
      </c>
    </row>
    <row r="266" spans="1:30" x14ac:dyDescent="0.25">
      <c r="A266" t="s">
        <v>0</v>
      </c>
      <c r="B266">
        <v>40</v>
      </c>
      <c r="C266">
        <v>50</v>
      </c>
      <c r="D266">
        <v>6</v>
      </c>
      <c r="E266">
        <v>4</v>
      </c>
      <c r="F266">
        <v>3610.8159999999998</v>
      </c>
      <c r="G266">
        <v>549.74</v>
      </c>
      <c r="H266">
        <v>651.08446592747998</v>
      </c>
      <c r="I266">
        <v>3</v>
      </c>
      <c r="J266">
        <v>474.4</v>
      </c>
      <c r="K266">
        <v>666.56</v>
      </c>
      <c r="L266" s="8">
        <f t="shared" si="10"/>
        <v>0.15565486696586012</v>
      </c>
      <c r="M266" s="11">
        <f t="shared" si="11"/>
        <v>0</v>
      </c>
      <c r="N266" s="8"/>
      <c r="Q266" t="s">
        <v>12</v>
      </c>
      <c r="R266">
        <v>40</v>
      </c>
      <c r="S266">
        <v>50</v>
      </c>
      <c r="T266">
        <v>6</v>
      </c>
      <c r="U266">
        <v>4</v>
      </c>
      <c r="V266">
        <v>15.236000000000001</v>
      </c>
      <c r="W266">
        <v>12.615</v>
      </c>
      <c r="X266">
        <v>19.68</v>
      </c>
      <c r="Y266">
        <v>474.4</v>
      </c>
      <c r="Z266">
        <v>666.56</v>
      </c>
      <c r="AA266">
        <v>540.4</v>
      </c>
      <c r="AB266" s="1">
        <v>548.62</v>
      </c>
      <c r="AC266">
        <v>569.96</v>
      </c>
      <c r="AD266">
        <v>25</v>
      </c>
    </row>
    <row r="267" spans="1:30" x14ac:dyDescent="0.25">
      <c r="A267" t="s">
        <v>0</v>
      </c>
      <c r="B267">
        <v>40</v>
      </c>
      <c r="C267">
        <v>50</v>
      </c>
      <c r="D267">
        <v>6</v>
      </c>
      <c r="E267">
        <v>5</v>
      </c>
      <c r="F267">
        <v>3600.0770000000002</v>
      </c>
      <c r="G267">
        <v>574.44000000000005</v>
      </c>
      <c r="H267">
        <v>669.80695144870003</v>
      </c>
      <c r="I267">
        <v>2</v>
      </c>
      <c r="J267">
        <v>513.86</v>
      </c>
      <c r="K267">
        <v>689.34</v>
      </c>
      <c r="L267" s="8">
        <f t="shared" si="10"/>
        <v>0.14237975769351813</v>
      </c>
      <c r="M267" s="11">
        <f t="shared" si="11"/>
        <v>0</v>
      </c>
      <c r="N267" s="8"/>
      <c r="Q267" t="s">
        <v>12</v>
      </c>
      <c r="R267">
        <v>40</v>
      </c>
      <c r="S267">
        <v>50</v>
      </c>
      <c r="T267">
        <v>6</v>
      </c>
      <c r="U267">
        <v>5</v>
      </c>
      <c r="V267">
        <v>16.332999999999998</v>
      </c>
      <c r="W267">
        <v>12.672000000000001</v>
      </c>
      <c r="X267">
        <v>19.454000000000001</v>
      </c>
      <c r="Y267">
        <v>513.86</v>
      </c>
      <c r="Z267">
        <v>689.34</v>
      </c>
      <c r="AA267">
        <v>555.28</v>
      </c>
      <c r="AB267" s="1">
        <v>574.4</v>
      </c>
      <c r="AC267">
        <v>592.14</v>
      </c>
      <c r="AD267">
        <v>24</v>
      </c>
    </row>
    <row r="268" spans="1:30" x14ac:dyDescent="0.25">
      <c r="A268" t="s">
        <v>0</v>
      </c>
      <c r="B268">
        <v>40</v>
      </c>
      <c r="C268">
        <v>50</v>
      </c>
      <c r="D268">
        <v>6</v>
      </c>
      <c r="E268">
        <v>6</v>
      </c>
      <c r="F268">
        <v>3600.6260000000002</v>
      </c>
      <c r="G268">
        <v>504.4</v>
      </c>
      <c r="H268">
        <v>612.74125715707999</v>
      </c>
      <c r="I268">
        <v>3</v>
      </c>
      <c r="J268">
        <v>412.34</v>
      </c>
      <c r="K268">
        <v>623.4</v>
      </c>
      <c r="L268" s="8">
        <f t="shared" si="10"/>
        <v>0.17681404000727516</v>
      </c>
      <c r="M268" s="11">
        <f t="shared" si="11"/>
        <v>0</v>
      </c>
      <c r="N268" s="8"/>
      <c r="Q268" t="s">
        <v>12</v>
      </c>
      <c r="R268">
        <v>40</v>
      </c>
      <c r="S268">
        <v>50</v>
      </c>
      <c r="T268">
        <v>6</v>
      </c>
      <c r="U268">
        <v>6</v>
      </c>
      <c r="V268">
        <v>15.526999999999999</v>
      </c>
      <c r="W268">
        <v>12.863</v>
      </c>
      <c r="X268">
        <v>30.344999999999999</v>
      </c>
      <c r="Y268">
        <v>412.34</v>
      </c>
      <c r="Z268">
        <v>623.4</v>
      </c>
      <c r="AA268">
        <v>497.2</v>
      </c>
      <c r="AB268" s="1">
        <v>508.8</v>
      </c>
      <c r="AC268">
        <v>524.44000000000005</v>
      </c>
      <c r="AD268">
        <v>25</v>
      </c>
    </row>
    <row r="269" spans="1:30" x14ac:dyDescent="0.25">
      <c r="A269" t="s">
        <v>0</v>
      </c>
      <c r="B269">
        <v>40</v>
      </c>
      <c r="C269">
        <v>50</v>
      </c>
      <c r="D269">
        <v>6</v>
      </c>
      <c r="E269">
        <v>7</v>
      </c>
      <c r="F269">
        <v>3658.3110000000001</v>
      </c>
      <c r="G269">
        <v>468.24</v>
      </c>
      <c r="H269">
        <v>545.23433705527998</v>
      </c>
      <c r="I269">
        <v>3</v>
      </c>
      <c r="J269">
        <v>384.88</v>
      </c>
      <c r="K269">
        <v>549.28</v>
      </c>
      <c r="L269" s="8">
        <f t="shared" si="10"/>
        <v>0.1412132945828643</v>
      </c>
      <c r="M269" s="11">
        <f t="shared" si="11"/>
        <v>0</v>
      </c>
      <c r="N269" s="8"/>
      <c r="Q269" t="s">
        <v>12</v>
      </c>
      <c r="R269">
        <v>40</v>
      </c>
      <c r="S269">
        <v>50</v>
      </c>
      <c r="T269">
        <v>6</v>
      </c>
      <c r="U269">
        <v>7</v>
      </c>
      <c r="V269">
        <v>21.559000000000001</v>
      </c>
      <c r="W269">
        <v>14.628</v>
      </c>
      <c r="X269">
        <v>24.113999999999901</v>
      </c>
      <c r="Y269">
        <v>384.88</v>
      </c>
      <c r="Z269">
        <v>549.28</v>
      </c>
      <c r="AA269">
        <v>445.5</v>
      </c>
      <c r="AB269" s="1">
        <v>455.52</v>
      </c>
      <c r="AC269">
        <v>478.98</v>
      </c>
      <c r="AD269">
        <v>29</v>
      </c>
    </row>
    <row r="270" spans="1:30" x14ac:dyDescent="0.25">
      <c r="A270" t="s">
        <v>0</v>
      </c>
      <c r="B270">
        <v>40</v>
      </c>
      <c r="C270">
        <v>50</v>
      </c>
      <c r="D270">
        <v>6</v>
      </c>
      <c r="E270">
        <v>8</v>
      </c>
      <c r="F270">
        <v>3602.145</v>
      </c>
      <c r="G270">
        <v>537.52</v>
      </c>
      <c r="H270">
        <v>628.55598403700003</v>
      </c>
      <c r="I270">
        <v>2</v>
      </c>
      <c r="J270">
        <v>467.34</v>
      </c>
      <c r="K270">
        <v>641.02</v>
      </c>
      <c r="L270" s="8">
        <f t="shared" si="10"/>
        <v>0.14483353328737253</v>
      </c>
      <c r="M270" s="11">
        <f t="shared" si="11"/>
        <v>0</v>
      </c>
      <c r="N270" s="8"/>
      <c r="Q270" t="s">
        <v>12</v>
      </c>
      <c r="R270">
        <v>40</v>
      </c>
      <c r="S270">
        <v>50</v>
      </c>
      <c r="T270">
        <v>6</v>
      </c>
      <c r="U270">
        <v>8</v>
      </c>
      <c r="V270">
        <v>16.158000000000001</v>
      </c>
      <c r="W270">
        <v>13.906000000000001</v>
      </c>
      <c r="X270">
        <v>18.52</v>
      </c>
      <c r="Y270">
        <v>467.34</v>
      </c>
      <c r="Z270">
        <v>641.02</v>
      </c>
      <c r="AA270">
        <v>527.46</v>
      </c>
      <c r="AB270" s="1">
        <v>523.24</v>
      </c>
      <c r="AC270">
        <v>552.22</v>
      </c>
      <c r="AD270">
        <v>24</v>
      </c>
    </row>
    <row r="271" spans="1:30" x14ac:dyDescent="0.25">
      <c r="A271" t="s">
        <v>0</v>
      </c>
      <c r="B271">
        <v>40</v>
      </c>
      <c r="C271">
        <v>50</v>
      </c>
      <c r="D271">
        <v>6</v>
      </c>
      <c r="E271">
        <v>9</v>
      </c>
      <c r="F271">
        <v>3601.2330000000002</v>
      </c>
      <c r="G271">
        <v>502.18</v>
      </c>
      <c r="H271">
        <v>683.34212432665902</v>
      </c>
      <c r="I271">
        <v>1</v>
      </c>
      <c r="J271">
        <v>502.18</v>
      </c>
      <c r="K271">
        <v>691.48</v>
      </c>
      <c r="L271" s="8">
        <f t="shared" si="10"/>
        <v>0.26511189326308504</v>
      </c>
      <c r="M271" s="11">
        <f t="shared" si="11"/>
        <v>0</v>
      </c>
      <c r="N271" s="8"/>
      <c r="Q271" t="s">
        <v>12</v>
      </c>
      <c r="R271">
        <v>40</v>
      </c>
      <c r="S271">
        <v>50</v>
      </c>
      <c r="T271">
        <v>6</v>
      </c>
      <c r="U271">
        <v>9</v>
      </c>
      <c r="V271">
        <v>16.346</v>
      </c>
      <c r="W271">
        <v>12.526</v>
      </c>
      <c r="X271">
        <v>18.744</v>
      </c>
      <c r="Y271">
        <v>502.18</v>
      </c>
      <c r="Z271">
        <v>691.48</v>
      </c>
      <c r="AA271">
        <v>553.70000000000005</v>
      </c>
      <c r="AB271" s="1">
        <v>568.58000000000004</v>
      </c>
      <c r="AC271">
        <v>600.54</v>
      </c>
      <c r="AD271">
        <v>25</v>
      </c>
    </row>
    <row r="274" spans="1:23" x14ac:dyDescent="0.25">
      <c r="A274" s="4" t="s">
        <v>1</v>
      </c>
      <c r="B274" s="4" t="s">
        <v>17</v>
      </c>
      <c r="C274" s="4" t="s">
        <v>2</v>
      </c>
      <c r="D274" t="s">
        <v>10</v>
      </c>
      <c r="E274" t="s">
        <v>11</v>
      </c>
      <c r="F274" t="s">
        <v>28</v>
      </c>
      <c r="G274" t="s">
        <v>15</v>
      </c>
      <c r="H274" t="s">
        <v>9</v>
      </c>
      <c r="I274" t="s">
        <v>31</v>
      </c>
      <c r="J274" t="s">
        <v>32</v>
      </c>
      <c r="Q274" s="4" t="s">
        <v>1</v>
      </c>
      <c r="R274" s="4" t="s">
        <v>43</v>
      </c>
      <c r="S274" s="4" t="s">
        <v>16</v>
      </c>
      <c r="T274" t="s">
        <v>44</v>
      </c>
      <c r="U274" t="s">
        <v>45</v>
      </c>
      <c r="V274" t="s">
        <v>46</v>
      </c>
      <c r="W274" t="s">
        <v>47</v>
      </c>
    </row>
    <row r="275" spans="1:23" x14ac:dyDescent="0.25">
      <c r="A275">
        <v>20</v>
      </c>
      <c r="B275">
        <v>10</v>
      </c>
      <c r="C275">
        <v>1</v>
      </c>
      <c r="D275" s="1">
        <v>226.85999999999999</v>
      </c>
      <c r="E275" s="1">
        <v>297.05000000000007</v>
      </c>
      <c r="F275" s="1">
        <v>1.9339999999999999</v>
      </c>
      <c r="G275" s="1">
        <v>250.22999999999996</v>
      </c>
      <c r="H275" s="1">
        <v>250.22999999999996</v>
      </c>
      <c r="I275" s="12">
        <v>0</v>
      </c>
      <c r="J275" s="2">
        <v>10</v>
      </c>
      <c r="Q275">
        <v>20</v>
      </c>
      <c r="R275">
        <v>10</v>
      </c>
      <c r="S275">
        <v>1</v>
      </c>
      <c r="T275" s="5">
        <v>248.45</v>
      </c>
      <c r="U275" s="1">
        <v>249.22999999999996</v>
      </c>
      <c r="V275" s="5">
        <v>248.45</v>
      </c>
      <c r="W275" s="5">
        <v>11.1</v>
      </c>
    </row>
    <row r="276" spans="1:23" x14ac:dyDescent="0.25">
      <c r="A276">
        <v>20</v>
      </c>
      <c r="B276">
        <v>10</v>
      </c>
      <c r="C276">
        <v>3</v>
      </c>
      <c r="D276" s="1">
        <v>226.85999999999999</v>
      </c>
      <c r="E276" s="1">
        <v>297.05000000000007</v>
      </c>
      <c r="F276" s="1">
        <v>6.6879000000000008</v>
      </c>
      <c r="G276" s="1">
        <v>274.19999999999993</v>
      </c>
      <c r="H276" s="1">
        <v>274.19999999998993</v>
      </c>
      <c r="I276" s="12">
        <v>-3.2181388405598159E-14</v>
      </c>
      <c r="J276" s="2">
        <v>10</v>
      </c>
      <c r="Q276">
        <v>20</v>
      </c>
      <c r="R276">
        <v>10</v>
      </c>
      <c r="S276">
        <v>3</v>
      </c>
      <c r="T276" s="5">
        <v>256.39</v>
      </c>
      <c r="U276" s="1">
        <v>264.96000000000004</v>
      </c>
      <c r="V276" s="5">
        <v>271.02999999999992</v>
      </c>
      <c r="W276" s="5">
        <v>11.1</v>
      </c>
    </row>
    <row r="277" spans="1:23" x14ac:dyDescent="0.25">
      <c r="A277">
        <v>20</v>
      </c>
      <c r="B277">
        <v>10</v>
      </c>
      <c r="C277">
        <v>6</v>
      </c>
      <c r="D277" s="1">
        <v>226.85999999999999</v>
      </c>
      <c r="E277" s="1">
        <v>297.05000000000007</v>
      </c>
      <c r="F277" s="1">
        <v>5.0802999999999994</v>
      </c>
      <c r="G277" s="1">
        <v>292.91999999999996</v>
      </c>
      <c r="H277" s="1">
        <v>292.91999999999996</v>
      </c>
      <c r="I277" s="12">
        <v>0</v>
      </c>
      <c r="J277" s="2">
        <v>10</v>
      </c>
      <c r="Q277">
        <v>20</v>
      </c>
      <c r="R277">
        <v>10</v>
      </c>
      <c r="S277">
        <v>6</v>
      </c>
      <c r="T277" s="5">
        <v>269.32</v>
      </c>
      <c r="U277" s="1">
        <v>288.21000000000004</v>
      </c>
      <c r="V277" s="5">
        <v>291.81</v>
      </c>
      <c r="W277" s="5">
        <v>11.1</v>
      </c>
    </row>
    <row r="278" spans="1:23" x14ac:dyDescent="0.25">
      <c r="A278">
        <v>20</v>
      </c>
      <c r="B278">
        <v>30</v>
      </c>
      <c r="C278">
        <v>1</v>
      </c>
      <c r="D278" s="1">
        <v>220.70332999999999</v>
      </c>
      <c r="E278" s="1">
        <v>300.0999999999998</v>
      </c>
      <c r="F278" s="1">
        <v>14.638</v>
      </c>
      <c r="G278" s="1">
        <v>243.87333333333314</v>
      </c>
      <c r="H278" s="1">
        <v>243.87333333333314</v>
      </c>
      <c r="I278" s="12">
        <v>0</v>
      </c>
      <c r="J278" s="2">
        <v>10</v>
      </c>
      <c r="Q278">
        <v>20</v>
      </c>
      <c r="R278">
        <v>30</v>
      </c>
      <c r="S278">
        <v>1</v>
      </c>
      <c r="T278" s="5">
        <v>242.85666666666643</v>
      </c>
      <c r="U278" s="1">
        <v>243.50666666666643</v>
      </c>
      <c r="V278" s="5">
        <v>243.50666666666643</v>
      </c>
      <c r="W278" s="5">
        <v>12.2</v>
      </c>
    </row>
    <row r="279" spans="1:23" x14ac:dyDescent="0.25">
      <c r="A279">
        <v>20</v>
      </c>
      <c r="B279">
        <v>30</v>
      </c>
      <c r="C279">
        <v>3</v>
      </c>
      <c r="D279" s="1">
        <v>220.70332999999999</v>
      </c>
      <c r="E279" s="1">
        <v>300.0999999999998</v>
      </c>
      <c r="F279" s="1">
        <v>45.757000000000005</v>
      </c>
      <c r="G279" s="1">
        <v>270.17333333333283</v>
      </c>
      <c r="H279" s="1">
        <v>270.17333333333283</v>
      </c>
      <c r="I279" s="12">
        <v>0</v>
      </c>
      <c r="J279" s="2">
        <v>10</v>
      </c>
      <c r="Q279">
        <v>20</v>
      </c>
      <c r="R279">
        <v>30</v>
      </c>
      <c r="S279">
        <v>3</v>
      </c>
      <c r="T279" s="5">
        <v>252.31999999999965</v>
      </c>
      <c r="U279" s="1">
        <v>261.69999999999982</v>
      </c>
      <c r="V279" s="5">
        <v>268.35666666666634</v>
      </c>
      <c r="W279" s="5">
        <v>12.2</v>
      </c>
    </row>
    <row r="280" spans="1:23" x14ac:dyDescent="0.25">
      <c r="A280">
        <v>20</v>
      </c>
      <c r="B280">
        <v>30</v>
      </c>
      <c r="C280">
        <v>6</v>
      </c>
      <c r="D280" s="1">
        <v>220.70332999999999</v>
      </c>
      <c r="E280" s="1">
        <v>300.0999999999998</v>
      </c>
      <c r="F280" s="1">
        <v>122.62389999999998</v>
      </c>
      <c r="G280" s="1">
        <v>290.38333333333293</v>
      </c>
      <c r="H280" s="1">
        <v>290.38333333332957</v>
      </c>
      <c r="I280" s="12">
        <v>-1.1262712183062367E-14</v>
      </c>
      <c r="J280" s="2">
        <v>10</v>
      </c>
      <c r="Q280">
        <v>20</v>
      </c>
      <c r="R280">
        <v>30</v>
      </c>
      <c r="S280">
        <v>6</v>
      </c>
      <c r="T280" s="5">
        <v>266.72333333333302</v>
      </c>
      <c r="U280" s="1">
        <v>286.77999999999952</v>
      </c>
      <c r="V280" s="5">
        <v>288.89333333333281</v>
      </c>
      <c r="W280" s="5">
        <v>12.2</v>
      </c>
    </row>
    <row r="281" spans="1:23" x14ac:dyDescent="0.25">
      <c r="A281">
        <v>20</v>
      </c>
      <c r="B281">
        <v>50</v>
      </c>
      <c r="C281">
        <v>1</v>
      </c>
      <c r="D281" s="1">
        <v>218.96999999999997</v>
      </c>
      <c r="E281" s="1">
        <v>299.19000000000005</v>
      </c>
      <c r="F281" s="1">
        <v>34.207100000000004</v>
      </c>
      <c r="G281" s="1">
        <v>240.46200000000005</v>
      </c>
      <c r="H281" s="1">
        <v>240.46199999999379</v>
      </c>
      <c r="I281" s="12">
        <v>-2.6855740981156652E-14</v>
      </c>
      <c r="J281" s="2">
        <v>10</v>
      </c>
      <c r="Q281">
        <v>20</v>
      </c>
      <c r="R281">
        <v>50</v>
      </c>
      <c r="S281">
        <v>1</v>
      </c>
      <c r="T281" s="5">
        <v>240.46200000000005</v>
      </c>
      <c r="U281" s="1">
        <v>240.46200000000005</v>
      </c>
      <c r="V281" s="5">
        <v>240.46200000000005</v>
      </c>
      <c r="W281" s="5">
        <v>13</v>
      </c>
    </row>
    <row r="282" spans="1:23" x14ac:dyDescent="0.25">
      <c r="A282">
        <v>20</v>
      </c>
      <c r="B282">
        <v>50</v>
      </c>
      <c r="C282">
        <v>3</v>
      </c>
      <c r="D282" s="1">
        <v>218.96999999999997</v>
      </c>
      <c r="E282" s="1">
        <v>299.19000000000005</v>
      </c>
      <c r="F282" s="1">
        <v>127.74860000000004</v>
      </c>
      <c r="G282" s="1">
        <v>266.67399999999998</v>
      </c>
      <c r="H282" s="1">
        <v>266.67399999999395</v>
      </c>
      <c r="I282" s="12">
        <v>-2.2842248534669108E-14</v>
      </c>
      <c r="J282" s="2">
        <v>10</v>
      </c>
      <c r="Q282">
        <v>20</v>
      </c>
      <c r="R282">
        <v>50</v>
      </c>
      <c r="S282">
        <v>3</v>
      </c>
      <c r="T282" s="5">
        <v>251.80799999999999</v>
      </c>
      <c r="U282" s="1">
        <v>259.75800000000004</v>
      </c>
      <c r="V282" s="5">
        <v>265.97399999999999</v>
      </c>
      <c r="W282" s="5">
        <v>13</v>
      </c>
    </row>
    <row r="283" spans="1:23" x14ac:dyDescent="0.25">
      <c r="A283">
        <v>20</v>
      </c>
      <c r="B283">
        <v>50</v>
      </c>
      <c r="C283">
        <v>6</v>
      </c>
      <c r="D283" s="1">
        <v>218.96999999999997</v>
      </c>
      <c r="E283" s="1">
        <v>299.19000000000005</v>
      </c>
      <c r="F283" s="1">
        <v>344.68129999999996</v>
      </c>
      <c r="G283" s="1">
        <v>287.63200000000001</v>
      </c>
      <c r="H283" s="1">
        <v>287.63200000000001</v>
      </c>
      <c r="I283" s="12">
        <v>0</v>
      </c>
      <c r="J283" s="2">
        <v>10</v>
      </c>
      <c r="Q283">
        <v>20</v>
      </c>
      <c r="R283">
        <v>50</v>
      </c>
      <c r="S283">
        <v>6</v>
      </c>
      <c r="T283" s="5">
        <v>265.06400000000002</v>
      </c>
      <c r="U283" s="1">
        <v>283.64</v>
      </c>
      <c r="V283" s="5">
        <v>287.03000000000003</v>
      </c>
      <c r="W283" s="5">
        <v>13</v>
      </c>
    </row>
    <row r="284" spans="1:23" x14ac:dyDescent="0.25">
      <c r="A284">
        <v>30</v>
      </c>
      <c r="B284">
        <v>10</v>
      </c>
      <c r="C284">
        <v>1</v>
      </c>
      <c r="D284" s="1">
        <v>361.56999999999994</v>
      </c>
      <c r="E284" s="1">
        <v>484.59</v>
      </c>
      <c r="F284" s="1">
        <v>7.0958000000000014</v>
      </c>
      <c r="G284" s="1">
        <v>387.21999999999997</v>
      </c>
      <c r="H284" s="1">
        <v>387.21999999998997</v>
      </c>
      <c r="I284" s="12">
        <v>-2.7720425222120603E-14</v>
      </c>
      <c r="J284" s="2">
        <v>10</v>
      </c>
      <c r="Q284">
        <v>30</v>
      </c>
      <c r="R284">
        <v>10</v>
      </c>
      <c r="S284">
        <v>1</v>
      </c>
      <c r="T284" s="5">
        <v>381.50000000000006</v>
      </c>
      <c r="U284" s="1">
        <v>385.03000000000003</v>
      </c>
      <c r="V284" s="5">
        <v>384.62</v>
      </c>
      <c r="W284" s="5">
        <v>16.399999999999999</v>
      </c>
    </row>
    <row r="285" spans="1:23" x14ac:dyDescent="0.25">
      <c r="A285">
        <v>30</v>
      </c>
      <c r="B285">
        <v>10</v>
      </c>
      <c r="C285">
        <v>3</v>
      </c>
      <c r="D285" s="1">
        <v>361.56999999999994</v>
      </c>
      <c r="E285" s="1">
        <v>484.59</v>
      </c>
      <c r="F285" s="1">
        <v>90.284500000000008</v>
      </c>
      <c r="G285" s="1">
        <v>423.08000000000004</v>
      </c>
      <c r="H285" s="1">
        <v>423.07999999999004</v>
      </c>
      <c r="I285" s="12">
        <v>-2.6354131200892896E-14</v>
      </c>
      <c r="J285" s="2">
        <v>10</v>
      </c>
      <c r="Q285">
        <v>30</v>
      </c>
      <c r="R285">
        <v>10</v>
      </c>
      <c r="S285">
        <v>3</v>
      </c>
      <c r="T285" s="5">
        <v>395.17999999999995</v>
      </c>
      <c r="U285" s="1">
        <v>402.7</v>
      </c>
      <c r="V285" s="5">
        <v>418.37000000000006</v>
      </c>
      <c r="W285" s="5">
        <v>16.399999999999999</v>
      </c>
    </row>
    <row r="286" spans="1:23" x14ac:dyDescent="0.25">
      <c r="A286">
        <v>30</v>
      </c>
      <c r="B286">
        <v>10</v>
      </c>
      <c r="C286">
        <v>6</v>
      </c>
      <c r="D286" s="1">
        <v>361.56999999999994</v>
      </c>
      <c r="E286" s="1">
        <v>484.59</v>
      </c>
      <c r="F286" s="1">
        <v>1597.7024000000001</v>
      </c>
      <c r="G286" s="1">
        <v>452.95</v>
      </c>
      <c r="H286" s="1">
        <v>454.30999999997977</v>
      </c>
      <c r="I286" s="12">
        <v>2.9460998419646349E-3</v>
      </c>
      <c r="J286" s="2">
        <v>8</v>
      </c>
      <c r="Q286">
        <v>30</v>
      </c>
      <c r="R286">
        <v>10</v>
      </c>
      <c r="S286">
        <v>6</v>
      </c>
      <c r="T286" s="5">
        <v>414.34</v>
      </c>
      <c r="U286" s="1">
        <v>434.4</v>
      </c>
      <c r="V286" s="5">
        <v>443.50000000000011</v>
      </c>
      <c r="W286" s="5">
        <v>16.399999999999999</v>
      </c>
    </row>
    <row r="287" spans="1:23" x14ac:dyDescent="0.25">
      <c r="A287">
        <v>30</v>
      </c>
      <c r="B287">
        <v>30</v>
      </c>
      <c r="C287">
        <v>1</v>
      </c>
      <c r="D287" s="1">
        <v>353.54001</v>
      </c>
      <c r="E287" s="1">
        <v>485.16999999999973</v>
      </c>
      <c r="F287" s="1">
        <v>72.233299999999986</v>
      </c>
      <c r="G287" s="1">
        <v>377.65999999999968</v>
      </c>
      <c r="H287" s="1">
        <v>377.65999999999639</v>
      </c>
      <c r="I287" s="12">
        <v>-8.4972623562947636E-15</v>
      </c>
      <c r="J287" s="2">
        <v>10</v>
      </c>
      <c r="Q287">
        <v>30</v>
      </c>
      <c r="R287">
        <v>30</v>
      </c>
      <c r="S287">
        <v>1</v>
      </c>
      <c r="T287" s="5">
        <v>375.05666666666639</v>
      </c>
      <c r="U287" s="1">
        <v>375.303333333333</v>
      </c>
      <c r="V287" s="5">
        <v>375.24666666666644</v>
      </c>
      <c r="W287" s="5">
        <v>18.399999999999999</v>
      </c>
    </row>
    <row r="288" spans="1:23" x14ac:dyDescent="0.25">
      <c r="A288">
        <v>30</v>
      </c>
      <c r="B288">
        <v>30</v>
      </c>
      <c r="C288">
        <v>3</v>
      </c>
      <c r="D288" s="1">
        <v>353.54001</v>
      </c>
      <c r="E288" s="1">
        <v>485.16999999999973</v>
      </c>
      <c r="F288" s="1">
        <v>2271.3481999999999</v>
      </c>
      <c r="G288" s="1">
        <v>409.27999999999969</v>
      </c>
      <c r="H288" s="1">
        <v>409.29535905815635</v>
      </c>
      <c r="I288" s="12">
        <v>3.625724351770216E-5</v>
      </c>
      <c r="J288" s="2">
        <v>10</v>
      </c>
      <c r="Q288">
        <v>30</v>
      </c>
      <c r="R288">
        <v>30</v>
      </c>
      <c r="S288">
        <v>3</v>
      </c>
      <c r="T288" s="5">
        <v>382.66333333333307</v>
      </c>
      <c r="U288" s="1">
        <v>393.29333333333307</v>
      </c>
      <c r="V288" s="5">
        <v>405.31999999999971</v>
      </c>
      <c r="W288" s="5">
        <v>18.399999999999999</v>
      </c>
    </row>
    <row r="289" spans="1:23" x14ac:dyDescent="0.25">
      <c r="A289">
        <v>30</v>
      </c>
      <c r="B289">
        <v>30</v>
      </c>
      <c r="C289">
        <v>6</v>
      </c>
      <c r="D289" s="1">
        <v>353.54001</v>
      </c>
      <c r="E289" s="1">
        <v>485.16999999999973</v>
      </c>
      <c r="F289" s="1">
        <v>3603.0472</v>
      </c>
      <c r="G289" s="1">
        <v>437.48666666666634</v>
      </c>
      <c r="H289" s="1">
        <v>451.67423597044615</v>
      </c>
      <c r="I289" s="12">
        <v>3.1178132422610295E-2</v>
      </c>
      <c r="J289" s="2">
        <v>2</v>
      </c>
      <c r="Q289">
        <v>30</v>
      </c>
      <c r="R289">
        <v>30</v>
      </c>
      <c r="S289">
        <v>6</v>
      </c>
      <c r="T289" s="5">
        <v>404.46333333333303</v>
      </c>
      <c r="U289" s="1">
        <v>424.66666666666652</v>
      </c>
      <c r="V289" s="5">
        <v>438.1399999999997</v>
      </c>
      <c r="W289" s="5">
        <v>18.399999999999999</v>
      </c>
    </row>
    <row r="290" spans="1:23" x14ac:dyDescent="0.25">
      <c r="A290">
        <v>30</v>
      </c>
      <c r="B290">
        <v>50</v>
      </c>
      <c r="C290">
        <v>1</v>
      </c>
      <c r="D290" s="1">
        <v>349.32799999999997</v>
      </c>
      <c r="E290" s="1">
        <v>482.50199999999995</v>
      </c>
      <c r="F290" s="1">
        <v>592.45549999999992</v>
      </c>
      <c r="G290" s="1">
        <v>369.07799999999997</v>
      </c>
      <c r="H290" s="1">
        <v>369.07799999999997</v>
      </c>
      <c r="I290" s="12">
        <v>0</v>
      </c>
      <c r="J290" s="2">
        <v>10</v>
      </c>
      <c r="Q290">
        <v>30</v>
      </c>
      <c r="R290">
        <v>50</v>
      </c>
      <c r="S290">
        <v>1</v>
      </c>
      <c r="T290" s="5">
        <v>368.95199999999994</v>
      </c>
      <c r="U290" s="1">
        <v>367.85599999999994</v>
      </c>
      <c r="V290" s="5">
        <v>369.07799999999997</v>
      </c>
      <c r="W290" s="5">
        <v>19.2</v>
      </c>
    </row>
    <row r="291" spans="1:23" x14ac:dyDescent="0.25">
      <c r="A291">
        <v>30</v>
      </c>
      <c r="B291">
        <v>50</v>
      </c>
      <c r="C291">
        <v>3</v>
      </c>
      <c r="D291" s="1">
        <v>349.32799999999997</v>
      </c>
      <c r="E291" s="1">
        <v>482.50199999999995</v>
      </c>
      <c r="F291" s="1">
        <v>3579.4184999999998</v>
      </c>
      <c r="G291" s="1">
        <v>398.38600000000002</v>
      </c>
      <c r="H291" s="1">
        <v>414.66341763758572</v>
      </c>
      <c r="I291" s="12">
        <v>3.7864044570919846E-2</v>
      </c>
      <c r="J291" s="2">
        <v>2</v>
      </c>
      <c r="Q291">
        <v>30</v>
      </c>
      <c r="R291">
        <v>50</v>
      </c>
      <c r="S291">
        <v>3</v>
      </c>
      <c r="T291" s="5">
        <v>381.43000000000006</v>
      </c>
      <c r="U291" s="1">
        <v>385.57799999999997</v>
      </c>
      <c r="V291" s="5">
        <v>398.59600000000006</v>
      </c>
      <c r="W291" s="5">
        <v>19.2</v>
      </c>
    </row>
    <row r="292" spans="1:23" x14ac:dyDescent="0.25">
      <c r="A292">
        <v>30</v>
      </c>
      <c r="B292">
        <v>50</v>
      </c>
      <c r="C292">
        <v>6</v>
      </c>
      <c r="D292" s="1">
        <v>349.32799999999997</v>
      </c>
      <c r="E292" s="1">
        <v>482.50199999999995</v>
      </c>
      <c r="F292" s="1">
        <v>3604.9090000000006</v>
      </c>
      <c r="G292" s="1">
        <v>424.5379999999999</v>
      </c>
      <c r="H292" s="1">
        <v>463.49723525626166</v>
      </c>
      <c r="I292" s="12">
        <v>8.3815000208936258E-2</v>
      </c>
      <c r="J292" s="2">
        <v>0</v>
      </c>
      <c r="Q292">
        <v>30</v>
      </c>
      <c r="R292">
        <v>50</v>
      </c>
      <c r="S292">
        <v>6</v>
      </c>
      <c r="T292" s="5">
        <v>399.40199999999993</v>
      </c>
      <c r="U292" s="1">
        <v>421.31399999999996</v>
      </c>
      <c r="V292" s="5">
        <v>431.71999999999997</v>
      </c>
      <c r="W292" s="5">
        <v>19.2</v>
      </c>
    </row>
    <row r="293" spans="1:23" x14ac:dyDescent="0.25">
      <c r="A293">
        <v>40</v>
      </c>
      <c r="B293">
        <v>10</v>
      </c>
      <c r="C293">
        <v>1</v>
      </c>
      <c r="D293" s="1">
        <v>480.57</v>
      </c>
      <c r="E293" s="1">
        <v>643.29</v>
      </c>
      <c r="F293" s="1">
        <v>39.3996</v>
      </c>
      <c r="G293" s="1">
        <v>506.80000000000007</v>
      </c>
      <c r="H293" s="1">
        <v>506.79999999996988</v>
      </c>
      <c r="I293" s="12">
        <v>-6.0080594613756404E-14</v>
      </c>
      <c r="J293" s="2">
        <v>10</v>
      </c>
      <c r="Q293">
        <v>40</v>
      </c>
      <c r="R293">
        <v>10</v>
      </c>
      <c r="S293">
        <v>1</v>
      </c>
      <c r="T293" s="5">
        <v>503.0499999999999</v>
      </c>
      <c r="U293" s="1">
        <v>499.05</v>
      </c>
      <c r="V293" s="5">
        <v>505.42000000000007</v>
      </c>
      <c r="W293" s="5">
        <v>21.7</v>
      </c>
    </row>
    <row r="294" spans="1:23" x14ac:dyDescent="0.25">
      <c r="A294">
        <v>40</v>
      </c>
      <c r="B294">
        <v>10</v>
      </c>
      <c r="C294">
        <v>3</v>
      </c>
      <c r="D294" s="1">
        <v>480.57</v>
      </c>
      <c r="E294" s="1">
        <v>643.29</v>
      </c>
      <c r="F294" s="1">
        <v>1870.5052000000003</v>
      </c>
      <c r="G294" s="1">
        <v>543.79999999999995</v>
      </c>
      <c r="H294" s="1">
        <v>544.34999999995978</v>
      </c>
      <c r="I294" s="12">
        <v>9.9716797861482153E-4</v>
      </c>
      <c r="J294" s="2">
        <v>10</v>
      </c>
      <c r="Q294">
        <v>40</v>
      </c>
      <c r="R294">
        <v>10</v>
      </c>
      <c r="S294">
        <v>3</v>
      </c>
      <c r="T294" s="5">
        <v>510.49000000000007</v>
      </c>
      <c r="U294" s="1">
        <v>516.74</v>
      </c>
      <c r="V294" s="5">
        <v>537.3900000000001</v>
      </c>
      <c r="W294" s="5">
        <v>21.7</v>
      </c>
    </row>
    <row r="295" spans="1:23" x14ac:dyDescent="0.25">
      <c r="A295">
        <v>40</v>
      </c>
      <c r="B295">
        <v>10</v>
      </c>
      <c r="C295">
        <v>6</v>
      </c>
      <c r="D295" s="1">
        <v>480.57</v>
      </c>
      <c r="E295" s="1">
        <v>643.29</v>
      </c>
      <c r="F295" s="1">
        <v>3600.7125000000005</v>
      </c>
      <c r="G295" s="1">
        <v>568.38999999999987</v>
      </c>
      <c r="H295" s="1">
        <v>605.80999999997994</v>
      </c>
      <c r="I295" s="12">
        <v>6.2057392715992477E-2</v>
      </c>
      <c r="J295" s="2">
        <v>0</v>
      </c>
      <c r="Q295">
        <v>40</v>
      </c>
      <c r="R295">
        <v>10</v>
      </c>
      <c r="S295">
        <v>6</v>
      </c>
      <c r="T295" s="5">
        <v>530.72</v>
      </c>
      <c r="U295" s="1">
        <v>553.76</v>
      </c>
      <c r="V295" s="5">
        <v>574.94000000000005</v>
      </c>
      <c r="W295" s="5">
        <v>21.7</v>
      </c>
    </row>
    <row r="296" spans="1:23" x14ac:dyDescent="0.25">
      <c r="A296">
        <v>40</v>
      </c>
      <c r="B296">
        <v>30</v>
      </c>
      <c r="C296">
        <v>1</v>
      </c>
      <c r="D296" s="1">
        <v>469.00000999999992</v>
      </c>
      <c r="E296" s="1">
        <v>648.10333333333301</v>
      </c>
      <c r="F296" s="1">
        <v>1665.1032000000002</v>
      </c>
      <c r="G296" s="1">
        <v>492.97999999999968</v>
      </c>
      <c r="H296" s="1">
        <v>492.99172808602981</v>
      </c>
      <c r="I296" s="12">
        <v>2.3448826311067049E-5</v>
      </c>
      <c r="J296" s="2">
        <v>10</v>
      </c>
      <c r="Q296">
        <v>40</v>
      </c>
      <c r="R296">
        <v>30</v>
      </c>
      <c r="S296">
        <v>1</v>
      </c>
      <c r="T296" s="5">
        <v>491.0433333333329</v>
      </c>
      <c r="U296" s="1">
        <v>490.40666666666618</v>
      </c>
      <c r="V296" s="5">
        <v>492.05666666666627</v>
      </c>
      <c r="W296" s="5">
        <v>24</v>
      </c>
    </row>
    <row r="297" spans="1:23" x14ac:dyDescent="0.25">
      <c r="A297">
        <v>40</v>
      </c>
      <c r="B297">
        <v>30</v>
      </c>
      <c r="C297">
        <v>3</v>
      </c>
      <c r="D297" s="1">
        <v>469.00000999999992</v>
      </c>
      <c r="E297" s="1">
        <v>648.10333333333301</v>
      </c>
      <c r="F297" s="1">
        <v>3606.7401</v>
      </c>
      <c r="G297" s="1">
        <v>521.89333333333286</v>
      </c>
      <c r="H297" s="1">
        <v>567.93049243254279</v>
      </c>
      <c r="I297" s="12">
        <v>8.0236319266768386E-2</v>
      </c>
      <c r="J297" s="2">
        <v>0</v>
      </c>
      <c r="Q297">
        <v>40</v>
      </c>
      <c r="R297">
        <v>30</v>
      </c>
      <c r="S297">
        <v>3</v>
      </c>
      <c r="T297" s="5">
        <v>503.44999999999965</v>
      </c>
      <c r="U297" s="1">
        <v>510.9899999999995</v>
      </c>
      <c r="V297" s="5">
        <v>525.0799999999997</v>
      </c>
      <c r="W297" s="5">
        <v>24</v>
      </c>
    </row>
    <row r="298" spans="1:23" x14ac:dyDescent="0.25">
      <c r="A298">
        <v>40</v>
      </c>
      <c r="B298">
        <v>30</v>
      </c>
      <c r="C298">
        <v>6</v>
      </c>
      <c r="D298" s="1">
        <v>469.00000999999992</v>
      </c>
      <c r="E298" s="1">
        <v>648.10333333333301</v>
      </c>
      <c r="F298" s="1">
        <v>3610.6804999999999</v>
      </c>
      <c r="G298" s="1">
        <v>548.41999999999962</v>
      </c>
      <c r="H298" s="1">
        <v>628.31268368158624</v>
      </c>
      <c r="I298" s="12">
        <v>0.12693734475015225</v>
      </c>
      <c r="J298" s="2">
        <v>0</v>
      </c>
      <c r="Q298">
        <v>40</v>
      </c>
      <c r="R298">
        <v>30</v>
      </c>
      <c r="S298">
        <v>6</v>
      </c>
      <c r="T298" s="5">
        <v>525.96333333333291</v>
      </c>
      <c r="U298" s="1">
        <v>540.49999999999977</v>
      </c>
      <c r="V298" s="5">
        <v>563.95333333333292</v>
      </c>
      <c r="W298" s="5">
        <v>24</v>
      </c>
    </row>
    <row r="299" spans="1:23" x14ac:dyDescent="0.25">
      <c r="A299">
        <v>40</v>
      </c>
      <c r="B299">
        <v>50</v>
      </c>
      <c r="C299">
        <v>1</v>
      </c>
      <c r="D299" s="1">
        <v>465.584</v>
      </c>
      <c r="E299" s="1">
        <v>646.52199999999993</v>
      </c>
      <c r="F299" s="1">
        <v>3549.3692000000001</v>
      </c>
      <c r="G299" s="1">
        <v>486.23199999999997</v>
      </c>
      <c r="H299" s="1">
        <v>507.41238242890194</v>
      </c>
      <c r="I299" s="12">
        <v>4.1594205635668617E-2</v>
      </c>
      <c r="J299" s="2">
        <v>5</v>
      </c>
      <c r="Q299">
        <v>40</v>
      </c>
      <c r="R299">
        <v>50</v>
      </c>
      <c r="S299">
        <v>1</v>
      </c>
      <c r="T299" s="5">
        <v>485.44600000000003</v>
      </c>
      <c r="U299" s="1">
        <v>485.06200000000001</v>
      </c>
      <c r="V299" s="5">
        <v>486.00799999999998</v>
      </c>
      <c r="W299" s="5">
        <v>24.8</v>
      </c>
    </row>
    <row r="300" spans="1:23" x14ac:dyDescent="0.25">
      <c r="A300">
        <v>40</v>
      </c>
      <c r="B300">
        <v>50</v>
      </c>
      <c r="C300">
        <v>3</v>
      </c>
      <c r="D300" s="1">
        <v>465.584</v>
      </c>
      <c r="E300" s="1">
        <v>646.52199999999993</v>
      </c>
      <c r="F300" s="1">
        <v>3607.1501000000003</v>
      </c>
      <c r="G300" s="1">
        <v>493.13600000000008</v>
      </c>
      <c r="H300" s="1">
        <v>591.67950222277398</v>
      </c>
      <c r="I300" s="12">
        <v>0.16751507085307496</v>
      </c>
      <c r="J300" s="2">
        <v>0</v>
      </c>
      <c r="Q300">
        <v>40</v>
      </c>
      <c r="R300">
        <v>50</v>
      </c>
      <c r="S300">
        <v>3</v>
      </c>
      <c r="T300" s="5">
        <v>498.762</v>
      </c>
      <c r="U300" s="1">
        <v>502.44599999999991</v>
      </c>
      <c r="V300" s="5">
        <v>519.56000000000006</v>
      </c>
      <c r="W300" s="5">
        <v>24.8</v>
      </c>
    </row>
    <row r="301" spans="1:23" x14ac:dyDescent="0.25">
      <c r="A301">
        <v>40</v>
      </c>
      <c r="B301">
        <v>50</v>
      </c>
      <c r="C301">
        <v>6</v>
      </c>
      <c r="D301" s="1">
        <v>465.584</v>
      </c>
      <c r="E301" s="1">
        <v>646.52199999999993</v>
      </c>
      <c r="F301" s="1">
        <v>3609.325600000001</v>
      </c>
      <c r="G301" s="1">
        <v>503.73600000000005</v>
      </c>
      <c r="H301" s="1">
        <v>636.0398402560138</v>
      </c>
      <c r="I301" s="12">
        <v>0.20663165691409624</v>
      </c>
      <c r="J301" s="2">
        <v>0</v>
      </c>
      <c r="Q301">
        <v>40</v>
      </c>
      <c r="R301">
        <v>50</v>
      </c>
      <c r="S301">
        <v>6</v>
      </c>
      <c r="T301" s="5">
        <v>519.19600000000003</v>
      </c>
      <c r="U301" s="1">
        <v>534.46600000000001</v>
      </c>
      <c r="V301" s="5">
        <v>558.20799999999997</v>
      </c>
      <c r="W301" s="5">
        <v>24.8</v>
      </c>
    </row>
  </sheetData>
  <pageMargins left="0.7" right="0.7" top="0.75" bottom="0.75" header="0.3" footer="0.3"/>
  <pageSetup orientation="portrait" horizontalDpi="4294967293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A3EB-18CB-4130-B67A-C17C70066218}">
  <dimension ref="A1:AU202"/>
  <sheetViews>
    <sheetView workbookViewId="0">
      <selection activeCell="E2" sqref="E2"/>
    </sheetView>
  </sheetViews>
  <sheetFormatPr defaultRowHeight="15" x14ac:dyDescent="0.25"/>
  <cols>
    <col min="2" max="2" width="13.140625" bestFit="1" customWidth="1"/>
    <col min="3" max="3" width="11.7109375" bestFit="1" customWidth="1"/>
    <col min="4" max="4" width="9.5703125" bestFit="1" customWidth="1"/>
    <col min="5" max="5" width="20.140625" bestFit="1" customWidth="1"/>
    <col min="6" max="6" width="20.5703125" bestFit="1" customWidth="1"/>
    <col min="7" max="7" width="14.140625" bestFit="1" customWidth="1"/>
    <col min="8" max="8" width="10.5703125" bestFit="1" customWidth="1"/>
    <col min="9" max="9" width="15.5703125" bestFit="1" customWidth="1"/>
    <col min="10" max="10" width="13.140625" bestFit="1" customWidth="1"/>
    <col min="11" max="11" width="13.7109375" bestFit="1" customWidth="1"/>
    <col min="12" max="12" width="14.7109375" bestFit="1" customWidth="1"/>
    <col min="13" max="13" width="13.7109375" bestFit="1" customWidth="1"/>
    <col min="14" max="14" width="23.42578125" bestFit="1" customWidth="1"/>
    <col min="15" max="15" width="20.140625" customWidth="1"/>
    <col min="17" max="17" width="10.28515625" bestFit="1" customWidth="1"/>
    <col min="18" max="18" width="13.140625" bestFit="1" customWidth="1"/>
    <col min="20" max="20" width="9.5703125" bestFit="1" customWidth="1"/>
    <col min="21" max="23" width="15" bestFit="1" customWidth="1"/>
    <col min="24" max="24" width="10.42578125" bestFit="1" customWidth="1"/>
    <col min="25" max="28" width="12" bestFit="1" customWidth="1"/>
    <col min="34" max="34" width="13.140625" bestFit="1" customWidth="1"/>
    <col min="35" max="35" width="7.7109375" customWidth="1"/>
    <col min="36" max="36" width="9.5703125" bestFit="1" customWidth="1"/>
    <col min="37" max="37" width="19.140625" bestFit="1" customWidth="1"/>
    <col min="38" max="38" width="19.5703125" bestFit="1" customWidth="1"/>
    <col min="39" max="39" width="23.42578125" bestFit="1" customWidth="1"/>
    <col min="40" max="40" width="14.140625" bestFit="1" customWidth="1"/>
    <col min="41" max="41" width="10.5703125" bestFit="1" customWidth="1"/>
    <col min="42" max="42" width="16.5703125" bestFit="1" customWidth="1"/>
    <col min="43" max="43" width="15" bestFit="1" customWidth="1"/>
    <col min="44" max="44" width="16.5703125" bestFit="1" customWidth="1"/>
    <col min="45" max="45" width="15" bestFit="1" customWidth="1"/>
    <col min="46" max="46" width="16.5703125" bestFit="1" customWidth="1"/>
    <col min="47" max="47" width="15" bestFit="1" customWidth="1"/>
  </cols>
  <sheetData>
    <row r="1" spans="1:47" x14ac:dyDescent="0.25">
      <c r="A1" s="3" t="s">
        <v>57</v>
      </c>
      <c r="B1" s="3" t="s">
        <v>94</v>
      </c>
      <c r="C1" s="3" t="s">
        <v>90</v>
      </c>
      <c r="D1" s="3" t="s">
        <v>16</v>
      </c>
      <c r="E1" s="3" t="s">
        <v>14</v>
      </c>
      <c r="F1" s="3" t="s">
        <v>5</v>
      </c>
      <c r="G1" s="3" t="s">
        <v>6</v>
      </c>
      <c r="H1" s="3" t="s">
        <v>91</v>
      </c>
      <c r="I1" s="3" t="s">
        <v>63</v>
      </c>
      <c r="J1" s="3" t="s">
        <v>62</v>
      </c>
      <c r="K1" s="3" t="s">
        <v>65</v>
      </c>
      <c r="L1" s="3" t="s">
        <v>37</v>
      </c>
      <c r="M1" s="3" t="s">
        <v>92</v>
      </c>
      <c r="N1" s="3" t="s">
        <v>26</v>
      </c>
      <c r="O1" s="3"/>
      <c r="P1" s="3" t="s">
        <v>57</v>
      </c>
      <c r="Q1" s="3" t="s">
        <v>13</v>
      </c>
      <c r="R1" s="3" t="s">
        <v>93</v>
      </c>
      <c r="S1" s="3" t="s">
        <v>33</v>
      </c>
      <c r="T1" s="3" t="s">
        <v>16</v>
      </c>
      <c r="U1" s="3" t="s">
        <v>20</v>
      </c>
      <c r="V1" s="3" t="s">
        <v>21</v>
      </c>
      <c r="W1" s="3" t="s">
        <v>22</v>
      </c>
      <c r="X1" s="3" t="s">
        <v>7</v>
      </c>
      <c r="Y1" s="3" t="s">
        <v>8</v>
      </c>
      <c r="Z1" s="3" t="s">
        <v>23</v>
      </c>
      <c r="AA1" s="3" t="s">
        <v>24</v>
      </c>
      <c r="AB1" s="3" t="s">
        <v>25</v>
      </c>
      <c r="AC1" s="3" t="s">
        <v>26</v>
      </c>
      <c r="AH1" s="3" t="s">
        <v>13</v>
      </c>
      <c r="AI1" s="3" t="s">
        <v>57</v>
      </c>
      <c r="AJ1" s="3" t="s">
        <v>33</v>
      </c>
      <c r="AK1" s="3" t="s">
        <v>16</v>
      </c>
      <c r="AL1" s="3" t="s">
        <v>20</v>
      </c>
      <c r="AM1" s="3" t="s">
        <v>21</v>
      </c>
      <c r="AN1" s="3" t="s">
        <v>22</v>
      </c>
      <c r="AO1" s="3" t="s">
        <v>34</v>
      </c>
      <c r="AP1" s="3" t="s">
        <v>109</v>
      </c>
      <c r="AQ1" s="3" t="s">
        <v>23</v>
      </c>
      <c r="AR1" s="3" t="s">
        <v>24</v>
      </c>
      <c r="AS1" s="3" t="s">
        <v>25</v>
      </c>
      <c r="AT1" s="3" t="s">
        <v>26</v>
      </c>
      <c r="AU1" s="3" t="s">
        <v>65</v>
      </c>
    </row>
    <row r="2" spans="1:47" x14ac:dyDescent="0.25">
      <c r="A2">
        <v>5</v>
      </c>
      <c r="B2" t="s">
        <v>70</v>
      </c>
      <c r="C2">
        <v>10</v>
      </c>
      <c r="D2">
        <v>4</v>
      </c>
      <c r="E2">
        <v>38.08</v>
      </c>
      <c r="F2">
        <v>235.4</v>
      </c>
      <c r="G2">
        <v>235.4</v>
      </c>
      <c r="H2">
        <v>8</v>
      </c>
      <c r="I2">
        <v>270.7</v>
      </c>
      <c r="J2">
        <v>216.6</v>
      </c>
      <c r="K2" s="8">
        <f>(I2-J2)/I2</f>
        <v>0.19985223494643514</v>
      </c>
      <c r="L2" s="8">
        <f>(G2-F2)/G2</f>
        <v>0</v>
      </c>
      <c r="M2">
        <f>IF(L2&lt;0.001,1,0)</f>
        <v>1</v>
      </c>
      <c r="N2">
        <v>24</v>
      </c>
      <c r="P2">
        <v>5</v>
      </c>
      <c r="Q2" t="s">
        <v>12</v>
      </c>
      <c r="R2" t="s">
        <v>70</v>
      </c>
      <c r="S2">
        <v>10</v>
      </c>
      <c r="T2">
        <v>4</v>
      </c>
      <c r="U2">
        <v>0.56399999999999995</v>
      </c>
      <c r="V2">
        <v>0.87</v>
      </c>
      <c r="W2">
        <v>2.4409999999999998</v>
      </c>
      <c r="X2">
        <v>270.7</v>
      </c>
      <c r="Y2">
        <v>216.6</v>
      </c>
      <c r="Z2">
        <v>252.4</v>
      </c>
      <c r="AA2">
        <v>245.8</v>
      </c>
      <c r="AB2">
        <v>244.3</v>
      </c>
      <c r="AC2">
        <v>24</v>
      </c>
      <c r="AH2" t="s">
        <v>12</v>
      </c>
      <c r="AI2">
        <v>20</v>
      </c>
      <c r="AJ2">
        <v>100</v>
      </c>
      <c r="AK2">
        <v>90</v>
      </c>
      <c r="AL2" s="1">
        <v>27.85</v>
      </c>
      <c r="AM2" s="1">
        <v>39.520000000000003</v>
      </c>
      <c r="AN2" s="1">
        <v>73.885999999999996</v>
      </c>
      <c r="AO2" s="1">
        <v>669.36</v>
      </c>
      <c r="AP2" s="1">
        <v>497.3</v>
      </c>
      <c r="AQ2" s="1">
        <v>641.21</v>
      </c>
      <c r="AR2" s="1">
        <v>565.80999999999995</v>
      </c>
      <c r="AS2" s="1">
        <v>570.32000000000005</v>
      </c>
      <c r="AT2">
        <v>410</v>
      </c>
      <c r="AU2" s="8">
        <f>(AO2-AP2)/AO2</f>
        <v>0.25705151189195652</v>
      </c>
    </row>
    <row r="3" spans="1:47" x14ac:dyDescent="0.25">
      <c r="A3">
        <v>5</v>
      </c>
      <c r="B3" t="s">
        <v>71</v>
      </c>
      <c r="C3">
        <v>10</v>
      </c>
      <c r="D3">
        <v>4</v>
      </c>
      <c r="E3">
        <v>1.2629999999999999</v>
      </c>
      <c r="F3">
        <v>213.4</v>
      </c>
      <c r="G3">
        <v>213.4</v>
      </c>
      <c r="H3">
        <v>2</v>
      </c>
      <c r="I3">
        <v>259.2</v>
      </c>
      <c r="J3">
        <v>207.7</v>
      </c>
      <c r="K3" s="8">
        <f t="shared" ref="K3:K66" si="0">(I3-J3)/I3</f>
        <v>0.19868827160493829</v>
      </c>
      <c r="L3" s="8">
        <f t="shared" ref="L3:L66" si="1">(G3-F3)/G3</f>
        <v>0</v>
      </c>
      <c r="M3">
        <f t="shared" ref="M3:M66" si="2">IF(L3&lt;0.001,1,0)</f>
        <v>1</v>
      </c>
      <c r="N3">
        <v>19</v>
      </c>
      <c r="P3">
        <v>5</v>
      </c>
      <c r="Q3" t="s">
        <v>12</v>
      </c>
      <c r="R3" t="s">
        <v>71</v>
      </c>
      <c r="S3">
        <v>10</v>
      </c>
      <c r="T3">
        <v>4</v>
      </c>
      <c r="U3">
        <v>0.67200000000000004</v>
      </c>
      <c r="V3">
        <v>0.69699999999999995</v>
      </c>
      <c r="W3">
        <v>2.2329999999999899</v>
      </c>
      <c r="X3">
        <v>259.2</v>
      </c>
      <c r="Y3">
        <v>207.7</v>
      </c>
      <c r="Z3">
        <v>252.7</v>
      </c>
      <c r="AA3">
        <v>235.6</v>
      </c>
      <c r="AB3">
        <v>217.2</v>
      </c>
      <c r="AC3">
        <v>19</v>
      </c>
      <c r="AH3" t="s">
        <v>12</v>
      </c>
      <c r="AI3">
        <v>20</v>
      </c>
      <c r="AJ3">
        <v>100</v>
      </c>
      <c r="AK3">
        <v>90</v>
      </c>
      <c r="AL3" s="1">
        <v>36.018999999999998</v>
      </c>
      <c r="AM3" s="1">
        <v>51.556999999999903</v>
      </c>
      <c r="AN3" s="1">
        <v>106.919</v>
      </c>
      <c r="AO3" s="1">
        <v>732.32</v>
      </c>
      <c r="AP3" s="1">
        <v>514.16</v>
      </c>
      <c r="AQ3" s="1">
        <v>701.99</v>
      </c>
      <c r="AR3" s="1">
        <v>580.16999999999996</v>
      </c>
      <c r="AS3" s="1">
        <v>567.24</v>
      </c>
      <c r="AT3">
        <v>428</v>
      </c>
      <c r="AU3" s="8">
        <f t="shared" ref="AU3:AU66" si="3">(AO3-AP3)/AO3</f>
        <v>0.29790255625955875</v>
      </c>
    </row>
    <row r="4" spans="1:47" x14ac:dyDescent="0.25">
      <c r="A4">
        <v>5</v>
      </c>
      <c r="B4" t="s">
        <v>72</v>
      </c>
      <c r="C4">
        <v>10</v>
      </c>
      <c r="D4">
        <v>4</v>
      </c>
      <c r="E4">
        <v>1.5609999999999999</v>
      </c>
      <c r="F4">
        <v>177.6</v>
      </c>
      <c r="G4">
        <v>177.6</v>
      </c>
      <c r="H4">
        <v>5</v>
      </c>
      <c r="I4">
        <v>183.2</v>
      </c>
      <c r="J4">
        <v>171.3</v>
      </c>
      <c r="K4" s="8">
        <f t="shared" si="0"/>
        <v>6.4956331877729132E-2</v>
      </c>
      <c r="L4" s="8">
        <f t="shared" si="1"/>
        <v>0</v>
      </c>
      <c r="M4">
        <f t="shared" si="2"/>
        <v>1</v>
      </c>
      <c r="N4">
        <v>17</v>
      </c>
      <c r="P4">
        <v>5</v>
      </c>
      <c r="Q4" t="s">
        <v>12</v>
      </c>
      <c r="R4" t="s">
        <v>72</v>
      </c>
      <c r="S4">
        <v>10</v>
      </c>
      <c r="T4">
        <v>4</v>
      </c>
      <c r="U4">
        <v>0.6</v>
      </c>
      <c r="V4">
        <v>0.78100000000000003</v>
      </c>
      <c r="W4">
        <v>1.4829999999999901</v>
      </c>
      <c r="X4">
        <v>183.2</v>
      </c>
      <c r="Y4">
        <v>171.3</v>
      </c>
      <c r="Z4">
        <v>183.2</v>
      </c>
      <c r="AA4">
        <v>179.4</v>
      </c>
      <c r="AB4">
        <v>177.6</v>
      </c>
      <c r="AC4">
        <v>17</v>
      </c>
      <c r="AH4" t="s">
        <v>12</v>
      </c>
      <c r="AI4">
        <v>20</v>
      </c>
      <c r="AJ4">
        <v>100</v>
      </c>
      <c r="AK4">
        <v>90</v>
      </c>
      <c r="AL4" s="1">
        <v>39.295999999999999</v>
      </c>
      <c r="AM4" s="1">
        <v>54.281999999999996</v>
      </c>
      <c r="AN4" s="1">
        <v>118.771999999999</v>
      </c>
      <c r="AO4" s="1">
        <v>784.53</v>
      </c>
      <c r="AP4" s="1">
        <v>540.91</v>
      </c>
      <c r="AQ4" s="1">
        <v>700.74</v>
      </c>
      <c r="AR4" s="1">
        <v>635.64</v>
      </c>
      <c r="AS4" s="1">
        <v>624.21</v>
      </c>
      <c r="AT4">
        <v>488</v>
      </c>
      <c r="AU4" s="8">
        <f t="shared" si="3"/>
        <v>0.31052987138796478</v>
      </c>
    </row>
    <row r="5" spans="1:47" x14ac:dyDescent="0.25">
      <c r="A5">
        <v>5</v>
      </c>
      <c r="B5" t="s">
        <v>73</v>
      </c>
      <c r="C5">
        <v>10</v>
      </c>
      <c r="D5">
        <v>4</v>
      </c>
      <c r="E5">
        <v>10.032</v>
      </c>
      <c r="F5">
        <v>296.8</v>
      </c>
      <c r="G5">
        <v>296.8</v>
      </c>
      <c r="H5">
        <v>5</v>
      </c>
      <c r="I5">
        <v>320.89999999999998</v>
      </c>
      <c r="J5">
        <v>282.5</v>
      </c>
      <c r="K5" s="8">
        <f t="shared" si="0"/>
        <v>0.11966344655655961</v>
      </c>
      <c r="L5" s="8">
        <f t="shared" si="1"/>
        <v>0</v>
      </c>
      <c r="M5">
        <f t="shared" si="2"/>
        <v>1</v>
      </c>
      <c r="N5">
        <v>18</v>
      </c>
      <c r="P5">
        <v>5</v>
      </c>
      <c r="Q5" t="s">
        <v>12</v>
      </c>
      <c r="R5" t="s">
        <v>73</v>
      </c>
      <c r="S5">
        <v>10</v>
      </c>
      <c r="T5">
        <v>4</v>
      </c>
      <c r="U5">
        <v>0.61</v>
      </c>
      <c r="V5">
        <v>0.80799999999999905</v>
      </c>
      <c r="W5">
        <v>2.07099999999999</v>
      </c>
      <c r="X5">
        <v>320.89999999999998</v>
      </c>
      <c r="Y5">
        <v>282.5</v>
      </c>
      <c r="Z5">
        <v>312.10000000000002</v>
      </c>
      <c r="AA5">
        <v>313.10000000000002</v>
      </c>
      <c r="AB5">
        <v>305.3</v>
      </c>
      <c r="AC5">
        <v>18</v>
      </c>
      <c r="AH5" t="s">
        <v>12</v>
      </c>
      <c r="AI5">
        <v>20</v>
      </c>
      <c r="AJ5">
        <v>100</v>
      </c>
      <c r="AK5">
        <v>90</v>
      </c>
      <c r="AL5" s="1">
        <v>51.500999999999998</v>
      </c>
      <c r="AM5" s="1">
        <v>74.591999999999999</v>
      </c>
      <c r="AN5" s="1">
        <v>117.409999999999</v>
      </c>
      <c r="AO5" s="1">
        <v>734.56</v>
      </c>
      <c r="AP5" s="1">
        <v>515.92999999999995</v>
      </c>
      <c r="AQ5" s="1">
        <v>687.52</v>
      </c>
      <c r="AR5" s="1">
        <v>586.44000000000005</v>
      </c>
      <c r="AS5" s="1">
        <v>592.69000000000005</v>
      </c>
      <c r="AT5">
        <v>459</v>
      </c>
      <c r="AU5" s="8">
        <f t="shared" si="3"/>
        <v>0.29763395774341106</v>
      </c>
    </row>
    <row r="6" spans="1:47" x14ac:dyDescent="0.25">
      <c r="A6">
        <v>5</v>
      </c>
      <c r="B6" t="s">
        <v>74</v>
      </c>
      <c r="C6">
        <v>10</v>
      </c>
      <c r="D6">
        <v>4</v>
      </c>
      <c r="E6">
        <v>0.73299999999999998</v>
      </c>
      <c r="F6">
        <v>224.9</v>
      </c>
      <c r="G6">
        <v>224.9</v>
      </c>
      <c r="H6">
        <v>2</v>
      </c>
      <c r="I6">
        <v>261</v>
      </c>
      <c r="J6">
        <v>212.9</v>
      </c>
      <c r="K6" s="8">
        <f t="shared" si="0"/>
        <v>0.18429118773946357</v>
      </c>
      <c r="L6" s="8">
        <f t="shared" si="1"/>
        <v>0</v>
      </c>
      <c r="M6">
        <f t="shared" si="2"/>
        <v>1</v>
      </c>
      <c r="N6">
        <v>30</v>
      </c>
      <c r="P6">
        <v>5</v>
      </c>
      <c r="Q6" t="s">
        <v>12</v>
      </c>
      <c r="R6" t="s">
        <v>74</v>
      </c>
      <c r="S6">
        <v>10</v>
      </c>
      <c r="T6">
        <v>4</v>
      </c>
      <c r="U6">
        <v>0.65300000000000002</v>
      </c>
      <c r="V6">
        <v>0.79499999999999904</v>
      </c>
      <c r="W6">
        <v>3.0209999999999999</v>
      </c>
      <c r="X6">
        <v>261</v>
      </c>
      <c r="Y6">
        <v>212.9</v>
      </c>
      <c r="Z6">
        <v>241.8</v>
      </c>
      <c r="AA6">
        <v>237.9</v>
      </c>
      <c r="AB6">
        <v>236.9</v>
      </c>
      <c r="AC6">
        <v>30</v>
      </c>
      <c r="AH6" t="s">
        <v>12</v>
      </c>
      <c r="AI6">
        <v>20</v>
      </c>
      <c r="AJ6">
        <v>100</v>
      </c>
      <c r="AK6">
        <v>90</v>
      </c>
      <c r="AL6" s="1">
        <v>59.673000000000002</v>
      </c>
      <c r="AM6" s="1">
        <v>101.381</v>
      </c>
      <c r="AN6" s="1">
        <v>113.91999999999901</v>
      </c>
      <c r="AO6" s="1">
        <v>773.56</v>
      </c>
      <c r="AP6" s="1">
        <v>550.22</v>
      </c>
      <c r="AQ6" s="1">
        <v>706.86</v>
      </c>
      <c r="AR6" s="1">
        <v>626.23</v>
      </c>
      <c r="AS6" s="1">
        <v>617.6</v>
      </c>
      <c r="AT6">
        <v>458</v>
      </c>
      <c r="AU6" s="8">
        <f t="shared" si="3"/>
        <v>0.28871710016029778</v>
      </c>
    </row>
    <row r="7" spans="1:47" x14ac:dyDescent="0.25">
      <c r="A7">
        <v>5</v>
      </c>
      <c r="B7" t="s">
        <v>75</v>
      </c>
      <c r="C7">
        <v>10</v>
      </c>
      <c r="D7">
        <v>4</v>
      </c>
      <c r="E7">
        <v>3.0139999999999998</v>
      </c>
      <c r="F7">
        <v>181.2</v>
      </c>
      <c r="G7">
        <v>181.2</v>
      </c>
      <c r="H7">
        <v>4</v>
      </c>
      <c r="I7">
        <v>223.4</v>
      </c>
      <c r="J7">
        <v>169</v>
      </c>
      <c r="K7" s="8">
        <f t="shared" si="0"/>
        <v>0.24350940017905104</v>
      </c>
      <c r="L7" s="8">
        <f t="shared" si="1"/>
        <v>0</v>
      </c>
      <c r="M7">
        <f t="shared" si="2"/>
        <v>1</v>
      </c>
      <c r="N7">
        <v>25</v>
      </c>
      <c r="P7">
        <v>5</v>
      </c>
      <c r="Q7" t="s">
        <v>12</v>
      </c>
      <c r="R7" t="s">
        <v>75</v>
      </c>
      <c r="S7">
        <v>10</v>
      </c>
      <c r="T7">
        <v>4</v>
      </c>
      <c r="U7">
        <v>0.747</v>
      </c>
      <c r="V7">
        <v>0.77500000000000002</v>
      </c>
      <c r="W7">
        <v>2.5439999999999898</v>
      </c>
      <c r="X7">
        <v>223.4</v>
      </c>
      <c r="Y7">
        <v>169</v>
      </c>
      <c r="Z7">
        <v>218.1</v>
      </c>
      <c r="AA7">
        <v>198</v>
      </c>
      <c r="AB7">
        <v>186.6</v>
      </c>
      <c r="AC7">
        <v>25</v>
      </c>
      <c r="AH7" t="s">
        <v>12</v>
      </c>
      <c r="AI7">
        <v>20</v>
      </c>
      <c r="AJ7">
        <v>100</v>
      </c>
      <c r="AK7">
        <v>90</v>
      </c>
      <c r="AL7" s="1">
        <v>69.23</v>
      </c>
      <c r="AM7" s="1">
        <v>95.124999999999901</v>
      </c>
      <c r="AN7" s="1">
        <v>121.88</v>
      </c>
      <c r="AO7" s="1">
        <v>693.61</v>
      </c>
      <c r="AP7" s="1">
        <v>477.91</v>
      </c>
      <c r="AQ7" s="1">
        <v>632.91</v>
      </c>
      <c r="AR7" s="1">
        <v>547.26</v>
      </c>
      <c r="AS7" s="1">
        <v>539.67999999999995</v>
      </c>
      <c r="AT7">
        <v>469</v>
      </c>
      <c r="AU7" s="8">
        <f t="shared" si="3"/>
        <v>0.31098167558137857</v>
      </c>
    </row>
    <row r="8" spans="1:47" x14ac:dyDescent="0.25">
      <c r="A8">
        <v>5</v>
      </c>
      <c r="B8" t="s">
        <v>76</v>
      </c>
      <c r="C8">
        <v>10</v>
      </c>
      <c r="D8">
        <v>4</v>
      </c>
      <c r="E8">
        <v>10.356999999999999</v>
      </c>
      <c r="F8">
        <v>178.2</v>
      </c>
      <c r="G8">
        <v>178.2</v>
      </c>
      <c r="H8">
        <v>7</v>
      </c>
      <c r="I8">
        <v>252.6</v>
      </c>
      <c r="J8">
        <v>167.4</v>
      </c>
      <c r="K8" s="8">
        <f t="shared" si="0"/>
        <v>0.33729216152018998</v>
      </c>
      <c r="L8" s="8">
        <f t="shared" si="1"/>
        <v>0</v>
      </c>
      <c r="M8">
        <f t="shared" si="2"/>
        <v>1</v>
      </c>
      <c r="N8">
        <v>26</v>
      </c>
      <c r="P8">
        <v>5</v>
      </c>
      <c r="Q8" t="s">
        <v>12</v>
      </c>
      <c r="R8" t="s">
        <v>76</v>
      </c>
      <c r="S8">
        <v>10</v>
      </c>
      <c r="T8">
        <v>4</v>
      </c>
      <c r="U8">
        <v>0.79100000000000004</v>
      </c>
      <c r="V8">
        <v>0.80999999999999905</v>
      </c>
      <c r="W8">
        <v>2.5739999999999998</v>
      </c>
      <c r="X8">
        <v>252.6</v>
      </c>
      <c r="Y8">
        <v>167.4</v>
      </c>
      <c r="Z8">
        <v>234.9</v>
      </c>
      <c r="AA8">
        <v>195.4</v>
      </c>
      <c r="AB8">
        <v>185.8</v>
      </c>
      <c r="AC8">
        <v>26</v>
      </c>
      <c r="AH8" t="s">
        <v>12</v>
      </c>
      <c r="AI8">
        <v>20</v>
      </c>
      <c r="AJ8">
        <v>100</v>
      </c>
      <c r="AK8">
        <v>90</v>
      </c>
      <c r="AL8" s="1">
        <v>71.558000000000007</v>
      </c>
      <c r="AM8" s="1">
        <v>97.105999999999895</v>
      </c>
      <c r="AN8" s="1">
        <v>139.13300000000001</v>
      </c>
      <c r="AO8" s="1">
        <v>736.55</v>
      </c>
      <c r="AP8" s="1">
        <v>514.41</v>
      </c>
      <c r="AQ8" s="1">
        <v>686.14</v>
      </c>
      <c r="AR8" s="1">
        <v>581.28</v>
      </c>
      <c r="AS8" s="1">
        <v>591.77</v>
      </c>
      <c r="AT8">
        <v>397</v>
      </c>
      <c r="AU8" s="8">
        <f t="shared" si="3"/>
        <v>0.30159527526983909</v>
      </c>
    </row>
    <row r="9" spans="1:47" x14ac:dyDescent="0.25">
      <c r="A9">
        <v>5</v>
      </c>
      <c r="B9" t="s">
        <v>77</v>
      </c>
      <c r="C9">
        <v>10</v>
      </c>
      <c r="D9">
        <v>4</v>
      </c>
      <c r="E9">
        <v>0.83699999999999997</v>
      </c>
      <c r="F9">
        <v>206.5</v>
      </c>
      <c r="G9">
        <v>206.5</v>
      </c>
      <c r="H9">
        <v>2</v>
      </c>
      <c r="I9">
        <v>226.1</v>
      </c>
      <c r="J9">
        <v>200.5</v>
      </c>
      <c r="K9" s="8">
        <f t="shared" si="0"/>
        <v>0.11322423706324633</v>
      </c>
      <c r="L9" s="8">
        <f t="shared" si="1"/>
        <v>0</v>
      </c>
      <c r="M9">
        <f t="shared" si="2"/>
        <v>1</v>
      </c>
      <c r="N9">
        <v>25</v>
      </c>
      <c r="P9">
        <v>5</v>
      </c>
      <c r="Q9" t="s">
        <v>12</v>
      </c>
      <c r="R9" t="s">
        <v>77</v>
      </c>
      <c r="S9">
        <v>10</v>
      </c>
      <c r="T9">
        <v>4</v>
      </c>
      <c r="U9">
        <v>0.76</v>
      </c>
      <c r="V9">
        <v>1.0049999999999999</v>
      </c>
      <c r="W9">
        <v>1.88</v>
      </c>
      <c r="X9">
        <v>226.1</v>
      </c>
      <c r="Y9">
        <v>200.5</v>
      </c>
      <c r="Z9">
        <v>226.1</v>
      </c>
      <c r="AA9">
        <v>217.8</v>
      </c>
      <c r="AB9">
        <v>206.5</v>
      </c>
      <c r="AC9">
        <v>25</v>
      </c>
      <c r="AH9" t="s">
        <v>12</v>
      </c>
      <c r="AI9">
        <v>20</v>
      </c>
      <c r="AJ9">
        <v>100</v>
      </c>
      <c r="AK9">
        <v>90</v>
      </c>
      <c r="AL9" s="1">
        <v>80.614999999999995</v>
      </c>
      <c r="AM9" s="1">
        <v>113.008</v>
      </c>
      <c r="AN9" s="1">
        <v>162.33099999999999</v>
      </c>
      <c r="AO9" s="1">
        <v>749.95</v>
      </c>
      <c r="AP9" s="1">
        <v>498.43</v>
      </c>
      <c r="AQ9" s="1">
        <v>670.45</v>
      </c>
      <c r="AR9" s="1">
        <v>588.89</v>
      </c>
      <c r="AS9" s="1">
        <v>594.98</v>
      </c>
      <c r="AT9">
        <v>492</v>
      </c>
      <c r="AU9" s="8">
        <f t="shared" si="3"/>
        <v>0.33538235882392164</v>
      </c>
    </row>
    <row r="10" spans="1:47" x14ac:dyDescent="0.25">
      <c r="A10">
        <v>5</v>
      </c>
      <c r="B10" t="s">
        <v>78</v>
      </c>
      <c r="C10">
        <v>10</v>
      </c>
      <c r="D10">
        <v>4</v>
      </c>
      <c r="E10">
        <v>2.1509999999999998</v>
      </c>
      <c r="F10">
        <v>214.5</v>
      </c>
      <c r="G10">
        <v>214.5</v>
      </c>
      <c r="H10">
        <v>3</v>
      </c>
      <c r="I10">
        <v>287.3</v>
      </c>
      <c r="J10">
        <v>209.8</v>
      </c>
      <c r="K10" s="8">
        <f t="shared" si="0"/>
        <v>0.26975287156282629</v>
      </c>
      <c r="L10" s="8">
        <f t="shared" si="1"/>
        <v>0</v>
      </c>
      <c r="M10">
        <f t="shared" si="2"/>
        <v>1</v>
      </c>
      <c r="N10">
        <v>27</v>
      </c>
      <c r="P10">
        <v>5</v>
      </c>
      <c r="Q10" t="s">
        <v>12</v>
      </c>
      <c r="R10" t="s">
        <v>78</v>
      </c>
      <c r="S10">
        <v>10</v>
      </c>
      <c r="T10">
        <v>4</v>
      </c>
      <c r="U10">
        <v>0.70199999999999996</v>
      </c>
      <c r="V10">
        <v>1.137</v>
      </c>
      <c r="W10">
        <v>2.3299999999999899</v>
      </c>
      <c r="X10">
        <v>287.3</v>
      </c>
      <c r="Y10">
        <v>209.8</v>
      </c>
      <c r="Z10">
        <v>246.4</v>
      </c>
      <c r="AA10">
        <v>227.7</v>
      </c>
      <c r="AB10">
        <v>221.8</v>
      </c>
      <c r="AC10">
        <v>27</v>
      </c>
      <c r="AH10" t="s">
        <v>12</v>
      </c>
      <c r="AI10">
        <v>20</v>
      </c>
      <c r="AJ10">
        <v>100</v>
      </c>
      <c r="AK10">
        <v>90</v>
      </c>
      <c r="AL10" s="1">
        <v>86.984999999999999</v>
      </c>
      <c r="AM10" s="1">
        <v>120.32599999999999</v>
      </c>
      <c r="AN10" s="1">
        <v>167.244</v>
      </c>
      <c r="AO10" s="1">
        <v>848.73</v>
      </c>
      <c r="AP10" s="1">
        <v>563.61</v>
      </c>
      <c r="AQ10" s="1">
        <v>766.19</v>
      </c>
      <c r="AR10" s="1">
        <v>648.94000000000005</v>
      </c>
      <c r="AS10" s="1">
        <v>654.57000000000005</v>
      </c>
      <c r="AT10">
        <v>493</v>
      </c>
      <c r="AU10" s="8">
        <f t="shared" si="3"/>
        <v>0.33593722385210845</v>
      </c>
    </row>
    <row r="11" spans="1:47" x14ac:dyDescent="0.25">
      <c r="A11">
        <v>5</v>
      </c>
      <c r="B11" t="s">
        <v>79</v>
      </c>
      <c r="C11">
        <v>10</v>
      </c>
      <c r="D11">
        <v>4</v>
      </c>
      <c r="E11">
        <v>120.89100000000001</v>
      </c>
      <c r="F11">
        <v>284.89999999989999</v>
      </c>
      <c r="G11">
        <v>284.89999999999998</v>
      </c>
      <c r="H11">
        <v>12</v>
      </c>
      <c r="I11">
        <v>337.7</v>
      </c>
      <c r="J11">
        <v>249.6</v>
      </c>
      <c r="K11" s="8">
        <f t="shared" si="0"/>
        <v>0.26088244003553451</v>
      </c>
      <c r="L11" s="8">
        <f t="shared" si="1"/>
        <v>3.5095673491106108E-13</v>
      </c>
      <c r="M11">
        <f t="shared" si="2"/>
        <v>1</v>
      </c>
      <c r="N11">
        <v>35</v>
      </c>
      <c r="P11">
        <v>5</v>
      </c>
      <c r="Q11" t="s">
        <v>12</v>
      </c>
      <c r="R11" t="s">
        <v>79</v>
      </c>
      <c r="S11">
        <v>10</v>
      </c>
      <c r="T11">
        <v>4</v>
      </c>
      <c r="U11">
        <v>0.70099999999999996</v>
      </c>
      <c r="V11">
        <v>1.0920000000000001</v>
      </c>
      <c r="W11">
        <v>2.726</v>
      </c>
      <c r="X11">
        <v>337.7</v>
      </c>
      <c r="Y11">
        <v>249.6</v>
      </c>
      <c r="Z11">
        <v>316.39999999999998</v>
      </c>
      <c r="AA11">
        <v>301.2</v>
      </c>
      <c r="AB11">
        <v>296.2</v>
      </c>
      <c r="AC11">
        <v>35</v>
      </c>
      <c r="AH11" t="s">
        <v>12</v>
      </c>
      <c r="AI11">
        <v>20</v>
      </c>
      <c r="AJ11">
        <v>100</v>
      </c>
      <c r="AK11">
        <v>90</v>
      </c>
      <c r="AL11" s="1">
        <v>88.228999999999999</v>
      </c>
      <c r="AM11" s="1">
        <v>143.005</v>
      </c>
      <c r="AN11" s="1">
        <v>148.715</v>
      </c>
      <c r="AO11" s="1">
        <v>685.12</v>
      </c>
      <c r="AP11" s="1">
        <v>455.83</v>
      </c>
      <c r="AQ11" s="1">
        <v>611.84</v>
      </c>
      <c r="AR11" s="1">
        <v>531.41999999999996</v>
      </c>
      <c r="AS11" s="1">
        <v>528.74</v>
      </c>
      <c r="AT11">
        <v>431</v>
      </c>
      <c r="AU11" s="8">
        <f t="shared" si="3"/>
        <v>0.33467129845866422</v>
      </c>
    </row>
    <row r="12" spans="1:47" x14ac:dyDescent="0.25">
      <c r="A12">
        <v>5</v>
      </c>
      <c r="B12" t="s">
        <v>70</v>
      </c>
      <c r="C12">
        <v>10</v>
      </c>
      <c r="D12">
        <v>8</v>
      </c>
      <c r="E12">
        <v>40.469000000000001</v>
      </c>
      <c r="F12">
        <v>223.9</v>
      </c>
      <c r="G12">
        <v>223.9</v>
      </c>
      <c r="H12">
        <v>11</v>
      </c>
      <c r="I12">
        <v>270.7</v>
      </c>
      <c r="J12">
        <v>216.6</v>
      </c>
      <c r="K12" s="8">
        <f t="shared" si="0"/>
        <v>0.19985223494643514</v>
      </c>
      <c r="L12" s="8">
        <f t="shared" si="1"/>
        <v>0</v>
      </c>
      <c r="M12">
        <f t="shared" si="2"/>
        <v>1</v>
      </c>
      <c r="N12">
        <v>24</v>
      </c>
      <c r="P12">
        <v>5</v>
      </c>
      <c r="Q12" t="s">
        <v>12</v>
      </c>
      <c r="R12" t="s">
        <v>70</v>
      </c>
      <c r="S12">
        <v>10</v>
      </c>
      <c r="T12">
        <v>8</v>
      </c>
      <c r="U12">
        <v>0.97</v>
      </c>
      <c r="V12">
        <v>1.1870000000000001</v>
      </c>
      <c r="W12">
        <v>2.8410000000000002</v>
      </c>
      <c r="X12">
        <v>270.7</v>
      </c>
      <c r="Y12">
        <v>216.6</v>
      </c>
      <c r="Z12">
        <v>245.4</v>
      </c>
      <c r="AA12">
        <v>236.4</v>
      </c>
      <c r="AB12">
        <v>235.8</v>
      </c>
      <c r="AC12">
        <v>24</v>
      </c>
      <c r="AH12" t="s">
        <v>12</v>
      </c>
      <c r="AI12">
        <v>20</v>
      </c>
      <c r="AJ12">
        <v>100</v>
      </c>
      <c r="AK12">
        <v>180</v>
      </c>
      <c r="AL12" s="1">
        <v>90.391999999999996</v>
      </c>
      <c r="AM12" s="1">
        <v>121.938</v>
      </c>
      <c r="AN12" s="1">
        <v>125.91</v>
      </c>
      <c r="AO12" s="1">
        <v>669.36</v>
      </c>
      <c r="AP12" s="1">
        <v>497.3</v>
      </c>
      <c r="AQ12" s="1">
        <v>616.99</v>
      </c>
      <c r="AR12" s="1">
        <v>543.46</v>
      </c>
      <c r="AS12" s="1">
        <v>561.71</v>
      </c>
      <c r="AT12">
        <v>410</v>
      </c>
      <c r="AU12" s="8">
        <f t="shared" si="3"/>
        <v>0.25705151189195652</v>
      </c>
    </row>
    <row r="13" spans="1:47" x14ac:dyDescent="0.25">
      <c r="A13">
        <v>5</v>
      </c>
      <c r="B13" t="s">
        <v>71</v>
      </c>
      <c r="C13">
        <v>10</v>
      </c>
      <c r="D13">
        <v>8</v>
      </c>
      <c r="E13">
        <v>3.008</v>
      </c>
      <c r="F13">
        <v>209</v>
      </c>
      <c r="G13">
        <v>209</v>
      </c>
      <c r="H13">
        <v>5</v>
      </c>
      <c r="I13">
        <v>259.2</v>
      </c>
      <c r="J13">
        <v>207.7</v>
      </c>
      <c r="K13" s="8">
        <f t="shared" si="0"/>
        <v>0.19868827160493829</v>
      </c>
      <c r="L13" s="8">
        <f t="shared" si="1"/>
        <v>0</v>
      </c>
      <c r="M13">
        <f t="shared" si="2"/>
        <v>1</v>
      </c>
      <c r="N13">
        <v>19</v>
      </c>
      <c r="P13">
        <v>5</v>
      </c>
      <c r="Q13" t="s">
        <v>12</v>
      </c>
      <c r="R13" t="s">
        <v>71</v>
      </c>
      <c r="S13">
        <v>10</v>
      </c>
      <c r="T13">
        <v>8</v>
      </c>
      <c r="U13">
        <v>1.016</v>
      </c>
      <c r="V13">
        <v>1.11099999999999</v>
      </c>
      <c r="W13">
        <v>2.476</v>
      </c>
      <c r="X13">
        <v>259.2</v>
      </c>
      <c r="Y13">
        <v>207.7</v>
      </c>
      <c r="Z13">
        <v>248.5</v>
      </c>
      <c r="AA13">
        <v>227.9</v>
      </c>
      <c r="AB13">
        <v>211.2</v>
      </c>
      <c r="AC13">
        <v>19</v>
      </c>
      <c r="AH13" t="s">
        <v>12</v>
      </c>
      <c r="AI13">
        <v>20</v>
      </c>
      <c r="AJ13">
        <v>100</v>
      </c>
      <c r="AK13">
        <v>180</v>
      </c>
      <c r="AL13" s="1">
        <v>93.234999999999999</v>
      </c>
      <c r="AM13" s="1">
        <v>124.318</v>
      </c>
      <c r="AN13" s="1">
        <v>140.947</v>
      </c>
      <c r="AO13" s="1">
        <v>732.32</v>
      </c>
      <c r="AP13" s="1">
        <v>514.16</v>
      </c>
      <c r="AQ13" s="1">
        <v>654.57000000000005</v>
      </c>
      <c r="AR13" s="1">
        <v>558.6</v>
      </c>
      <c r="AS13" s="1">
        <v>556.08000000000004</v>
      </c>
      <c r="AT13">
        <v>428</v>
      </c>
      <c r="AU13" s="8">
        <f t="shared" si="3"/>
        <v>0.29790255625955875</v>
      </c>
    </row>
    <row r="14" spans="1:47" x14ac:dyDescent="0.25">
      <c r="A14">
        <v>5</v>
      </c>
      <c r="B14" t="s">
        <v>72</v>
      </c>
      <c r="C14">
        <v>10</v>
      </c>
      <c r="D14">
        <v>8</v>
      </c>
      <c r="E14">
        <v>2.012</v>
      </c>
      <c r="F14">
        <v>172.8</v>
      </c>
      <c r="G14">
        <v>172.8</v>
      </c>
      <c r="H14">
        <v>5</v>
      </c>
      <c r="I14">
        <v>183.2</v>
      </c>
      <c r="J14">
        <v>171.3</v>
      </c>
      <c r="K14" s="8">
        <f t="shared" si="0"/>
        <v>6.4956331877729132E-2</v>
      </c>
      <c r="L14" s="8">
        <f t="shared" si="1"/>
        <v>0</v>
      </c>
      <c r="M14">
        <f t="shared" si="2"/>
        <v>1</v>
      </c>
      <c r="N14">
        <v>17</v>
      </c>
      <c r="P14">
        <v>5</v>
      </c>
      <c r="Q14" t="s">
        <v>12</v>
      </c>
      <c r="R14" t="s">
        <v>72</v>
      </c>
      <c r="S14">
        <v>10</v>
      </c>
      <c r="T14">
        <v>8</v>
      </c>
      <c r="U14">
        <v>1.0089999999999999</v>
      </c>
      <c r="V14">
        <v>1.244</v>
      </c>
      <c r="W14">
        <v>2.1829999999999998</v>
      </c>
      <c r="X14">
        <v>183.2</v>
      </c>
      <c r="Y14">
        <v>171.3</v>
      </c>
      <c r="Z14">
        <v>181.9</v>
      </c>
      <c r="AA14">
        <v>175</v>
      </c>
      <c r="AB14">
        <v>172.8</v>
      </c>
      <c r="AC14">
        <v>17</v>
      </c>
      <c r="AH14" t="s">
        <v>12</v>
      </c>
      <c r="AI14">
        <v>20</v>
      </c>
      <c r="AJ14">
        <v>100</v>
      </c>
      <c r="AK14">
        <v>180</v>
      </c>
      <c r="AL14" s="1">
        <v>97.596999999999994</v>
      </c>
      <c r="AM14" s="1">
        <v>132.797</v>
      </c>
      <c r="AN14" s="1">
        <v>142.947</v>
      </c>
      <c r="AO14" s="1">
        <v>784.53</v>
      </c>
      <c r="AP14" s="1">
        <v>540.91</v>
      </c>
      <c r="AQ14" s="1">
        <v>667.03</v>
      </c>
      <c r="AR14" s="1">
        <v>602.25</v>
      </c>
      <c r="AS14" s="1">
        <v>611.48</v>
      </c>
      <c r="AT14">
        <v>488</v>
      </c>
      <c r="AU14" s="8">
        <f t="shared" si="3"/>
        <v>0.31052987138796478</v>
      </c>
    </row>
    <row r="15" spans="1:47" x14ac:dyDescent="0.25">
      <c r="A15">
        <v>5</v>
      </c>
      <c r="B15" t="s">
        <v>73</v>
      </c>
      <c r="C15">
        <v>10</v>
      </c>
      <c r="D15">
        <v>8</v>
      </c>
      <c r="E15">
        <v>11.553000000000001</v>
      </c>
      <c r="F15">
        <v>288.3</v>
      </c>
      <c r="G15">
        <v>288.3</v>
      </c>
      <c r="H15">
        <v>7</v>
      </c>
      <c r="I15">
        <v>320.89999999999998</v>
      </c>
      <c r="J15">
        <v>282.5</v>
      </c>
      <c r="K15" s="8">
        <f t="shared" si="0"/>
        <v>0.11966344655655961</v>
      </c>
      <c r="L15" s="8">
        <f t="shared" si="1"/>
        <v>0</v>
      </c>
      <c r="M15">
        <f t="shared" si="2"/>
        <v>1</v>
      </c>
      <c r="N15">
        <v>18</v>
      </c>
      <c r="P15">
        <v>5</v>
      </c>
      <c r="Q15" t="s">
        <v>12</v>
      </c>
      <c r="R15" t="s">
        <v>73</v>
      </c>
      <c r="S15">
        <v>10</v>
      </c>
      <c r="T15">
        <v>8</v>
      </c>
      <c r="U15">
        <v>0.98399999999999999</v>
      </c>
      <c r="V15">
        <v>1.262</v>
      </c>
      <c r="W15">
        <v>2.2519999999999998</v>
      </c>
      <c r="X15">
        <v>320.89999999999998</v>
      </c>
      <c r="Y15">
        <v>282.5</v>
      </c>
      <c r="Z15">
        <v>312.10000000000002</v>
      </c>
      <c r="AA15">
        <v>298.7</v>
      </c>
      <c r="AB15">
        <v>290.89999999999998</v>
      </c>
      <c r="AC15">
        <v>18</v>
      </c>
      <c r="AH15" t="s">
        <v>12</v>
      </c>
      <c r="AI15">
        <v>20</v>
      </c>
      <c r="AJ15">
        <v>100</v>
      </c>
      <c r="AK15">
        <v>180</v>
      </c>
      <c r="AL15" s="1">
        <v>101.318</v>
      </c>
      <c r="AM15" s="1">
        <v>139.83199999999999</v>
      </c>
      <c r="AN15" s="1">
        <v>143.517</v>
      </c>
      <c r="AO15" s="1">
        <v>734.56</v>
      </c>
      <c r="AP15" s="1">
        <v>515.92999999999995</v>
      </c>
      <c r="AQ15" s="1">
        <v>645.97</v>
      </c>
      <c r="AR15" s="1">
        <v>577.73</v>
      </c>
      <c r="AS15" s="1">
        <v>577.91999999999996</v>
      </c>
      <c r="AT15">
        <v>459</v>
      </c>
      <c r="AU15" s="8">
        <f t="shared" si="3"/>
        <v>0.29763395774341106</v>
      </c>
    </row>
    <row r="16" spans="1:47" x14ac:dyDescent="0.25">
      <c r="A16">
        <v>5</v>
      </c>
      <c r="B16" t="s">
        <v>74</v>
      </c>
      <c r="C16">
        <v>10</v>
      </c>
      <c r="D16">
        <v>8</v>
      </c>
      <c r="E16">
        <v>6.8380000000000001</v>
      </c>
      <c r="F16">
        <v>220.2</v>
      </c>
      <c r="G16">
        <v>220.2</v>
      </c>
      <c r="H16">
        <v>6</v>
      </c>
      <c r="I16">
        <v>261</v>
      </c>
      <c r="J16">
        <v>212.9</v>
      </c>
      <c r="K16" s="8">
        <f t="shared" si="0"/>
        <v>0.18429118773946357</v>
      </c>
      <c r="L16" s="8">
        <f t="shared" si="1"/>
        <v>0</v>
      </c>
      <c r="M16">
        <f t="shared" si="2"/>
        <v>1</v>
      </c>
      <c r="N16">
        <v>30</v>
      </c>
      <c r="P16">
        <v>5</v>
      </c>
      <c r="Q16" t="s">
        <v>12</v>
      </c>
      <c r="R16" t="s">
        <v>74</v>
      </c>
      <c r="S16">
        <v>10</v>
      </c>
      <c r="T16">
        <v>8</v>
      </c>
      <c r="U16">
        <v>1.0449999999999999</v>
      </c>
      <c r="V16">
        <v>1.256</v>
      </c>
      <c r="W16">
        <v>3.4710000000000001</v>
      </c>
      <c r="X16">
        <v>261</v>
      </c>
      <c r="Y16">
        <v>212.9</v>
      </c>
      <c r="Z16">
        <v>239</v>
      </c>
      <c r="AA16">
        <v>233.5</v>
      </c>
      <c r="AB16">
        <v>228.5</v>
      </c>
      <c r="AC16">
        <v>30</v>
      </c>
      <c r="AH16" t="s">
        <v>12</v>
      </c>
      <c r="AI16">
        <v>20</v>
      </c>
      <c r="AJ16">
        <v>100</v>
      </c>
      <c r="AK16">
        <v>180</v>
      </c>
      <c r="AL16" s="1">
        <v>103.699</v>
      </c>
      <c r="AM16" s="1">
        <v>171.76999999999899</v>
      </c>
      <c r="AN16" s="1">
        <v>132.75299999999999</v>
      </c>
      <c r="AO16" s="1">
        <v>773.56</v>
      </c>
      <c r="AP16" s="1">
        <v>550.22</v>
      </c>
      <c r="AQ16" s="1">
        <v>678.05</v>
      </c>
      <c r="AR16" s="1">
        <v>603.39</v>
      </c>
      <c r="AS16" s="1">
        <v>598.04999999999995</v>
      </c>
      <c r="AT16">
        <v>458</v>
      </c>
      <c r="AU16" s="8">
        <f t="shared" si="3"/>
        <v>0.28871710016029778</v>
      </c>
    </row>
    <row r="17" spans="1:47" x14ac:dyDescent="0.25">
      <c r="A17">
        <v>5</v>
      </c>
      <c r="B17" t="s">
        <v>75</v>
      </c>
      <c r="C17">
        <v>10</v>
      </c>
      <c r="D17">
        <v>8</v>
      </c>
      <c r="E17">
        <v>6.9050000000000002</v>
      </c>
      <c r="F17">
        <v>173</v>
      </c>
      <c r="G17">
        <v>173</v>
      </c>
      <c r="H17">
        <v>7</v>
      </c>
      <c r="I17">
        <v>223.4</v>
      </c>
      <c r="J17">
        <v>169</v>
      </c>
      <c r="K17" s="8">
        <f t="shared" si="0"/>
        <v>0.24350940017905104</v>
      </c>
      <c r="L17" s="8">
        <f t="shared" si="1"/>
        <v>0</v>
      </c>
      <c r="M17">
        <f t="shared" si="2"/>
        <v>1</v>
      </c>
      <c r="N17">
        <v>25</v>
      </c>
      <c r="P17">
        <v>5</v>
      </c>
      <c r="Q17" t="s">
        <v>12</v>
      </c>
      <c r="R17" t="s">
        <v>75</v>
      </c>
      <c r="S17">
        <v>10</v>
      </c>
      <c r="T17">
        <v>8</v>
      </c>
      <c r="U17">
        <v>1.0580000000000001</v>
      </c>
      <c r="V17">
        <v>1.31899999999999</v>
      </c>
      <c r="W17">
        <v>2.6429999999999998</v>
      </c>
      <c r="X17">
        <v>223.4</v>
      </c>
      <c r="Y17">
        <v>169</v>
      </c>
      <c r="Z17">
        <v>202.4</v>
      </c>
      <c r="AA17">
        <v>187.5</v>
      </c>
      <c r="AB17">
        <v>188.1</v>
      </c>
      <c r="AC17">
        <v>25</v>
      </c>
      <c r="AH17" t="s">
        <v>12</v>
      </c>
      <c r="AI17">
        <v>20</v>
      </c>
      <c r="AJ17">
        <v>100</v>
      </c>
      <c r="AK17">
        <v>180</v>
      </c>
      <c r="AL17" s="1">
        <v>109.318</v>
      </c>
      <c r="AM17" s="1">
        <v>150.363</v>
      </c>
      <c r="AN17" s="1">
        <v>147.16499999999999</v>
      </c>
      <c r="AO17" s="1">
        <v>693.61</v>
      </c>
      <c r="AP17" s="1">
        <v>477.91</v>
      </c>
      <c r="AQ17" s="1">
        <v>598.08000000000004</v>
      </c>
      <c r="AR17" s="1">
        <v>530.58000000000004</v>
      </c>
      <c r="AS17" s="1">
        <v>534.87</v>
      </c>
      <c r="AT17">
        <v>469</v>
      </c>
      <c r="AU17" s="8">
        <f t="shared" si="3"/>
        <v>0.31098167558137857</v>
      </c>
    </row>
    <row r="18" spans="1:47" x14ac:dyDescent="0.25">
      <c r="A18">
        <v>5</v>
      </c>
      <c r="B18" t="s">
        <v>76</v>
      </c>
      <c r="C18">
        <v>10</v>
      </c>
      <c r="D18">
        <v>8</v>
      </c>
      <c r="E18">
        <v>6.0449999999999999</v>
      </c>
      <c r="F18">
        <v>168.3</v>
      </c>
      <c r="G18">
        <v>168.3</v>
      </c>
      <c r="H18">
        <v>9</v>
      </c>
      <c r="I18">
        <v>252.6</v>
      </c>
      <c r="J18">
        <v>167.4</v>
      </c>
      <c r="K18" s="8">
        <f t="shared" si="0"/>
        <v>0.33729216152018998</v>
      </c>
      <c r="L18" s="8">
        <f t="shared" si="1"/>
        <v>0</v>
      </c>
      <c r="M18">
        <f t="shared" si="2"/>
        <v>1</v>
      </c>
      <c r="N18">
        <v>26</v>
      </c>
      <c r="P18">
        <v>5</v>
      </c>
      <c r="Q18" t="s">
        <v>12</v>
      </c>
      <c r="R18" t="s">
        <v>76</v>
      </c>
      <c r="S18">
        <v>10</v>
      </c>
      <c r="T18">
        <v>8</v>
      </c>
      <c r="U18">
        <v>1.1240000000000001</v>
      </c>
      <c r="V18">
        <v>1.3340000000000001</v>
      </c>
      <c r="W18">
        <v>2.2610000000000001</v>
      </c>
      <c r="X18">
        <v>252.6</v>
      </c>
      <c r="Y18">
        <v>167.4</v>
      </c>
      <c r="Z18">
        <v>217.6</v>
      </c>
      <c r="AA18">
        <v>183.6</v>
      </c>
      <c r="AB18">
        <v>175.7</v>
      </c>
      <c r="AC18">
        <v>26</v>
      </c>
      <c r="AH18" t="s">
        <v>12</v>
      </c>
      <c r="AI18">
        <v>20</v>
      </c>
      <c r="AJ18">
        <v>100</v>
      </c>
      <c r="AK18">
        <v>180</v>
      </c>
      <c r="AL18" s="1">
        <v>112.312</v>
      </c>
      <c r="AM18" s="1">
        <v>150.82900000000001</v>
      </c>
      <c r="AN18" s="1">
        <v>138.149</v>
      </c>
      <c r="AO18" s="1">
        <v>736.55</v>
      </c>
      <c r="AP18" s="1">
        <v>514.41</v>
      </c>
      <c r="AQ18" s="1">
        <v>644.16</v>
      </c>
      <c r="AR18" s="1">
        <v>558.88</v>
      </c>
      <c r="AS18" s="1">
        <v>569.39</v>
      </c>
      <c r="AT18">
        <v>397</v>
      </c>
      <c r="AU18" s="8">
        <f t="shared" si="3"/>
        <v>0.30159527526983909</v>
      </c>
    </row>
    <row r="19" spans="1:47" x14ac:dyDescent="0.25">
      <c r="A19">
        <v>5</v>
      </c>
      <c r="B19" t="s">
        <v>77</v>
      </c>
      <c r="C19">
        <v>10</v>
      </c>
      <c r="D19">
        <v>8</v>
      </c>
      <c r="E19">
        <v>2.6040000000000001</v>
      </c>
      <c r="F19">
        <v>202.9</v>
      </c>
      <c r="G19">
        <v>202.9</v>
      </c>
      <c r="H19">
        <v>4</v>
      </c>
      <c r="I19">
        <v>226.1</v>
      </c>
      <c r="J19">
        <v>200.5</v>
      </c>
      <c r="K19" s="8">
        <f t="shared" si="0"/>
        <v>0.11322423706324633</v>
      </c>
      <c r="L19" s="8">
        <f t="shared" si="1"/>
        <v>0</v>
      </c>
      <c r="M19">
        <f t="shared" si="2"/>
        <v>1</v>
      </c>
      <c r="N19">
        <v>25</v>
      </c>
      <c r="P19">
        <v>5</v>
      </c>
      <c r="Q19" t="s">
        <v>12</v>
      </c>
      <c r="R19" t="s">
        <v>77</v>
      </c>
      <c r="S19">
        <v>10</v>
      </c>
      <c r="T19">
        <v>8</v>
      </c>
      <c r="U19">
        <v>1.111</v>
      </c>
      <c r="V19">
        <v>1.508</v>
      </c>
      <c r="W19">
        <v>2.238</v>
      </c>
      <c r="X19">
        <v>226.1</v>
      </c>
      <c r="Y19">
        <v>200.5</v>
      </c>
      <c r="Z19">
        <v>218.9</v>
      </c>
      <c r="AA19">
        <v>211.4</v>
      </c>
      <c r="AB19">
        <v>207.8</v>
      </c>
      <c r="AC19">
        <v>25</v>
      </c>
      <c r="AH19" t="s">
        <v>12</v>
      </c>
      <c r="AI19">
        <v>20</v>
      </c>
      <c r="AJ19">
        <v>100</v>
      </c>
      <c r="AK19">
        <v>180</v>
      </c>
      <c r="AL19" s="1">
        <v>104.646</v>
      </c>
      <c r="AM19" s="1">
        <v>143.00200000000001</v>
      </c>
      <c r="AN19" s="1">
        <v>155.13499999999999</v>
      </c>
      <c r="AO19" s="1">
        <v>749.95</v>
      </c>
      <c r="AP19" s="1">
        <v>498.43</v>
      </c>
      <c r="AQ19" s="1">
        <v>627.07000000000005</v>
      </c>
      <c r="AR19" s="1">
        <v>559.99</v>
      </c>
      <c r="AS19" s="1">
        <v>561.34</v>
      </c>
      <c r="AT19">
        <v>492</v>
      </c>
      <c r="AU19" s="8">
        <f t="shared" si="3"/>
        <v>0.33538235882392164</v>
      </c>
    </row>
    <row r="20" spans="1:47" x14ac:dyDescent="0.25">
      <c r="A20">
        <v>5</v>
      </c>
      <c r="B20" t="s">
        <v>78</v>
      </c>
      <c r="C20">
        <v>10</v>
      </c>
      <c r="D20">
        <v>8</v>
      </c>
      <c r="E20">
        <v>3.6469999999999998</v>
      </c>
      <c r="F20">
        <v>210.3</v>
      </c>
      <c r="G20">
        <v>210.3</v>
      </c>
      <c r="H20">
        <v>6</v>
      </c>
      <c r="I20">
        <v>287.3</v>
      </c>
      <c r="J20">
        <v>209.8</v>
      </c>
      <c r="K20" s="8">
        <f t="shared" si="0"/>
        <v>0.26975287156282629</v>
      </c>
      <c r="L20" s="8">
        <f t="shared" si="1"/>
        <v>0</v>
      </c>
      <c r="M20">
        <f t="shared" si="2"/>
        <v>1</v>
      </c>
      <c r="N20">
        <v>27</v>
      </c>
      <c r="P20">
        <v>5</v>
      </c>
      <c r="Q20" t="s">
        <v>12</v>
      </c>
      <c r="R20" t="s">
        <v>78</v>
      </c>
      <c r="S20">
        <v>10</v>
      </c>
      <c r="T20">
        <v>8</v>
      </c>
      <c r="U20">
        <v>1.208</v>
      </c>
      <c r="V20">
        <v>1.633</v>
      </c>
      <c r="W20">
        <v>2.2130000000000001</v>
      </c>
      <c r="X20">
        <v>287.3</v>
      </c>
      <c r="Y20">
        <v>209.8</v>
      </c>
      <c r="Z20">
        <v>234.4</v>
      </c>
      <c r="AA20">
        <v>217.7</v>
      </c>
      <c r="AB20">
        <v>216.4</v>
      </c>
      <c r="AC20">
        <v>27</v>
      </c>
      <c r="AH20" t="s">
        <v>12</v>
      </c>
      <c r="AI20">
        <v>20</v>
      </c>
      <c r="AJ20">
        <v>100</v>
      </c>
      <c r="AK20">
        <v>180</v>
      </c>
      <c r="AL20" s="1">
        <v>106.21299999999999</v>
      </c>
      <c r="AM20" s="1">
        <v>147.827</v>
      </c>
      <c r="AN20" s="1">
        <v>180.05799999999999</v>
      </c>
      <c r="AO20" s="1">
        <v>848.73</v>
      </c>
      <c r="AP20" s="1">
        <v>563.61</v>
      </c>
      <c r="AQ20" s="1">
        <v>735.01</v>
      </c>
      <c r="AR20" s="1">
        <v>610.63</v>
      </c>
      <c r="AS20" s="1">
        <v>630.47</v>
      </c>
      <c r="AT20">
        <v>493</v>
      </c>
      <c r="AU20" s="8">
        <f t="shared" si="3"/>
        <v>0.33593722385210845</v>
      </c>
    </row>
    <row r="21" spans="1:47" x14ac:dyDescent="0.25">
      <c r="A21">
        <v>5</v>
      </c>
      <c r="B21" t="s">
        <v>79</v>
      </c>
      <c r="C21">
        <v>10</v>
      </c>
      <c r="D21">
        <v>8</v>
      </c>
      <c r="E21">
        <v>123.17100000000001</v>
      </c>
      <c r="F21">
        <v>264.2</v>
      </c>
      <c r="G21">
        <v>264.2</v>
      </c>
      <c r="H21">
        <v>12</v>
      </c>
      <c r="I21">
        <v>337.7</v>
      </c>
      <c r="J21">
        <v>249.6</v>
      </c>
      <c r="K21" s="8">
        <f t="shared" si="0"/>
        <v>0.26088244003553451</v>
      </c>
      <c r="L21" s="8">
        <f t="shared" si="1"/>
        <v>0</v>
      </c>
      <c r="M21">
        <f t="shared" si="2"/>
        <v>1</v>
      </c>
      <c r="N21">
        <v>35</v>
      </c>
      <c r="P21">
        <v>5</v>
      </c>
      <c r="Q21" t="s">
        <v>12</v>
      </c>
      <c r="R21" t="s">
        <v>79</v>
      </c>
      <c r="S21">
        <v>10</v>
      </c>
      <c r="T21">
        <v>8</v>
      </c>
      <c r="U21">
        <v>1.2050000000000001</v>
      </c>
      <c r="V21">
        <v>1.5960000000000001</v>
      </c>
      <c r="W21">
        <v>3.415</v>
      </c>
      <c r="X21">
        <v>337.7</v>
      </c>
      <c r="Y21">
        <v>249.6</v>
      </c>
      <c r="Z21">
        <v>300.89999999999998</v>
      </c>
      <c r="AA21">
        <v>291.3</v>
      </c>
      <c r="AB21">
        <v>276.60000000000002</v>
      </c>
      <c r="AC21">
        <v>35</v>
      </c>
      <c r="AH21" t="s">
        <v>12</v>
      </c>
      <c r="AI21">
        <v>20</v>
      </c>
      <c r="AJ21">
        <v>100</v>
      </c>
      <c r="AK21">
        <v>180</v>
      </c>
      <c r="AL21" s="1">
        <v>118.965</v>
      </c>
      <c r="AM21" s="1">
        <v>191.67400000000001</v>
      </c>
      <c r="AN21" s="1">
        <v>176.106999999999</v>
      </c>
      <c r="AO21" s="1">
        <v>685.12</v>
      </c>
      <c r="AP21" s="1">
        <v>455.83</v>
      </c>
      <c r="AQ21" s="1">
        <v>569.29</v>
      </c>
      <c r="AR21" s="1">
        <v>502.79</v>
      </c>
      <c r="AS21" s="1">
        <v>508.13</v>
      </c>
      <c r="AT21">
        <v>431</v>
      </c>
      <c r="AU21" s="8">
        <f t="shared" si="3"/>
        <v>0.33467129845866422</v>
      </c>
    </row>
    <row r="22" spans="1:47" x14ac:dyDescent="0.25">
      <c r="A22">
        <v>5</v>
      </c>
      <c r="B22" t="s">
        <v>70</v>
      </c>
      <c r="C22">
        <v>10</v>
      </c>
      <c r="D22">
        <v>16</v>
      </c>
      <c r="E22">
        <v>4.66</v>
      </c>
      <c r="F22">
        <v>216.7</v>
      </c>
      <c r="G22">
        <v>216.7</v>
      </c>
      <c r="H22">
        <v>7</v>
      </c>
      <c r="I22">
        <v>270.7</v>
      </c>
      <c r="J22">
        <v>216.6</v>
      </c>
      <c r="K22" s="8">
        <f t="shared" si="0"/>
        <v>0.19985223494643514</v>
      </c>
      <c r="L22" s="8">
        <f t="shared" si="1"/>
        <v>0</v>
      </c>
      <c r="M22">
        <f t="shared" si="2"/>
        <v>1</v>
      </c>
      <c r="N22">
        <v>24</v>
      </c>
      <c r="P22">
        <v>5</v>
      </c>
      <c r="Q22" t="s">
        <v>12</v>
      </c>
      <c r="R22" t="s">
        <v>70</v>
      </c>
      <c r="S22">
        <v>10</v>
      </c>
      <c r="T22">
        <v>16</v>
      </c>
      <c r="U22">
        <v>1.26</v>
      </c>
      <c r="V22">
        <v>1.575</v>
      </c>
      <c r="W22">
        <v>2.996</v>
      </c>
      <c r="X22">
        <v>270.7</v>
      </c>
      <c r="Y22">
        <v>216.6</v>
      </c>
      <c r="Z22">
        <v>242.7</v>
      </c>
      <c r="AA22">
        <v>227.1</v>
      </c>
      <c r="AB22">
        <v>225.4</v>
      </c>
      <c r="AC22">
        <v>24</v>
      </c>
      <c r="AH22" t="s">
        <v>12</v>
      </c>
      <c r="AI22">
        <v>20</v>
      </c>
      <c r="AJ22">
        <v>100</v>
      </c>
      <c r="AK22">
        <v>360</v>
      </c>
      <c r="AL22" s="1">
        <v>118.947</v>
      </c>
      <c r="AM22" s="1">
        <v>162.476</v>
      </c>
      <c r="AN22" s="1">
        <v>160.78899999999999</v>
      </c>
      <c r="AO22" s="1">
        <v>669.36</v>
      </c>
      <c r="AP22" s="1">
        <v>497.3</v>
      </c>
      <c r="AQ22" s="1">
        <v>577.92999999999995</v>
      </c>
      <c r="AR22" s="1">
        <v>535.1</v>
      </c>
      <c r="AS22" s="1">
        <v>560.69000000000005</v>
      </c>
      <c r="AT22">
        <v>410</v>
      </c>
      <c r="AU22" s="8">
        <f t="shared" si="3"/>
        <v>0.25705151189195652</v>
      </c>
    </row>
    <row r="23" spans="1:47" x14ac:dyDescent="0.25">
      <c r="A23">
        <v>5</v>
      </c>
      <c r="B23" t="s">
        <v>71</v>
      </c>
      <c r="C23">
        <v>10</v>
      </c>
      <c r="D23">
        <v>16</v>
      </c>
      <c r="E23">
        <v>2.3140000000000001</v>
      </c>
      <c r="F23">
        <v>207.7</v>
      </c>
      <c r="G23">
        <v>207.7</v>
      </c>
      <c r="H23">
        <v>5</v>
      </c>
      <c r="I23">
        <v>259.2</v>
      </c>
      <c r="J23">
        <v>207.7</v>
      </c>
      <c r="K23" s="8">
        <f t="shared" si="0"/>
        <v>0.19868827160493829</v>
      </c>
      <c r="L23" s="8">
        <f t="shared" si="1"/>
        <v>0</v>
      </c>
      <c r="M23">
        <f t="shared" si="2"/>
        <v>1</v>
      </c>
      <c r="N23">
        <v>19</v>
      </c>
      <c r="P23">
        <v>5</v>
      </c>
      <c r="Q23" t="s">
        <v>12</v>
      </c>
      <c r="R23" t="s">
        <v>71</v>
      </c>
      <c r="S23">
        <v>10</v>
      </c>
      <c r="T23">
        <v>16</v>
      </c>
      <c r="U23">
        <v>1.2809999999999999</v>
      </c>
      <c r="V23">
        <v>1.5429999999999999</v>
      </c>
      <c r="W23">
        <v>1.8779999999999999</v>
      </c>
      <c r="X23">
        <v>259.2</v>
      </c>
      <c r="Y23">
        <v>207.7</v>
      </c>
      <c r="Z23">
        <v>212.1</v>
      </c>
      <c r="AA23">
        <v>207.7</v>
      </c>
      <c r="AB23">
        <v>207.7</v>
      </c>
      <c r="AC23">
        <v>19</v>
      </c>
      <c r="AH23" t="s">
        <v>12</v>
      </c>
      <c r="AI23">
        <v>20</v>
      </c>
      <c r="AJ23">
        <v>100</v>
      </c>
      <c r="AK23">
        <v>360</v>
      </c>
      <c r="AL23" s="1">
        <v>123.712</v>
      </c>
      <c r="AM23" s="1">
        <v>166.23599999999999</v>
      </c>
      <c r="AN23" s="1">
        <v>172.50299999999999</v>
      </c>
      <c r="AO23" s="1">
        <v>732.32</v>
      </c>
      <c r="AP23" s="1">
        <v>514.16</v>
      </c>
      <c r="AQ23" s="1">
        <v>595.6</v>
      </c>
      <c r="AR23" s="1">
        <v>545.76</v>
      </c>
      <c r="AS23" s="1">
        <v>563.32000000000005</v>
      </c>
      <c r="AT23">
        <v>428</v>
      </c>
      <c r="AU23" s="8">
        <f t="shared" si="3"/>
        <v>0.29790255625955875</v>
      </c>
    </row>
    <row r="24" spans="1:47" x14ac:dyDescent="0.25">
      <c r="A24">
        <v>5</v>
      </c>
      <c r="B24" t="s">
        <v>72</v>
      </c>
      <c r="C24">
        <v>10</v>
      </c>
      <c r="D24">
        <v>16</v>
      </c>
      <c r="E24">
        <v>0.92500000000000004</v>
      </c>
      <c r="F24">
        <v>171.3</v>
      </c>
      <c r="G24">
        <v>171.3</v>
      </c>
      <c r="H24">
        <v>2</v>
      </c>
      <c r="I24">
        <v>183.2</v>
      </c>
      <c r="J24">
        <v>171.3</v>
      </c>
      <c r="K24" s="8">
        <f t="shared" si="0"/>
        <v>6.4956331877729132E-2</v>
      </c>
      <c r="L24" s="8">
        <f t="shared" si="1"/>
        <v>0</v>
      </c>
      <c r="M24">
        <f t="shared" si="2"/>
        <v>1</v>
      </c>
      <c r="N24">
        <v>17</v>
      </c>
      <c r="P24">
        <v>5</v>
      </c>
      <c r="Q24" t="s">
        <v>12</v>
      </c>
      <c r="R24" t="s">
        <v>72</v>
      </c>
      <c r="S24">
        <v>10</v>
      </c>
      <c r="T24">
        <v>16</v>
      </c>
      <c r="U24">
        <v>1.274</v>
      </c>
      <c r="V24">
        <v>1.5309999999999999</v>
      </c>
      <c r="W24">
        <v>2.0739999999999901</v>
      </c>
      <c r="X24">
        <v>183.2</v>
      </c>
      <c r="Y24">
        <v>171.3</v>
      </c>
      <c r="Z24">
        <v>181</v>
      </c>
      <c r="AA24">
        <v>172.1</v>
      </c>
      <c r="AB24">
        <v>171.3</v>
      </c>
      <c r="AC24">
        <v>17</v>
      </c>
      <c r="AH24" t="s">
        <v>12</v>
      </c>
      <c r="AI24">
        <v>20</v>
      </c>
      <c r="AJ24">
        <v>100</v>
      </c>
      <c r="AK24">
        <v>360</v>
      </c>
      <c r="AL24" s="1">
        <v>115.77200000000001</v>
      </c>
      <c r="AM24" s="1">
        <v>155.71199999999999</v>
      </c>
      <c r="AN24" s="1">
        <v>167.268</v>
      </c>
      <c r="AO24" s="1">
        <v>784.53</v>
      </c>
      <c r="AP24" s="1">
        <v>540.91</v>
      </c>
      <c r="AQ24" s="1">
        <v>628.21</v>
      </c>
      <c r="AR24" s="1">
        <v>575.51</v>
      </c>
      <c r="AS24" s="1">
        <v>611.41999999999996</v>
      </c>
      <c r="AT24">
        <v>488</v>
      </c>
      <c r="AU24" s="8">
        <f t="shared" si="3"/>
        <v>0.31052987138796478</v>
      </c>
    </row>
    <row r="25" spans="1:47" x14ac:dyDescent="0.25">
      <c r="A25">
        <v>5</v>
      </c>
      <c r="B25" t="s">
        <v>73</v>
      </c>
      <c r="C25">
        <v>10</v>
      </c>
      <c r="D25">
        <v>16</v>
      </c>
      <c r="E25">
        <v>2.42</v>
      </c>
      <c r="F25">
        <v>282.5</v>
      </c>
      <c r="G25">
        <v>282.5</v>
      </c>
      <c r="H25">
        <v>5</v>
      </c>
      <c r="I25">
        <v>320.89999999999998</v>
      </c>
      <c r="J25">
        <v>282.5</v>
      </c>
      <c r="K25" s="8">
        <f t="shared" si="0"/>
        <v>0.11966344655655961</v>
      </c>
      <c r="L25" s="8">
        <f t="shared" si="1"/>
        <v>0</v>
      </c>
      <c r="M25">
        <f t="shared" si="2"/>
        <v>1</v>
      </c>
      <c r="N25">
        <v>18</v>
      </c>
      <c r="P25">
        <v>5</v>
      </c>
      <c r="Q25" t="s">
        <v>12</v>
      </c>
      <c r="R25" t="s">
        <v>73</v>
      </c>
      <c r="S25">
        <v>10</v>
      </c>
      <c r="T25">
        <v>16</v>
      </c>
      <c r="U25">
        <v>1.2909999999999999</v>
      </c>
      <c r="V25">
        <v>1.5489999999999999</v>
      </c>
      <c r="W25">
        <v>2.3340000000000001</v>
      </c>
      <c r="X25">
        <v>320.89999999999998</v>
      </c>
      <c r="Y25">
        <v>282.5</v>
      </c>
      <c r="Z25">
        <v>312.5</v>
      </c>
      <c r="AA25">
        <v>287.10000000000002</v>
      </c>
      <c r="AB25">
        <v>282.5</v>
      </c>
      <c r="AC25">
        <v>18</v>
      </c>
      <c r="AH25" t="s">
        <v>12</v>
      </c>
      <c r="AI25">
        <v>20</v>
      </c>
      <c r="AJ25">
        <v>100</v>
      </c>
      <c r="AK25">
        <v>360</v>
      </c>
      <c r="AL25" s="1">
        <v>118.595</v>
      </c>
      <c r="AM25" s="1">
        <v>161.37899999999999</v>
      </c>
      <c r="AN25" s="1">
        <v>175.92599999999999</v>
      </c>
      <c r="AO25" s="1">
        <v>734.56</v>
      </c>
      <c r="AP25" s="1">
        <v>515.92999999999995</v>
      </c>
      <c r="AQ25" s="1">
        <v>596.82000000000005</v>
      </c>
      <c r="AR25" s="1">
        <v>557.66</v>
      </c>
      <c r="AS25" s="1">
        <v>566.97</v>
      </c>
      <c r="AT25">
        <v>459</v>
      </c>
      <c r="AU25" s="8">
        <f t="shared" si="3"/>
        <v>0.29763395774341106</v>
      </c>
    </row>
    <row r="26" spans="1:47" x14ac:dyDescent="0.25">
      <c r="A26">
        <v>5</v>
      </c>
      <c r="B26" t="s">
        <v>74</v>
      </c>
      <c r="C26">
        <v>10</v>
      </c>
      <c r="D26">
        <v>16</v>
      </c>
      <c r="E26">
        <v>5.665</v>
      </c>
      <c r="F26">
        <v>213.4</v>
      </c>
      <c r="G26">
        <v>213.4</v>
      </c>
      <c r="H26">
        <v>9</v>
      </c>
      <c r="I26">
        <v>261</v>
      </c>
      <c r="J26">
        <v>212.9</v>
      </c>
      <c r="K26" s="8">
        <f t="shared" si="0"/>
        <v>0.18429118773946357</v>
      </c>
      <c r="L26" s="8">
        <f t="shared" si="1"/>
        <v>0</v>
      </c>
      <c r="M26">
        <f t="shared" si="2"/>
        <v>1</v>
      </c>
      <c r="N26">
        <v>30</v>
      </c>
      <c r="P26">
        <v>5</v>
      </c>
      <c r="Q26" t="s">
        <v>12</v>
      </c>
      <c r="R26" t="s">
        <v>74</v>
      </c>
      <c r="S26">
        <v>10</v>
      </c>
      <c r="T26">
        <v>16</v>
      </c>
      <c r="U26">
        <v>1.294</v>
      </c>
      <c r="V26">
        <v>1.5549999999999999</v>
      </c>
      <c r="W26">
        <v>2.9649999999999999</v>
      </c>
      <c r="X26">
        <v>261</v>
      </c>
      <c r="Y26">
        <v>212.9</v>
      </c>
      <c r="Z26">
        <v>234.9</v>
      </c>
      <c r="AA26">
        <v>224.8</v>
      </c>
      <c r="AB26">
        <v>220.6</v>
      </c>
      <c r="AC26">
        <v>30</v>
      </c>
      <c r="AH26" t="s">
        <v>12</v>
      </c>
      <c r="AI26">
        <v>20</v>
      </c>
      <c r="AJ26">
        <v>100</v>
      </c>
      <c r="AK26">
        <v>360</v>
      </c>
      <c r="AL26" s="1">
        <v>133.53100000000001</v>
      </c>
      <c r="AM26" s="1">
        <v>216.957999999999</v>
      </c>
      <c r="AN26" s="1">
        <v>170.57300000000001</v>
      </c>
      <c r="AO26" s="1">
        <v>773.56</v>
      </c>
      <c r="AP26" s="1">
        <v>550.22</v>
      </c>
      <c r="AQ26" s="1">
        <v>637.16</v>
      </c>
      <c r="AR26" s="1">
        <v>585.33000000000004</v>
      </c>
      <c r="AS26" s="1">
        <v>596.26</v>
      </c>
      <c r="AT26">
        <v>458</v>
      </c>
      <c r="AU26" s="8">
        <f t="shared" si="3"/>
        <v>0.28871710016029778</v>
      </c>
    </row>
    <row r="27" spans="1:47" x14ac:dyDescent="0.25">
      <c r="A27">
        <v>5</v>
      </c>
      <c r="B27" t="s">
        <v>75</v>
      </c>
      <c r="C27">
        <v>10</v>
      </c>
      <c r="D27">
        <v>16</v>
      </c>
      <c r="E27">
        <v>2.855</v>
      </c>
      <c r="F27">
        <v>169</v>
      </c>
      <c r="G27">
        <v>169</v>
      </c>
      <c r="H27">
        <v>6</v>
      </c>
      <c r="I27">
        <v>223.4</v>
      </c>
      <c r="J27">
        <v>169</v>
      </c>
      <c r="K27" s="8">
        <f t="shared" si="0"/>
        <v>0.24350940017905104</v>
      </c>
      <c r="L27" s="8">
        <f t="shared" si="1"/>
        <v>0</v>
      </c>
      <c r="M27">
        <f t="shared" si="2"/>
        <v>1</v>
      </c>
      <c r="N27">
        <v>25</v>
      </c>
      <c r="P27">
        <v>5</v>
      </c>
      <c r="Q27" t="s">
        <v>12</v>
      </c>
      <c r="R27" t="s">
        <v>75</v>
      </c>
      <c r="S27">
        <v>10</v>
      </c>
      <c r="T27">
        <v>16</v>
      </c>
      <c r="U27">
        <v>1.2869999999999999</v>
      </c>
      <c r="V27">
        <v>1.5680000000000001</v>
      </c>
      <c r="W27">
        <v>2.6859999999999999</v>
      </c>
      <c r="X27">
        <v>223.4</v>
      </c>
      <c r="Y27">
        <v>169</v>
      </c>
      <c r="Z27">
        <v>188</v>
      </c>
      <c r="AA27">
        <v>178.9</v>
      </c>
      <c r="AB27">
        <v>172.6</v>
      </c>
      <c r="AC27">
        <v>25</v>
      </c>
      <c r="AH27" t="s">
        <v>12</v>
      </c>
      <c r="AI27">
        <v>20</v>
      </c>
      <c r="AJ27">
        <v>100</v>
      </c>
      <c r="AK27">
        <v>360</v>
      </c>
      <c r="AL27" s="1">
        <v>136.20699999999999</v>
      </c>
      <c r="AM27" s="1">
        <v>185.691</v>
      </c>
      <c r="AN27" s="1">
        <v>163.72299999999899</v>
      </c>
      <c r="AO27" s="1">
        <v>693.61</v>
      </c>
      <c r="AP27" s="1">
        <v>477.91</v>
      </c>
      <c r="AQ27" s="1">
        <v>547.19000000000005</v>
      </c>
      <c r="AR27" s="1">
        <v>509.61</v>
      </c>
      <c r="AS27" s="1">
        <v>534.17999999999995</v>
      </c>
      <c r="AT27">
        <v>469</v>
      </c>
      <c r="AU27" s="8">
        <f t="shared" si="3"/>
        <v>0.31098167558137857</v>
      </c>
    </row>
    <row r="28" spans="1:47" x14ac:dyDescent="0.25">
      <c r="A28">
        <v>5</v>
      </c>
      <c r="B28" t="s">
        <v>76</v>
      </c>
      <c r="C28">
        <v>10</v>
      </c>
      <c r="D28">
        <v>16</v>
      </c>
      <c r="E28">
        <v>4.0369999999999999</v>
      </c>
      <c r="F28">
        <v>167.4</v>
      </c>
      <c r="G28">
        <v>167.4</v>
      </c>
      <c r="H28">
        <v>7</v>
      </c>
      <c r="I28">
        <v>252.6</v>
      </c>
      <c r="J28">
        <v>167.4</v>
      </c>
      <c r="K28" s="8">
        <f t="shared" si="0"/>
        <v>0.33729216152018998</v>
      </c>
      <c r="L28" s="8">
        <f t="shared" si="1"/>
        <v>0</v>
      </c>
      <c r="M28">
        <f t="shared" si="2"/>
        <v>1</v>
      </c>
      <c r="N28">
        <v>26</v>
      </c>
      <c r="P28">
        <v>5</v>
      </c>
      <c r="Q28" t="s">
        <v>12</v>
      </c>
      <c r="R28" t="s">
        <v>76</v>
      </c>
      <c r="S28">
        <v>10</v>
      </c>
      <c r="T28">
        <v>16</v>
      </c>
      <c r="U28">
        <v>1.3280000000000001</v>
      </c>
      <c r="V28">
        <v>1.61299999999999</v>
      </c>
      <c r="W28">
        <v>2.222</v>
      </c>
      <c r="X28">
        <v>252.6</v>
      </c>
      <c r="Y28">
        <v>167.4</v>
      </c>
      <c r="Z28">
        <v>174.9</v>
      </c>
      <c r="AA28">
        <v>168.3</v>
      </c>
      <c r="AB28">
        <v>169.8</v>
      </c>
      <c r="AC28">
        <v>26</v>
      </c>
      <c r="AH28" t="s">
        <v>12</v>
      </c>
      <c r="AI28">
        <v>20</v>
      </c>
      <c r="AJ28">
        <v>100</v>
      </c>
      <c r="AK28">
        <v>360</v>
      </c>
      <c r="AL28" s="1">
        <v>121.255</v>
      </c>
      <c r="AM28" s="1">
        <v>162.84899999999999</v>
      </c>
      <c r="AN28" s="1">
        <v>169.54300000000001</v>
      </c>
      <c r="AO28" s="1">
        <v>736.55</v>
      </c>
      <c r="AP28" s="1">
        <v>514.41</v>
      </c>
      <c r="AQ28" s="1">
        <v>588.70000000000005</v>
      </c>
      <c r="AR28" s="1">
        <v>557.61</v>
      </c>
      <c r="AS28" s="1">
        <v>563.30999999999995</v>
      </c>
      <c r="AT28">
        <v>397</v>
      </c>
      <c r="AU28" s="8">
        <f t="shared" si="3"/>
        <v>0.30159527526983909</v>
      </c>
    </row>
    <row r="29" spans="1:47" x14ac:dyDescent="0.25">
      <c r="A29">
        <v>5</v>
      </c>
      <c r="B29" t="s">
        <v>77</v>
      </c>
      <c r="C29">
        <v>10</v>
      </c>
      <c r="D29">
        <v>16</v>
      </c>
      <c r="E29">
        <v>3.0339999999999998</v>
      </c>
      <c r="F29">
        <v>200.7</v>
      </c>
      <c r="G29">
        <v>200.7</v>
      </c>
      <c r="H29">
        <v>5</v>
      </c>
      <c r="I29">
        <v>226.1</v>
      </c>
      <c r="J29">
        <v>200.5</v>
      </c>
      <c r="K29" s="8">
        <f t="shared" si="0"/>
        <v>0.11322423706324633</v>
      </c>
      <c r="L29" s="8">
        <f t="shared" si="1"/>
        <v>0</v>
      </c>
      <c r="M29">
        <f t="shared" si="2"/>
        <v>1</v>
      </c>
      <c r="N29">
        <v>25</v>
      </c>
      <c r="P29">
        <v>5</v>
      </c>
      <c r="Q29" t="s">
        <v>12</v>
      </c>
      <c r="R29" t="s">
        <v>77</v>
      </c>
      <c r="S29">
        <v>10</v>
      </c>
      <c r="T29">
        <v>16</v>
      </c>
      <c r="U29">
        <v>1.3440000000000001</v>
      </c>
      <c r="V29">
        <v>1.7270000000000001</v>
      </c>
      <c r="W29">
        <v>2.2419999999999898</v>
      </c>
      <c r="X29">
        <v>226.1</v>
      </c>
      <c r="Y29">
        <v>200.5</v>
      </c>
      <c r="Z29">
        <v>217.1</v>
      </c>
      <c r="AA29">
        <v>203.1</v>
      </c>
      <c r="AB29">
        <v>203.6</v>
      </c>
      <c r="AC29">
        <v>25</v>
      </c>
      <c r="AH29" t="s">
        <v>12</v>
      </c>
      <c r="AI29">
        <v>20</v>
      </c>
      <c r="AJ29">
        <v>100</v>
      </c>
      <c r="AK29">
        <v>360</v>
      </c>
      <c r="AL29" s="1">
        <v>147.46100000000001</v>
      </c>
      <c r="AM29" s="1">
        <v>200.55699999999899</v>
      </c>
      <c r="AN29" s="1">
        <v>179.19900000000001</v>
      </c>
      <c r="AO29" s="1">
        <v>749.95</v>
      </c>
      <c r="AP29" s="1">
        <v>498.43</v>
      </c>
      <c r="AQ29" s="1">
        <v>582.16</v>
      </c>
      <c r="AR29" s="1">
        <v>541.92999999999995</v>
      </c>
      <c r="AS29" s="1">
        <v>559.30999999999995</v>
      </c>
      <c r="AT29">
        <v>492</v>
      </c>
      <c r="AU29" s="8">
        <f t="shared" si="3"/>
        <v>0.33538235882392164</v>
      </c>
    </row>
    <row r="30" spans="1:47" x14ac:dyDescent="0.25">
      <c r="A30">
        <v>5</v>
      </c>
      <c r="B30" t="s">
        <v>78</v>
      </c>
      <c r="C30">
        <v>10</v>
      </c>
      <c r="D30">
        <v>16</v>
      </c>
      <c r="E30">
        <v>1.9870000000000001</v>
      </c>
      <c r="F30">
        <v>209.8</v>
      </c>
      <c r="G30">
        <v>209.8</v>
      </c>
      <c r="H30">
        <v>4</v>
      </c>
      <c r="I30">
        <v>287.3</v>
      </c>
      <c r="J30">
        <v>209.8</v>
      </c>
      <c r="K30" s="8">
        <f t="shared" si="0"/>
        <v>0.26975287156282629</v>
      </c>
      <c r="L30" s="8">
        <f t="shared" si="1"/>
        <v>0</v>
      </c>
      <c r="M30">
        <f t="shared" si="2"/>
        <v>1</v>
      </c>
      <c r="N30">
        <v>27</v>
      </c>
      <c r="P30">
        <v>5</v>
      </c>
      <c r="Q30" t="s">
        <v>12</v>
      </c>
      <c r="R30" t="s">
        <v>78</v>
      </c>
      <c r="S30">
        <v>10</v>
      </c>
      <c r="T30">
        <v>16</v>
      </c>
      <c r="U30">
        <v>1.3160000000000001</v>
      </c>
      <c r="V30">
        <v>1.78</v>
      </c>
      <c r="W30">
        <v>1.966</v>
      </c>
      <c r="X30">
        <v>287.3</v>
      </c>
      <c r="Y30">
        <v>209.8</v>
      </c>
      <c r="Z30">
        <v>227.8</v>
      </c>
      <c r="AA30">
        <v>218.9</v>
      </c>
      <c r="AB30">
        <v>216.3</v>
      </c>
      <c r="AC30">
        <v>27</v>
      </c>
      <c r="AH30" t="s">
        <v>12</v>
      </c>
      <c r="AI30">
        <v>20</v>
      </c>
      <c r="AJ30">
        <v>100</v>
      </c>
      <c r="AK30">
        <v>360</v>
      </c>
      <c r="AL30" s="1">
        <v>134.76900000000001</v>
      </c>
      <c r="AM30" s="1">
        <v>183.23</v>
      </c>
      <c r="AN30" s="1">
        <v>201.57399999999899</v>
      </c>
      <c r="AO30" s="1">
        <v>848.73</v>
      </c>
      <c r="AP30" s="1">
        <v>563.61</v>
      </c>
      <c r="AQ30" s="1">
        <v>646.37</v>
      </c>
      <c r="AR30" s="1">
        <v>605.16999999999996</v>
      </c>
      <c r="AS30" s="1">
        <v>640.39</v>
      </c>
      <c r="AT30">
        <v>493</v>
      </c>
      <c r="AU30" s="8">
        <f t="shared" si="3"/>
        <v>0.33593722385210845</v>
      </c>
    </row>
    <row r="31" spans="1:47" x14ac:dyDescent="0.25">
      <c r="A31">
        <v>5</v>
      </c>
      <c r="B31" t="s">
        <v>79</v>
      </c>
      <c r="C31">
        <v>10</v>
      </c>
      <c r="D31">
        <v>16</v>
      </c>
      <c r="E31">
        <v>44.313000000000002</v>
      </c>
      <c r="F31">
        <v>252.7</v>
      </c>
      <c r="G31">
        <v>252.7</v>
      </c>
      <c r="H31">
        <v>13</v>
      </c>
      <c r="I31">
        <v>337.7</v>
      </c>
      <c r="J31">
        <v>249.6</v>
      </c>
      <c r="K31" s="8">
        <f t="shared" si="0"/>
        <v>0.26088244003553451</v>
      </c>
      <c r="L31" s="8">
        <f t="shared" si="1"/>
        <v>0</v>
      </c>
      <c r="M31">
        <f t="shared" si="2"/>
        <v>1</v>
      </c>
      <c r="N31">
        <v>35</v>
      </c>
      <c r="P31">
        <v>5</v>
      </c>
      <c r="Q31" t="s">
        <v>12</v>
      </c>
      <c r="R31" t="s">
        <v>79</v>
      </c>
      <c r="S31">
        <v>10</v>
      </c>
      <c r="T31">
        <v>16</v>
      </c>
      <c r="U31">
        <v>1.353</v>
      </c>
      <c r="V31">
        <v>1.7509999999999999</v>
      </c>
      <c r="W31">
        <v>3.0739999999999998</v>
      </c>
      <c r="X31">
        <v>337.7</v>
      </c>
      <c r="Y31">
        <v>249.6</v>
      </c>
      <c r="Z31">
        <v>276.5</v>
      </c>
      <c r="AA31">
        <v>290.60000000000002</v>
      </c>
      <c r="AB31">
        <v>267.39999999999998</v>
      </c>
      <c r="AC31">
        <v>35</v>
      </c>
      <c r="AH31" t="s">
        <v>12</v>
      </c>
      <c r="AI31">
        <v>20</v>
      </c>
      <c r="AJ31">
        <v>100</v>
      </c>
      <c r="AK31">
        <v>360</v>
      </c>
      <c r="AL31" s="1">
        <v>147.02799999999999</v>
      </c>
      <c r="AM31" s="1">
        <v>235.93799999999999</v>
      </c>
      <c r="AN31" s="1">
        <v>206.18799999999999</v>
      </c>
      <c r="AO31" s="1">
        <v>685.12</v>
      </c>
      <c r="AP31" s="1">
        <v>455.83</v>
      </c>
      <c r="AQ31" s="1">
        <v>528.42999999999995</v>
      </c>
      <c r="AR31" s="1">
        <v>487.4</v>
      </c>
      <c r="AS31" s="1">
        <v>505.28</v>
      </c>
      <c r="AT31">
        <v>431</v>
      </c>
      <c r="AU31" s="8">
        <f t="shared" si="3"/>
        <v>0.33467129845866422</v>
      </c>
    </row>
    <row r="32" spans="1:47" x14ac:dyDescent="0.25">
      <c r="A32">
        <v>5</v>
      </c>
      <c r="B32" t="s">
        <v>70</v>
      </c>
      <c r="C32">
        <v>30</v>
      </c>
      <c r="D32">
        <v>4</v>
      </c>
      <c r="E32">
        <v>1195.7139999999999</v>
      </c>
      <c r="F32">
        <v>240.63333333333301</v>
      </c>
      <c r="G32">
        <v>240.63333333333301</v>
      </c>
      <c r="H32">
        <v>17</v>
      </c>
      <c r="I32">
        <v>270.63330000000002</v>
      </c>
      <c r="J32">
        <v>213.53333333333299</v>
      </c>
      <c r="K32" s="8">
        <f t="shared" si="0"/>
        <v>0.21098647752019808</v>
      </c>
      <c r="L32" s="8">
        <f t="shared" si="1"/>
        <v>0</v>
      </c>
      <c r="M32">
        <f t="shared" si="2"/>
        <v>1</v>
      </c>
      <c r="N32">
        <v>35</v>
      </c>
      <c r="P32">
        <v>5</v>
      </c>
      <c r="Q32" t="s">
        <v>12</v>
      </c>
      <c r="R32" t="s">
        <v>70</v>
      </c>
      <c r="S32">
        <v>30</v>
      </c>
      <c r="T32">
        <v>4</v>
      </c>
      <c r="U32">
        <v>1.0589999999999999</v>
      </c>
      <c r="V32">
        <v>1.7869999999999999</v>
      </c>
      <c r="W32">
        <v>8.5399999999999991</v>
      </c>
      <c r="X32">
        <v>270.63330000000002</v>
      </c>
      <c r="Y32">
        <v>213.53333333333299</v>
      </c>
      <c r="Z32">
        <v>244.266666666666</v>
      </c>
      <c r="AA32">
        <v>250.4</v>
      </c>
      <c r="AB32">
        <v>243.7</v>
      </c>
      <c r="AC32">
        <v>35</v>
      </c>
      <c r="AH32" t="s">
        <v>12</v>
      </c>
      <c r="AI32">
        <v>20</v>
      </c>
      <c r="AJ32">
        <v>500</v>
      </c>
      <c r="AK32">
        <v>90</v>
      </c>
      <c r="AL32" s="1">
        <v>168.642</v>
      </c>
      <c r="AM32" s="1">
        <v>329.90499999999997</v>
      </c>
      <c r="AN32" s="1">
        <v>328.59199999999998</v>
      </c>
      <c r="AO32" s="1">
        <v>680.07</v>
      </c>
      <c r="AP32" s="1">
        <v>490.38200000000001</v>
      </c>
      <c r="AQ32" s="1">
        <v>649.05200000000002</v>
      </c>
      <c r="AR32" s="1">
        <v>554.74599999999998</v>
      </c>
      <c r="AS32" s="1">
        <v>572.81799999999998</v>
      </c>
      <c r="AT32">
        <v>610</v>
      </c>
      <c r="AU32" s="8">
        <f t="shared" si="3"/>
        <v>0.2789242283882542</v>
      </c>
    </row>
    <row r="33" spans="1:47" x14ac:dyDescent="0.25">
      <c r="A33">
        <v>5</v>
      </c>
      <c r="B33" t="s">
        <v>71</v>
      </c>
      <c r="C33">
        <v>30</v>
      </c>
      <c r="D33">
        <v>4</v>
      </c>
      <c r="E33">
        <v>127.49299999999999</v>
      </c>
      <c r="F33">
        <v>226.7</v>
      </c>
      <c r="G33">
        <v>226.7</v>
      </c>
      <c r="H33">
        <v>4</v>
      </c>
      <c r="I33">
        <v>270.76670000000001</v>
      </c>
      <c r="J33">
        <v>213.63333333333301</v>
      </c>
      <c r="K33" s="8">
        <f t="shared" si="0"/>
        <v>0.2110058831705191</v>
      </c>
      <c r="L33" s="8">
        <f t="shared" si="1"/>
        <v>0</v>
      </c>
      <c r="M33">
        <f t="shared" si="2"/>
        <v>1</v>
      </c>
      <c r="N33">
        <v>30</v>
      </c>
      <c r="P33">
        <v>5</v>
      </c>
      <c r="Q33" t="s">
        <v>12</v>
      </c>
      <c r="R33" t="s">
        <v>71</v>
      </c>
      <c r="S33">
        <v>30</v>
      </c>
      <c r="T33">
        <v>4</v>
      </c>
      <c r="U33">
        <v>1.0429999999999999</v>
      </c>
      <c r="V33">
        <v>1.702</v>
      </c>
      <c r="W33">
        <v>5.6369999999999996</v>
      </c>
      <c r="X33">
        <v>270.76670000000001</v>
      </c>
      <c r="Y33">
        <v>213.63333333333301</v>
      </c>
      <c r="Z33">
        <v>270.76666666666603</v>
      </c>
      <c r="AA33">
        <v>248.2</v>
      </c>
      <c r="AB33">
        <v>227.933333333333</v>
      </c>
      <c r="AC33">
        <v>30</v>
      </c>
      <c r="AH33" t="s">
        <v>12</v>
      </c>
      <c r="AI33">
        <v>20</v>
      </c>
      <c r="AJ33">
        <v>500</v>
      </c>
      <c r="AK33">
        <v>90</v>
      </c>
      <c r="AL33" s="1">
        <v>396.95800000000003</v>
      </c>
      <c r="AM33" s="1">
        <v>749.52199999999903</v>
      </c>
      <c r="AN33" s="1">
        <v>576.51099999999997</v>
      </c>
      <c r="AO33" s="1">
        <v>723.024</v>
      </c>
      <c r="AP33" s="1">
        <v>513.98599999999999</v>
      </c>
      <c r="AQ33" s="1">
        <v>699.06</v>
      </c>
      <c r="AR33" s="1">
        <v>582.17600000000004</v>
      </c>
      <c r="AS33" s="1">
        <v>575.17399999999998</v>
      </c>
      <c r="AT33">
        <v>644</v>
      </c>
      <c r="AU33" s="8">
        <f t="shared" si="3"/>
        <v>0.28911626723317624</v>
      </c>
    </row>
    <row r="34" spans="1:47" x14ac:dyDescent="0.25">
      <c r="A34">
        <v>5</v>
      </c>
      <c r="B34" t="s">
        <v>72</v>
      </c>
      <c r="C34">
        <v>30</v>
      </c>
      <c r="D34">
        <v>4</v>
      </c>
      <c r="E34">
        <v>5.7350000000000003</v>
      </c>
      <c r="F34">
        <v>178.46666666666599</v>
      </c>
      <c r="G34">
        <v>178.46666666666599</v>
      </c>
      <c r="H34">
        <v>3</v>
      </c>
      <c r="I34">
        <v>189.4</v>
      </c>
      <c r="J34">
        <v>172.833333333333</v>
      </c>
      <c r="K34" s="8">
        <f t="shared" si="0"/>
        <v>8.7469200985570233E-2</v>
      </c>
      <c r="L34" s="8">
        <f t="shared" si="1"/>
        <v>0</v>
      </c>
      <c r="M34">
        <f t="shared" si="2"/>
        <v>1</v>
      </c>
      <c r="N34">
        <v>22</v>
      </c>
      <c r="P34">
        <v>5</v>
      </c>
      <c r="Q34" t="s">
        <v>12</v>
      </c>
      <c r="R34" t="s">
        <v>72</v>
      </c>
      <c r="S34">
        <v>30</v>
      </c>
      <c r="T34">
        <v>4</v>
      </c>
      <c r="U34">
        <v>1.1220000000000001</v>
      </c>
      <c r="V34">
        <v>1.7809999999999999</v>
      </c>
      <c r="W34">
        <v>4.8170000000000002</v>
      </c>
      <c r="X34">
        <v>189.4</v>
      </c>
      <c r="Y34">
        <v>172.833333333333</v>
      </c>
      <c r="Z34">
        <v>189.4</v>
      </c>
      <c r="AA34">
        <v>179.23333333333301</v>
      </c>
      <c r="AB34">
        <v>178.46666666666599</v>
      </c>
      <c r="AC34">
        <v>22</v>
      </c>
      <c r="AH34" t="s">
        <v>12</v>
      </c>
      <c r="AI34">
        <v>20</v>
      </c>
      <c r="AJ34">
        <v>500</v>
      </c>
      <c r="AK34">
        <v>90</v>
      </c>
      <c r="AL34" s="1">
        <v>660.42</v>
      </c>
      <c r="AM34" s="1">
        <v>1221.6990000000001</v>
      </c>
      <c r="AN34" s="1">
        <v>848.32299999999896</v>
      </c>
      <c r="AO34" s="1">
        <v>785.51400000000001</v>
      </c>
      <c r="AP34" s="1">
        <v>542.37599999999998</v>
      </c>
      <c r="AQ34" s="1">
        <v>714.86</v>
      </c>
      <c r="AR34" s="1">
        <v>642.87800000000004</v>
      </c>
      <c r="AS34" s="1">
        <v>639.94000000000005</v>
      </c>
      <c r="AT34">
        <v>703</v>
      </c>
      <c r="AU34" s="8">
        <f t="shared" si="3"/>
        <v>0.3095272649500837</v>
      </c>
    </row>
    <row r="35" spans="1:47" x14ac:dyDescent="0.25">
      <c r="A35">
        <v>5</v>
      </c>
      <c r="B35" t="s">
        <v>73</v>
      </c>
      <c r="C35">
        <v>30</v>
      </c>
      <c r="D35">
        <v>4</v>
      </c>
      <c r="E35">
        <v>146.74799999999999</v>
      </c>
      <c r="F35">
        <v>292.46666666666601</v>
      </c>
      <c r="G35">
        <v>292.46666666666601</v>
      </c>
      <c r="H35">
        <v>6</v>
      </c>
      <c r="I35">
        <v>310.7</v>
      </c>
      <c r="J35">
        <v>274.36666666666599</v>
      </c>
      <c r="K35" s="8">
        <f t="shared" si="0"/>
        <v>0.11694024246325715</v>
      </c>
      <c r="L35" s="8">
        <f t="shared" si="1"/>
        <v>0</v>
      </c>
      <c r="M35">
        <f t="shared" si="2"/>
        <v>1</v>
      </c>
      <c r="N35">
        <v>34</v>
      </c>
      <c r="P35">
        <v>5</v>
      </c>
      <c r="Q35" t="s">
        <v>12</v>
      </c>
      <c r="R35" t="s">
        <v>73</v>
      </c>
      <c r="S35">
        <v>30</v>
      </c>
      <c r="T35">
        <v>4</v>
      </c>
      <c r="U35">
        <v>1.1819999999999999</v>
      </c>
      <c r="V35">
        <v>2.0510000000000002</v>
      </c>
      <c r="W35">
        <v>6.1</v>
      </c>
      <c r="X35">
        <v>310.7</v>
      </c>
      <c r="Y35">
        <v>274.36666666666599</v>
      </c>
      <c r="Z35">
        <v>308</v>
      </c>
      <c r="AA35">
        <v>301.63333333333298</v>
      </c>
      <c r="AB35">
        <v>295.3</v>
      </c>
      <c r="AC35">
        <v>34</v>
      </c>
      <c r="AH35" t="s">
        <v>12</v>
      </c>
      <c r="AI35">
        <v>20</v>
      </c>
      <c r="AJ35">
        <v>500</v>
      </c>
      <c r="AK35">
        <v>90</v>
      </c>
      <c r="AL35" s="1">
        <v>171.94300000000001</v>
      </c>
      <c r="AM35" s="1">
        <v>318.33699999999999</v>
      </c>
      <c r="AN35" s="1">
        <v>322.851</v>
      </c>
      <c r="AO35" s="1">
        <v>736.93</v>
      </c>
      <c r="AP35" s="1">
        <v>517.46799999999996</v>
      </c>
      <c r="AQ35" s="1">
        <v>690.60400000000004</v>
      </c>
      <c r="AR35" s="1">
        <v>583.38199999999995</v>
      </c>
      <c r="AS35" s="1">
        <v>593.17200000000003</v>
      </c>
      <c r="AT35">
        <v>725</v>
      </c>
      <c r="AU35" s="8">
        <f t="shared" si="3"/>
        <v>0.29780576174127799</v>
      </c>
    </row>
    <row r="36" spans="1:47" x14ac:dyDescent="0.25">
      <c r="A36">
        <v>5</v>
      </c>
      <c r="B36" t="s">
        <v>74</v>
      </c>
      <c r="C36">
        <v>30</v>
      </c>
      <c r="D36">
        <v>4</v>
      </c>
      <c r="E36">
        <v>502.48899999999998</v>
      </c>
      <c r="F36">
        <v>235.46666666666599</v>
      </c>
      <c r="G36">
        <v>235.46666666666599</v>
      </c>
      <c r="H36">
        <v>9</v>
      </c>
      <c r="I36">
        <v>265.86669999999998</v>
      </c>
      <c r="J36">
        <v>215.36666666666599</v>
      </c>
      <c r="K36" s="8">
        <f t="shared" si="0"/>
        <v>0.1899449360650807</v>
      </c>
      <c r="L36" s="8">
        <f t="shared" si="1"/>
        <v>0</v>
      </c>
      <c r="M36">
        <f t="shared" si="2"/>
        <v>1</v>
      </c>
      <c r="N36">
        <v>33</v>
      </c>
      <c r="P36">
        <v>5</v>
      </c>
      <c r="Q36" t="s">
        <v>12</v>
      </c>
      <c r="R36" t="s">
        <v>74</v>
      </c>
      <c r="S36">
        <v>30</v>
      </c>
      <c r="T36">
        <v>4</v>
      </c>
      <c r="U36">
        <v>1.3320000000000001</v>
      </c>
      <c r="V36">
        <v>1.8280000000000001</v>
      </c>
      <c r="W36">
        <v>10.837</v>
      </c>
      <c r="X36">
        <v>265.86669999999998</v>
      </c>
      <c r="Y36">
        <v>215.36666666666599</v>
      </c>
      <c r="Z36">
        <v>249.266666666666</v>
      </c>
      <c r="AA36">
        <v>245.266666666666</v>
      </c>
      <c r="AB36">
        <v>236.7</v>
      </c>
      <c r="AC36">
        <v>33</v>
      </c>
      <c r="AH36" t="s">
        <v>12</v>
      </c>
      <c r="AI36">
        <v>20</v>
      </c>
      <c r="AJ36">
        <v>500</v>
      </c>
      <c r="AK36">
        <v>90</v>
      </c>
      <c r="AL36" s="1">
        <v>372.387</v>
      </c>
      <c r="AM36" s="1">
        <v>744.60299999999995</v>
      </c>
      <c r="AN36" s="1">
        <v>540.84400000000005</v>
      </c>
      <c r="AO36" s="1">
        <v>768.39400000000001</v>
      </c>
      <c r="AP36" s="1">
        <v>550.13599999999997</v>
      </c>
      <c r="AQ36" s="1">
        <v>701.31600000000003</v>
      </c>
      <c r="AR36" s="1">
        <v>630.05600000000004</v>
      </c>
      <c r="AS36" s="1">
        <v>620.46799999999996</v>
      </c>
      <c r="AT36">
        <v>714</v>
      </c>
      <c r="AU36" s="8">
        <f t="shared" si="3"/>
        <v>0.28404438348034999</v>
      </c>
    </row>
    <row r="37" spans="1:47" x14ac:dyDescent="0.25">
      <c r="A37">
        <v>5</v>
      </c>
      <c r="B37" t="s">
        <v>75</v>
      </c>
      <c r="C37">
        <v>30</v>
      </c>
      <c r="D37">
        <v>4</v>
      </c>
      <c r="E37">
        <v>186.67500000000001</v>
      </c>
      <c r="F37">
        <v>196.23333333333301</v>
      </c>
      <c r="G37">
        <v>196.23333333333301</v>
      </c>
      <c r="H37">
        <v>5</v>
      </c>
      <c r="I37">
        <v>235.4667</v>
      </c>
      <c r="J37">
        <v>178.666666666666</v>
      </c>
      <c r="K37" s="8">
        <f t="shared" si="0"/>
        <v>0.24122321047236828</v>
      </c>
      <c r="L37" s="8">
        <f t="shared" si="1"/>
        <v>0</v>
      </c>
      <c r="M37">
        <f t="shared" si="2"/>
        <v>1</v>
      </c>
      <c r="N37">
        <v>32</v>
      </c>
      <c r="P37">
        <v>5</v>
      </c>
      <c r="Q37" t="s">
        <v>12</v>
      </c>
      <c r="R37" t="s">
        <v>75</v>
      </c>
      <c r="S37">
        <v>30</v>
      </c>
      <c r="T37">
        <v>4</v>
      </c>
      <c r="U37">
        <v>1.369</v>
      </c>
      <c r="V37">
        <v>2.0819999999999999</v>
      </c>
      <c r="W37">
        <v>5.6520000000000001</v>
      </c>
      <c r="X37">
        <v>235.4667</v>
      </c>
      <c r="Y37">
        <v>178.666666666666</v>
      </c>
      <c r="Z37">
        <v>222.166666666666</v>
      </c>
      <c r="AA37">
        <v>213.333333333333</v>
      </c>
      <c r="AB37">
        <v>198.86666666666599</v>
      </c>
      <c r="AC37">
        <v>32</v>
      </c>
      <c r="AH37" t="s">
        <v>12</v>
      </c>
      <c r="AI37">
        <v>20</v>
      </c>
      <c r="AJ37">
        <v>500</v>
      </c>
      <c r="AK37">
        <v>90</v>
      </c>
      <c r="AL37" s="1">
        <v>640.80200000000002</v>
      </c>
      <c r="AM37" s="1">
        <v>1248.0059999999901</v>
      </c>
      <c r="AN37" s="1">
        <v>849.95499999999902</v>
      </c>
      <c r="AO37" s="1">
        <v>699.50199999999995</v>
      </c>
      <c r="AP37" s="1">
        <v>478.20800000000003</v>
      </c>
      <c r="AQ37" s="1">
        <v>644.43399999999997</v>
      </c>
      <c r="AR37" s="1">
        <v>554.91999999999996</v>
      </c>
      <c r="AS37" s="1">
        <v>550.78800000000001</v>
      </c>
      <c r="AT37">
        <v>702</v>
      </c>
      <c r="AU37" s="8">
        <f t="shared" si="3"/>
        <v>0.31635935279670385</v>
      </c>
    </row>
    <row r="38" spans="1:47" x14ac:dyDescent="0.25">
      <c r="A38">
        <v>5</v>
      </c>
      <c r="B38" t="s">
        <v>76</v>
      </c>
      <c r="C38">
        <v>30</v>
      </c>
      <c r="D38">
        <v>4</v>
      </c>
      <c r="E38">
        <v>1042.1310000000001</v>
      </c>
      <c r="F38">
        <v>200.766666666666</v>
      </c>
      <c r="G38">
        <v>200.766666666666</v>
      </c>
      <c r="H38">
        <v>12</v>
      </c>
      <c r="I38">
        <v>250.33330000000001</v>
      </c>
      <c r="J38">
        <v>176.86666666666599</v>
      </c>
      <c r="K38" s="8">
        <f t="shared" si="0"/>
        <v>0.29347527210057156</v>
      </c>
      <c r="L38" s="8">
        <f t="shared" si="1"/>
        <v>0</v>
      </c>
      <c r="M38">
        <f t="shared" si="2"/>
        <v>1</v>
      </c>
      <c r="N38">
        <v>38</v>
      </c>
      <c r="P38">
        <v>5</v>
      </c>
      <c r="Q38" t="s">
        <v>12</v>
      </c>
      <c r="R38" t="s">
        <v>76</v>
      </c>
      <c r="S38">
        <v>30</v>
      </c>
      <c r="T38">
        <v>4</v>
      </c>
      <c r="U38">
        <v>1.3340000000000001</v>
      </c>
      <c r="V38">
        <v>2.4449999999999998</v>
      </c>
      <c r="W38">
        <v>8.6379999999999999</v>
      </c>
      <c r="X38">
        <v>250.33330000000001</v>
      </c>
      <c r="Y38">
        <v>176.86666666666599</v>
      </c>
      <c r="Z38">
        <v>231.46666666666599</v>
      </c>
      <c r="AA38">
        <v>222.666666666666</v>
      </c>
      <c r="AB38">
        <v>208.6</v>
      </c>
      <c r="AC38">
        <v>38</v>
      </c>
      <c r="AH38" t="s">
        <v>12</v>
      </c>
      <c r="AI38">
        <v>20</v>
      </c>
      <c r="AJ38">
        <v>500</v>
      </c>
      <c r="AK38">
        <v>90</v>
      </c>
      <c r="AL38" s="1">
        <v>171.14099999999999</v>
      </c>
      <c r="AM38" s="1">
        <v>308.22000000000003</v>
      </c>
      <c r="AN38" s="1">
        <v>309.28800000000001</v>
      </c>
      <c r="AO38" s="1">
        <v>730.928</v>
      </c>
      <c r="AP38" s="1">
        <v>514.22199999999998</v>
      </c>
      <c r="AQ38" s="1">
        <v>694.61800000000005</v>
      </c>
      <c r="AR38" s="1">
        <v>590.57000000000005</v>
      </c>
      <c r="AS38" s="1">
        <v>596.26800000000003</v>
      </c>
      <c r="AT38">
        <v>642</v>
      </c>
      <c r="AU38" s="8">
        <f t="shared" si="3"/>
        <v>0.29648063831184468</v>
      </c>
    </row>
    <row r="39" spans="1:47" x14ac:dyDescent="0.25">
      <c r="A39">
        <v>5</v>
      </c>
      <c r="B39" t="s">
        <v>77</v>
      </c>
      <c r="C39">
        <v>30</v>
      </c>
      <c r="D39">
        <v>4</v>
      </c>
      <c r="E39">
        <v>313.49400000000003</v>
      </c>
      <c r="F39">
        <v>216.3</v>
      </c>
      <c r="G39">
        <v>216.3</v>
      </c>
      <c r="H39">
        <v>10</v>
      </c>
      <c r="I39">
        <v>250</v>
      </c>
      <c r="J39">
        <v>198.3</v>
      </c>
      <c r="K39" s="8">
        <f t="shared" si="0"/>
        <v>0.20679999999999996</v>
      </c>
      <c r="L39" s="8">
        <f t="shared" si="1"/>
        <v>0</v>
      </c>
      <c r="M39">
        <f t="shared" si="2"/>
        <v>1</v>
      </c>
      <c r="N39">
        <v>30</v>
      </c>
      <c r="P39">
        <v>5</v>
      </c>
      <c r="Q39" t="s">
        <v>12</v>
      </c>
      <c r="R39" t="s">
        <v>77</v>
      </c>
      <c r="S39">
        <v>30</v>
      </c>
      <c r="T39">
        <v>4</v>
      </c>
      <c r="U39">
        <v>1.6259999999999999</v>
      </c>
      <c r="V39">
        <v>2.2269999999999999</v>
      </c>
      <c r="W39">
        <v>8.6219999999999999</v>
      </c>
      <c r="X39">
        <v>250</v>
      </c>
      <c r="Y39">
        <v>198.3</v>
      </c>
      <c r="Z39">
        <v>248.5</v>
      </c>
      <c r="AA39">
        <v>233.833333333333</v>
      </c>
      <c r="AB39">
        <v>220.1</v>
      </c>
      <c r="AC39">
        <v>30</v>
      </c>
      <c r="AH39" t="s">
        <v>12</v>
      </c>
      <c r="AI39">
        <v>20</v>
      </c>
      <c r="AJ39">
        <v>500</v>
      </c>
      <c r="AK39">
        <v>90</v>
      </c>
      <c r="AL39" s="1">
        <v>314.27800000000002</v>
      </c>
      <c r="AM39" s="1">
        <v>470.74599999999998</v>
      </c>
      <c r="AN39" s="1">
        <v>418.11700000000002</v>
      </c>
      <c r="AO39" s="1">
        <v>755.14200000000005</v>
      </c>
      <c r="AP39" s="1">
        <v>497.584</v>
      </c>
      <c r="AQ39" s="1">
        <v>683.25199999999995</v>
      </c>
      <c r="AR39" s="1">
        <v>606.25800000000004</v>
      </c>
      <c r="AS39" s="1">
        <v>595.85400000000004</v>
      </c>
      <c r="AT39">
        <v>706</v>
      </c>
      <c r="AU39" s="8">
        <f t="shared" si="3"/>
        <v>0.34107227514825028</v>
      </c>
    </row>
    <row r="40" spans="1:47" x14ac:dyDescent="0.25">
      <c r="A40">
        <v>5</v>
      </c>
      <c r="B40" t="s">
        <v>78</v>
      </c>
      <c r="C40">
        <v>30</v>
      </c>
      <c r="D40">
        <v>4</v>
      </c>
      <c r="E40">
        <v>2086.6610000000001</v>
      </c>
      <c r="F40">
        <v>241.53333333333299</v>
      </c>
      <c r="G40">
        <v>241.53333333333299</v>
      </c>
      <c r="H40">
        <v>13</v>
      </c>
      <c r="I40">
        <v>302.0333</v>
      </c>
      <c r="J40">
        <v>213.433333333333</v>
      </c>
      <c r="K40" s="8">
        <f t="shared" si="0"/>
        <v>0.29334502740812685</v>
      </c>
      <c r="L40" s="8">
        <f t="shared" si="1"/>
        <v>0</v>
      </c>
      <c r="M40">
        <f t="shared" si="2"/>
        <v>1</v>
      </c>
      <c r="N40">
        <v>40</v>
      </c>
      <c r="P40">
        <v>5</v>
      </c>
      <c r="Q40" t="s">
        <v>12</v>
      </c>
      <c r="R40" t="s">
        <v>78</v>
      </c>
      <c r="S40">
        <v>30</v>
      </c>
      <c r="T40">
        <v>4</v>
      </c>
      <c r="U40">
        <v>1.7569999999999999</v>
      </c>
      <c r="V40">
        <v>2.4529999999999998</v>
      </c>
      <c r="W40">
        <v>9.5679999999999996</v>
      </c>
      <c r="X40">
        <v>302.0333</v>
      </c>
      <c r="Y40">
        <v>213.433333333333</v>
      </c>
      <c r="Z40">
        <v>268.33333333333297</v>
      </c>
      <c r="AA40">
        <v>252.46666666666599</v>
      </c>
      <c r="AB40">
        <v>241.96666666666599</v>
      </c>
      <c r="AC40">
        <v>40</v>
      </c>
      <c r="AH40" t="s">
        <v>12</v>
      </c>
      <c r="AI40">
        <v>20</v>
      </c>
      <c r="AJ40">
        <v>500</v>
      </c>
      <c r="AK40">
        <v>90</v>
      </c>
      <c r="AL40" s="1">
        <v>379.928</v>
      </c>
      <c r="AM40" s="1">
        <v>561.48</v>
      </c>
      <c r="AN40" s="1">
        <v>443.31799999999998</v>
      </c>
      <c r="AO40" s="1">
        <v>844.85199999999998</v>
      </c>
      <c r="AP40" s="1">
        <v>560.37400000000002</v>
      </c>
      <c r="AQ40" s="1">
        <v>769.13800000000003</v>
      </c>
      <c r="AR40" s="1">
        <v>661.89400000000001</v>
      </c>
      <c r="AS40" s="1">
        <v>657.91200000000003</v>
      </c>
      <c r="AT40">
        <v>733</v>
      </c>
      <c r="AU40" s="8">
        <f t="shared" si="3"/>
        <v>0.33671933072301419</v>
      </c>
    </row>
    <row r="41" spans="1:47" x14ac:dyDescent="0.25">
      <c r="A41">
        <v>5</v>
      </c>
      <c r="B41" t="s">
        <v>79</v>
      </c>
      <c r="C41">
        <v>30</v>
      </c>
      <c r="D41">
        <v>4</v>
      </c>
      <c r="E41">
        <v>2598.81</v>
      </c>
      <c r="F41">
        <v>274.933333333333</v>
      </c>
      <c r="G41">
        <v>274.933333333333</v>
      </c>
      <c r="H41">
        <v>15</v>
      </c>
      <c r="I41">
        <v>316.56670000000003</v>
      </c>
      <c r="J41">
        <v>231.766666666666</v>
      </c>
      <c r="K41" s="8">
        <f t="shared" si="0"/>
        <v>0.2678741425845928</v>
      </c>
      <c r="L41" s="8">
        <f t="shared" si="1"/>
        <v>0</v>
      </c>
      <c r="M41">
        <f t="shared" si="2"/>
        <v>1</v>
      </c>
      <c r="N41">
        <v>54</v>
      </c>
      <c r="P41">
        <v>5</v>
      </c>
      <c r="Q41" t="s">
        <v>12</v>
      </c>
      <c r="R41" t="s">
        <v>79</v>
      </c>
      <c r="S41">
        <v>30</v>
      </c>
      <c r="T41">
        <v>4</v>
      </c>
      <c r="U41">
        <v>1.8620000000000001</v>
      </c>
      <c r="V41">
        <v>3.37</v>
      </c>
      <c r="W41">
        <v>11.307</v>
      </c>
      <c r="X41">
        <v>316.56670000000003</v>
      </c>
      <c r="Y41">
        <v>231.766666666666</v>
      </c>
      <c r="Z41">
        <v>293.23333333333301</v>
      </c>
      <c r="AA41">
        <v>288.89999999999998</v>
      </c>
      <c r="AB41">
        <v>288.39999999999998</v>
      </c>
      <c r="AC41">
        <v>54</v>
      </c>
      <c r="AH41" t="s">
        <v>12</v>
      </c>
      <c r="AI41">
        <v>20</v>
      </c>
      <c r="AJ41">
        <v>500</v>
      </c>
      <c r="AK41">
        <v>90</v>
      </c>
      <c r="AL41" s="1">
        <v>359.54399999999998</v>
      </c>
      <c r="AM41" s="1">
        <v>546.28499999999997</v>
      </c>
      <c r="AN41" s="1">
        <v>497.613</v>
      </c>
      <c r="AO41" s="1">
        <v>687.25400000000002</v>
      </c>
      <c r="AP41" s="1">
        <v>450.95800000000003</v>
      </c>
      <c r="AQ41" s="1">
        <v>605.33799999999997</v>
      </c>
      <c r="AR41" s="1">
        <v>536.48800000000006</v>
      </c>
      <c r="AS41" s="1">
        <v>525.08399999999995</v>
      </c>
      <c r="AT41">
        <v>626</v>
      </c>
      <c r="AU41" s="8">
        <f t="shared" si="3"/>
        <v>0.34382630002881026</v>
      </c>
    </row>
    <row r="42" spans="1:47" x14ac:dyDescent="0.25">
      <c r="A42">
        <v>5</v>
      </c>
      <c r="B42" t="s">
        <v>70</v>
      </c>
      <c r="C42">
        <v>30</v>
      </c>
      <c r="D42">
        <v>8</v>
      </c>
      <c r="E42">
        <v>1806.586</v>
      </c>
      <c r="F42">
        <v>229.23333333333301</v>
      </c>
      <c r="G42">
        <v>229.23333333333301</v>
      </c>
      <c r="H42">
        <v>15</v>
      </c>
      <c r="I42">
        <v>270.63330000000002</v>
      </c>
      <c r="J42">
        <v>213.53333333333299</v>
      </c>
      <c r="K42" s="8">
        <f t="shared" si="0"/>
        <v>0.21098647752019808</v>
      </c>
      <c r="L42" s="8">
        <f t="shared" si="1"/>
        <v>0</v>
      </c>
      <c r="M42">
        <f t="shared" si="2"/>
        <v>1</v>
      </c>
      <c r="N42">
        <v>35</v>
      </c>
      <c r="P42">
        <v>5</v>
      </c>
      <c r="Q42" t="s">
        <v>12</v>
      </c>
      <c r="R42" t="s">
        <v>70</v>
      </c>
      <c r="S42">
        <v>30</v>
      </c>
      <c r="T42">
        <v>8</v>
      </c>
      <c r="U42">
        <v>3.65</v>
      </c>
      <c r="V42">
        <v>4.9800000000000004</v>
      </c>
      <c r="W42">
        <v>17.262</v>
      </c>
      <c r="X42">
        <v>270.63330000000002</v>
      </c>
      <c r="Y42">
        <v>213.53333333333299</v>
      </c>
      <c r="Z42">
        <v>244.5</v>
      </c>
      <c r="AA42">
        <v>239.2</v>
      </c>
      <c r="AB42">
        <v>233.333333333333</v>
      </c>
      <c r="AC42">
        <v>35</v>
      </c>
      <c r="AH42" t="s">
        <v>12</v>
      </c>
      <c r="AI42">
        <v>20</v>
      </c>
      <c r="AJ42">
        <v>500</v>
      </c>
      <c r="AK42">
        <v>180</v>
      </c>
      <c r="AL42" s="1">
        <v>168.99299999999999</v>
      </c>
      <c r="AM42" s="1">
        <v>332.29700000000003</v>
      </c>
      <c r="AN42" s="1">
        <v>297.25700000000001</v>
      </c>
      <c r="AO42" s="1">
        <v>680.07</v>
      </c>
      <c r="AP42" s="1">
        <v>490.38200000000001</v>
      </c>
      <c r="AQ42" s="1">
        <v>607.80999999999995</v>
      </c>
      <c r="AR42" s="1">
        <v>540.21400000000006</v>
      </c>
      <c r="AS42" s="1">
        <v>547.05999999999995</v>
      </c>
      <c r="AT42">
        <v>610</v>
      </c>
      <c r="AU42" s="8">
        <f t="shared" si="3"/>
        <v>0.2789242283882542</v>
      </c>
    </row>
    <row r="43" spans="1:47" x14ac:dyDescent="0.25">
      <c r="A43">
        <v>5</v>
      </c>
      <c r="B43" t="s">
        <v>71</v>
      </c>
      <c r="C43">
        <v>30</v>
      </c>
      <c r="D43">
        <v>8</v>
      </c>
      <c r="E43">
        <v>577.67899999999997</v>
      </c>
      <c r="F43">
        <v>221</v>
      </c>
      <c r="G43">
        <v>221</v>
      </c>
      <c r="H43">
        <v>8</v>
      </c>
      <c r="I43">
        <v>270.76670000000001</v>
      </c>
      <c r="J43">
        <v>213.63333333333301</v>
      </c>
      <c r="K43" s="8">
        <f t="shared" si="0"/>
        <v>0.2110058831705191</v>
      </c>
      <c r="L43" s="8">
        <f t="shared" si="1"/>
        <v>0</v>
      </c>
      <c r="M43">
        <f t="shared" si="2"/>
        <v>1</v>
      </c>
      <c r="N43">
        <v>30</v>
      </c>
      <c r="P43">
        <v>5</v>
      </c>
      <c r="Q43" t="s">
        <v>12</v>
      </c>
      <c r="R43" t="s">
        <v>71</v>
      </c>
      <c r="S43">
        <v>30</v>
      </c>
      <c r="T43">
        <v>8</v>
      </c>
      <c r="U43">
        <v>3.87</v>
      </c>
      <c r="V43">
        <v>4.7969999999999997</v>
      </c>
      <c r="W43">
        <v>8.0259999999999998</v>
      </c>
      <c r="X43">
        <v>270.76670000000001</v>
      </c>
      <c r="Y43">
        <v>213.63333333333301</v>
      </c>
      <c r="Z43">
        <v>253.1</v>
      </c>
      <c r="AA43">
        <v>227.666666666666</v>
      </c>
      <c r="AB43">
        <v>223.333333333333</v>
      </c>
      <c r="AC43">
        <v>30</v>
      </c>
      <c r="AH43" t="s">
        <v>12</v>
      </c>
      <c r="AI43">
        <v>20</v>
      </c>
      <c r="AJ43">
        <v>500</v>
      </c>
      <c r="AK43">
        <v>180</v>
      </c>
      <c r="AL43" s="1">
        <v>357.935</v>
      </c>
      <c r="AM43" s="1">
        <v>610.11799999999903</v>
      </c>
      <c r="AN43" s="1">
        <v>463.35899999999998</v>
      </c>
      <c r="AO43" s="1">
        <v>723.024</v>
      </c>
      <c r="AP43" s="1">
        <v>513.98599999999999</v>
      </c>
      <c r="AQ43" s="1">
        <v>660.822</v>
      </c>
      <c r="AR43" s="1">
        <v>563.79999999999995</v>
      </c>
      <c r="AS43" s="1">
        <v>561.27200000000005</v>
      </c>
      <c r="AT43">
        <v>644</v>
      </c>
      <c r="AU43" s="8">
        <f t="shared" si="3"/>
        <v>0.28911626723317624</v>
      </c>
    </row>
    <row r="44" spans="1:47" x14ac:dyDescent="0.25">
      <c r="A44">
        <v>5</v>
      </c>
      <c r="B44" t="s">
        <v>72</v>
      </c>
      <c r="C44">
        <v>30</v>
      </c>
      <c r="D44">
        <v>8</v>
      </c>
      <c r="E44">
        <v>40.725000000000001</v>
      </c>
      <c r="F44">
        <v>175.8</v>
      </c>
      <c r="G44">
        <v>175.8</v>
      </c>
      <c r="H44">
        <v>5</v>
      </c>
      <c r="I44">
        <v>189.4</v>
      </c>
      <c r="J44">
        <v>172.833333333333</v>
      </c>
      <c r="K44" s="8">
        <f t="shared" si="0"/>
        <v>8.7469200985570233E-2</v>
      </c>
      <c r="L44" s="8">
        <f t="shared" si="1"/>
        <v>0</v>
      </c>
      <c r="M44">
        <f t="shared" si="2"/>
        <v>1</v>
      </c>
      <c r="N44">
        <v>22</v>
      </c>
      <c r="P44">
        <v>5</v>
      </c>
      <c r="Q44" t="s">
        <v>12</v>
      </c>
      <c r="R44" t="s">
        <v>72</v>
      </c>
      <c r="S44">
        <v>30</v>
      </c>
      <c r="T44">
        <v>8</v>
      </c>
      <c r="U44">
        <v>4.1630000000000003</v>
      </c>
      <c r="V44">
        <v>5.1310000000000002</v>
      </c>
      <c r="W44">
        <v>8.1170000000000009</v>
      </c>
      <c r="X44">
        <v>189.4</v>
      </c>
      <c r="Y44">
        <v>172.833333333333</v>
      </c>
      <c r="Z44">
        <v>188.2</v>
      </c>
      <c r="AA44">
        <v>176.6</v>
      </c>
      <c r="AB44">
        <v>177.06666666666601</v>
      </c>
      <c r="AC44">
        <v>22</v>
      </c>
      <c r="AH44" t="s">
        <v>12</v>
      </c>
      <c r="AI44">
        <v>20</v>
      </c>
      <c r="AJ44">
        <v>500</v>
      </c>
      <c r="AK44">
        <v>180</v>
      </c>
      <c r="AL44" s="1">
        <v>464.95299999999997</v>
      </c>
      <c r="AM44" s="1">
        <v>758.94100000000003</v>
      </c>
      <c r="AN44" s="1">
        <v>544.221</v>
      </c>
      <c r="AO44" s="1">
        <v>785.51400000000001</v>
      </c>
      <c r="AP44" s="1">
        <v>542.37599999999998</v>
      </c>
      <c r="AQ44" s="1">
        <v>678.13199999999995</v>
      </c>
      <c r="AR44" s="1">
        <v>601.06799999999998</v>
      </c>
      <c r="AS44" s="1">
        <v>612.67399999999998</v>
      </c>
      <c r="AT44">
        <v>703</v>
      </c>
      <c r="AU44" s="8">
        <f t="shared" si="3"/>
        <v>0.3095272649500837</v>
      </c>
    </row>
    <row r="45" spans="1:47" x14ac:dyDescent="0.25">
      <c r="A45">
        <v>5</v>
      </c>
      <c r="B45" t="s">
        <v>73</v>
      </c>
      <c r="C45">
        <v>30</v>
      </c>
      <c r="D45">
        <v>8</v>
      </c>
      <c r="E45">
        <v>322.10700000000003</v>
      </c>
      <c r="F45">
        <v>283.166666666666</v>
      </c>
      <c r="G45">
        <v>283.166666666666</v>
      </c>
      <c r="H45">
        <v>9</v>
      </c>
      <c r="I45">
        <v>310.7</v>
      </c>
      <c r="J45">
        <v>274.36666666666599</v>
      </c>
      <c r="K45" s="8">
        <f t="shared" si="0"/>
        <v>0.11694024246325715</v>
      </c>
      <c r="L45" s="8">
        <f t="shared" si="1"/>
        <v>0</v>
      </c>
      <c r="M45">
        <f t="shared" si="2"/>
        <v>1</v>
      </c>
      <c r="N45">
        <v>34</v>
      </c>
      <c r="P45">
        <v>5</v>
      </c>
      <c r="Q45" t="s">
        <v>12</v>
      </c>
      <c r="R45" t="s">
        <v>73</v>
      </c>
      <c r="S45">
        <v>30</v>
      </c>
      <c r="T45">
        <v>8</v>
      </c>
      <c r="U45">
        <v>4.1100000000000003</v>
      </c>
      <c r="V45">
        <v>5.3169999999999904</v>
      </c>
      <c r="W45">
        <v>10.07</v>
      </c>
      <c r="X45">
        <v>310.7</v>
      </c>
      <c r="Y45">
        <v>274.36666666666599</v>
      </c>
      <c r="Z45">
        <v>309.46666666666601</v>
      </c>
      <c r="AA45">
        <v>292.73333333333301</v>
      </c>
      <c r="AB45">
        <v>283.53333333333302</v>
      </c>
      <c r="AC45">
        <v>34</v>
      </c>
      <c r="AH45" t="s">
        <v>12</v>
      </c>
      <c r="AI45">
        <v>20</v>
      </c>
      <c r="AJ45">
        <v>500</v>
      </c>
      <c r="AK45">
        <v>180</v>
      </c>
      <c r="AL45" s="1">
        <v>141.63200000000001</v>
      </c>
      <c r="AM45" s="1">
        <v>230.71799999999999</v>
      </c>
      <c r="AN45" s="1">
        <v>202.016999999999</v>
      </c>
      <c r="AO45" s="1">
        <v>736.93</v>
      </c>
      <c r="AP45" s="1">
        <v>517.46799999999996</v>
      </c>
      <c r="AQ45" s="1">
        <v>649.30399999999997</v>
      </c>
      <c r="AR45" s="1">
        <v>573.53800000000001</v>
      </c>
      <c r="AS45" s="1">
        <v>578.48400000000004</v>
      </c>
      <c r="AT45">
        <v>725</v>
      </c>
      <c r="AU45" s="8">
        <f t="shared" si="3"/>
        <v>0.29780576174127799</v>
      </c>
    </row>
    <row r="46" spans="1:47" x14ac:dyDescent="0.25">
      <c r="A46">
        <v>5</v>
      </c>
      <c r="B46" t="s">
        <v>74</v>
      </c>
      <c r="C46">
        <v>30</v>
      </c>
      <c r="D46">
        <v>8</v>
      </c>
      <c r="E46">
        <v>1479.252</v>
      </c>
      <c r="F46">
        <v>226.03333333333299</v>
      </c>
      <c r="G46">
        <v>226.03333333333299</v>
      </c>
      <c r="H46">
        <v>11</v>
      </c>
      <c r="I46">
        <v>265.86669999999998</v>
      </c>
      <c r="J46">
        <v>215.36666666666599</v>
      </c>
      <c r="K46" s="8">
        <f t="shared" si="0"/>
        <v>0.1899449360650807</v>
      </c>
      <c r="L46" s="8">
        <f t="shared" si="1"/>
        <v>0</v>
      </c>
      <c r="M46">
        <f t="shared" si="2"/>
        <v>1</v>
      </c>
      <c r="N46">
        <v>33</v>
      </c>
      <c r="P46">
        <v>5</v>
      </c>
      <c r="Q46" t="s">
        <v>12</v>
      </c>
      <c r="R46" t="s">
        <v>74</v>
      </c>
      <c r="S46">
        <v>30</v>
      </c>
      <c r="T46">
        <v>8</v>
      </c>
      <c r="U46">
        <v>4.0490000000000004</v>
      </c>
      <c r="V46">
        <v>4.835</v>
      </c>
      <c r="W46">
        <v>22.166</v>
      </c>
      <c r="X46">
        <v>265.86669999999998</v>
      </c>
      <c r="Y46">
        <v>215.36666666666599</v>
      </c>
      <c r="Z46">
        <v>240</v>
      </c>
      <c r="AA46">
        <v>237</v>
      </c>
      <c r="AB46">
        <v>232.73333333333301</v>
      </c>
      <c r="AC46">
        <v>33</v>
      </c>
      <c r="AH46" t="s">
        <v>12</v>
      </c>
      <c r="AI46">
        <v>20</v>
      </c>
      <c r="AJ46">
        <v>500</v>
      </c>
      <c r="AK46">
        <v>180</v>
      </c>
      <c r="AL46" s="1">
        <v>178.24</v>
      </c>
      <c r="AM46" s="1">
        <v>293.57799999999997</v>
      </c>
      <c r="AN46" s="1">
        <v>212.85499999999999</v>
      </c>
      <c r="AO46" s="1">
        <v>768.39400000000001</v>
      </c>
      <c r="AP46" s="1">
        <v>550.13599999999997</v>
      </c>
      <c r="AQ46" s="1">
        <v>673.77800000000002</v>
      </c>
      <c r="AR46" s="1">
        <v>601.76</v>
      </c>
      <c r="AS46" s="1">
        <v>599.90800000000002</v>
      </c>
      <c r="AT46">
        <v>714</v>
      </c>
      <c r="AU46" s="8">
        <f t="shared" si="3"/>
        <v>0.28404438348034999</v>
      </c>
    </row>
    <row r="47" spans="1:47" x14ac:dyDescent="0.25">
      <c r="A47">
        <v>5</v>
      </c>
      <c r="B47" t="s">
        <v>75</v>
      </c>
      <c r="C47">
        <v>30</v>
      </c>
      <c r="D47">
        <v>8</v>
      </c>
      <c r="E47">
        <v>346.101</v>
      </c>
      <c r="F47">
        <v>185.666666666666</v>
      </c>
      <c r="G47">
        <v>185.666666666666</v>
      </c>
      <c r="H47">
        <v>7</v>
      </c>
      <c r="I47">
        <v>235.4667</v>
      </c>
      <c r="J47">
        <v>178.666666666666</v>
      </c>
      <c r="K47" s="8">
        <f t="shared" si="0"/>
        <v>0.24122321047236828</v>
      </c>
      <c r="L47" s="8">
        <f t="shared" si="1"/>
        <v>0</v>
      </c>
      <c r="M47">
        <f t="shared" si="2"/>
        <v>1</v>
      </c>
      <c r="N47">
        <v>32</v>
      </c>
      <c r="P47">
        <v>5</v>
      </c>
      <c r="Q47" t="s">
        <v>12</v>
      </c>
      <c r="R47" t="s">
        <v>75</v>
      </c>
      <c r="S47">
        <v>30</v>
      </c>
      <c r="T47">
        <v>8</v>
      </c>
      <c r="U47">
        <v>4.2210000000000001</v>
      </c>
      <c r="V47">
        <v>5.2789999999999999</v>
      </c>
      <c r="W47">
        <v>10.419</v>
      </c>
      <c r="X47">
        <v>235.4667</v>
      </c>
      <c r="Y47">
        <v>178.666666666666</v>
      </c>
      <c r="Z47">
        <v>212.7</v>
      </c>
      <c r="AA47">
        <v>194.06666666666601</v>
      </c>
      <c r="AB47">
        <v>189.23333333333301</v>
      </c>
      <c r="AC47">
        <v>32</v>
      </c>
      <c r="AH47" t="s">
        <v>12</v>
      </c>
      <c r="AI47">
        <v>20</v>
      </c>
      <c r="AJ47">
        <v>500</v>
      </c>
      <c r="AK47">
        <v>180</v>
      </c>
      <c r="AL47" s="1">
        <v>198.11199999999999</v>
      </c>
      <c r="AM47" s="1">
        <v>331.75799999999998</v>
      </c>
      <c r="AN47" s="1">
        <v>235.61599999999899</v>
      </c>
      <c r="AO47" s="1">
        <v>699.50199999999995</v>
      </c>
      <c r="AP47" s="1">
        <v>478.20800000000003</v>
      </c>
      <c r="AQ47" s="1">
        <v>610.6</v>
      </c>
      <c r="AR47" s="1">
        <v>532.30600000000004</v>
      </c>
      <c r="AS47" s="1">
        <v>534.83399999999995</v>
      </c>
      <c r="AT47">
        <v>702</v>
      </c>
      <c r="AU47" s="8">
        <f t="shared" si="3"/>
        <v>0.31635935279670385</v>
      </c>
    </row>
    <row r="48" spans="1:47" x14ac:dyDescent="0.25">
      <c r="A48">
        <v>5</v>
      </c>
      <c r="B48" t="s">
        <v>76</v>
      </c>
      <c r="C48">
        <v>30</v>
      </c>
      <c r="D48">
        <v>8</v>
      </c>
      <c r="E48">
        <v>2615.7190000000001</v>
      </c>
      <c r="F48">
        <v>188.2</v>
      </c>
      <c r="G48">
        <v>188.2</v>
      </c>
      <c r="H48">
        <v>13</v>
      </c>
      <c r="I48">
        <v>250.33330000000001</v>
      </c>
      <c r="J48">
        <v>176.86666666666599</v>
      </c>
      <c r="K48" s="8">
        <f t="shared" si="0"/>
        <v>0.29347527210057156</v>
      </c>
      <c r="L48" s="8">
        <f t="shared" si="1"/>
        <v>0</v>
      </c>
      <c r="M48">
        <f t="shared" si="2"/>
        <v>1</v>
      </c>
      <c r="N48">
        <v>38</v>
      </c>
      <c r="P48">
        <v>5</v>
      </c>
      <c r="Q48" t="s">
        <v>12</v>
      </c>
      <c r="R48" t="s">
        <v>76</v>
      </c>
      <c r="S48">
        <v>30</v>
      </c>
      <c r="T48">
        <v>8</v>
      </c>
      <c r="U48">
        <v>4.6539999999999999</v>
      </c>
      <c r="V48">
        <v>6.1539999999999999</v>
      </c>
      <c r="W48">
        <v>14.396999999999901</v>
      </c>
      <c r="X48">
        <v>250.33330000000001</v>
      </c>
      <c r="Y48">
        <v>176.86666666666599</v>
      </c>
      <c r="Z48">
        <v>226.06666666666601</v>
      </c>
      <c r="AA48">
        <v>204.13333333333301</v>
      </c>
      <c r="AB48">
        <v>192.46666666666599</v>
      </c>
      <c r="AC48">
        <v>38</v>
      </c>
      <c r="AH48" t="s">
        <v>12</v>
      </c>
      <c r="AI48">
        <v>20</v>
      </c>
      <c r="AJ48">
        <v>500</v>
      </c>
      <c r="AK48">
        <v>180</v>
      </c>
      <c r="AL48" s="1">
        <v>209.96700000000001</v>
      </c>
      <c r="AM48" s="1">
        <v>319.654</v>
      </c>
      <c r="AN48" s="1">
        <v>244.143</v>
      </c>
      <c r="AO48" s="1">
        <v>730.928</v>
      </c>
      <c r="AP48" s="1">
        <v>514.22199999999998</v>
      </c>
      <c r="AQ48" s="1">
        <v>639.19000000000005</v>
      </c>
      <c r="AR48" s="1">
        <v>567.95799999999997</v>
      </c>
      <c r="AS48" s="1">
        <v>584.30600000000004</v>
      </c>
      <c r="AT48">
        <v>642</v>
      </c>
      <c r="AU48" s="8">
        <f t="shared" si="3"/>
        <v>0.29648063831184468</v>
      </c>
    </row>
    <row r="49" spans="1:47" x14ac:dyDescent="0.25">
      <c r="A49">
        <v>5</v>
      </c>
      <c r="B49" t="s">
        <v>77</v>
      </c>
      <c r="C49">
        <v>30</v>
      </c>
      <c r="D49">
        <v>8</v>
      </c>
      <c r="E49">
        <v>430.64699999999999</v>
      </c>
      <c r="F49">
        <v>204.9</v>
      </c>
      <c r="G49">
        <v>204.9</v>
      </c>
      <c r="H49">
        <v>10</v>
      </c>
      <c r="I49">
        <v>250</v>
      </c>
      <c r="J49">
        <v>198.3</v>
      </c>
      <c r="K49" s="8">
        <f t="shared" si="0"/>
        <v>0.20679999999999996</v>
      </c>
      <c r="L49" s="8">
        <f t="shared" si="1"/>
        <v>0</v>
      </c>
      <c r="M49">
        <f t="shared" si="2"/>
        <v>1</v>
      </c>
      <c r="N49">
        <v>30</v>
      </c>
      <c r="P49">
        <v>5</v>
      </c>
      <c r="Q49" t="s">
        <v>12</v>
      </c>
      <c r="R49" t="s">
        <v>77</v>
      </c>
      <c r="S49">
        <v>30</v>
      </c>
      <c r="T49">
        <v>8</v>
      </c>
      <c r="U49">
        <v>4.7069999999999999</v>
      </c>
      <c r="V49">
        <v>5.42</v>
      </c>
      <c r="W49">
        <v>11.255000000000001</v>
      </c>
      <c r="X49">
        <v>250</v>
      </c>
      <c r="Y49">
        <v>198.3</v>
      </c>
      <c r="Z49">
        <v>241.03333333333299</v>
      </c>
      <c r="AA49">
        <v>214.9</v>
      </c>
      <c r="AB49">
        <v>206.266666666666</v>
      </c>
      <c r="AC49">
        <v>30</v>
      </c>
      <c r="AH49" t="s">
        <v>12</v>
      </c>
      <c r="AI49">
        <v>20</v>
      </c>
      <c r="AJ49">
        <v>500</v>
      </c>
      <c r="AK49">
        <v>180</v>
      </c>
      <c r="AL49" s="1">
        <v>226.357</v>
      </c>
      <c r="AM49" s="1">
        <v>321.137</v>
      </c>
      <c r="AN49" s="1">
        <v>269.93299999999999</v>
      </c>
      <c r="AO49" s="1">
        <v>755.14200000000005</v>
      </c>
      <c r="AP49" s="1">
        <v>497.584</v>
      </c>
      <c r="AQ49" s="1">
        <v>632.548</v>
      </c>
      <c r="AR49" s="1">
        <v>554.798</v>
      </c>
      <c r="AS49" s="1">
        <v>568.91800000000001</v>
      </c>
      <c r="AT49">
        <v>706</v>
      </c>
      <c r="AU49" s="8">
        <f t="shared" si="3"/>
        <v>0.34107227514825028</v>
      </c>
    </row>
    <row r="50" spans="1:47" x14ac:dyDescent="0.25">
      <c r="A50">
        <v>5</v>
      </c>
      <c r="B50" t="s">
        <v>78</v>
      </c>
      <c r="C50">
        <v>30</v>
      </c>
      <c r="D50">
        <v>8</v>
      </c>
      <c r="E50">
        <v>564.73299999999995</v>
      </c>
      <c r="F50">
        <v>221.03333333333299</v>
      </c>
      <c r="G50">
        <v>221.03333333333299</v>
      </c>
      <c r="H50">
        <v>8</v>
      </c>
      <c r="I50">
        <v>302.0333</v>
      </c>
      <c r="J50">
        <v>213.433333333333</v>
      </c>
      <c r="K50" s="8">
        <f t="shared" si="0"/>
        <v>0.29334502740812685</v>
      </c>
      <c r="L50" s="8">
        <f t="shared" si="1"/>
        <v>0</v>
      </c>
      <c r="M50">
        <f t="shared" si="2"/>
        <v>1</v>
      </c>
      <c r="N50">
        <v>40</v>
      </c>
      <c r="P50">
        <v>5</v>
      </c>
      <c r="Q50" t="s">
        <v>12</v>
      </c>
      <c r="R50" t="s">
        <v>78</v>
      </c>
      <c r="S50">
        <v>30</v>
      </c>
      <c r="T50">
        <v>8</v>
      </c>
      <c r="U50">
        <v>4.782</v>
      </c>
      <c r="V50">
        <v>6.0030000000000001</v>
      </c>
      <c r="W50">
        <v>12.062999999999899</v>
      </c>
      <c r="X50">
        <v>302.0333</v>
      </c>
      <c r="Y50">
        <v>213.433333333333</v>
      </c>
      <c r="Z50">
        <v>261.5</v>
      </c>
      <c r="AA50">
        <v>238.56666666666601</v>
      </c>
      <c r="AB50">
        <v>221.03333333333299</v>
      </c>
      <c r="AC50">
        <v>40</v>
      </c>
      <c r="AH50" t="s">
        <v>12</v>
      </c>
      <c r="AI50">
        <v>20</v>
      </c>
      <c r="AJ50">
        <v>500</v>
      </c>
      <c r="AK50">
        <v>180</v>
      </c>
      <c r="AL50" s="1">
        <v>245.21700000000001</v>
      </c>
      <c r="AM50" s="1">
        <v>384.04599999999999</v>
      </c>
      <c r="AN50" s="1">
        <v>302.12199999999899</v>
      </c>
      <c r="AO50" s="1">
        <v>844.85199999999998</v>
      </c>
      <c r="AP50" s="1">
        <v>560.37400000000002</v>
      </c>
      <c r="AQ50" s="1">
        <v>725.72400000000005</v>
      </c>
      <c r="AR50" s="1">
        <v>626.428</v>
      </c>
      <c r="AS50" s="1">
        <v>642.51400000000001</v>
      </c>
      <c r="AT50">
        <v>733</v>
      </c>
      <c r="AU50" s="8">
        <f t="shared" si="3"/>
        <v>0.33671933072301419</v>
      </c>
    </row>
    <row r="51" spans="1:47" x14ac:dyDescent="0.25">
      <c r="A51">
        <v>5</v>
      </c>
      <c r="B51" t="s">
        <v>79</v>
      </c>
      <c r="C51">
        <v>30</v>
      </c>
      <c r="D51">
        <v>8</v>
      </c>
      <c r="E51">
        <v>3600.471</v>
      </c>
      <c r="F51">
        <v>253.46666666666599</v>
      </c>
      <c r="G51">
        <v>263.63333333333298</v>
      </c>
      <c r="H51">
        <v>8</v>
      </c>
      <c r="I51">
        <v>316.56670000000003</v>
      </c>
      <c r="J51">
        <v>231.766666666666</v>
      </c>
      <c r="K51" s="8">
        <f t="shared" si="0"/>
        <v>0.2678741425845928</v>
      </c>
      <c r="L51" s="8">
        <f t="shared" si="1"/>
        <v>3.8563661651284657E-2</v>
      </c>
      <c r="M51">
        <f t="shared" si="2"/>
        <v>0</v>
      </c>
      <c r="N51">
        <v>54</v>
      </c>
      <c r="P51">
        <v>5</v>
      </c>
      <c r="Q51" t="s">
        <v>12</v>
      </c>
      <c r="R51" t="s">
        <v>79</v>
      </c>
      <c r="S51">
        <v>30</v>
      </c>
      <c r="T51">
        <v>8</v>
      </c>
      <c r="U51">
        <v>4.9829999999999997</v>
      </c>
      <c r="V51">
        <v>6.8659999999999997</v>
      </c>
      <c r="W51">
        <v>38.543999999999997</v>
      </c>
      <c r="X51">
        <v>316.56670000000003</v>
      </c>
      <c r="Y51">
        <v>231.766666666666</v>
      </c>
      <c r="Z51">
        <v>288.86666666666599</v>
      </c>
      <c r="AA51">
        <v>281.56666666666598</v>
      </c>
      <c r="AB51">
        <v>272.33333333333297</v>
      </c>
      <c r="AC51">
        <v>54</v>
      </c>
      <c r="AH51" t="s">
        <v>12</v>
      </c>
      <c r="AI51">
        <v>20</v>
      </c>
      <c r="AJ51">
        <v>500</v>
      </c>
      <c r="AK51">
        <v>180</v>
      </c>
      <c r="AL51" s="1">
        <v>257.72300000000001</v>
      </c>
      <c r="AM51" s="1">
        <v>379.41199999999998</v>
      </c>
      <c r="AN51" s="1">
        <v>311.71899999999999</v>
      </c>
      <c r="AO51" s="1">
        <v>687.25400000000002</v>
      </c>
      <c r="AP51" s="1">
        <v>450.95800000000003</v>
      </c>
      <c r="AQ51" s="1">
        <v>575.00199999999995</v>
      </c>
      <c r="AR51" s="1">
        <v>502.25799999999998</v>
      </c>
      <c r="AS51" s="1">
        <v>515.51400000000001</v>
      </c>
      <c r="AT51">
        <v>626</v>
      </c>
      <c r="AU51" s="8">
        <f t="shared" si="3"/>
        <v>0.34382630002881026</v>
      </c>
    </row>
    <row r="52" spans="1:47" x14ac:dyDescent="0.25">
      <c r="A52">
        <v>5</v>
      </c>
      <c r="B52" t="s">
        <v>70</v>
      </c>
      <c r="C52">
        <v>30</v>
      </c>
      <c r="D52">
        <v>16</v>
      </c>
      <c r="E52">
        <v>1138.252</v>
      </c>
      <c r="F52">
        <v>217.86666666666599</v>
      </c>
      <c r="G52">
        <v>217.86666666666599</v>
      </c>
      <c r="H52">
        <v>11</v>
      </c>
      <c r="I52">
        <v>270.63330000000002</v>
      </c>
      <c r="J52">
        <v>213.53333333333299</v>
      </c>
      <c r="K52" s="8">
        <f t="shared" si="0"/>
        <v>0.21098647752019808</v>
      </c>
      <c r="L52" s="8">
        <f t="shared" si="1"/>
        <v>0</v>
      </c>
      <c r="M52">
        <f t="shared" si="2"/>
        <v>1</v>
      </c>
      <c r="N52">
        <v>35</v>
      </c>
      <c r="P52">
        <v>5</v>
      </c>
      <c r="Q52" t="s">
        <v>12</v>
      </c>
      <c r="R52" t="s">
        <v>70</v>
      </c>
      <c r="S52">
        <v>30</v>
      </c>
      <c r="T52">
        <v>16</v>
      </c>
      <c r="U52">
        <v>5.1710000000000003</v>
      </c>
      <c r="V52">
        <v>6.7729999999999997</v>
      </c>
      <c r="W52">
        <v>13.2389999999999</v>
      </c>
      <c r="X52">
        <v>270.63330000000002</v>
      </c>
      <c r="Y52">
        <v>213.53333333333299</v>
      </c>
      <c r="Z52">
        <v>240.06666666666601</v>
      </c>
      <c r="AA52">
        <v>223.6</v>
      </c>
      <c r="AB52">
        <v>222.73333333333301</v>
      </c>
      <c r="AC52">
        <v>35</v>
      </c>
      <c r="AH52" t="s">
        <v>12</v>
      </c>
      <c r="AI52">
        <v>20</v>
      </c>
      <c r="AJ52">
        <v>500</v>
      </c>
      <c r="AK52">
        <v>360</v>
      </c>
      <c r="AL52" s="1">
        <v>136.36000000000001</v>
      </c>
      <c r="AM52" s="1">
        <v>240.83499999999901</v>
      </c>
      <c r="AN52" s="1">
        <v>206.346</v>
      </c>
      <c r="AO52" s="1">
        <v>680.07</v>
      </c>
      <c r="AP52" s="1">
        <v>490.38200000000001</v>
      </c>
      <c r="AQ52" s="1">
        <v>571.09400000000005</v>
      </c>
      <c r="AR52" s="1">
        <v>530.654</v>
      </c>
      <c r="AS52" s="1">
        <v>533.85</v>
      </c>
      <c r="AT52">
        <v>610</v>
      </c>
      <c r="AU52" s="8">
        <f t="shared" si="3"/>
        <v>0.2789242283882542</v>
      </c>
    </row>
    <row r="53" spans="1:47" x14ac:dyDescent="0.25">
      <c r="A53">
        <v>5</v>
      </c>
      <c r="B53" t="s">
        <v>71</v>
      </c>
      <c r="C53">
        <v>30</v>
      </c>
      <c r="D53">
        <v>16</v>
      </c>
      <c r="E53">
        <v>32.466000000000001</v>
      </c>
      <c r="F53">
        <v>214.03333333333299</v>
      </c>
      <c r="G53">
        <v>214.03333333333299</v>
      </c>
      <c r="H53">
        <v>5</v>
      </c>
      <c r="I53">
        <v>270.76670000000001</v>
      </c>
      <c r="J53">
        <v>213.63333333333301</v>
      </c>
      <c r="K53" s="8">
        <f t="shared" si="0"/>
        <v>0.2110058831705191</v>
      </c>
      <c r="L53" s="8">
        <f t="shared" si="1"/>
        <v>0</v>
      </c>
      <c r="M53">
        <f t="shared" si="2"/>
        <v>1</v>
      </c>
      <c r="N53">
        <v>30</v>
      </c>
      <c r="P53">
        <v>5</v>
      </c>
      <c r="Q53" t="s">
        <v>12</v>
      </c>
      <c r="R53" t="s">
        <v>71</v>
      </c>
      <c r="S53">
        <v>30</v>
      </c>
      <c r="T53">
        <v>16</v>
      </c>
      <c r="U53">
        <v>5.41</v>
      </c>
      <c r="V53">
        <v>6.5579999999999998</v>
      </c>
      <c r="W53">
        <v>10.131</v>
      </c>
      <c r="X53">
        <v>270.76670000000001</v>
      </c>
      <c r="Y53">
        <v>213.63333333333301</v>
      </c>
      <c r="Z53">
        <v>231.53333333333299</v>
      </c>
      <c r="AA53">
        <v>219.1</v>
      </c>
      <c r="AB53">
        <v>215.8</v>
      </c>
      <c r="AC53">
        <v>30</v>
      </c>
      <c r="AH53" t="s">
        <v>12</v>
      </c>
      <c r="AI53">
        <v>20</v>
      </c>
      <c r="AJ53">
        <v>500</v>
      </c>
      <c r="AK53">
        <v>360</v>
      </c>
      <c r="AL53" s="1">
        <v>177.012</v>
      </c>
      <c r="AM53" s="1">
        <v>280.90499999999997</v>
      </c>
      <c r="AN53" s="1">
        <v>226.52099999999999</v>
      </c>
      <c r="AO53" s="1">
        <v>723.024</v>
      </c>
      <c r="AP53" s="1">
        <v>513.98599999999999</v>
      </c>
      <c r="AQ53" s="1">
        <v>593.49199999999996</v>
      </c>
      <c r="AR53" s="1">
        <v>555.89599999999996</v>
      </c>
      <c r="AS53" s="1">
        <v>558.17200000000003</v>
      </c>
      <c r="AT53">
        <v>644</v>
      </c>
      <c r="AU53" s="8">
        <f t="shared" si="3"/>
        <v>0.28911626723317624</v>
      </c>
    </row>
    <row r="54" spans="1:47" x14ac:dyDescent="0.25">
      <c r="A54">
        <v>5</v>
      </c>
      <c r="B54" t="s">
        <v>72</v>
      </c>
      <c r="C54">
        <v>30</v>
      </c>
      <c r="D54">
        <v>16</v>
      </c>
      <c r="E54">
        <v>11.371</v>
      </c>
      <c r="F54">
        <v>172.9</v>
      </c>
      <c r="G54">
        <v>172.9</v>
      </c>
      <c r="H54">
        <v>3</v>
      </c>
      <c r="I54">
        <v>189.4</v>
      </c>
      <c r="J54">
        <v>172.833333333333</v>
      </c>
      <c r="K54" s="8">
        <f t="shared" si="0"/>
        <v>8.7469200985570233E-2</v>
      </c>
      <c r="L54" s="8">
        <f t="shared" si="1"/>
        <v>0</v>
      </c>
      <c r="M54">
        <f t="shared" si="2"/>
        <v>1</v>
      </c>
      <c r="N54">
        <v>22</v>
      </c>
      <c r="P54">
        <v>5</v>
      </c>
      <c r="Q54" t="s">
        <v>12</v>
      </c>
      <c r="R54" t="s">
        <v>72</v>
      </c>
      <c r="S54">
        <v>30</v>
      </c>
      <c r="T54">
        <v>16</v>
      </c>
      <c r="U54">
        <v>5.4349999999999996</v>
      </c>
      <c r="V54">
        <v>6.8289999999999997</v>
      </c>
      <c r="W54">
        <v>8.9209999999999994</v>
      </c>
      <c r="X54">
        <v>189.4</v>
      </c>
      <c r="Y54">
        <v>172.833333333333</v>
      </c>
      <c r="Z54">
        <v>187.46666666666599</v>
      </c>
      <c r="AA54">
        <v>175.53333333333299</v>
      </c>
      <c r="AB54">
        <v>173.13333333333301</v>
      </c>
      <c r="AC54">
        <v>22</v>
      </c>
      <c r="AH54" t="s">
        <v>12</v>
      </c>
      <c r="AI54">
        <v>20</v>
      </c>
      <c r="AJ54">
        <v>500</v>
      </c>
      <c r="AK54">
        <v>360</v>
      </c>
      <c r="AL54" s="1">
        <v>191.297</v>
      </c>
      <c r="AM54" s="1">
        <v>319.92099999999999</v>
      </c>
      <c r="AN54" s="1">
        <v>239.271999999999</v>
      </c>
      <c r="AO54" s="1">
        <v>785.51400000000001</v>
      </c>
      <c r="AP54" s="1">
        <v>542.37599999999998</v>
      </c>
      <c r="AQ54" s="1">
        <v>629.96</v>
      </c>
      <c r="AR54" s="1">
        <v>587.46600000000001</v>
      </c>
      <c r="AS54" s="1">
        <v>600.56799999999998</v>
      </c>
      <c r="AT54">
        <v>703</v>
      </c>
      <c r="AU54" s="8">
        <f t="shared" si="3"/>
        <v>0.3095272649500837</v>
      </c>
    </row>
    <row r="55" spans="1:47" x14ac:dyDescent="0.25">
      <c r="A55">
        <v>5</v>
      </c>
      <c r="B55" t="s">
        <v>73</v>
      </c>
      <c r="C55">
        <v>30</v>
      </c>
      <c r="D55">
        <v>16</v>
      </c>
      <c r="E55">
        <v>146.07499999999999</v>
      </c>
      <c r="F55">
        <v>276.26666666666603</v>
      </c>
      <c r="G55">
        <v>276.26666666666603</v>
      </c>
      <c r="H55">
        <v>7</v>
      </c>
      <c r="I55">
        <v>310.7</v>
      </c>
      <c r="J55">
        <v>274.36666666666599</v>
      </c>
      <c r="K55" s="8">
        <f t="shared" si="0"/>
        <v>0.11694024246325715</v>
      </c>
      <c r="L55" s="8">
        <f t="shared" si="1"/>
        <v>0</v>
      </c>
      <c r="M55">
        <f t="shared" si="2"/>
        <v>1</v>
      </c>
      <c r="N55">
        <v>34</v>
      </c>
      <c r="P55">
        <v>5</v>
      </c>
      <c r="Q55" t="s">
        <v>12</v>
      </c>
      <c r="R55" t="s">
        <v>73</v>
      </c>
      <c r="S55">
        <v>30</v>
      </c>
      <c r="T55">
        <v>16</v>
      </c>
      <c r="U55">
        <v>5.5410000000000004</v>
      </c>
      <c r="V55">
        <v>7.1669999999999998</v>
      </c>
      <c r="W55">
        <v>10.534000000000001</v>
      </c>
      <c r="X55">
        <v>310.7</v>
      </c>
      <c r="Y55">
        <v>274.36666666666599</v>
      </c>
      <c r="Z55">
        <v>296.2</v>
      </c>
      <c r="AA55">
        <v>281.3</v>
      </c>
      <c r="AB55">
        <v>279.666666666666</v>
      </c>
      <c r="AC55">
        <v>34</v>
      </c>
      <c r="AH55" t="s">
        <v>12</v>
      </c>
      <c r="AI55">
        <v>20</v>
      </c>
      <c r="AJ55">
        <v>500</v>
      </c>
      <c r="AK55">
        <v>360</v>
      </c>
      <c r="AL55" s="1">
        <v>200.93199999999999</v>
      </c>
      <c r="AM55" s="1">
        <v>311.21199999999999</v>
      </c>
      <c r="AN55" s="1">
        <v>255.73400000000001</v>
      </c>
      <c r="AO55" s="1">
        <v>736.93</v>
      </c>
      <c r="AP55" s="1">
        <v>517.46799999999996</v>
      </c>
      <c r="AQ55" s="1">
        <v>600.07600000000002</v>
      </c>
      <c r="AR55" s="1">
        <v>554.13800000000003</v>
      </c>
      <c r="AS55" s="1">
        <v>572.63599999999997</v>
      </c>
      <c r="AT55">
        <v>725</v>
      </c>
      <c r="AU55" s="8">
        <f t="shared" si="3"/>
        <v>0.29780576174127799</v>
      </c>
    </row>
    <row r="56" spans="1:47" x14ac:dyDescent="0.25">
      <c r="A56">
        <v>5</v>
      </c>
      <c r="B56" t="s">
        <v>74</v>
      </c>
      <c r="C56">
        <v>30</v>
      </c>
      <c r="D56">
        <v>16</v>
      </c>
      <c r="E56">
        <v>217.86500000000001</v>
      </c>
      <c r="F56">
        <v>217.56666666666601</v>
      </c>
      <c r="G56">
        <v>217.56666666666601</v>
      </c>
      <c r="H56">
        <v>7</v>
      </c>
      <c r="I56">
        <v>265.86669999999998</v>
      </c>
      <c r="J56">
        <v>215.36666666666599</v>
      </c>
      <c r="K56" s="8">
        <f t="shared" si="0"/>
        <v>0.1899449360650807</v>
      </c>
      <c r="L56" s="8">
        <f t="shared" si="1"/>
        <v>0</v>
      </c>
      <c r="M56">
        <f t="shared" si="2"/>
        <v>1</v>
      </c>
      <c r="N56">
        <v>33</v>
      </c>
      <c r="P56">
        <v>5</v>
      </c>
      <c r="Q56" t="s">
        <v>12</v>
      </c>
      <c r="R56" t="s">
        <v>74</v>
      </c>
      <c r="S56">
        <v>30</v>
      </c>
      <c r="T56">
        <v>16</v>
      </c>
      <c r="U56">
        <v>5.5659999999999998</v>
      </c>
      <c r="V56">
        <v>6.7239999999999904</v>
      </c>
      <c r="W56">
        <v>13.413</v>
      </c>
      <c r="X56">
        <v>265.86669999999998</v>
      </c>
      <c r="Y56">
        <v>215.36666666666599</v>
      </c>
      <c r="Z56">
        <v>234.333333333333</v>
      </c>
      <c r="AA56">
        <v>224.03333333333299</v>
      </c>
      <c r="AB56">
        <v>222.4</v>
      </c>
      <c r="AC56">
        <v>33</v>
      </c>
      <c r="AH56" t="s">
        <v>12</v>
      </c>
      <c r="AI56">
        <v>20</v>
      </c>
      <c r="AJ56">
        <v>500</v>
      </c>
      <c r="AK56">
        <v>360</v>
      </c>
      <c r="AL56" s="1">
        <v>230.089</v>
      </c>
      <c r="AM56" s="1">
        <v>366.79299999999898</v>
      </c>
      <c r="AN56" s="1">
        <v>258.07900000000001</v>
      </c>
      <c r="AO56" s="1">
        <v>768.39400000000001</v>
      </c>
      <c r="AP56" s="1">
        <v>550.13599999999997</v>
      </c>
      <c r="AQ56" s="1">
        <v>629.27200000000005</v>
      </c>
      <c r="AR56" s="1">
        <v>594.37400000000002</v>
      </c>
      <c r="AS56" s="1">
        <v>598.80799999999999</v>
      </c>
      <c r="AT56">
        <v>714</v>
      </c>
      <c r="AU56" s="8">
        <f t="shared" si="3"/>
        <v>0.28404438348034999</v>
      </c>
    </row>
    <row r="57" spans="1:47" x14ac:dyDescent="0.25">
      <c r="A57">
        <v>5</v>
      </c>
      <c r="B57" t="s">
        <v>75</v>
      </c>
      <c r="C57">
        <v>30</v>
      </c>
      <c r="D57">
        <v>16</v>
      </c>
      <c r="E57">
        <v>29.178999999999998</v>
      </c>
      <c r="F57">
        <v>179.1</v>
      </c>
      <c r="G57">
        <v>179.1</v>
      </c>
      <c r="H57">
        <v>5</v>
      </c>
      <c r="I57">
        <v>235.4667</v>
      </c>
      <c r="J57">
        <v>178.666666666666</v>
      </c>
      <c r="K57" s="8">
        <f t="shared" si="0"/>
        <v>0.24122321047236828</v>
      </c>
      <c r="L57" s="8">
        <f t="shared" si="1"/>
        <v>0</v>
      </c>
      <c r="M57">
        <f t="shared" si="2"/>
        <v>1</v>
      </c>
      <c r="N57">
        <v>32</v>
      </c>
      <c r="P57">
        <v>5</v>
      </c>
      <c r="Q57" t="s">
        <v>12</v>
      </c>
      <c r="R57" t="s">
        <v>75</v>
      </c>
      <c r="S57">
        <v>30</v>
      </c>
      <c r="T57">
        <v>16</v>
      </c>
      <c r="U57">
        <v>5.7069999999999999</v>
      </c>
      <c r="V57">
        <v>6.8679999999999897</v>
      </c>
      <c r="W57">
        <v>9.2189999999999994</v>
      </c>
      <c r="X57">
        <v>235.4667</v>
      </c>
      <c r="Y57">
        <v>178.666666666666</v>
      </c>
      <c r="Z57">
        <v>196.96666666666599</v>
      </c>
      <c r="AA57">
        <v>185.933333333333</v>
      </c>
      <c r="AB57">
        <v>184.933333333333</v>
      </c>
      <c r="AC57">
        <v>32</v>
      </c>
      <c r="AH57" t="s">
        <v>12</v>
      </c>
      <c r="AI57">
        <v>20</v>
      </c>
      <c r="AJ57">
        <v>500</v>
      </c>
      <c r="AK57">
        <v>360</v>
      </c>
      <c r="AL57" s="1">
        <v>239.46299999999999</v>
      </c>
      <c r="AM57" s="1">
        <v>403.85599999999999</v>
      </c>
      <c r="AN57" s="1">
        <v>270.60899999999998</v>
      </c>
      <c r="AO57" s="1">
        <v>699.50199999999995</v>
      </c>
      <c r="AP57" s="1">
        <v>478.20800000000003</v>
      </c>
      <c r="AQ57" s="1">
        <v>564.62800000000004</v>
      </c>
      <c r="AR57" s="1">
        <v>520.85400000000004</v>
      </c>
      <c r="AS57" s="1">
        <v>527.51800000000003</v>
      </c>
      <c r="AT57">
        <v>702</v>
      </c>
      <c r="AU57" s="8">
        <f t="shared" si="3"/>
        <v>0.31635935279670385</v>
      </c>
    </row>
    <row r="58" spans="1:47" x14ac:dyDescent="0.25">
      <c r="A58">
        <v>5</v>
      </c>
      <c r="B58" t="s">
        <v>76</v>
      </c>
      <c r="C58">
        <v>30</v>
      </c>
      <c r="D58">
        <v>16</v>
      </c>
      <c r="E58">
        <v>204.53899999999999</v>
      </c>
      <c r="F58">
        <v>178.666666666666</v>
      </c>
      <c r="G58">
        <v>178.666666666666</v>
      </c>
      <c r="H58">
        <v>7</v>
      </c>
      <c r="I58">
        <v>250.33330000000001</v>
      </c>
      <c r="J58">
        <v>176.86666666666599</v>
      </c>
      <c r="K58" s="8">
        <f t="shared" si="0"/>
        <v>0.29347527210057156</v>
      </c>
      <c r="L58" s="8">
        <f t="shared" si="1"/>
        <v>0</v>
      </c>
      <c r="M58">
        <f t="shared" si="2"/>
        <v>1</v>
      </c>
      <c r="N58">
        <v>38</v>
      </c>
      <c r="P58">
        <v>5</v>
      </c>
      <c r="Q58" t="s">
        <v>12</v>
      </c>
      <c r="R58" t="s">
        <v>76</v>
      </c>
      <c r="S58">
        <v>30</v>
      </c>
      <c r="T58">
        <v>16</v>
      </c>
      <c r="U58">
        <v>5.835</v>
      </c>
      <c r="V58">
        <v>7.9449999999999896</v>
      </c>
      <c r="W58">
        <v>14.638</v>
      </c>
      <c r="X58">
        <v>250.33330000000001</v>
      </c>
      <c r="Y58">
        <v>176.86666666666599</v>
      </c>
      <c r="Z58">
        <v>193.86666666666599</v>
      </c>
      <c r="AA58">
        <v>186.833333333333</v>
      </c>
      <c r="AB58">
        <v>181.86666666666599</v>
      </c>
      <c r="AC58">
        <v>38</v>
      </c>
      <c r="AH58" t="s">
        <v>12</v>
      </c>
      <c r="AI58">
        <v>20</v>
      </c>
      <c r="AJ58">
        <v>500</v>
      </c>
      <c r="AK58">
        <v>360</v>
      </c>
      <c r="AL58" s="1">
        <v>252.03299999999999</v>
      </c>
      <c r="AM58" s="1">
        <v>374.77099999999899</v>
      </c>
      <c r="AN58" s="1">
        <v>297.15899999999999</v>
      </c>
      <c r="AO58" s="1">
        <v>730.928</v>
      </c>
      <c r="AP58" s="1">
        <v>514.22199999999998</v>
      </c>
      <c r="AQ58" s="1">
        <v>599.77200000000005</v>
      </c>
      <c r="AR58" s="1">
        <v>548.37400000000002</v>
      </c>
      <c r="AS58" s="1">
        <v>569.572</v>
      </c>
      <c r="AT58">
        <v>642</v>
      </c>
      <c r="AU58" s="8">
        <f t="shared" si="3"/>
        <v>0.29648063831184468</v>
      </c>
    </row>
    <row r="59" spans="1:47" x14ac:dyDescent="0.25">
      <c r="A59">
        <v>5</v>
      </c>
      <c r="B59" t="s">
        <v>77</v>
      </c>
      <c r="C59">
        <v>30</v>
      </c>
      <c r="D59">
        <v>16</v>
      </c>
      <c r="E59">
        <v>213.80500000000001</v>
      </c>
      <c r="F59">
        <v>200.06666666666601</v>
      </c>
      <c r="G59">
        <v>200.06666666666601</v>
      </c>
      <c r="H59">
        <v>9</v>
      </c>
      <c r="I59">
        <v>250</v>
      </c>
      <c r="J59">
        <v>198.3</v>
      </c>
      <c r="K59" s="8">
        <f t="shared" si="0"/>
        <v>0.20679999999999996</v>
      </c>
      <c r="L59" s="8">
        <f t="shared" si="1"/>
        <v>0</v>
      </c>
      <c r="M59">
        <f t="shared" si="2"/>
        <v>1</v>
      </c>
      <c r="N59">
        <v>30</v>
      </c>
      <c r="P59">
        <v>5</v>
      </c>
      <c r="Q59" t="s">
        <v>12</v>
      </c>
      <c r="R59" t="s">
        <v>77</v>
      </c>
      <c r="S59">
        <v>30</v>
      </c>
      <c r="T59">
        <v>16</v>
      </c>
      <c r="U59">
        <v>5.89</v>
      </c>
      <c r="V59">
        <v>7.0609999999999999</v>
      </c>
      <c r="W59">
        <v>11.773</v>
      </c>
      <c r="X59">
        <v>250</v>
      </c>
      <c r="Y59">
        <v>198.3</v>
      </c>
      <c r="Z59">
        <v>232.63333333333301</v>
      </c>
      <c r="AA59">
        <v>205.23333333333301</v>
      </c>
      <c r="AB59">
        <v>206.433333333333</v>
      </c>
      <c r="AC59">
        <v>30</v>
      </c>
      <c r="AH59" t="s">
        <v>12</v>
      </c>
      <c r="AI59">
        <v>20</v>
      </c>
      <c r="AJ59">
        <v>500</v>
      </c>
      <c r="AK59">
        <v>360</v>
      </c>
      <c r="AL59" s="1">
        <v>262.39400000000001</v>
      </c>
      <c r="AM59" s="1">
        <v>369.635999999999</v>
      </c>
      <c r="AN59" s="1">
        <v>307.70600000000002</v>
      </c>
      <c r="AO59" s="1">
        <v>755.14200000000005</v>
      </c>
      <c r="AP59" s="1">
        <v>497.584</v>
      </c>
      <c r="AQ59" s="1">
        <v>583.23</v>
      </c>
      <c r="AR59" s="1">
        <v>541.47</v>
      </c>
      <c r="AS59" s="1">
        <v>550.69799999999998</v>
      </c>
      <c r="AT59">
        <v>706</v>
      </c>
      <c r="AU59" s="8">
        <f t="shared" si="3"/>
        <v>0.34107227514825028</v>
      </c>
    </row>
    <row r="60" spans="1:47" x14ac:dyDescent="0.25">
      <c r="A60">
        <v>5</v>
      </c>
      <c r="B60" t="s">
        <v>78</v>
      </c>
      <c r="C60">
        <v>30</v>
      </c>
      <c r="D60">
        <v>16</v>
      </c>
      <c r="E60">
        <v>124.381</v>
      </c>
      <c r="F60">
        <v>214.5</v>
      </c>
      <c r="G60">
        <v>214.5</v>
      </c>
      <c r="H60">
        <v>7</v>
      </c>
      <c r="I60">
        <v>302.0333</v>
      </c>
      <c r="J60">
        <v>213.433333333333</v>
      </c>
      <c r="K60" s="8">
        <f t="shared" si="0"/>
        <v>0.29334502740812685</v>
      </c>
      <c r="L60" s="8">
        <f t="shared" si="1"/>
        <v>0</v>
      </c>
      <c r="M60">
        <f t="shared" si="2"/>
        <v>1</v>
      </c>
      <c r="N60">
        <v>40</v>
      </c>
      <c r="P60">
        <v>5</v>
      </c>
      <c r="Q60" t="s">
        <v>12</v>
      </c>
      <c r="R60" t="s">
        <v>78</v>
      </c>
      <c r="S60">
        <v>30</v>
      </c>
      <c r="T60">
        <v>16</v>
      </c>
      <c r="U60">
        <v>5.9459999999999997</v>
      </c>
      <c r="V60">
        <v>7.3049999999999997</v>
      </c>
      <c r="W60">
        <v>10.571999999999999</v>
      </c>
      <c r="X60">
        <v>302.0333</v>
      </c>
      <c r="Y60">
        <v>213.433333333333</v>
      </c>
      <c r="Z60">
        <v>258.86666666666599</v>
      </c>
      <c r="AA60">
        <v>221.666666666666</v>
      </c>
      <c r="AB60">
        <v>218.13333333333301</v>
      </c>
      <c r="AC60">
        <v>40</v>
      </c>
      <c r="AH60" t="s">
        <v>12</v>
      </c>
      <c r="AI60">
        <v>20</v>
      </c>
      <c r="AJ60">
        <v>500</v>
      </c>
      <c r="AK60">
        <v>360</v>
      </c>
      <c r="AL60" s="1">
        <v>282.613</v>
      </c>
      <c r="AM60" s="1">
        <v>423.06400000000002</v>
      </c>
      <c r="AN60" s="1">
        <v>342.91299999999899</v>
      </c>
      <c r="AO60" s="1">
        <v>844.85199999999998</v>
      </c>
      <c r="AP60" s="1">
        <v>560.37400000000002</v>
      </c>
      <c r="AQ60" s="1">
        <v>655.52200000000005</v>
      </c>
      <c r="AR60" s="1">
        <v>610.41200000000003</v>
      </c>
      <c r="AS60" s="1">
        <v>645.98800000000006</v>
      </c>
      <c r="AT60">
        <v>733</v>
      </c>
      <c r="AU60" s="8">
        <f t="shared" si="3"/>
        <v>0.33671933072301419</v>
      </c>
    </row>
    <row r="61" spans="1:47" x14ac:dyDescent="0.25">
      <c r="A61">
        <v>5</v>
      </c>
      <c r="B61" t="s">
        <v>79</v>
      </c>
      <c r="C61">
        <v>30</v>
      </c>
      <c r="D61">
        <v>16</v>
      </c>
      <c r="E61">
        <v>3600.4650000000001</v>
      </c>
      <c r="F61">
        <v>241.4</v>
      </c>
      <c r="G61">
        <v>246.4</v>
      </c>
      <c r="H61">
        <v>9</v>
      </c>
      <c r="I61">
        <v>316.56670000000003</v>
      </c>
      <c r="J61">
        <v>231.766666666666</v>
      </c>
      <c r="K61" s="8">
        <f t="shared" si="0"/>
        <v>0.2678741425845928</v>
      </c>
      <c r="L61" s="8">
        <f t="shared" si="1"/>
        <v>2.0292207792207792E-2</v>
      </c>
      <c r="M61">
        <f t="shared" si="2"/>
        <v>0</v>
      </c>
      <c r="N61">
        <v>54</v>
      </c>
      <c r="P61">
        <v>5</v>
      </c>
      <c r="Q61" t="s">
        <v>12</v>
      </c>
      <c r="R61" t="s">
        <v>79</v>
      </c>
      <c r="S61">
        <v>30</v>
      </c>
      <c r="T61">
        <v>16</v>
      </c>
      <c r="U61">
        <v>6.0629999999999997</v>
      </c>
      <c r="V61">
        <v>8.4649999999999999</v>
      </c>
      <c r="W61">
        <v>24.033999999999999</v>
      </c>
      <c r="X61">
        <v>316.56670000000003</v>
      </c>
      <c r="Y61">
        <v>231.766666666666</v>
      </c>
      <c r="Z61">
        <v>280.33333333333297</v>
      </c>
      <c r="AA61">
        <v>252.333333333333</v>
      </c>
      <c r="AB61">
        <v>246.433333333333</v>
      </c>
      <c r="AC61">
        <v>54</v>
      </c>
      <c r="AH61" t="s">
        <v>12</v>
      </c>
      <c r="AI61">
        <v>20</v>
      </c>
      <c r="AJ61">
        <v>500</v>
      </c>
      <c r="AK61">
        <v>360</v>
      </c>
      <c r="AL61" s="1">
        <v>304.41399999999999</v>
      </c>
      <c r="AM61" s="1">
        <v>459.71499999999997</v>
      </c>
      <c r="AN61" s="1">
        <v>348.291</v>
      </c>
      <c r="AO61" s="1">
        <v>687.25400000000002</v>
      </c>
      <c r="AP61" s="1">
        <v>450.95800000000003</v>
      </c>
      <c r="AQ61" s="1">
        <v>537.08799999999997</v>
      </c>
      <c r="AR61" s="1">
        <v>487.25599999999997</v>
      </c>
      <c r="AS61" s="1">
        <v>516.51800000000003</v>
      </c>
      <c r="AT61">
        <v>626</v>
      </c>
      <c r="AU61" s="8">
        <f t="shared" si="3"/>
        <v>0.34382630002881026</v>
      </c>
    </row>
    <row r="62" spans="1:47" x14ac:dyDescent="0.25">
      <c r="A62">
        <v>5</v>
      </c>
      <c r="B62" t="s">
        <v>70</v>
      </c>
      <c r="C62">
        <v>50</v>
      </c>
      <c r="D62">
        <v>4</v>
      </c>
      <c r="E62">
        <v>3600.2420000000002</v>
      </c>
      <c r="F62">
        <v>235.3590214596</v>
      </c>
      <c r="G62">
        <v>235.38</v>
      </c>
      <c r="H62">
        <v>14</v>
      </c>
      <c r="I62">
        <v>276.83999999999997</v>
      </c>
      <c r="J62">
        <v>206.58</v>
      </c>
      <c r="K62" s="8">
        <f t="shared" si="0"/>
        <v>0.25379280450801894</v>
      </c>
      <c r="L62" s="8">
        <f t="shared" si="1"/>
        <v>8.9126265613027748E-5</v>
      </c>
      <c r="M62">
        <f t="shared" si="2"/>
        <v>1</v>
      </c>
      <c r="N62">
        <v>38</v>
      </c>
      <c r="P62">
        <v>5</v>
      </c>
      <c r="Q62" t="s">
        <v>12</v>
      </c>
      <c r="R62" t="s">
        <v>70</v>
      </c>
      <c r="S62">
        <v>50</v>
      </c>
      <c r="T62">
        <v>4</v>
      </c>
      <c r="U62">
        <v>1.167</v>
      </c>
      <c r="V62">
        <v>2.0599999999999898</v>
      </c>
      <c r="W62">
        <v>13.2889999999999</v>
      </c>
      <c r="X62">
        <v>276.83999999999997</v>
      </c>
      <c r="Y62">
        <v>206.58</v>
      </c>
      <c r="Z62">
        <v>240.32</v>
      </c>
      <c r="AA62">
        <v>243.14</v>
      </c>
      <c r="AB62">
        <v>238.02</v>
      </c>
      <c r="AC62">
        <v>38</v>
      </c>
      <c r="AH62" t="s">
        <v>12</v>
      </c>
      <c r="AI62">
        <v>30</v>
      </c>
      <c r="AJ62">
        <v>100</v>
      </c>
      <c r="AK62">
        <v>200</v>
      </c>
      <c r="AL62" s="1">
        <v>72.903000000000006</v>
      </c>
      <c r="AM62" s="1">
        <v>129.74399999999901</v>
      </c>
      <c r="AN62" s="1">
        <v>198.245</v>
      </c>
      <c r="AO62" s="1">
        <v>1100.67</v>
      </c>
      <c r="AP62" s="1">
        <v>739.97</v>
      </c>
      <c r="AQ62" s="1">
        <v>1012.7</v>
      </c>
      <c r="AR62" s="1">
        <v>865.99</v>
      </c>
      <c r="AS62" s="1">
        <v>909.12</v>
      </c>
      <c r="AT62">
        <v>856</v>
      </c>
      <c r="AU62" s="8">
        <f t="shared" si="3"/>
        <v>0.32770948604032091</v>
      </c>
    </row>
    <row r="63" spans="1:47" x14ac:dyDescent="0.25">
      <c r="A63">
        <v>5</v>
      </c>
      <c r="B63" t="s">
        <v>71</v>
      </c>
      <c r="C63">
        <v>50</v>
      </c>
      <c r="D63">
        <v>4</v>
      </c>
      <c r="E63">
        <v>662.77099999999996</v>
      </c>
      <c r="F63">
        <v>233.14</v>
      </c>
      <c r="G63">
        <v>233.14</v>
      </c>
      <c r="H63">
        <v>7</v>
      </c>
      <c r="I63">
        <v>265.98</v>
      </c>
      <c r="J63">
        <v>216.84</v>
      </c>
      <c r="K63" s="8">
        <f t="shared" si="0"/>
        <v>0.18475073313782994</v>
      </c>
      <c r="L63" s="8">
        <f t="shared" si="1"/>
        <v>0</v>
      </c>
      <c r="M63">
        <f t="shared" si="2"/>
        <v>1</v>
      </c>
      <c r="N63">
        <v>34</v>
      </c>
      <c r="P63">
        <v>5</v>
      </c>
      <c r="Q63" t="s">
        <v>12</v>
      </c>
      <c r="R63" t="s">
        <v>71</v>
      </c>
      <c r="S63">
        <v>50</v>
      </c>
      <c r="T63">
        <v>4</v>
      </c>
      <c r="U63">
        <v>1.3169999999999999</v>
      </c>
      <c r="V63">
        <v>2.23</v>
      </c>
      <c r="W63">
        <v>10.048</v>
      </c>
      <c r="X63">
        <v>265.98</v>
      </c>
      <c r="Y63">
        <v>216.84</v>
      </c>
      <c r="Z63">
        <v>257.10000000000002</v>
      </c>
      <c r="AA63">
        <v>247.08</v>
      </c>
      <c r="AB63">
        <v>233.52</v>
      </c>
      <c r="AC63">
        <v>34</v>
      </c>
      <c r="AH63" t="s">
        <v>12</v>
      </c>
      <c r="AI63">
        <v>30</v>
      </c>
      <c r="AJ63">
        <v>100</v>
      </c>
      <c r="AK63">
        <v>200</v>
      </c>
      <c r="AL63" s="1">
        <v>75.373000000000005</v>
      </c>
      <c r="AM63" s="1">
        <v>144.94200000000001</v>
      </c>
      <c r="AN63" s="1">
        <v>199.74599999999899</v>
      </c>
      <c r="AO63" s="1">
        <v>1160.8599999999999</v>
      </c>
      <c r="AP63" s="1">
        <v>799.31</v>
      </c>
      <c r="AQ63" s="1">
        <v>1071.71</v>
      </c>
      <c r="AR63" s="1">
        <v>933.32</v>
      </c>
      <c r="AS63" s="1">
        <v>918.19</v>
      </c>
      <c r="AT63">
        <v>926</v>
      </c>
      <c r="AU63" s="8">
        <f t="shared" si="3"/>
        <v>0.31145013179883879</v>
      </c>
    </row>
    <row r="64" spans="1:47" x14ac:dyDescent="0.25">
      <c r="A64">
        <v>5</v>
      </c>
      <c r="B64" t="s">
        <v>72</v>
      </c>
      <c r="C64">
        <v>50</v>
      </c>
      <c r="D64">
        <v>4</v>
      </c>
      <c r="E64">
        <v>25.9</v>
      </c>
      <c r="F64">
        <v>186.98</v>
      </c>
      <c r="G64">
        <v>186.98</v>
      </c>
      <c r="H64">
        <v>4</v>
      </c>
      <c r="I64">
        <v>197.66</v>
      </c>
      <c r="J64">
        <v>179.3</v>
      </c>
      <c r="K64" s="8">
        <f t="shared" si="0"/>
        <v>9.288677527066673E-2</v>
      </c>
      <c r="L64" s="8">
        <f t="shared" si="1"/>
        <v>0</v>
      </c>
      <c r="M64">
        <f t="shared" si="2"/>
        <v>1</v>
      </c>
      <c r="N64">
        <v>30</v>
      </c>
      <c r="P64">
        <v>5</v>
      </c>
      <c r="Q64" t="s">
        <v>12</v>
      </c>
      <c r="R64" t="s">
        <v>72</v>
      </c>
      <c r="S64">
        <v>50</v>
      </c>
      <c r="T64">
        <v>4</v>
      </c>
      <c r="U64">
        <v>1.371</v>
      </c>
      <c r="V64">
        <v>2.4929999999999999</v>
      </c>
      <c r="W64">
        <v>4.343</v>
      </c>
      <c r="X64">
        <v>197.66</v>
      </c>
      <c r="Y64">
        <v>179.3</v>
      </c>
      <c r="Z64">
        <v>197.66</v>
      </c>
      <c r="AA64">
        <v>188.26</v>
      </c>
      <c r="AB64">
        <v>190.52</v>
      </c>
      <c r="AC64">
        <v>30</v>
      </c>
      <c r="AH64" t="s">
        <v>12</v>
      </c>
      <c r="AI64">
        <v>30</v>
      </c>
      <c r="AJ64">
        <v>100</v>
      </c>
      <c r="AK64">
        <v>200</v>
      </c>
      <c r="AL64" s="1">
        <v>80.128</v>
      </c>
      <c r="AM64" s="1">
        <v>131.39699999999999</v>
      </c>
      <c r="AN64" s="1">
        <v>262.02300000000002</v>
      </c>
      <c r="AO64" s="1">
        <v>1066.8800000000001</v>
      </c>
      <c r="AP64" s="1">
        <v>747.8</v>
      </c>
      <c r="AQ64" s="1">
        <v>1006.63</v>
      </c>
      <c r="AR64" s="1">
        <v>860.91</v>
      </c>
      <c r="AS64" s="1">
        <v>845.76</v>
      </c>
      <c r="AT64">
        <v>804</v>
      </c>
      <c r="AU64" s="8">
        <f t="shared" si="3"/>
        <v>0.29907768446310751</v>
      </c>
    </row>
    <row r="65" spans="1:47" x14ac:dyDescent="0.25">
      <c r="A65">
        <v>5</v>
      </c>
      <c r="B65" t="s">
        <v>73</v>
      </c>
      <c r="C65">
        <v>50</v>
      </c>
      <c r="D65">
        <v>4</v>
      </c>
      <c r="E65">
        <v>1435.6079999999999</v>
      </c>
      <c r="F65">
        <v>299.48</v>
      </c>
      <c r="G65">
        <v>299.48</v>
      </c>
      <c r="H65">
        <v>13</v>
      </c>
      <c r="I65">
        <v>316.26</v>
      </c>
      <c r="J65">
        <v>278.12</v>
      </c>
      <c r="K65" s="8">
        <f t="shared" si="0"/>
        <v>0.12059697717068231</v>
      </c>
      <c r="L65" s="8">
        <f t="shared" si="1"/>
        <v>0</v>
      </c>
      <c r="M65">
        <f t="shared" si="2"/>
        <v>1</v>
      </c>
      <c r="N65">
        <v>40</v>
      </c>
      <c r="P65">
        <v>5</v>
      </c>
      <c r="Q65" t="s">
        <v>12</v>
      </c>
      <c r="R65" t="s">
        <v>73</v>
      </c>
      <c r="S65">
        <v>50</v>
      </c>
      <c r="T65">
        <v>4</v>
      </c>
      <c r="U65">
        <v>1.4630000000000001</v>
      </c>
      <c r="V65">
        <v>2.5099999999999998</v>
      </c>
      <c r="W65">
        <v>10.855</v>
      </c>
      <c r="X65">
        <v>316.26</v>
      </c>
      <c r="Y65">
        <v>278.12</v>
      </c>
      <c r="Z65">
        <v>313.62</v>
      </c>
      <c r="AA65">
        <v>308.5</v>
      </c>
      <c r="AB65">
        <v>300.16000000000003</v>
      </c>
      <c r="AC65">
        <v>40</v>
      </c>
      <c r="AH65" t="s">
        <v>12</v>
      </c>
      <c r="AI65">
        <v>30</v>
      </c>
      <c r="AJ65">
        <v>100</v>
      </c>
      <c r="AK65">
        <v>200</v>
      </c>
      <c r="AL65" s="1">
        <v>84.980999999999995</v>
      </c>
      <c r="AM65" s="1">
        <v>160.94499999999999</v>
      </c>
      <c r="AN65" s="1">
        <v>253.35300000000001</v>
      </c>
      <c r="AO65" s="1">
        <v>1111.3900000000001</v>
      </c>
      <c r="AP65" s="1">
        <v>775.93</v>
      </c>
      <c r="AQ65" s="1">
        <v>1057.08</v>
      </c>
      <c r="AR65" s="1">
        <v>872.33</v>
      </c>
      <c r="AS65" s="1">
        <v>903.88</v>
      </c>
      <c r="AT65">
        <v>856</v>
      </c>
      <c r="AU65" s="8">
        <f t="shared" si="3"/>
        <v>0.30183823860211095</v>
      </c>
    </row>
    <row r="66" spans="1:47" x14ac:dyDescent="0.25">
      <c r="A66">
        <v>5</v>
      </c>
      <c r="B66" t="s">
        <v>74</v>
      </c>
      <c r="C66">
        <v>50</v>
      </c>
      <c r="D66">
        <v>4</v>
      </c>
      <c r="E66">
        <v>1998.7370000000001</v>
      </c>
      <c r="F66">
        <v>241.62</v>
      </c>
      <c r="G66">
        <v>241.62</v>
      </c>
      <c r="H66">
        <v>15</v>
      </c>
      <c r="I66">
        <v>266.58</v>
      </c>
      <c r="J66">
        <v>218.54</v>
      </c>
      <c r="K66" s="8">
        <f t="shared" si="0"/>
        <v>0.18020856778452995</v>
      </c>
      <c r="L66" s="8">
        <f t="shared" si="1"/>
        <v>0</v>
      </c>
      <c r="M66">
        <f t="shared" si="2"/>
        <v>1</v>
      </c>
      <c r="N66">
        <v>39</v>
      </c>
      <c r="P66">
        <v>5</v>
      </c>
      <c r="Q66" t="s">
        <v>12</v>
      </c>
      <c r="R66" t="s">
        <v>74</v>
      </c>
      <c r="S66">
        <v>50</v>
      </c>
      <c r="T66">
        <v>4</v>
      </c>
      <c r="U66">
        <v>1.7170000000000001</v>
      </c>
      <c r="V66">
        <v>2.8509999999999902</v>
      </c>
      <c r="W66">
        <v>26.800999999999998</v>
      </c>
      <c r="X66">
        <v>266.58</v>
      </c>
      <c r="Y66">
        <v>218.54</v>
      </c>
      <c r="Z66">
        <v>252.5</v>
      </c>
      <c r="AA66">
        <v>250.82</v>
      </c>
      <c r="AB66">
        <v>242.02</v>
      </c>
      <c r="AC66">
        <v>39</v>
      </c>
      <c r="AH66" t="s">
        <v>12</v>
      </c>
      <c r="AI66">
        <v>30</v>
      </c>
      <c r="AJ66">
        <v>100</v>
      </c>
      <c r="AK66">
        <v>200</v>
      </c>
      <c r="AL66" s="1">
        <v>100.589</v>
      </c>
      <c r="AM66" s="1">
        <v>185.28399999999999</v>
      </c>
      <c r="AN66" s="1">
        <v>253.89299999999901</v>
      </c>
      <c r="AO66" s="1">
        <v>1116.28</v>
      </c>
      <c r="AP66" s="1">
        <v>741.81</v>
      </c>
      <c r="AQ66" s="1">
        <v>973.68</v>
      </c>
      <c r="AR66" s="1">
        <v>879.14</v>
      </c>
      <c r="AS66" s="1">
        <v>882.02</v>
      </c>
      <c r="AT66">
        <v>975</v>
      </c>
      <c r="AU66" s="8">
        <f t="shared" si="3"/>
        <v>0.33546242878130939</v>
      </c>
    </row>
    <row r="67" spans="1:47" x14ac:dyDescent="0.25">
      <c r="A67">
        <v>5</v>
      </c>
      <c r="B67" t="s">
        <v>75</v>
      </c>
      <c r="C67">
        <v>50</v>
      </c>
      <c r="D67">
        <v>4</v>
      </c>
      <c r="E67">
        <v>1284.3520000000001</v>
      </c>
      <c r="F67">
        <v>199.02</v>
      </c>
      <c r="G67">
        <v>199.02</v>
      </c>
      <c r="H67">
        <v>8</v>
      </c>
      <c r="I67">
        <v>239.54</v>
      </c>
      <c r="J67">
        <v>178.86</v>
      </c>
      <c r="K67" s="8">
        <f t="shared" ref="K67:K130" si="4">(I67-J67)/I67</f>
        <v>0.25331886115053848</v>
      </c>
      <c r="L67" s="8">
        <f t="shared" ref="L67:L130" si="5">(G67-F67)/G67</f>
        <v>0</v>
      </c>
      <c r="M67">
        <f t="shared" ref="M67:M130" si="6">IF(L67&lt;0.001,1,0)</f>
        <v>1</v>
      </c>
      <c r="N67">
        <v>36</v>
      </c>
      <c r="P67">
        <v>5</v>
      </c>
      <c r="Q67" t="s">
        <v>12</v>
      </c>
      <c r="R67" t="s">
        <v>75</v>
      </c>
      <c r="S67">
        <v>50</v>
      </c>
      <c r="T67">
        <v>4</v>
      </c>
      <c r="U67">
        <v>1.9179999999999999</v>
      </c>
      <c r="V67">
        <v>3.13</v>
      </c>
      <c r="W67">
        <v>11.494999999999999</v>
      </c>
      <c r="X67">
        <v>239.54</v>
      </c>
      <c r="Y67">
        <v>178.86</v>
      </c>
      <c r="Z67">
        <v>221.32</v>
      </c>
      <c r="AA67">
        <v>214.52</v>
      </c>
      <c r="AB67">
        <v>199.02</v>
      </c>
      <c r="AC67">
        <v>36</v>
      </c>
      <c r="AH67" t="s">
        <v>12</v>
      </c>
      <c r="AI67">
        <v>30</v>
      </c>
      <c r="AJ67">
        <v>100</v>
      </c>
      <c r="AK67">
        <v>200</v>
      </c>
      <c r="AL67" s="1">
        <v>110.417</v>
      </c>
      <c r="AM67" s="1">
        <v>223.452</v>
      </c>
      <c r="AN67" s="1">
        <v>278.92099999999903</v>
      </c>
      <c r="AO67" s="1">
        <v>1036.71</v>
      </c>
      <c r="AP67" s="1">
        <v>734.51</v>
      </c>
      <c r="AQ67" s="1">
        <v>938.06</v>
      </c>
      <c r="AR67" s="1">
        <v>842.37</v>
      </c>
      <c r="AS67" s="1">
        <v>851.17</v>
      </c>
      <c r="AT67">
        <v>872</v>
      </c>
      <c r="AU67" s="8">
        <f t="shared" ref="AU67:AU121" si="7">(AO67-AP67)/AO67</f>
        <v>0.29149906917074209</v>
      </c>
    </row>
    <row r="68" spans="1:47" x14ac:dyDescent="0.25">
      <c r="A68">
        <v>5</v>
      </c>
      <c r="B68" t="s">
        <v>76</v>
      </c>
      <c r="C68">
        <v>50</v>
      </c>
      <c r="D68">
        <v>4</v>
      </c>
      <c r="E68">
        <v>3600.1880000000001</v>
      </c>
      <c r="F68">
        <v>213.33875087543899</v>
      </c>
      <c r="G68">
        <v>214.52</v>
      </c>
      <c r="H68">
        <v>14</v>
      </c>
      <c r="I68">
        <v>253.96</v>
      </c>
      <c r="J68">
        <v>181.4</v>
      </c>
      <c r="K68" s="8">
        <f t="shared" si="4"/>
        <v>0.2857142857142857</v>
      </c>
      <c r="L68" s="8">
        <f t="shared" si="5"/>
        <v>5.5064755014032274E-3</v>
      </c>
      <c r="M68">
        <f t="shared" si="6"/>
        <v>0</v>
      </c>
      <c r="N68">
        <v>51</v>
      </c>
      <c r="P68">
        <v>5</v>
      </c>
      <c r="Q68" t="s">
        <v>12</v>
      </c>
      <c r="R68" t="s">
        <v>76</v>
      </c>
      <c r="S68">
        <v>50</v>
      </c>
      <c r="T68">
        <v>4</v>
      </c>
      <c r="U68">
        <v>1.974</v>
      </c>
      <c r="V68">
        <v>3.7109999999999901</v>
      </c>
      <c r="W68">
        <v>25.853999999999999</v>
      </c>
      <c r="X68">
        <v>253.96</v>
      </c>
      <c r="Y68">
        <v>181.4</v>
      </c>
      <c r="Z68">
        <v>242.96</v>
      </c>
      <c r="AA68">
        <v>238.46</v>
      </c>
      <c r="AB68">
        <v>214.52</v>
      </c>
      <c r="AC68">
        <v>51</v>
      </c>
      <c r="AH68" t="s">
        <v>12</v>
      </c>
      <c r="AI68">
        <v>30</v>
      </c>
      <c r="AJ68">
        <v>100</v>
      </c>
      <c r="AK68">
        <v>200</v>
      </c>
      <c r="AL68" s="1">
        <v>121.529</v>
      </c>
      <c r="AM68" s="1">
        <v>201.709</v>
      </c>
      <c r="AN68" s="1">
        <v>249.702</v>
      </c>
      <c r="AO68" s="1">
        <v>1095.6400000000001</v>
      </c>
      <c r="AP68" s="1">
        <v>751.67</v>
      </c>
      <c r="AQ68" s="1">
        <v>1018.52</v>
      </c>
      <c r="AR68" s="1">
        <v>887.38</v>
      </c>
      <c r="AS68" s="1">
        <v>862.84</v>
      </c>
      <c r="AT68">
        <v>927</v>
      </c>
      <c r="AU68" s="8">
        <f t="shared" si="7"/>
        <v>0.31394436128655406</v>
      </c>
    </row>
    <row r="69" spans="1:47" x14ac:dyDescent="0.25">
      <c r="A69">
        <v>5</v>
      </c>
      <c r="B69" t="s">
        <v>77</v>
      </c>
      <c r="C69">
        <v>50</v>
      </c>
      <c r="D69">
        <v>4</v>
      </c>
      <c r="E69">
        <v>880.91800000000001</v>
      </c>
      <c r="F69">
        <v>225.78</v>
      </c>
      <c r="G69">
        <v>225.78</v>
      </c>
      <c r="H69">
        <v>8</v>
      </c>
      <c r="I69">
        <v>253.66</v>
      </c>
      <c r="J69">
        <v>205.58</v>
      </c>
      <c r="K69" s="8">
        <f t="shared" si="4"/>
        <v>0.18954506031695964</v>
      </c>
      <c r="L69" s="8">
        <f t="shared" si="5"/>
        <v>0</v>
      </c>
      <c r="M69">
        <f t="shared" si="6"/>
        <v>1</v>
      </c>
      <c r="N69">
        <v>42</v>
      </c>
      <c r="P69">
        <v>5</v>
      </c>
      <c r="Q69" t="s">
        <v>12</v>
      </c>
      <c r="R69" t="s">
        <v>77</v>
      </c>
      <c r="S69">
        <v>50</v>
      </c>
      <c r="T69">
        <v>4</v>
      </c>
      <c r="U69">
        <v>2.0609999999999999</v>
      </c>
      <c r="V69">
        <v>3.3969999999999998</v>
      </c>
      <c r="W69">
        <v>16.751999999999999</v>
      </c>
      <c r="X69">
        <v>253.66</v>
      </c>
      <c r="Y69">
        <v>205.58</v>
      </c>
      <c r="Z69">
        <v>253.66</v>
      </c>
      <c r="AA69">
        <v>237.18</v>
      </c>
      <c r="AB69">
        <v>225.78</v>
      </c>
      <c r="AC69">
        <v>42</v>
      </c>
      <c r="AH69" t="s">
        <v>12</v>
      </c>
      <c r="AI69">
        <v>30</v>
      </c>
      <c r="AJ69">
        <v>100</v>
      </c>
      <c r="AK69">
        <v>200</v>
      </c>
      <c r="AL69" s="1">
        <v>124.881</v>
      </c>
      <c r="AM69" s="1">
        <v>153.18100000000001</v>
      </c>
      <c r="AN69" s="1">
        <v>263.12299999999902</v>
      </c>
      <c r="AO69" s="1">
        <v>1000.07</v>
      </c>
      <c r="AP69" s="1">
        <v>743.01</v>
      </c>
      <c r="AQ69" s="1">
        <v>953.46</v>
      </c>
      <c r="AR69" s="1">
        <v>820.53</v>
      </c>
      <c r="AS69" s="1">
        <v>831.45</v>
      </c>
      <c r="AT69">
        <v>739</v>
      </c>
      <c r="AU69" s="8">
        <f t="shared" si="7"/>
        <v>0.25704200705950586</v>
      </c>
    </row>
    <row r="70" spans="1:47" x14ac:dyDescent="0.25">
      <c r="A70">
        <v>5</v>
      </c>
      <c r="B70" t="s">
        <v>78</v>
      </c>
      <c r="C70">
        <v>50</v>
      </c>
      <c r="D70">
        <v>4</v>
      </c>
      <c r="E70">
        <v>3600.17</v>
      </c>
      <c r="F70">
        <v>246.43734975033999</v>
      </c>
      <c r="G70">
        <v>246.6</v>
      </c>
      <c r="H70">
        <v>9</v>
      </c>
      <c r="I70">
        <v>307.64</v>
      </c>
      <c r="J70">
        <v>218.8</v>
      </c>
      <c r="K70" s="8">
        <f t="shared" si="4"/>
        <v>0.2887790924457157</v>
      </c>
      <c r="L70" s="8">
        <f t="shared" si="5"/>
        <v>6.5957116650447673E-4</v>
      </c>
      <c r="M70">
        <f t="shared" si="6"/>
        <v>1</v>
      </c>
      <c r="N70">
        <v>53</v>
      </c>
      <c r="P70">
        <v>5</v>
      </c>
      <c r="Q70" t="s">
        <v>12</v>
      </c>
      <c r="R70" t="s">
        <v>78</v>
      </c>
      <c r="S70">
        <v>50</v>
      </c>
      <c r="T70">
        <v>4</v>
      </c>
      <c r="U70">
        <v>2.181</v>
      </c>
      <c r="V70">
        <v>4.5179999999999998</v>
      </c>
      <c r="W70">
        <v>14.322999999999899</v>
      </c>
      <c r="X70">
        <v>307.64</v>
      </c>
      <c r="Y70">
        <v>218.8</v>
      </c>
      <c r="Z70">
        <v>273.7</v>
      </c>
      <c r="AA70">
        <v>260.10000000000002</v>
      </c>
      <c r="AB70">
        <v>248.32</v>
      </c>
      <c r="AC70">
        <v>53</v>
      </c>
      <c r="AH70" t="s">
        <v>12</v>
      </c>
      <c r="AI70">
        <v>30</v>
      </c>
      <c r="AJ70">
        <v>100</v>
      </c>
      <c r="AK70">
        <v>200</v>
      </c>
      <c r="AL70" s="1">
        <v>119.465</v>
      </c>
      <c r="AM70" s="1">
        <v>193.88</v>
      </c>
      <c r="AN70" s="1">
        <v>259.46600000000001</v>
      </c>
      <c r="AO70" s="1">
        <v>1141.58</v>
      </c>
      <c r="AP70" s="1">
        <v>748.99</v>
      </c>
      <c r="AQ70" s="1">
        <v>1021.65</v>
      </c>
      <c r="AR70" s="1">
        <v>882.79</v>
      </c>
      <c r="AS70" s="1">
        <v>889.5</v>
      </c>
      <c r="AT70">
        <v>896</v>
      </c>
      <c r="AU70" s="8">
        <f t="shared" si="7"/>
        <v>0.34390055887454224</v>
      </c>
    </row>
    <row r="71" spans="1:47" x14ac:dyDescent="0.25">
      <c r="A71">
        <v>5</v>
      </c>
      <c r="B71" t="s">
        <v>79</v>
      </c>
      <c r="C71">
        <v>50</v>
      </c>
      <c r="D71">
        <v>4</v>
      </c>
      <c r="E71">
        <v>3600.6419999999998</v>
      </c>
      <c r="F71">
        <v>265.61452741244</v>
      </c>
      <c r="G71">
        <v>274.02</v>
      </c>
      <c r="H71">
        <v>9</v>
      </c>
      <c r="I71">
        <v>309.66000000000003</v>
      </c>
      <c r="J71">
        <v>228.24</v>
      </c>
      <c r="K71" s="8">
        <f t="shared" si="4"/>
        <v>0.26293354001162567</v>
      </c>
      <c r="L71" s="8">
        <f t="shared" si="5"/>
        <v>3.0674668226990675E-2</v>
      </c>
      <c r="M71">
        <f t="shared" si="6"/>
        <v>0</v>
      </c>
      <c r="N71">
        <v>56</v>
      </c>
      <c r="P71">
        <v>5</v>
      </c>
      <c r="Q71" t="s">
        <v>12</v>
      </c>
      <c r="R71" t="s">
        <v>79</v>
      </c>
      <c r="S71">
        <v>50</v>
      </c>
      <c r="T71">
        <v>4</v>
      </c>
      <c r="U71">
        <v>2.2919999999999998</v>
      </c>
      <c r="V71">
        <v>4.2450000000000001</v>
      </c>
      <c r="W71">
        <v>26.666</v>
      </c>
      <c r="X71">
        <v>309.66000000000003</v>
      </c>
      <c r="Y71">
        <v>228.24</v>
      </c>
      <c r="Z71">
        <v>299.52</v>
      </c>
      <c r="AA71">
        <v>280.83999999999997</v>
      </c>
      <c r="AB71">
        <v>277.22000000000003</v>
      </c>
      <c r="AC71">
        <v>56</v>
      </c>
      <c r="AH71" t="s">
        <v>12</v>
      </c>
      <c r="AI71">
        <v>30</v>
      </c>
      <c r="AJ71">
        <v>100</v>
      </c>
      <c r="AK71">
        <v>200</v>
      </c>
      <c r="AL71" s="1">
        <v>140.52600000000001</v>
      </c>
      <c r="AM71" s="1">
        <v>319.31099999999998</v>
      </c>
      <c r="AN71" s="1">
        <v>387.17200000000003</v>
      </c>
      <c r="AO71" s="1">
        <v>1122.3399999999999</v>
      </c>
      <c r="AP71" s="1">
        <v>723.03</v>
      </c>
      <c r="AQ71" s="1">
        <v>998.98</v>
      </c>
      <c r="AR71" s="1">
        <v>840.95</v>
      </c>
      <c r="AS71" s="1">
        <v>865.17</v>
      </c>
      <c r="AT71">
        <v>940</v>
      </c>
      <c r="AU71" s="8">
        <f t="shared" si="7"/>
        <v>0.35578345242974496</v>
      </c>
    </row>
    <row r="72" spans="1:47" x14ac:dyDescent="0.25">
      <c r="A72">
        <v>5</v>
      </c>
      <c r="B72" t="s">
        <v>70</v>
      </c>
      <c r="C72">
        <v>50</v>
      </c>
      <c r="D72">
        <v>8</v>
      </c>
      <c r="E72">
        <v>3600.2310000000002</v>
      </c>
      <c r="F72">
        <v>223.21814863681999</v>
      </c>
      <c r="G72">
        <v>227.22</v>
      </c>
      <c r="H72">
        <v>8</v>
      </c>
      <c r="I72">
        <v>276.83999999999997</v>
      </c>
      <c r="J72">
        <v>206.58</v>
      </c>
      <c r="K72" s="8">
        <f t="shared" si="4"/>
        <v>0.25379280450801894</v>
      </c>
      <c r="L72" s="8">
        <f t="shared" si="5"/>
        <v>1.7612232035824352E-2</v>
      </c>
      <c r="M72">
        <f t="shared" si="6"/>
        <v>0</v>
      </c>
      <c r="N72">
        <v>38</v>
      </c>
      <c r="P72">
        <v>5</v>
      </c>
      <c r="Q72" t="s">
        <v>12</v>
      </c>
      <c r="R72" t="s">
        <v>70</v>
      </c>
      <c r="S72">
        <v>50</v>
      </c>
      <c r="T72">
        <v>8</v>
      </c>
      <c r="U72">
        <v>6.8120000000000003</v>
      </c>
      <c r="V72">
        <v>8.8989999999999991</v>
      </c>
      <c r="W72">
        <v>31.712</v>
      </c>
      <c r="X72">
        <v>276.83999999999997</v>
      </c>
      <c r="Y72">
        <v>206.58</v>
      </c>
      <c r="Z72">
        <v>236.86</v>
      </c>
      <c r="AA72">
        <v>231.56</v>
      </c>
      <c r="AB72">
        <v>226.94</v>
      </c>
      <c r="AC72">
        <v>38</v>
      </c>
      <c r="AH72" t="s">
        <v>12</v>
      </c>
      <c r="AI72">
        <v>30</v>
      </c>
      <c r="AJ72">
        <v>100</v>
      </c>
      <c r="AK72">
        <v>400</v>
      </c>
      <c r="AL72" s="1">
        <v>138.60300000000001</v>
      </c>
      <c r="AM72" s="1">
        <v>242.95299999999901</v>
      </c>
      <c r="AN72" s="1">
        <v>240.887</v>
      </c>
      <c r="AO72" s="1">
        <v>1100.67</v>
      </c>
      <c r="AP72" s="1">
        <v>739.97</v>
      </c>
      <c r="AQ72" s="1">
        <v>961.12</v>
      </c>
      <c r="AR72" s="1">
        <v>835.54</v>
      </c>
      <c r="AS72" s="1">
        <v>891.3</v>
      </c>
      <c r="AT72">
        <v>856</v>
      </c>
      <c r="AU72" s="8">
        <f t="shared" si="7"/>
        <v>0.32770948604032091</v>
      </c>
    </row>
    <row r="73" spans="1:47" x14ac:dyDescent="0.25">
      <c r="A73">
        <v>5</v>
      </c>
      <c r="B73" t="s">
        <v>71</v>
      </c>
      <c r="C73">
        <v>50</v>
      </c>
      <c r="D73">
        <v>8</v>
      </c>
      <c r="E73">
        <v>1012.09</v>
      </c>
      <c r="F73">
        <v>226.08</v>
      </c>
      <c r="G73">
        <v>226.08</v>
      </c>
      <c r="H73">
        <v>10</v>
      </c>
      <c r="I73">
        <v>265.98</v>
      </c>
      <c r="J73">
        <v>216.84</v>
      </c>
      <c r="K73" s="8">
        <f t="shared" si="4"/>
        <v>0.18475073313782994</v>
      </c>
      <c r="L73" s="8">
        <f t="shared" si="5"/>
        <v>0</v>
      </c>
      <c r="M73">
        <f t="shared" si="6"/>
        <v>1</v>
      </c>
      <c r="N73">
        <v>34</v>
      </c>
      <c r="P73">
        <v>5</v>
      </c>
      <c r="Q73" t="s">
        <v>12</v>
      </c>
      <c r="R73" t="s">
        <v>71</v>
      </c>
      <c r="S73">
        <v>50</v>
      </c>
      <c r="T73">
        <v>8</v>
      </c>
      <c r="U73">
        <v>7.468</v>
      </c>
      <c r="V73">
        <v>9.3419999999999899</v>
      </c>
      <c r="W73">
        <v>15.27</v>
      </c>
      <c r="X73">
        <v>265.98</v>
      </c>
      <c r="Y73">
        <v>216.84</v>
      </c>
      <c r="Z73">
        <v>256.98</v>
      </c>
      <c r="AA73">
        <v>237.3</v>
      </c>
      <c r="AB73">
        <v>228.92</v>
      </c>
      <c r="AC73">
        <v>34</v>
      </c>
      <c r="AH73" t="s">
        <v>12</v>
      </c>
      <c r="AI73">
        <v>30</v>
      </c>
      <c r="AJ73">
        <v>100</v>
      </c>
      <c r="AK73">
        <v>400</v>
      </c>
      <c r="AL73" s="1">
        <v>141.27000000000001</v>
      </c>
      <c r="AM73" s="1">
        <v>269.02699999999999</v>
      </c>
      <c r="AN73" s="1">
        <v>233.69999999999899</v>
      </c>
      <c r="AO73" s="1">
        <v>1160.8599999999999</v>
      </c>
      <c r="AP73" s="1">
        <v>799.31</v>
      </c>
      <c r="AQ73" s="1">
        <v>1010.69</v>
      </c>
      <c r="AR73" s="1">
        <v>880.59</v>
      </c>
      <c r="AS73" s="1">
        <v>914.74</v>
      </c>
      <c r="AT73">
        <v>926</v>
      </c>
      <c r="AU73" s="8">
        <f t="shared" si="7"/>
        <v>0.31145013179883879</v>
      </c>
    </row>
    <row r="74" spans="1:47" x14ac:dyDescent="0.25">
      <c r="A74">
        <v>5</v>
      </c>
      <c r="B74" t="s">
        <v>72</v>
      </c>
      <c r="C74">
        <v>50</v>
      </c>
      <c r="D74">
        <v>8</v>
      </c>
      <c r="E74">
        <v>106.02200000000001</v>
      </c>
      <c r="F74">
        <v>182.98</v>
      </c>
      <c r="G74">
        <v>182.98</v>
      </c>
      <c r="H74">
        <v>6</v>
      </c>
      <c r="I74">
        <v>197.66</v>
      </c>
      <c r="J74">
        <v>179.3</v>
      </c>
      <c r="K74" s="8">
        <f t="shared" si="4"/>
        <v>9.288677527066673E-2</v>
      </c>
      <c r="L74" s="8">
        <f t="shared" si="5"/>
        <v>0</v>
      </c>
      <c r="M74">
        <f t="shared" si="6"/>
        <v>1</v>
      </c>
      <c r="N74">
        <v>30</v>
      </c>
      <c r="P74">
        <v>5</v>
      </c>
      <c r="Q74" t="s">
        <v>12</v>
      </c>
      <c r="R74" t="s">
        <v>72</v>
      </c>
      <c r="S74">
        <v>50</v>
      </c>
      <c r="T74">
        <v>8</v>
      </c>
      <c r="U74">
        <v>7.6120000000000001</v>
      </c>
      <c r="V74">
        <v>9.2140000000000004</v>
      </c>
      <c r="W74">
        <v>13.9519999999999</v>
      </c>
      <c r="X74">
        <v>197.66</v>
      </c>
      <c r="Y74">
        <v>179.3</v>
      </c>
      <c r="Z74">
        <v>196.48</v>
      </c>
      <c r="AA74">
        <v>183.78</v>
      </c>
      <c r="AB74">
        <v>184.16</v>
      </c>
      <c r="AC74">
        <v>30</v>
      </c>
      <c r="AH74" t="s">
        <v>12</v>
      </c>
      <c r="AI74">
        <v>30</v>
      </c>
      <c r="AJ74">
        <v>100</v>
      </c>
      <c r="AK74">
        <v>400</v>
      </c>
      <c r="AL74" s="1">
        <v>147.92599999999999</v>
      </c>
      <c r="AM74" s="1">
        <v>232.45699999999999</v>
      </c>
      <c r="AN74" s="1">
        <v>263.17399999999998</v>
      </c>
      <c r="AO74" s="1">
        <v>1066.8800000000001</v>
      </c>
      <c r="AP74" s="1">
        <v>747.8</v>
      </c>
      <c r="AQ74" s="1">
        <v>937.04</v>
      </c>
      <c r="AR74" s="1">
        <v>816.01</v>
      </c>
      <c r="AS74" s="1">
        <v>810.84</v>
      </c>
      <c r="AT74">
        <v>804</v>
      </c>
      <c r="AU74" s="8">
        <f t="shared" si="7"/>
        <v>0.29907768446310751</v>
      </c>
    </row>
    <row r="75" spans="1:47" x14ac:dyDescent="0.25">
      <c r="A75">
        <v>5</v>
      </c>
      <c r="B75" t="s">
        <v>73</v>
      </c>
      <c r="C75">
        <v>50</v>
      </c>
      <c r="D75">
        <v>8</v>
      </c>
      <c r="E75">
        <v>1083.059</v>
      </c>
      <c r="F75">
        <v>288.72000000000003</v>
      </c>
      <c r="G75">
        <v>288.72000000000003</v>
      </c>
      <c r="H75">
        <v>12</v>
      </c>
      <c r="I75">
        <v>316.26</v>
      </c>
      <c r="J75">
        <v>278.12</v>
      </c>
      <c r="K75" s="8">
        <f t="shared" si="4"/>
        <v>0.12059697717068231</v>
      </c>
      <c r="L75" s="8">
        <f t="shared" si="5"/>
        <v>0</v>
      </c>
      <c r="M75">
        <f t="shared" si="6"/>
        <v>1</v>
      </c>
      <c r="N75">
        <v>40</v>
      </c>
      <c r="P75">
        <v>5</v>
      </c>
      <c r="Q75" t="s">
        <v>12</v>
      </c>
      <c r="R75" t="s">
        <v>73</v>
      </c>
      <c r="S75">
        <v>50</v>
      </c>
      <c r="T75">
        <v>8</v>
      </c>
      <c r="U75">
        <v>7.6070000000000002</v>
      </c>
      <c r="V75">
        <v>9.4280000000000008</v>
      </c>
      <c r="W75">
        <v>18.577999999999999</v>
      </c>
      <c r="X75">
        <v>316.26</v>
      </c>
      <c r="Y75">
        <v>278.12</v>
      </c>
      <c r="Z75">
        <v>313.62</v>
      </c>
      <c r="AA75">
        <v>297.04000000000002</v>
      </c>
      <c r="AB75">
        <v>292</v>
      </c>
      <c r="AC75">
        <v>40</v>
      </c>
      <c r="AH75" t="s">
        <v>12</v>
      </c>
      <c r="AI75">
        <v>30</v>
      </c>
      <c r="AJ75">
        <v>100</v>
      </c>
      <c r="AK75">
        <v>400</v>
      </c>
      <c r="AL75" s="1">
        <v>149.48699999999999</v>
      </c>
      <c r="AM75" s="1">
        <v>242.79299999999901</v>
      </c>
      <c r="AN75" s="1">
        <v>254.041</v>
      </c>
      <c r="AO75" s="1">
        <v>1111.3900000000001</v>
      </c>
      <c r="AP75" s="1">
        <v>775.93</v>
      </c>
      <c r="AQ75" s="1">
        <v>981.35</v>
      </c>
      <c r="AR75" s="1">
        <v>853.75</v>
      </c>
      <c r="AS75" s="1">
        <v>861.95</v>
      </c>
      <c r="AT75">
        <v>856</v>
      </c>
      <c r="AU75" s="8">
        <f t="shared" si="7"/>
        <v>0.30183823860211095</v>
      </c>
    </row>
    <row r="76" spans="1:47" x14ac:dyDescent="0.25">
      <c r="A76">
        <v>5</v>
      </c>
      <c r="B76" t="s">
        <v>74</v>
      </c>
      <c r="C76">
        <v>50</v>
      </c>
      <c r="D76">
        <v>8</v>
      </c>
      <c r="E76">
        <v>3600.22</v>
      </c>
      <c r="F76">
        <v>230.96</v>
      </c>
      <c r="G76">
        <v>233.14</v>
      </c>
      <c r="H76">
        <v>9</v>
      </c>
      <c r="I76">
        <v>266.58</v>
      </c>
      <c r="J76">
        <v>218.54</v>
      </c>
      <c r="K76" s="8">
        <f t="shared" si="4"/>
        <v>0.18020856778452995</v>
      </c>
      <c r="L76" s="8">
        <f t="shared" si="5"/>
        <v>9.3506047868232751E-3</v>
      </c>
      <c r="M76">
        <f t="shared" si="6"/>
        <v>0</v>
      </c>
      <c r="N76">
        <v>39</v>
      </c>
      <c r="P76">
        <v>5</v>
      </c>
      <c r="Q76" t="s">
        <v>12</v>
      </c>
      <c r="R76" t="s">
        <v>74</v>
      </c>
      <c r="S76">
        <v>50</v>
      </c>
      <c r="T76">
        <v>8</v>
      </c>
      <c r="U76">
        <v>8.1519999999999992</v>
      </c>
      <c r="V76">
        <v>10.224</v>
      </c>
      <c r="W76">
        <v>129.59399999999999</v>
      </c>
      <c r="X76">
        <v>266.58</v>
      </c>
      <c r="Y76">
        <v>218.54</v>
      </c>
      <c r="Z76">
        <v>252.5</v>
      </c>
      <c r="AA76">
        <v>244.36</v>
      </c>
      <c r="AB76">
        <v>234.24</v>
      </c>
      <c r="AC76">
        <v>39</v>
      </c>
      <c r="AH76" t="s">
        <v>12</v>
      </c>
      <c r="AI76">
        <v>30</v>
      </c>
      <c r="AJ76">
        <v>100</v>
      </c>
      <c r="AK76">
        <v>400</v>
      </c>
      <c r="AL76" s="1">
        <v>151.95400000000001</v>
      </c>
      <c r="AM76" s="1">
        <v>260.99599999999998</v>
      </c>
      <c r="AN76" s="1">
        <v>258.07499999999999</v>
      </c>
      <c r="AO76" s="1">
        <v>1116.28</v>
      </c>
      <c r="AP76" s="1">
        <v>741.81</v>
      </c>
      <c r="AQ76" s="1">
        <v>928.29</v>
      </c>
      <c r="AR76" s="1">
        <v>842.07</v>
      </c>
      <c r="AS76" s="1">
        <v>861.53</v>
      </c>
      <c r="AT76">
        <v>975</v>
      </c>
      <c r="AU76" s="8">
        <f t="shared" si="7"/>
        <v>0.33546242878130939</v>
      </c>
    </row>
    <row r="77" spans="1:47" x14ac:dyDescent="0.25">
      <c r="A77">
        <v>5</v>
      </c>
      <c r="B77" t="s">
        <v>75</v>
      </c>
      <c r="C77">
        <v>50</v>
      </c>
      <c r="D77">
        <v>8</v>
      </c>
      <c r="E77">
        <v>1484.84</v>
      </c>
      <c r="F77">
        <v>188.4</v>
      </c>
      <c r="G77">
        <v>188.4</v>
      </c>
      <c r="H77">
        <v>10</v>
      </c>
      <c r="I77">
        <v>239.54</v>
      </c>
      <c r="J77">
        <v>178.86</v>
      </c>
      <c r="K77" s="8">
        <f t="shared" si="4"/>
        <v>0.25331886115053848</v>
      </c>
      <c r="L77" s="8">
        <f t="shared" si="5"/>
        <v>0</v>
      </c>
      <c r="M77">
        <f t="shared" si="6"/>
        <v>1</v>
      </c>
      <c r="N77">
        <v>36</v>
      </c>
      <c r="P77">
        <v>5</v>
      </c>
      <c r="Q77" t="s">
        <v>12</v>
      </c>
      <c r="R77" t="s">
        <v>75</v>
      </c>
      <c r="S77">
        <v>50</v>
      </c>
      <c r="T77">
        <v>8</v>
      </c>
      <c r="U77">
        <v>8.4420000000000002</v>
      </c>
      <c r="V77">
        <v>10.277999999999899</v>
      </c>
      <c r="W77">
        <v>18.102</v>
      </c>
      <c r="X77">
        <v>239.54</v>
      </c>
      <c r="Y77">
        <v>178.86</v>
      </c>
      <c r="Z77">
        <v>213.64</v>
      </c>
      <c r="AA77">
        <v>196.86</v>
      </c>
      <c r="AB77">
        <v>190.8</v>
      </c>
      <c r="AC77">
        <v>36</v>
      </c>
      <c r="AH77" t="s">
        <v>12</v>
      </c>
      <c r="AI77">
        <v>30</v>
      </c>
      <c r="AJ77">
        <v>100</v>
      </c>
      <c r="AK77">
        <v>400</v>
      </c>
      <c r="AL77" s="1">
        <v>153.40899999999999</v>
      </c>
      <c r="AM77" s="1">
        <v>291.56200000000001</v>
      </c>
      <c r="AN77" s="1">
        <v>260.260999999999</v>
      </c>
      <c r="AO77" s="1">
        <v>1036.71</v>
      </c>
      <c r="AP77" s="1">
        <v>734.51</v>
      </c>
      <c r="AQ77" s="1">
        <v>910.24</v>
      </c>
      <c r="AR77" s="1">
        <v>807.8</v>
      </c>
      <c r="AS77" s="1">
        <v>828.01</v>
      </c>
      <c r="AT77">
        <v>872</v>
      </c>
      <c r="AU77" s="8">
        <f t="shared" si="7"/>
        <v>0.29149906917074209</v>
      </c>
    </row>
    <row r="78" spans="1:47" x14ac:dyDescent="0.25">
      <c r="A78">
        <v>5</v>
      </c>
      <c r="B78" t="s">
        <v>76</v>
      </c>
      <c r="C78">
        <v>50</v>
      </c>
      <c r="D78">
        <v>8</v>
      </c>
      <c r="E78">
        <v>3600.2269999999999</v>
      </c>
      <c r="F78">
        <v>195.9</v>
      </c>
      <c r="G78">
        <v>201.06</v>
      </c>
      <c r="H78">
        <v>10</v>
      </c>
      <c r="I78">
        <v>253.96</v>
      </c>
      <c r="J78">
        <v>181.4</v>
      </c>
      <c r="K78" s="8">
        <f t="shared" si="4"/>
        <v>0.2857142857142857</v>
      </c>
      <c r="L78" s="8">
        <f t="shared" si="5"/>
        <v>2.5663980901223498E-2</v>
      </c>
      <c r="M78">
        <f t="shared" si="6"/>
        <v>0</v>
      </c>
      <c r="N78">
        <v>51</v>
      </c>
      <c r="P78">
        <v>5</v>
      </c>
      <c r="Q78" t="s">
        <v>12</v>
      </c>
      <c r="R78" t="s">
        <v>76</v>
      </c>
      <c r="S78">
        <v>50</v>
      </c>
      <c r="T78">
        <v>8</v>
      </c>
      <c r="U78">
        <v>9.2059999999999995</v>
      </c>
      <c r="V78">
        <v>11.853</v>
      </c>
      <c r="W78">
        <v>43.323</v>
      </c>
      <c r="X78">
        <v>253.96</v>
      </c>
      <c r="Y78">
        <v>181.4</v>
      </c>
      <c r="Z78">
        <v>230.12</v>
      </c>
      <c r="AA78">
        <v>217.72</v>
      </c>
      <c r="AB78">
        <v>196.34</v>
      </c>
      <c r="AC78">
        <v>51</v>
      </c>
      <c r="AH78" t="s">
        <v>12</v>
      </c>
      <c r="AI78">
        <v>30</v>
      </c>
      <c r="AJ78">
        <v>100</v>
      </c>
      <c r="AK78">
        <v>400</v>
      </c>
      <c r="AL78" s="1">
        <v>153.30199999999999</v>
      </c>
      <c r="AM78" s="1">
        <v>251.05099999999999</v>
      </c>
      <c r="AN78" s="1">
        <v>243.43699999999899</v>
      </c>
      <c r="AO78" s="1">
        <v>1095.6400000000001</v>
      </c>
      <c r="AP78" s="1">
        <v>751.67</v>
      </c>
      <c r="AQ78" s="1">
        <v>965.72</v>
      </c>
      <c r="AR78" s="1">
        <v>831.16</v>
      </c>
      <c r="AS78" s="1">
        <v>859.26</v>
      </c>
      <c r="AT78">
        <v>927</v>
      </c>
      <c r="AU78" s="8">
        <f t="shared" si="7"/>
        <v>0.31394436128655406</v>
      </c>
    </row>
    <row r="79" spans="1:47" x14ac:dyDescent="0.25">
      <c r="A79">
        <v>5</v>
      </c>
      <c r="B79" t="s">
        <v>77</v>
      </c>
      <c r="C79">
        <v>50</v>
      </c>
      <c r="D79">
        <v>8</v>
      </c>
      <c r="E79">
        <v>855.38499999999999</v>
      </c>
      <c r="F79">
        <v>214.84</v>
      </c>
      <c r="G79">
        <v>214.84</v>
      </c>
      <c r="H79">
        <v>8</v>
      </c>
      <c r="I79">
        <v>253.66</v>
      </c>
      <c r="J79">
        <v>205.58</v>
      </c>
      <c r="K79" s="8">
        <f t="shared" si="4"/>
        <v>0.18954506031695964</v>
      </c>
      <c r="L79" s="8">
        <f t="shared" si="5"/>
        <v>0</v>
      </c>
      <c r="M79">
        <f t="shared" si="6"/>
        <v>1</v>
      </c>
      <c r="N79">
        <v>42</v>
      </c>
      <c r="P79">
        <v>5</v>
      </c>
      <c r="Q79" t="s">
        <v>12</v>
      </c>
      <c r="R79" t="s">
        <v>77</v>
      </c>
      <c r="S79">
        <v>50</v>
      </c>
      <c r="T79">
        <v>8</v>
      </c>
      <c r="U79">
        <v>9.6039999999999992</v>
      </c>
      <c r="V79">
        <v>10.840999999999999</v>
      </c>
      <c r="W79">
        <v>24.219000000000001</v>
      </c>
      <c r="X79">
        <v>253.66</v>
      </c>
      <c r="Y79">
        <v>205.58</v>
      </c>
      <c r="Z79">
        <v>248.78</v>
      </c>
      <c r="AA79">
        <v>223.26</v>
      </c>
      <c r="AB79">
        <v>218.1</v>
      </c>
      <c r="AC79">
        <v>42</v>
      </c>
      <c r="AH79" t="s">
        <v>12</v>
      </c>
      <c r="AI79">
        <v>30</v>
      </c>
      <c r="AJ79">
        <v>100</v>
      </c>
      <c r="AK79">
        <v>400</v>
      </c>
      <c r="AL79" s="1">
        <v>154.25200000000001</v>
      </c>
      <c r="AM79" s="1">
        <v>200.969999999999</v>
      </c>
      <c r="AN79" s="1">
        <v>281.55500000000001</v>
      </c>
      <c r="AO79" s="1">
        <v>1000.07</v>
      </c>
      <c r="AP79" s="1">
        <v>743.01</v>
      </c>
      <c r="AQ79" s="1">
        <v>894.96</v>
      </c>
      <c r="AR79" s="1">
        <v>800.23</v>
      </c>
      <c r="AS79" s="1">
        <v>829.95</v>
      </c>
      <c r="AT79">
        <v>739</v>
      </c>
      <c r="AU79" s="8">
        <f t="shared" si="7"/>
        <v>0.25704200705950586</v>
      </c>
    </row>
    <row r="80" spans="1:47" x14ac:dyDescent="0.25">
      <c r="A80">
        <v>5</v>
      </c>
      <c r="B80" t="s">
        <v>78</v>
      </c>
      <c r="C80">
        <v>50</v>
      </c>
      <c r="D80">
        <v>8</v>
      </c>
      <c r="E80">
        <v>3600.223</v>
      </c>
      <c r="F80">
        <v>230.69694022873901</v>
      </c>
      <c r="G80">
        <v>230.72</v>
      </c>
      <c r="H80">
        <v>10</v>
      </c>
      <c r="I80">
        <v>307.64</v>
      </c>
      <c r="J80">
        <v>218.8</v>
      </c>
      <c r="K80" s="8">
        <f t="shared" si="4"/>
        <v>0.2887790924457157</v>
      </c>
      <c r="L80" s="8">
        <f t="shared" si="5"/>
        <v>9.9946997490417977E-5</v>
      </c>
      <c r="M80">
        <f t="shared" si="6"/>
        <v>1</v>
      </c>
      <c r="N80">
        <v>53</v>
      </c>
      <c r="P80">
        <v>5</v>
      </c>
      <c r="Q80" t="s">
        <v>12</v>
      </c>
      <c r="R80" t="s">
        <v>78</v>
      </c>
      <c r="S80">
        <v>50</v>
      </c>
      <c r="T80">
        <v>8</v>
      </c>
      <c r="U80">
        <v>9.4090000000000007</v>
      </c>
      <c r="V80">
        <v>12.87</v>
      </c>
      <c r="W80">
        <v>21.042999999999999</v>
      </c>
      <c r="X80">
        <v>307.64</v>
      </c>
      <c r="Y80">
        <v>218.8</v>
      </c>
      <c r="Z80">
        <v>262.8</v>
      </c>
      <c r="AA80">
        <v>246.96</v>
      </c>
      <c r="AB80">
        <v>231.48</v>
      </c>
      <c r="AC80">
        <v>53</v>
      </c>
      <c r="AH80" t="s">
        <v>12</v>
      </c>
      <c r="AI80">
        <v>30</v>
      </c>
      <c r="AJ80">
        <v>100</v>
      </c>
      <c r="AK80">
        <v>400</v>
      </c>
      <c r="AL80" s="1">
        <v>151.81200000000001</v>
      </c>
      <c r="AM80" s="1">
        <v>247.77999999999901</v>
      </c>
      <c r="AN80" s="1">
        <v>246.159999999999</v>
      </c>
      <c r="AO80" s="1">
        <v>1141.58</v>
      </c>
      <c r="AP80" s="1">
        <v>748.99</v>
      </c>
      <c r="AQ80" s="1">
        <v>972.18</v>
      </c>
      <c r="AR80" s="1">
        <v>845.1</v>
      </c>
      <c r="AS80" s="1">
        <v>840.89</v>
      </c>
      <c r="AT80">
        <v>896</v>
      </c>
      <c r="AU80" s="8">
        <f t="shared" si="7"/>
        <v>0.34390055887454224</v>
      </c>
    </row>
    <row r="81" spans="1:47" x14ac:dyDescent="0.25">
      <c r="A81">
        <v>5</v>
      </c>
      <c r="B81" t="s">
        <v>79</v>
      </c>
      <c r="C81">
        <v>50</v>
      </c>
      <c r="D81">
        <v>8</v>
      </c>
      <c r="E81">
        <v>3601.7829999999999</v>
      </c>
      <c r="F81">
        <v>244.02549102837901</v>
      </c>
      <c r="G81">
        <v>259.62</v>
      </c>
      <c r="H81">
        <v>4</v>
      </c>
      <c r="I81">
        <v>309.66000000000003</v>
      </c>
      <c r="J81">
        <v>228.24</v>
      </c>
      <c r="K81" s="8">
        <f t="shared" si="4"/>
        <v>0.26293354001162567</v>
      </c>
      <c r="L81" s="8">
        <f t="shared" si="5"/>
        <v>6.0066670409140266E-2</v>
      </c>
      <c r="M81">
        <f t="shared" si="6"/>
        <v>0</v>
      </c>
      <c r="N81">
        <v>56</v>
      </c>
      <c r="P81">
        <v>5</v>
      </c>
      <c r="Q81" t="s">
        <v>12</v>
      </c>
      <c r="R81" t="s">
        <v>79</v>
      </c>
      <c r="S81">
        <v>50</v>
      </c>
      <c r="T81">
        <v>8</v>
      </c>
      <c r="U81">
        <v>9.5850000000000009</v>
      </c>
      <c r="V81">
        <v>12.2449999999999</v>
      </c>
      <c r="W81">
        <v>84.887</v>
      </c>
      <c r="X81">
        <v>309.66000000000003</v>
      </c>
      <c r="Y81">
        <v>228.24</v>
      </c>
      <c r="Z81">
        <v>288.10000000000002</v>
      </c>
      <c r="AA81">
        <v>270.88</v>
      </c>
      <c r="AB81">
        <v>259.64</v>
      </c>
      <c r="AC81">
        <v>56</v>
      </c>
      <c r="AH81" t="s">
        <v>12</v>
      </c>
      <c r="AI81">
        <v>30</v>
      </c>
      <c r="AJ81">
        <v>100</v>
      </c>
      <c r="AK81">
        <v>400</v>
      </c>
      <c r="AL81" s="1">
        <v>156.61699999999999</v>
      </c>
      <c r="AM81" s="1">
        <v>355.96699999999998</v>
      </c>
      <c r="AN81" s="1">
        <v>267.83100000000002</v>
      </c>
      <c r="AO81" s="1">
        <v>1122.3399999999999</v>
      </c>
      <c r="AP81" s="1">
        <v>723.03</v>
      </c>
      <c r="AQ81" s="1">
        <v>937.25</v>
      </c>
      <c r="AR81" s="1">
        <v>810.55</v>
      </c>
      <c r="AS81" s="1">
        <v>855.4</v>
      </c>
      <c r="AT81">
        <v>940</v>
      </c>
      <c r="AU81" s="8">
        <f t="shared" si="7"/>
        <v>0.35578345242974496</v>
      </c>
    </row>
    <row r="82" spans="1:47" x14ac:dyDescent="0.25">
      <c r="A82">
        <v>5</v>
      </c>
      <c r="B82" t="s">
        <v>70</v>
      </c>
      <c r="C82">
        <v>50</v>
      </c>
      <c r="D82">
        <v>16</v>
      </c>
      <c r="E82">
        <v>3600.422</v>
      </c>
      <c r="F82">
        <v>211.01900276356</v>
      </c>
      <c r="G82">
        <v>215.14</v>
      </c>
      <c r="H82">
        <v>6</v>
      </c>
      <c r="I82">
        <v>276.83999999999997</v>
      </c>
      <c r="J82">
        <v>206.58</v>
      </c>
      <c r="K82" s="8">
        <f t="shared" si="4"/>
        <v>0.25379280450801894</v>
      </c>
      <c r="L82" s="8">
        <f t="shared" si="5"/>
        <v>1.9154956012085111E-2</v>
      </c>
      <c r="M82">
        <f t="shared" si="6"/>
        <v>0</v>
      </c>
      <c r="N82">
        <v>38</v>
      </c>
      <c r="P82">
        <v>5</v>
      </c>
      <c r="Q82" t="s">
        <v>12</v>
      </c>
      <c r="R82" t="s">
        <v>70</v>
      </c>
      <c r="S82">
        <v>50</v>
      </c>
      <c r="T82">
        <v>16</v>
      </c>
      <c r="U82">
        <v>10.702</v>
      </c>
      <c r="V82">
        <v>12.83</v>
      </c>
      <c r="W82">
        <v>27.710999999999999</v>
      </c>
      <c r="X82">
        <v>276.83999999999997</v>
      </c>
      <c r="Y82">
        <v>206.58</v>
      </c>
      <c r="Z82">
        <v>234.32</v>
      </c>
      <c r="AA82">
        <v>218</v>
      </c>
      <c r="AB82">
        <v>217.66</v>
      </c>
      <c r="AC82">
        <v>38</v>
      </c>
      <c r="AH82" t="s">
        <v>12</v>
      </c>
      <c r="AI82">
        <v>30</v>
      </c>
      <c r="AJ82">
        <v>100</v>
      </c>
      <c r="AK82">
        <v>800</v>
      </c>
      <c r="AL82" s="1">
        <v>138.339</v>
      </c>
      <c r="AM82" s="1">
        <v>242.93099999999899</v>
      </c>
      <c r="AN82" s="1">
        <v>245.36</v>
      </c>
      <c r="AO82" s="1">
        <v>1100.67</v>
      </c>
      <c r="AP82" s="1">
        <v>739.97</v>
      </c>
      <c r="AQ82" s="1">
        <v>895.73</v>
      </c>
      <c r="AR82" s="1">
        <v>806.97</v>
      </c>
      <c r="AS82" s="1">
        <v>890.2</v>
      </c>
      <c r="AT82">
        <v>856</v>
      </c>
      <c r="AU82" s="8">
        <f t="shared" si="7"/>
        <v>0.32770948604032091</v>
      </c>
    </row>
    <row r="83" spans="1:47" x14ac:dyDescent="0.25">
      <c r="A83">
        <v>5</v>
      </c>
      <c r="B83" t="s">
        <v>71</v>
      </c>
      <c r="C83">
        <v>50</v>
      </c>
      <c r="D83">
        <v>16</v>
      </c>
      <c r="E83">
        <v>318.726</v>
      </c>
      <c r="F83">
        <v>219.3</v>
      </c>
      <c r="G83">
        <v>219.3</v>
      </c>
      <c r="H83">
        <v>7</v>
      </c>
      <c r="I83">
        <v>265.98</v>
      </c>
      <c r="J83">
        <v>216.84</v>
      </c>
      <c r="K83" s="8">
        <f t="shared" si="4"/>
        <v>0.18475073313782994</v>
      </c>
      <c r="L83" s="8">
        <f t="shared" si="5"/>
        <v>0</v>
      </c>
      <c r="M83">
        <f t="shared" si="6"/>
        <v>1</v>
      </c>
      <c r="N83">
        <v>34</v>
      </c>
      <c r="P83">
        <v>5</v>
      </c>
      <c r="Q83" t="s">
        <v>12</v>
      </c>
      <c r="R83" t="s">
        <v>71</v>
      </c>
      <c r="S83">
        <v>50</v>
      </c>
      <c r="T83">
        <v>16</v>
      </c>
      <c r="U83">
        <v>11.053000000000001</v>
      </c>
      <c r="V83">
        <v>13.2859999999999</v>
      </c>
      <c r="W83">
        <v>19.617999999999999</v>
      </c>
      <c r="X83">
        <v>265.98</v>
      </c>
      <c r="Y83">
        <v>216.84</v>
      </c>
      <c r="Z83">
        <v>235.14</v>
      </c>
      <c r="AA83">
        <v>225.92</v>
      </c>
      <c r="AB83">
        <v>221.32</v>
      </c>
      <c r="AC83">
        <v>34</v>
      </c>
      <c r="AH83" t="s">
        <v>12</v>
      </c>
      <c r="AI83">
        <v>30</v>
      </c>
      <c r="AJ83">
        <v>100</v>
      </c>
      <c r="AK83">
        <v>800</v>
      </c>
      <c r="AL83" s="1">
        <v>155.38399999999999</v>
      </c>
      <c r="AM83" s="1">
        <v>294.15300000000002</v>
      </c>
      <c r="AN83" s="1">
        <v>249.327</v>
      </c>
      <c r="AO83" s="1">
        <v>1160.8599999999999</v>
      </c>
      <c r="AP83" s="1">
        <v>799.31</v>
      </c>
      <c r="AQ83" s="1">
        <v>913.66</v>
      </c>
      <c r="AR83" s="1">
        <v>864.87</v>
      </c>
      <c r="AS83" s="1">
        <v>914.74</v>
      </c>
      <c r="AT83">
        <v>926</v>
      </c>
      <c r="AU83" s="8">
        <f t="shared" si="7"/>
        <v>0.31145013179883879</v>
      </c>
    </row>
    <row r="84" spans="1:47" x14ac:dyDescent="0.25">
      <c r="A84">
        <v>5</v>
      </c>
      <c r="B84" t="s">
        <v>72</v>
      </c>
      <c r="C84">
        <v>50</v>
      </c>
      <c r="D84">
        <v>16</v>
      </c>
      <c r="E84">
        <v>13.914</v>
      </c>
      <c r="F84">
        <v>179.8</v>
      </c>
      <c r="G84">
        <v>179.8</v>
      </c>
      <c r="H84">
        <v>4</v>
      </c>
      <c r="I84">
        <v>197.66</v>
      </c>
      <c r="J84">
        <v>179.3</v>
      </c>
      <c r="K84" s="8">
        <f t="shared" si="4"/>
        <v>9.288677527066673E-2</v>
      </c>
      <c r="L84" s="8">
        <f t="shared" si="5"/>
        <v>0</v>
      </c>
      <c r="M84">
        <f t="shared" si="6"/>
        <v>1</v>
      </c>
      <c r="N84">
        <v>30</v>
      </c>
      <c r="P84">
        <v>5</v>
      </c>
      <c r="Q84" t="s">
        <v>12</v>
      </c>
      <c r="R84" t="s">
        <v>72</v>
      </c>
      <c r="S84">
        <v>50</v>
      </c>
      <c r="T84">
        <v>16</v>
      </c>
      <c r="U84">
        <v>11.206</v>
      </c>
      <c r="V84">
        <v>13.553000000000001</v>
      </c>
      <c r="W84">
        <v>19.311</v>
      </c>
      <c r="X84">
        <v>197.66</v>
      </c>
      <c r="Y84">
        <v>179.3</v>
      </c>
      <c r="Z84">
        <v>196.48</v>
      </c>
      <c r="AA84">
        <v>180.9</v>
      </c>
      <c r="AB84">
        <v>180.2</v>
      </c>
      <c r="AC84">
        <v>30</v>
      </c>
      <c r="AH84" t="s">
        <v>12</v>
      </c>
      <c r="AI84">
        <v>30</v>
      </c>
      <c r="AJ84">
        <v>100</v>
      </c>
      <c r="AK84">
        <v>800</v>
      </c>
      <c r="AL84" s="1">
        <v>157.98099999999999</v>
      </c>
      <c r="AM84" s="1">
        <v>254.90100000000001</v>
      </c>
      <c r="AN84" s="1">
        <v>270.065</v>
      </c>
      <c r="AO84" s="1">
        <v>1066.8800000000001</v>
      </c>
      <c r="AP84" s="1">
        <v>747.8</v>
      </c>
      <c r="AQ84" s="1">
        <v>886.5</v>
      </c>
      <c r="AR84" s="1">
        <v>809.59</v>
      </c>
      <c r="AS84" s="1">
        <v>830.15</v>
      </c>
      <c r="AT84">
        <v>804</v>
      </c>
      <c r="AU84" s="8">
        <f t="shared" si="7"/>
        <v>0.29907768446310751</v>
      </c>
    </row>
    <row r="85" spans="1:47" x14ac:dyDescent="0.25">
      <c r="A85">
        <v>5</v>
      </c>
      <c r="B85" t="s">
        <v>73</v>
      </c>
      <c r="C85">
        <v>50</v>
      </c>
      <c r="D85">
        <v>16</v>
      </c>
      <c r="E85">
        <v>3600.2220000000002</v>
      </c>
      <c r="F85">
        <v>281.83365106667998</v>
      </c>
      <c r="G85">
        <v>281.86</v>
      </c>
      <c r="H85">
        <v>27</v>
      </c>
      <c r="I85">
        <v>316.26</v>
      </c>
      <c r="J85">
        <v>278.12</v>
      </c>
      <c r="K85" s="8">
        <f t="shared" si="4"/>
        <v>0.12059697717068231</v>
      </c>
      <c r="L85" s="8">
        <f t="shared" si="5"/>
        <v>9.3482343433040684E-5</v>
      </c>
      <c r="M85">
        <f t="shared" si="6"/>
        <v>1</v>
      </c>
      <c r="N85">
        <v>40</v>
      </c>
      <c r="P85">
        <v>5</v>
      </c>
      <c r="Q85" t="s">
        <v>12</v>
      </c>
      <c r="R85" t="s">
        <v>73</v>
      </c>
      <c r="S85">
        <v>50</v>
      </c>
      <c r="T85">
        <v>16</v>
      </c>
      <c r="U85">
        <v>11.359</v>
      </c>
      <c r="V85">
        <v>13.914999999999999</v>
      </c>
      <c r="W85">
        <v>25.789000000000001</v>
      </c>
      <c r="X85">
        <v>316.26</v>
      </c>
      <c r="Y85">
        <v>278.12</v>
      </c>
      <c r="Z85">
        <v>305.64</v>
      </c>
      <c r="AA85">
        <v>288.26</v>
      </c>
      <c r="AB85">
        <v>281.86</v>
      </c>
      <c r="AC85">
        <v>40</v>
      </c>
      <c r="AH85" t="s">
        <v>12</v>
      </c>
      <c r="AI85">
        <v>30</v>
      </c>
      <c r="AJ85">
        <v>100</v>
      </c>
      <c r="AK85">
        <v>800</v>
      </c>
      <c r="AL85" s="1">
        <v>162.21199999999999</v>
      </c>
      <c r="AM85" s="1">
        <v>267.02199999999999</v>
      </c>
      <c r="AN85" s="1">
        <v>267.37900000000002</v>
      </c>
      <c r="AO85" s="1">
        <v>1111.3900000000001</v>
      </c>
      <c r="AP85" s="1">
        <v>775.93</v>
      </c>
      <c r="AQ85" s="1">
        <v>900.7</v>
      </c>
      <c r="AR85" s="1">
        <v>836.16</v>
      </c>
      <c r="AS85" s="1">
        <v>882.59</v>
      </c>
      <c r="AT85">
        <v>856</v>
      </c>
      <c r="AU85" s="8">
        <f t="shared" si="7"/>
        <v>0.30183823860211095</v>
      </c>
    </row>
    <row r="86" spans="1:47" x14ac:dyDescent="0.25">
      <c r="A86">
        <v>5</v>
      </c>
      <c r="B86" t="s">
        <v>74</v>
      </c>
      <c r="C86">
        <v>50</v>
      </c>
      <c r="D86">
        <v>16</v>
      </c>
      <c r="E86">
        <v>3508.9229999999998</v>
      </c>
      <c r="F86">
        <v>223.04</v>
      </c>
      <c r="G86">
        <v>223.04</v>
      </c>
      <c r="H86">
        <v>15</v>
      </c>
      <c r="I86">
        <v>266.58</v>
      </c>
      <c r="J86">
        <v>218.54</v>
      </c>
      <c r="K86" s="8">
        <f t="shared" si="4"/>
        <v>0.18020856778452995</v>
      </c>
      <c r="L86" s="8">
        <f t="shared" si="5"/>
        <v>0</v>
      </c>
      <c r="M86">
        <f t="shared" si="6"/>
        <v>1</v>
      </c>
      <c r="N86">
        <v>39</v>
      </c>
      <c r="P86">
        <v>5</v>
      </c>
      <c r="Q86" t="s">
        <v>12</v>
      </c>
      <c r="R86" t="s">
        <v>74</v>
      </c>
      <c r="S86">
        <v>50</v>
      </c>
      <c r="T86">
        <v>16</v>
      </c>
      <c r="U86">
        <v>11.782</v>
      </c>
      <c r="V86">
        <v>14.149999999999901</v>
      </c>
      <c r="W86">
        <v>48.442999999999998</v>
      </c>
      <c r="X86">
        <v>266.58</v>
      </c>
      <c r="Y86">
        <v>218.54</v>
      </c>
      <c r="Z86">
        <v>242.5</v>
      </c>
      <c r="AA86">
        <v>229.12</v>
      </c>
      <c r="AB86">
        <v>225.94</v>
      </c>
      <c r="AC86">
        <v>39</v>
      </c>
      <c r="AH86" t="s">
        <v>12</v>
      </c>
      <c r="AI86">
        <v>30</v>
      </c>
      <c r="AJ86">
        <v>100</v>
      </c>
      <c r="AK86">
        <v>800</v>
      </c>
      <c r="AL86" s="1">
        <v>162.935</v>
      </c>
      <c r="AM86" s="1">
        <v>267.63900000000001</v>
      </c>
      <c r="AN86" s="1">
        <v>257.834</v>
      </c>
      <c r="AO86" s="1">
        <v>1116.28</v>
      </c>
      <c r="AP86" s="1">
        <v>741.81</v>
      </c>
      <c r="AQ86" s="1">
        <v>881.73</v>
      </c>
      <c r="AR86" s="1">
        <v>812.96</v>
      </c>
      <c r="AS86" s="1">
        <v>838.56</v>
      </c>
      <c r="AT86">
        <v>975</v>
      </c>
      <c r="AU86" s="8">
        <f t="shared" si="7"/>
        <v>0.33546242878130939</v>
      </c>
    </row>
    <row r="87" spans="1:47" x14ac:dyDescent="0.25">
      <c r="A87">
        <v>5</v>
      </c>
      <c r="B87" t="s">
        <v>75</v>
      </c>
      <c r="C87">
        <v>50</v>
      </c>
      <c r="D87">
        <v>16</v>
      </c>
      <c r="E87">
        <v>687.01199999999994</v>
      </c>
      <c r="F87">
        <v>181.6</v>
      </c>
      <c r="G87">
        <v>181.6</v>
      </c>
      <c r="H87">
        <v>10</v>
      </c>
      <c r="I87">
        <v>239.54</v>
      </c>
      <c r="J87">
        <v>178.86</v>
      </c>
      <c r="K87" s="8">
        <f t="shared" si="4"/>
        <v>0.25331886115053848</v>
      </c>
      <c r="L87" s="8">
        <f t="shared" si="5"/>
        <v>0</v>
      </c>
      <c r="M87">
        <f t="shared" si="6"/>
        <v>1</v>
      </c>
      <c r="N87">
        <v>36</v>
      </c>
      <c r="P87">
        <v>5</v>
      </c>
      <c r="Q87" t="s">
        <v>12</v>
      </c>
      <c r="R87" t="s">
        <v>75</v>
      </c>
      <c r="S87">
        <v>50</v>
      </c>
      <c r="T87">
        <v>16</v>
      </c>
      <c r="U87">
        <v>11.961</v>
      </c>
      <c r="V87">
        <v>14.5209999999999</v>
      </c>
      <c r="W87">
        <v>23.061</v>
      </c>
      <c r="X87">
        <v>239.54</v>
      </c>
      <c r="Y87">
        <v>178.86</v>
      </c>
      <c r="Z87">
        <v>198.32</v>
      </c>
      <c r="AA87">
        <v>188.46</v>
      </c>
      <c r="AB87">
        <v>182.92</v>
      </c>
      <c r="AC87">
        <v>36</v>
      </c>
      <c r="AH87" t="s">
        <v>12</v>
      </c>
      <c r="AI87">
        <v>30</v>
      </c>
      <c r="AJ87">
        <v>100</v>
      </c>
      <c r="AK87">
        <v>800</v>
      </c>
      <c r="AL87" s="1">
        <v>163.51499999999999</v>
      </c>
      <c r="AM87" s="1">
        <v>318.84300000000002</v>
      </c>
      <c r="AN87" s="1">
        <v>274.065</v>
      </c>
      <c r="AO87" s="1">
        <v>1036.71</v>
      </c>
      <c r="AP87" s="1">
        <v>734.51</v>
      </c>
      <c r="AQ87" s="1">
        <v>847.66</v>
      </c>
      <c r="AR87" s="1">
        <v>795.22</v>
      </c>
      <c r="AS87" s="1">
        <v>828.32</v>
      </c>
      <c r="AT87">
        <v>872</v>
      </c>
      <c r="AU87" s="8">
        <f t="shared" si="7"/>
        <v>0.29149906917074209</v>
      </c>
    </row>
    <row r="88" spans="1:47" x14ac:dyDescent="0.25">
      <c r="A88">
        <v>5</v>
      </c>
      <c r="B88" t="s">
        <v>76</v>
      </c>
      <c r="C88">
        <v>50</v>
      </c>
      <c r="D88">
        <v>16</v>
      </c>
      <c r="E88">
        <v>798.35599999999999</v>
      </c>
      <c r="F88">
        <v>185.34</v>
      </c>
      <c r="G88">
        <v>185.34</v>
      </c>
      <c r="H88">
        <v>6</v>
      </c>
      <c r="I88">
        <v>253.96</v>
      </c>
      <c r="J88">
        <v>181.4</v>
      </c>
      <c r="K88" s="8">
        <f t="shared" si="4"/>
        <v>0.2857142857142857</v>
      </c>
      <c r="L88" s="8">
        <f t="shared" si="5"/>
        <v>0</v>
      </c>
      <c r="M88">
        <f t="shared" si="6"/>
        <v>1</v>
      </c>
      <c r="N88">
        <v>51</v>
      </c>
      <c r="P88">
        <v>5</v>
      </c>
      <c r="Q88" t="s">
        <v>12</v>
      </c>
      <c r="R88" t="s">
        <v>76</v>
      </c>
      <c r="S88">
        <v>50</v>
      </c>
      <c r="T88">
        <v>16</v>
      </c>
      <c r="U88">
        <v>12.794</v>
      </c>
      <c r="V88">
        <v>16.076000000000001</v>
      </c>
      <c r="W88">
        <v>30.7989999999999</v>
      </c>
      <c r="X88">
        <v>253.96</v>
      </c>
      <c r="Y88">
        <v>181.4</v>
      </c>
      <c r="Z88">
        <v>200.28</v>
      </c>
      <c r="AA88">
        <v>192.62</v>
      </c>
      <c r="AB88">
        <v>188.08</v>
      </c>
      <c r="AC88">
        <v>51</v>
      </c>
      <c r="AH88" t="s">
        <v>12</v>
      </c>
      <c r="AI88">
        <v>30</v>
      </c>
      <c r="AJ88">
        <v>100</v>
      </c>
      <c r="AK88">
        <v>800</v>
      </c>
      <c r="AL88" s="1">
        <v>163.14500000000001</v>
      </c>
      <c r="AM88" s="1">
        <v>270.361999999999</v>
      </c>
      <c r="AN88" s="1">
        <v>256.81799999999998</v>
      </c>
      <c r="AO88" s="1">
        <v>1095.6400000000001</v>
      </c>
      <c r="AP88" s="1">
        <v>751.67</v>
      </c>
      <c r="AQ88" s="1">
        <v>895.84</v>
      </c>
      <c r="AR88" s="1">
        <v>812.97</v>
      </c>
      <c r="AS88" s="1">
        <v>843.8</v>
      </c>
      <c r="AT88">
        <v>927</v>
      </c>
      <c r="AU88" s="8">
        <f t="shared" si="7"/>
        <v>0.31394436128655406</v>
      </c>
    </row>
    <row r="89" spans="1:47" x14ac:dyDescent="0.25">
      <c r="A89">
        <v>5</v>
      </c>
      <c r="B89" t="s">
        <v>77</v>
      </c>
      <c r="C89">
        <v>50</v>
      </c>
      <c r="D89">
        <v>16</v>
      </c>
      <c r="E89">
        <v>3174.808</v>
      </c>
      <c r="F89">
        <v>209.8</v>
      </c>
      <c r="G89">
        <v>209.8</v>
      </c>
      <c r="H89">
        <v>14</v>
      </c>
      <c r="I89">
        <v>253.66</v>
      </c>
      <c r="J89">
        <v>205.58</v>
      </c>
      <c r="K89" s="8">
        <f t="shared" si="4"/>
        <v>0.18954506031695964</v>
      </c>
      <c r="L89" s="8">
        <f t="shared" si="5"/>
        <v>0</v>
      </c>
      <c r="M89">
        <f t="shared" si="6"/>
        <v>1</v>
      </c>
      <c r="N89">
        <v>42</v>
      </c>
      <c r="P89">
        <v>5</v>
      </c>
      <c r="Q89" t="s">
        <v>12</v>
      </c>
      <c r="R89" t="s">
        <v>77</v>
      </c>
      <c r="S89">
        <v>50</v>
      </c>
      <c r="T89">
        <v>16</v>
      </c>
      <c r="U89">
        <v>12.491</v>
      </c>
      <c r="V89">
        <v>15.144</v>
      </c>
      <c r="W89">
        <v>32.346999999999902</v>
      </c>
      <c r="X89">
        <v>253.66</v>
      </c>
      <c r="Y89">
        <v>205.58</v>
      </c>
      <c r="Z89">
        <v>240.68</v>
      </c>
      <c r="AA89">
        <v>214.6</v>
      </c>
      <c r="AB89">
        <v>213.38</v>
      </c>
      <c r="AC89">
        <v>42</v>
      </c>
      <c r="AH89" t="s">
        <v>12</v>
      </c>
      <c r="AI89">
        <v>30</v>
      </c>
      <c r="AJ89">
        <v>100</v>
      </c>
      <c r="AK89">
        <v>800</v>
      </c>
      <c r="AL89" s="1">
        <v>164.88499999999999</v>
      </c>
      <c r="AM89" s="1">
        <v>215.887</v>
      </c>
      <c r="AN89" s="1">
        <v>297.166</v>
      </c>
      <c r="AO89" s="1">
        <v>1000.07</v>
      </c>
      <c r="AP89" s="1">
        <v>743.01</v>
      </c>
      <c r="AQ89" s="1">
        <v>837.84</v>
      </c>
      <c r="AR89" s="1">
        <v>794.51</v>
      </c>
      <c r="AS89" s="1">
        <v>850.05</v>
      </c>
      <c r="AT89">
        <v>739</v>
      </c>
      <c r="AU89" s="8">
        <f t="shared" si="7"/>
        <v>0.25704200705950586</v>
      </c>
    </row>
    <row r="90" spans="1:47" x14ac:dyDescent="0.25">
      <c r="A90">
        <v>5</v>
      </c>
      <c r="B90" t="s">
        <v>78</v>
      </c>
      <c r="C90">
        <v>50</v>
      </c>
      <c r="D90">
        <v>16</v>
      </c>
      <c r="E90">
        <v>3600.4140000000002</v>
      </c>
      <c r="F90">
        <v>223.5781718927</v>
      </c>
      <c r="G90">
        <v>224.48</v>
      </c>
      <c r="H90">
        <v>9</v>
      </c>
      <c r="I90">
        <v>307.64</v>
      </c>
      <c r="J90">
        <v>218.8</v>
      </c>
      <c r="K90" s="8">
        <f t="shared" si="4"/>
        <v>0.2887790924457157</v>
      </c>
      <c r="L90" s="8">
        <f t="shared" si="5"/>
        <v>4.0174096013007449E-3</v>
      </c>
      <c r="M90">
        <f t="shared" si="6"/>
        <v>0</v>
      </c>
      <c r="N90">
        <v>53</v>
      </c>
      <c r="P90">
        <v>5</v>
      </c>
      <c r="Q90" t="s">
        <v>12</v>
      </c>
      <c r="R90" t="s">
        <v>78</v>
      </c>
      <c r="S90">
        <v>50</v>
      </c>
      <c r="T90">
        <v>16</v>
      </c>
      <c r="U90">
        <v>12.835000000000001</v>
      </c>
      <c r="V90">
        <v>17.250999999999902</v>
      </c>
      <c r="W90">
        <v>34.519999999999897</v>
      </c>
      <c r="X90">
        <v>307.64</v>
      </c>
      <c r="Y90">
        <v>218.8</v>
      </c>
      <c r="Z90">
        <v>263.38</v>
      </c>
      <c r="AA90">
        <v>228.4</v>
      </c>
      <c r="AB90">
        <v>227.22</v>
      </c>
      <c r="AC90">
        <v>53</v>
      </c>
      <c r="AH90" t="s">
        <v>12</v>
      </c>
      <c r="AI90">
        <v>30</v>
      </c>
      <c r="AJ90">
        <v>100</v>
      </c>
      <c r="AK90">
        <v>800</v>
      </c>
      <c r="AL90" s="1">
        <v>164.27799999999999</v>
      </c>
      <c r="AM90" s="1">
        <v>267.33100000000002</v>
      </c>
      <c r="AN90" s="1">
        <v>255.125</v>
      </c>
      <c r="AO90" s="1">
        <v>1141.58</v>
      </c>
      <c r="AP90" s="1">
        <v>748.99</v>
      </c>
      <c r="AQ90" s="1">
        <v>892.45</v>
      </c>
      <c r="AR90" s="1">
        <v>805.69</v>
      </c>
      <c r="AS90" s="1">
        <v>847.38</v>
      </c>
      <c r="AT90">
        <v>896</v>
      </c>
      <c r="AU90" s="8">
        <f t="shared" si="7"/>
        <v>0.34390055887454224</v>
      </c>
    </row>
    <row r="91" spans="1:47" x14ac:dyDescent="0.25">
      <c r="A91">
        <v>5</v>
      </c>
      <c r="B91" t="s">
        <v>79</v>
      </c>
      <c r="C91">
        <v>50</v>
      </c>
      <c r="D91">
        <v>16</v>
      </c>
      <c r="E91">
        <v>3600.7510000000002</v>
      </c>
      <c r="F91">
        <v>235.08671691807999</v>
      </c>
      <c r="G91">
        <v>248.92</v>
      </c>
      <c r="H91">
        <v>4</v>
      </c>
      <c r="I91">
        <v>309.66000000000003</v>
      </c>
      <c r="J91">
        <v>228.24</v>
      </c>
      <c r="K91" s="8">
        <f t="shared" si="4"/>
        <v>0.26293354001162567</v>
      </c>
      <c r="L91" s="8">
        <f t="shared" si="5"/>
        <v>5.5573208588783556E-2</v>
      </c>
      <c r="M91">
        <f t="shared" si="6"/>
        <v>0</v>
      </c>
      <c r="N91">
        <v>56</v>
      </c>
      <c r="P91">
        <v>5</v>
      </c>
      <c r="Q91" t="s">
        <v>12</v>
      </c>
      <c r="R91" t="s">
        <v>79</v>
      </c>
      <c r="S91">
        <v>50</v>
      </c>
      <c r="T91">
        <v>16</v>
      </c>
      <c r="U91">
        <v>13.099</v>
      </c>
      <c r="V91">
        <v>16.690999999999999</v>
      </c>
      <c r="W91">
        <v>90.593999999999994</v>
      </c>
      <c r="X91">
        <v>309.66000000000003</v>
      </c>
      <c r="Y91">
        <v>228.24</v>
      </c>
      <c r="Z91">
        <v>268.39999999999998</v>
      </c>
      <c r="AA91">
        <v>246.76</v>
      </c>
      <c r="AB91">
        <v>242.96</v>
      </c>
      <c r="AC91">
        <v>56</v>
      </c>
      <c r="AH91" t="s">
        <v>12</v>
      </c>
      <c r="AI91">
        <v>30</v>
      </c>
      <c r="AJ91">
        <v>100</v>
      </c>
      <c r="AK91">
        <v>800</v>
      </c>
      <c r="AL91" s="1">
        <v>168.084</v>
      </c>
      <c r="AM91" s="1">
        <v>383.61099999999999</v>
      </c>
      <c r="AN91" s="1">
        <v>277.52599999999899</v>
      </c>
      <c r="AO91" s="1">
        <v>1122.3399999999999</v>
      </c>
      <c r="AP91" s="1">
        <v>723.03</v>
      </c>
      <c r="AQ91" s="1">
        <v>874.26</v>
      </c>
      <c r="AR91" s="1">
        <v>792.5</v>
      </c>
      <c r="AS91" s="1">
        <v>820.41</v>
      </c>
      <c r="AT91">
        <v>940</v>
      </c>
      <c r="AU91" s="8">
        <f t="shared" si="7"/>
        <v>0.35578345242974496</v>
      </c>
    </row>
    <row r="92" spans="1:47" x14ac:dyDescent="0.25">
      <c r="A92">
        <v>10</v>
      </c>
      <c r="B92" t="s">
        <v>80</v>
      </c>
      <c r="C92">
        <v>10</v>
      </c>
      <c r="D92">
        <v>20</v>
      </c>
      <c r="E92">
        <v>3600.3449999999998</v>
      </c>
      <c r="F92">
        <v>284.89999999999998</v>
      </c>
      <c r="G92">
        <v>304.89999999999998</v>
      </c>
      <c r="H92">
        <v>18</v>
      </c>
      <c r="I92">
        <v>401.3</v>
      </c>
      <c r="J92">
        <v>280.5</v>
      </c>
      <c r="K92" s="8">
        <f t="shared" si="4"/>
        <v>0.30102167954149017</v>
      </c>
      <c r="L92" s="8">
        <f t="shared" si="5"/>
        <v>6.5595277140045927E-2</v>
      </c>
      <c r="M92">
        <f t="shared" si="6"/>
        <v>0</v>
      </c>
      <c r="N92">
        <v>71</v>
      </c>
      <c r="P92">
        <v>10</v>
      </c>
      <c r="Q92" t="s">
        <v>12</v>
      </c>
      <c r="R92" t="s">
        <v>80</v>
      </c>
      <c r="S92">
        <v>10</v>
      </c>
      <c r="T92">
        <v>20</v>
      </c>
      <c r="U92">
        <v>1.234</v>
      </c>
      <c r="V92">
        <v>1.3719999999999899</v>
      </c>
      <c r="W92">
        <v>13.683999999999999</v>
      </c>
      <c r="X92">
        <v>401.3</v>
      </c>
      <c r="Y92">
        <v>280.5</v>
      </c>
      <c r="Z92">
        <v>350.4</v>
      </c>
      <c r="AA92">
        <v>316.39999999999998</v>
      </c>
      <c r="AB92">
        <v>303.7</v>
      </c>
      <c r="AC92">
        <v>71</v>
      </c>
      <c r="AH92" t="s">
        <v>12</v>
      </c>
      <c r="AI92">
        <v>30</v>
      </c>
      <c r="AJ92">
        <v>500</v>
      </c>
      <c r="AK92">
        <v>200</v>
      </c>
      <c r="AL92" s="1">
        <v>365.77800000000002</v>
      </c>
      <c r="AM92" s="1">
        <v>800.86999999999898</v>
      </c>
      <c r="AN92" s="1">
        <v>526.62300000000005</v>
      </c>
      <c r="AO92" s="1">
        <v>1105.0619999999999</v>
      </c>
      <c r="AP92" s="1">
        <v>744.54200000000003</v>
      </c>
      <c r="AQ92" s="1">
        <v>1020.5</v>
      </c>
      <c r="AR92" s="1">
        <v>865.07399999999996</v>
      </c>
      <c r="AS92" s="1">
        <v>909.93</v>
      </c>
      <c r="AT92">
        <v>1463</v>
      </c>
      <c r="AU92" s="8">
        <f t="shared" si="7"/>
        <v>0.3262441383379393</v>
      </c>
    </row>
    <row r="93" spans="1:47" x14ac:dyDescent="0.25">
      <c r="A93">
        <v>10</v>
      </c>
      <c r="B93" t="s">
        <v>81</v>
      </c>
      <c r="C93">
        <v>10</v>
      </c>
      <c r="D93">
        <v>20</v>
      </c>
      <c r="E93">
        <v>532.36</v>
      </c>
      <c r="F93">
        <v>294.8</v>
      </c>
      <c r="G93">
        <v>294.8</v>
      </c>
      <c r="H93">
        <v>16</v>
      </c>
      <c r="I93">
        <v>405.1</v>
      </c>
      <c r="J93">
        <v>290.39999999999998</v>
      </c>
      <c r="K93" s="8">
        <f t="shared" si="4"/>
        <v>0.28313996544063202</v>
      </c>
      <c r="L93" s="8">
        <f t="shared" si="5"/>
        <v>0</v>
      </c>
      <c r="M93">
        <f t="shared" si="6"/>
        <v>1</v>
      </c>
      <c r="N93">
        <v>57</v>
      </c>
      <c r="P93">
        <v>10</v>
      </c>
      <c r="Q93" t="s">
        <v>12</v>
      </c>
      <c r="R93" t="s">
        <v>81</v>
      </c>
      <c r="S93">
        <v>10</v>
      </c>
      <c r="T93">
        <v>20</v>
      </c>
      <c r="U93">
        <v>1.149</v>
      </c>
      <c r="V93">
        <v>1.37</v>
      </c>
      <c r="W93">
        <v>7.3759999999999897</v>
      </c>
      <c r="X93">
        <v>405.1</v>
      </c>
      <c r="Y93">
        <v>290.39999999999998</v>
      </c>
      <c r="Z93">
        <v>373.8</v>
      </c>
      <c r="AA93">
        <v>337.7</v>
      </c>
      <c r="AB93">
        <v>318.2</v>
      </c>
      <c r="AC93">
        <v>57</v>
      </c>
      <c r="AH93" t="s">
        <v>12</v>
      </c>
      <c r="AI93">
        <v>30</v>
      </c>
      <c r="AJ93">
        <v>500</v>
      </c>
      <c r="AK93">
        <v>200</v>
      </c>
      <c r="AL93" s="1">
        <v>402.40499999999997</v>
      </c>
      <c r="AM93" s="1">
        <v>823.97</v>
      </c>
      <c r="AN93" s="1">
        <v>540.33099999999899</v>
      </c>
      <c r="AO93" s="1">
        <v>1160.068</v>
      </c>
      <c r="AP93" s="1">
        <v>796.50400000000002</v>
      </c>
      <c r="AQ93" s="1">
        <v>1077.1959999999999</v>
      </c>
      <c r="AR93" s="1">
        <v>935.14200000000005</v>
      </c>
      <c r="AS93" s="1">
        <v>934.51400000000001</v>
      </c>
      <c r="AT93">
        <v>1485</v>
      </c>
      <c r="AU93" s="8">
        <f t="shared" si="7"/>
        <v>0.31339886972143011</v>
      </c>
    </row>
    <row r="94" spans="1:47" x14ac:dyDescent="0.25">
      <c r="A94">
        <v>10</v>
      </c>
      <c r="B94" t="s">
        <v>82</v>
      </c>
      <c r="C94">
        <v>10</v>
      </c>
      <c r="D94">
        <v>20</v>
      </c>
      <c r="E94">
        <v>76.331999999999994</v>
      </c>
      <c r="F94">
        <v>325.10000000000002</v>
      </c>
      <c r="G94">
        <v>325.10000000000002</v>
      </c>
      <c r="H94">
        <v>12</v>
      </c>
      <c r="I94">
        <v>429.9</v>
      </c>
      <c r="J94">
        <v>324</v>
      </c>
      <c r="K94" s="8">
        <f t="shared" si="4"/>
        <v>0.24633635729239353</v>
      </c>
      <c r="L94" s="8">
        <f t="shared" si="5"/>
        <v>0</v>
      </c>
      <c r="M94">
        <f t="shared" si="6"/>
        <v>1</v>
      </c>
      <c r="N94">
        <v>59</v>
      </c>
      <c r="P94">
        <v>10</v>
      </c>
      <c r="Q94" t="s">
        <v>12</v>
      </c>
      <c r="R94" t="s">
        <v>82</v>
      </c>
      <c r="S94">
        <v>10</v>
      </c>
      <c r="T94">
        <v>20</v>
      </c>
      <c r="U94">
        <v>1.1759999999999999</v>
      </c>
      <c r="V94">
        <v>1.5549999999999999</v>
      </c>
      <c r="W94">
        <v>7.59</v>
      </c>
      <c r="X94">
        <v>429.9</v>
      </c>
      <c r="Y94">
        <v>324</v>
      </c>
      <c r="Z94">
        <v>409.8</v>
      </c>
      <c r="AA94">
        <v>370.2</v>
      </c>
      <c r="AB94">
        <v>347</v>
      </c>
      <c r="AC94">
        <v>59</v>
      </c>
      <c r="AH94" t="s">
        <v>12</v>
      </c>
      <c r="AI94">
        <v>30</v>
      </c>
      <c r="AJ94">
        <v>500</v>
      </c>
      <c r="AK94">
        <v>200</v>
      </c>
      <c r="AL94" s="1">
        <v>431.14</v>
      </c>
      <c r="AM94" s="1">
        <v>850.26900000000001</v>
      </c>
      <c r="AN94" s="1">
        <v>609.78099999999995</v>
      </c>
      <c r="AO94" s="1">
        <v>1056.2239999999999</v>
      </c>
      <c r="AP94" s="1">
        <v>744.46400000000006</v>
      </c>
      <c r="AQ94" s="1">
        <v>996.61199999999997</v>
      </c>
      <c r="AR94" s="1">
        <v>858.44600000000003</v>
      </c>
      <c r="AS94" s="1">
        <v>858.14800000000002</v>
      </c>
      <c r="AT94">
        <v>1277</v>
      </c>
      <c r="AU94" s="8">
        <f t="shared" si="7"/>
        <v>0.29516466204138508</v>
      </c>
    </row>
    <row r="95" spans="1:47" x14ac:dyDescent="0.25">
      <c r="A95">
        <v>10</v>
      </c>
      <c r="B95" t="s">
        <v>83</v>
      </c>
      <c r="C95">
        <v>10</v>
      </c>
      <c r="D95">
        <v>20</v>
      </c>
      <c r="E95">
        <v>11.086</v>
      </c>
      <c r="F95">
        <v>309.2</v>
      </c>
      <c r="G95">
        <v>309.2</v>
      </c>
      <c r="H95">
        <v>6</v>
      </c>
      <c r="I95">
        <v>379.6</v>
      </c>
      <c r="J95">
        <v>307.8</v>
      </c>
      <c r="K95" s="8">
        <f t="shared" si="4"/>
        <v>0.1891464699683878</v>
      </c>
      <c r="L95" s="8">
        <f t="shared" si="5"/>
        <v>0</v>
      </c>
      <c r="M95">
        <f t="shared" si="6"/>
        <v>1</v>
      </c>
      <c r="N95">
        <v>49</v>
      </c>
      <c r="P95">
        <v>10</v>
      </c>
      <c r="Q95" t="s">
        <v>12</v>
      </c>
      <c r="R95" t="s">
        <v>83</v>
      </c>
      <c r="S95">
        <v>10</v>
      </c>
      <c r="T95">
        <v>20</v>
      </c>
      <c r="U95">
        <v>1.1970000000000001</v>
      </c>
      <c r="V95">
        <v>1.4179999999999999</v>
      </c>
      <c r="W95">
        <v>7.5049999999999901</v>
      </c>
      <c r="X95">
        <v>379.6</v>
      </c>
      <c r="Y95">
        <v>307.8</v>
      </c>
      <c r="Z95">
        <v>357.3</v>
      </c>
      <c r="AA95">
        <v>326.8</v>
      </c>
      <c r="AB95">
        <v>315.7</v>
      </c>
      <c r="AC95">
        <v>49</v>
      </c>
      <c r="AH95" t="s">
        <v>12</v>
      </c>
      <c r="AI95">
        <v>30</v>
      </c>
      <c r="AJ95">
        <v>500</v>
      </c>
      <c r="AK95">
        <v>200</v>
      </c>
      <c r="AL95" s="1">
        <v>462.36900000000003</v>
      </c>
      <c r="AM95" s="1">
        <v>762.77899999999897</v>
      </c>
      <c r="AN95" s="1">
        <v>597.93100000000004</v>
      </c>
      <c r="AO95" s="1">
        <v>1111.268</v>
      </c>
      <c r="AP95" s="1">
        <v>774.66399999999999</v>
      </c>
      <c r="AQ95" s="1">
        <v>1053.848</v>
      </c>
      <c r="AR95" s="1">
        <v>869.73400000000004</v>
      </c>
      <c r="AS95" s="1">
        <v>900.82600000000002</v>
      </c>
      <c r="AT95">
        <v>1405</v>
      </c>
      <c r="AU95" s="8">
        <f t="shared" si="7"/>
        <v>0.30290083040274718</v>
      </c>
    </row>
    <row r="96" spans="1:47" x14ac:dyDescent="0.25">
      <c r="A96">
        <v>10</v>
      </c>
      <c r="B96" t="s">
        <v>84</v>
      </c>
      <c r="C96">
        <v>10</v>
      </c>
      <c r="D96">
        <v>20</v>
      </c>
      <c r="E96">
        <v>89.221000000000004</v>
      </c>
      <c r="F96">
        <v>317.89999999999998</v>
      </c>
      <c r="G96">
        <v>317.89999999999998</v>
      </c>
      <c r="H96">
        <v>9</v>
      </c>
      <c r="I96">
        <v>391.7</v>
      </c>
      <c r="J96">
        <v>315.10000000000002</v>
      </c>
      <c r="K96" s="8">
        <f t="shared" si="4"/>
        <v>0.19555782486596876</v>
      </c>
      <c r="L96" s="8">
        <f t="shared" si="5"/>
        <v>0</v>
      </c>
      <c r="M96">
        <f t="shared" si="6"/>
        <v>1</v>
      </c>
      <c r="N96">
        <v>59</v>
      </c>
      <c r="P96">
        <v>10</v>
      </c>
      <c r="Q96" t="s">
        <v>12</v>
      </c>
      <c r="R96" t="s">
        <v>84</v>
      </c>
      <c r="S96">
        <v>10</v>
      </c>
      <c r="T96">
        <v>20</v>
      </c>
      <c r="U96">
        <v>1.222</v>
      </c>
      <c r="V96">
        <v>1.6659999999999999</v>
      </c>
      <c r="W96">
        <v>10.96</v>
      </c>
      <c r="X96">
        <v>391.7</v>
      </c>
      <c r="Y96">
        <v>315.10000000000002</v>
      </c>
      <c r="Z96">
        <v>369.9</v>
      </c>
      <c r="AA96">
        <v>338.9</v>
      </c>
      <c r="AB96">
        <v>350.6</v>
      </c>
      <c r="AC96">
        <v>59</v>
      </c>
      <c r="AH96" t="s">
        <v>12</v>
      </c>
      <c r="AI96">
        <v>30</v>
      </c>
      <c r="AJ96">
        <v>500</v>
      </c>
      <c r="AK96">
        <v>200</v>
      </c>
      <c r="AL96" s="1">
        <v>475.29</v>
      </c>
      <c r="AM96" s="1">
        <v>928.14200000000005</v>
      </c>
      <c r="AN96" s="1">
        <v>643.18599999999901</v>
      </c>
      <c r="AO96" s="1">
        <v>1120.1659999999999</v>
      </c>
      <c r="AP96" s="1">
        <v>745.33199999999999</v>
      </c>
      <c r="AQ96" s="1">
        <v>1007.94</v>
      </c>
      <c r="AR96" s="1">
        <v>885.98599999999999</v>
      </c>
      <c r="AS96" s="1">
        <v>908.65800000000002</v>
      </c>
      <c r="AT96">
        <v>1523</v>
      </c>
      <c r="AU96" s="8">
        <f t="shared" si="7"/>
        <v>0.33462361828514697</v>
      </c>
    </row>
    <row r="97" spans="1:47" x14ac:dyDescent="0.25">
      <c r="A97">
        <v>10</v>
      </c>
      <c r="B97" t="s">
        <v>85</v>
      </c>
      <c r="C97">
        <v>10</v>
      </c>
      <c r="D97">
        <v>20</v>
      </c>
      <c r="E97">
        <v>423.30900000000003</v>
      </c>
      <c r="F97">
        <v>289.7</v>
      </c>
      <c r="G97">
        <v>289.7</v>
      </c>
      <c r="H97">
        <v>11</v>
      </c>
      <c r="I97">
        <v>357.4</v>
      </c>
      <c r="J97">
        <v>284.10000000000002</v>
      </c>
      <c r="K97" s="8">
        <f t="shared" si="4"/>
        <v>0.20509233351986558</v>
      </c>
      <c r="L97" s="8">
        <f t="shared" si="5"/>
        <v>0</v>
      </c>
      <c r="M97">
        <f t="shared" si="6"/>
        <v>1</v>
      </c>
      <c r="N97">
        <v>71</v>
      </c>
      <c r="P97">
        <v>10</v>
      </c>
      <c r="Q97" t="s">
        <v>12</v>
      </c>
      <c r="R97" t="s">
        <v>85</v>
      </c>
      <c r="S97">
        <v>10</v>
      </c>
      <c r="T97">
        <v>20</v>
      </c>
      <c r="U97">
        <v>1.274</v>
      </c>
      <c r="V97">
        <v>1.5920000000000001</v>
      </c>
      <c r="W97">
        <v>8.9830000000000005</v>
      </c>
      <c r="X97">
        <v>357.4</v>
      </c>
      <c r="Y97">
        <v>284.10000000000002</v>
      </c>
      <c r="Z97">
        <v>352.5</v>
      </c>
      <c r="AA97">
        <v>328.3</v>
      </c>
      <c r="AB97">
        <v>298.89999999999998</v>
      </c>
      <c r="AC97">
        <v>71</v>
      </c>
      <c r="AH97" t="s">
        <v>12</v>
      </c>
      <c r="AI97">
        <v>30</v>
      </c>
      <c r="AJ97">
        <v>500</v>
      </c>
      <c r="AK97">
        <v>200</v>
      </c>
      <c r="AL97" s="1">
        <v>486.83</v>
      </c>
      <c r="AM97" s="1">
        <v>913.76900000000001</v>
      </c>
      <c r="AN97" s="1">
        <v>620.67100000000005</v>
      </c>
      <c r="AO97" s="1">
        <v>1032.6959999999999</v>
      </c>
      <c r="AP97" s="1">
        <v>727.15800000000002</v>
      </c>
      <c r="AQ97" s="1">
        <v>948.31799999999998</v>
      </c>
      <c r="AR97" s="1">
        <v>828.05200000000002</v>
      </c>
      <c r="AS97" s="1">
        <v>855.19200000000001</v>
      </c>
      <c r="AT97">
        <v>1375</v>
      </c>
      <c r="AU97" s="8">
        <f t="shared" si="7"/>
        <v>0.29586441702107874</v>
      </c>
    </row>
    <row r="98" spans="1:47" x14ac:dyDescent="0.25">
      <c r="A98">
        <v>10</v>
      </c>
      <c r="B98" t="s">
        <v>86</v>
      </c>
      <c r="C98">
        <v>10</v>
      </c>
      <c r="D98">
        <v>20</v>
      </c>
      <c r="E98">
        <v>3176.2249999999999</v>
      </c>
      <c r="F98">
        <v>302.89999999999998</v>
      </c>
      <c r="G98">
        <v>302.89999999999998</v>
      </c>
      <c r="H98">
        <v>19</v>
      </c>
      <c r="I98">
        <v>391.8</v>
      </c>
      <c r="J98">
        <v>293.8</v>
      </c>
      <c r="K98" s="8">
        <f t="shared" si="4"/>
        <v>0.25012761613067891</v>
      </c>
      <c r="L98" s="8">
        <f t="shared" si="5"/>
        <v>0</v>
      </c>
      <c r="M98">
        <f t="shared" si="6"/>
        <v>1</v>
      </c>
      <c r="N98">
        <v>76</v>
      </c>
      <c r="P98">
        <v>10</v>
      </c>
      <c r="Q98" t="s">
        <v>12</v>
      </c>
      <c r="R98" t="s">
        <v>86</v>
      </c>
      <c r="S98">
        <v>10</v>
      </c>
      <c r="T98">
        <v>20</v>
      </c>
      <c r="U98">
        <v>1.2629999999999999</v>
      </c>
      <c r="V98">
        <v>1.696</v>
      </c>
      <c r="W98">
        <v>10.146000000000001</v>
      </c>
      <c r="X98">
        <v>391.8</v>
      </c>
      <c r="Y98">
        <v>293.8</v>
      </c>
      <c r="Z98">
        <v>363.3</v>
      </c>
      <c r="AA98">
        <v>328.9</v>
      </c>
      <c r="AB98">
        <v>316.5</v>
      </c>
      <c r="AC98">
        <v>76</v>
      </c>
      <c r="AH98" t="s">
        <v>12</v>
      </c>
      <c r="AI98">
        <v>30</v>
      </c>
      <c r="AJ98">
        <v>500</v>
      </c>
      <c r="AK98">
        <v>200</v>
      </c>
      <c r="AL98" s="1">
        <v>523.56399999999996</v>
      </c>
      <c r="AM98" s="1">
        <v>960.58900000000006</v>
      </c>
      <c r="AN98" s="1">
        <v>685.50800000000004</v>
      </c>
      <c r="AO98" s="1">
        <v>1114.3140000000001</v>
      </c>
      <c r="AP98" s="1">
        <v>752.57399999999996</v>
      </c>
      <c r="AQ98" s="1">
        <v>1022.586</v>
      </c>
      <c r="AR98" s="1">
        <v>913.32799999999997</v>
      </c>
      <c r="AS98" s="1">
        <v>885.91600000000005</v>
      </c>
      <c r="AT98">
        <v>1497</v>
      </c>
      <c r="AU98" s="8">
        <f t="shared" si="7"/>
        <v>0.32463022092516119</v>
      </c>
    </row>
    <row r="99" spans="1:47" x14ac:dyDescent="0.25">
      <c r="A99">
        <v>10</v>
      </c>
      <c r="B99" t="s">
        <v>87</v>
      </c>
      <c r="C99">
        <v>10</v>
      </c>
      <c r="D99">
        <v>20</v>
      </c>
      <c r="E99">
        <v>175.57300000000001</v>
      </c>
      <c r="F99">
        <v>288.2</v>
      </c>
      <c r="G99">
        <v>288.2</v>
      </c>
      <c r="H99">
        <v>13</v>
      </c>
      <c r="I99">
        <v>410.8</v>
      </c>
      <c r="J99">
        <v>286.8</v>
      </c>
      <c r="K99" s="8">
        <f t="shared" si="4"/>
        <v>0.3018500486854917</v>
      </c>
      <c r="L99" s="8">
        <f t="shared" si="5"/>
        <v>0</v>
      </c>
      <c r="M99">
        <f t="shared" si="6"/>
        <v>1</v>
      </c>
      <c r="N99">
        <v>70</v>
      </c>
      <c r="P99">
        <v>10</v>
      </c>
      <c r="Q99" t="s">
        <v>12</v>
      </c>
      <c r="R99" t="s">
        <v>87</v>
      </c>
      <c r="S99">
        <v>10</v>
      </c>
      <c r="T99">
        <v>20</v>
      </c>
      <c r="U99">
        <v>1.268</v>
      </c>
      <c r="V99">
        <v>1.6559999999999999</v>
      </c>
      <c r="W99">
        <v>9.4559999999999995</v>
      </c>
      <c r="X99">
        <v>410.8</v>
      </c>
      <c r="Y99">
        <v>286.8</v>
      </c>
      <c r="Z99">
        <v>377.7</v>
      </c>
      <c r="AA99">
        <v>333.5</v>
      </c>
      <c r="AB99">
        <v>314</v>
      </c>
      <c r="AC99">
        <v>70</v>
      </c>
      <c r="AH99" t="s">
        <v>12</v>
      </c>
      <c r="AI99">
        <v>30</v>
      </c>
      <c r="AJ99">
        <v>500</v>
      </c>
      <c r="AK99">
        <v>200</v>
      </c>
      <c r="AL99" s="1">
        <v>541.03599999999994</v>
      </c>
      <c r="AM99" s="1">
        <v>989.56100000000004</v>
      </c>
      <c r="AN99" s="1">
        <v>710.56700000000001</v>
      </c>
      <c r="AO99" s="1">
        <v>1003.44</v>
      </c>
      <c r="AP99" s="1">
        <v>743.86</v>
      </c>
      <c r="AQ99" s="1">
        <v>941.67200000000003</v>
      </c>
      <c r="AR99" s="1">
        <v>819.36199999999997</v>
      </c>
      <c r="AS99" s="1">
        <v>856.68799999999999</v>
      </c>
      <c r="AT99">
        <v>1295</v>
      </c>
      <c r="AU99" s="8">
        <f t="shared" si="7"/>
        <v>0.25869010603523879</v>
      </c>
    </row>
    <row r="100" spans="1:47" x14ac:dyDescent="0.25">
      <c r="A100">
        <v>10</v>
      </c>
      <c r="B100" t="s">
        <v>88</v>
      </c>
      <c r="C100">
        <v>10</v>
      </c>
      <c r="D100">
        <v>20</v>
      </c>
      <c r="E100">
        <v>133.03</v>
      </c>
      <c r="F100">
        <v>326</v>
      </c>
      <c r="G100">
        <v>326</v>
      </c>
      <c r="H100">
        <v>13</v>
      </c>
      <c r="I100">
        <v>417.5</v>
      </c>
      <c r="J100">
        <v>324.3</v>
      </c>
      <c r="K100" s="8">
        <f t="shared" si="4"/>
        <v>0.2232335329341317</v>
      </c>
      <c r="L100" s="8">
        <f t="shared" si="5"/>
        <v>0</v>
      </c>
      <c r="M100">
        <f t="shared" si="6"/>
        <v>1</v>
      </c>
      <c r="N100">
        <v>60</v>
      </c>
      <c r="P100">
        <v>10</v>
      </c>
      <c r="Q100" t="s">
        <v>12</v>
      </c>
      <c r="R100" t="s">
        <v>88</v>
      </c>
      <c r="S100">
        <v>10</v>
      </c>
      <c r="T100">
        <v>20</v>
      </c>
      <c r="U100">
        <v>1.28</v>
      </c>
      <c r="V100">
        <v>1.5429999999999999</v>
      </c>
      <c r="W100">
        <v>10.295999999999999</v>
      </c>
      <c r="X100">
        <v>417.5</v>
      </c>
      <c r="Y100">
        <v>324.3</v>
      </c>
      <c r="Z100">
        <v>370.8</v>
      </c>
      <c r="AA100">
        <v>350.6</v>
      </c>
      <c r="AB100">
        <v>340.7</v>
      </c>
      <c r="AC100">
        <v>60</v>
      </c>
      <c r="AH100" t="s">
        <v>12</v>
      </c>
      <c r="AI100">
        <v>30</v>
      </c>
      <c r="AJ100">
        <v>500</v>
      </c>
      <c r="AK100">
        <v>200</v>
      </c>
      <c r="AL100" s="1">
        <v>562.92700000000002</v>
      </c>
      <c r="AM100" s="1">
        <v>1036.7159999999999</v>
      </c>
      <c r="AN100" s="1">
        <v>710.003999999999</v>
      </c>
      <c r="AO100" s="1">
        <v>1139.126</v>
      </c>
      <c r="AP100" s="1">
        <v>744.39599999999996</v>
      </c>
      <c r="AQ100" s="1">
        <v>1024.2819999999999</v>
      </c>
      <c r="AR100" s="1">
        <v>875.43200000000002</v>
      </c>
      <c r="AS100" s="1">
        <v>895.74400000000003</v>
      </c>
      <c r="AT100">
        <v>1357</v>
      </c>
      <c r="AU100" s="8">
        <f t="shared" si="7"/>
        <v>0.34652005133760444</v>
      </c>
    </row>
    <row r="101" spans="1:47" x14ac:dyDescent="0.25">
      <c r="A101">
        <v>10</v>
      </c>
      <c r="B101" t="s">
        <v>89</v>
      </c>
      <c r="C101">
        <v>10</v>
      </c>
      <c r="D101">
        <v>20</v>
      </c>
      <c r="E101">
        <v>3600.3760000000002</v>
      </c>
      <c r="F101">
        <v>330</v>
      </c>
      <c r="G101">
        <v>347.2</v>
      </c>
      <c r="H101">
        <v>16</v>
      </c>
      <c r="I101">
        <v>444.4</v>
      </c>
      <c r="J101">
        <v>322.89999999999998</v>
      </c>
      <c r="K101" s="8">
        <f t="shared" si="4"/>
        <v>0.27340234023402343</v>
      </c>
      <c r="L101" s="8">
        <f t="shared" si="5"/>
        <v>4.9539170506912408E-2</v>
      </c>
      <c r="M101">
        <f t="shared" si="6"/>
        <v>0</v>
      </c>
      <c r="N101">
        <v>78</v>
      </c>
      <c r="P101">
        <v>10</v>
      </c>
      <c r="Q101" t="s">
        <v>12</v>
      </c>
      <c r="R101" t="s">
        <v>89</v>
      </c>
      <c r="S101">
        <v>10</v>
      </c>
      <c r="T101">
        <v>20</v>
      </c>
      <c r="U101">
        <v>1.2929999999999999</v>
      </c>
      <c r="V101">
        <v>1.6779999999999999</v>
      </c>
      <c r="W101">
        <v>8.8239999999999998</v>
      </c>
      <c r="X101">
        <v>444.4</v>
      </c>
      <c r="Y101">
        <v>322.89999999999998</v>
      </c>
      <c r="Z101">
        <v>404.9</v>
      </c>
      <c r="AA101">
        <v>366.2</v>
      </c>
      <c r="AB101">
        <v>353.5</v>
      </c>
      <c r="AC101">
        <v>78</v>
      </c>
      <c r="AH101" t="s">
        <v>12</v>
      </c>
      <c r="AI101">
        <v>30</v>
      </c>
      <c r="AJ101">
        <v>500</v>
      </c>
      <c r="AK101">
        <v>200</v>
      </c>
      <c r="AL101" s="1">
        <v>355.053</v>
      </c>
      <c r="AM101" s="1">
        <v>917.16399999999999</v>
      </c>
      <c r="AN101" s="1">
        <v>604.94799999999896</v>
      </c>
      <c r="AO101" s="1">
        <v>1125.0419999999999</v>
      </c>
      <c r="AP101" s="1">
        <v>722.51599999999996</v>
      </c>
      <c r="AQ101" s="1">
        <v>1011.6559999999999</v>
      </c>
      <c r="AR101" s="1">
        <v>849.7</v>
      </c>
      <c r="AS101" s="1">
        <v>874.80399999999997</v>
      </c>
      <c r="AT101">
        <v>1509</v>
      </c>
      <c r="AU101" s="8">
        <f t="shared" si="7"/>
        <v>0.35778753148771331</v>
      </c>
    </row>
    <row r="102" spans="1:47" x14ac:dyDescent="0.25">
      <c r="A102">
        <v>10</v>
      </c>
      <c r="B102" t="s">
        <v>80</v>
      </c>
      <c r="C102">
        <v>10</v>
      </c>
      <c r="D102">
        <v>40</v>
      </c>
      <c r="E102">
        <v>16.056000000000001</v>
      </c>
      <c r="F102">
        <v>280.5</v>
      </c>
      <c r="G102">
        <v>280.5</v>
      </c>
      <c r="H102">
        <v>12</v>
      </c>
      <c r="I102">
        <v>401.3</v>
      </c>
      <c r="J102">
        <v>280.5</v>
      </c>
      <c r="K102" s="8">
        <f t="shared" si="4"/>
        <v>0.30102167954149017</v>
      </c>
      <c r="L102" s="8">
        <f t="shared" si="5"/>
        <v>0</v>
      </c>
      <c r="M102">
        <f t="shared" si="6"/>
        <v>1</v>
      </c>
      <c r="N102">
        <v>71</v>
      </c>
      <c r="P102">
        <v>10</v>
      </c>
      <c r="Q102" t="s">
        <v>12</v>
      </c>
      <c r="R102" t="s">
        <v>80</v>
      </c>
      <c r="S102">
        <v>10</v>
      </c>
      <c r="T102">
        <v>40</v>
      </c>
      <c r="U102">
        <v>1.306</v>
      </c>
      <c r="V102">
        <v>1.57899999999999</v>
      </c>
      <c r="W102">
        <v>9.6010000000000009</v>
      </c>
      <c r="X102">
        <v>401.3</v>
      </c>
      <c r="Y102">
        <v>280.5</v>
      </c>
      <c r="Z102">
        <v>337</v>
      </c>
      <c r="AA102">
        <v>319.5</v>
      </c>
      <c r="AB102">
        <v>296.8</v>
      </c>
      <c r="AC102">
        <v>71</v>
      </c>
      <c r="AH102" t="s">
        <v>12</v>
      </c>
      <c r="AI102">
        <v>30</v>
      </c>
      <c r="AJ102">
        <v>500</v>
      </c>
      <c r="AK102">
        <v>400</v>
      </c>
      <c r="AL102" s="1">
        <v>365.71</v>
      </c>
      <c r="AM102" s="1">
        <v>841.50599999999895</v>
      </c>
      <c r="AN102" s="1">
        <v>521.70600000000002</v>
      </c>
      <c r="AO102" s="1">
        <v>1105.0619999999999</v>
      </c>
      <c r="AP102" s="1">
        <v>744.54200000000003</v>
      </c>
      <c r="AQ102" s="1">
        <v>976.46799999999996</v>
      </c>
      <c r="AR102" s="1">
        <v>836.91200000000003</v>
      </c>
      <c r="AS102" s="1">
        <v>896.96799999999996</v>
      </c>
      <c r="AT102">
        <v>1463</v>
      </c>
      <c r="AU102" s="8">
        <f t="shared" si="7"/>
        <v>0.3262441383379393</v>
      </c>
    </row>
    <row r="103" spans="1:47" x14ac:dyDescent="0.25">
      <c r="A103">
        <v>10</v>
      </c>
      <c r="B103" t="s">
        <v>81</v>
      </c>
      <c r="C103">
        <v>10</v>
      </c>
      <c r="D103">
        <v>40</v>
      </c>
      <c r="E103">
        <v>12.675000000000001</v>
      </c>
      <c r="F103">
        <v>290.39999999999998</v>
      </c>
      <c r="G103">
        <v>290.39999999999998</v>
      </c>
      <c r="H103">
        <v>10</v>
      </c>
      <c r="I103">
        <v>405.1</v>
      </c>
      <c r="J103">
        <v>290.39999999999998</v>
      </c>
      <c r="K103" s="8">
        <f t="shared" si="4"/>
        <v>0.28313996544063202</v>
      </c>
      <c r="L103" s="8">
        <f t="shared" si="5"/>
        <v>0</v>
      </c>
      <c r="M103">
        <f t="shared" si="6"/>
        <v>1</v>
      </c>
      <c r="N103">
        <v>57</v>
      </c>
      <c r="P103">
        <v>10</v>
      </c>
      <c r="Q103" t="s">
        <v>12</v>
      </c>
      <c r="R103" t="s">
        <v>81</v>
      </c>
      <c r="S103">
        <v>10</v>
      </c>
      <c r="T103">
        <v>40</v>
      </c>
      <c r="U103">
        <v>1.325</v>
      </c>
      <c r="V103">
        <v>1.593</v>
      </c>
      <c r="W103">
        <v>6.7030000000000003</v>
      </c>
      <c r="X103">
        <v>405.1</v>
      </c>
      <c r="Y103">
        <v>290.39999999999998</v>
      </c>
      <c r="Z103">
        <v>354.6</v>
      </c>
      <c r="AA103">
        <v>298.10000000000002</v>
      </c>
      <c r="AB103">
        <v>295.3</v>
      </c>
      <c r="AC103">
        <v>57</v>
      </c>
      <c r="AH103" t="s">
        <v>12</v>
      </c>
      <c r="AI103">
        <v>30</v>
      </c>
      <c r="AJ103">
        <v>500</v>
      </c>
      <c r="AK103">
        <v>400</v>
      </c>
      <c r="AL103" s="1">
        <v>434.55799999999999</v>
      </c>
      <c r="AM103" s="1">
        <v>926.43899999999996</v>
      </c>
      <c r="AN103" s="1">
        <v>550.702</v>
      </c>
      <c r="AO103" s="1">
        <v>1160.068</v>
      </c>
      <c r="AP103" s="1">
        <v>796.50400000000002</v>
      </c>
      <c r="AQ103" s="1">
        <v>1015.174</v>
      </c>
      <c r="AR103" s="1">
        <v>887.72799999999995</v>
      </c>
      <c r="AS103" s="1">
        <v>916.94200000000001</v>
      </c>
      <c r="AT103">
        <v>1485</v>
      </c>
      <c r="AU103" s="8">
        <f t="shared" si="7"/>
        <v>0.31339886972143011</v>
      </c>
    </row>
    <row r="104" spans="1:47" x14ac:dyDescent="0.25">
      <c r="A104">
        <v>10</v>
      </c>
      <c r="B104" t="s">
        <v>82</v>
      </c>
      <c r="C104">
        <v>10</v>
      </c>
      <c r="D104">
        <v>40</v>
      </c>
      <c r="E104">
        <v>15.715999999999999</v>
      </c>
      <c r="F104">
        <v>324</v>
      </c>
      <c r="G104">
        <v>324</v>
      </c>
      <c r="H104">
        <v>12</v>
      </c>
      <c r="I104">
        <v>429.9</v>
      </c>
      <c r="J104">
        <v>324</v>
      </c>
      <c r="K104" s="8">
        <f t="shared" si="4"/>
        <v>0.24633635729239353</v>
      </c>
      <c r="L104" s="8">
        <f t="shared" si="5"/>
        <v>0</v>
      </c>
      <c r="M104">
        <f t="shared" si="6"/>
        <v>1</v>
      </c>
      <c r="N104">
        <v>59</v>
      </c>
      <c r="P104">
        <v>10</v>
      </c>
      <c r="Q104" t="s">
        <v>12</v>
      </c>
      <c r="R104" t="s">
        <v>82</v>
      </c>
      <c r="S104">
        <v>10</v>
      </c>
      <c r="T104">
        <v>40</v>
      </c>
      <c r="U104">
        <v>1.3440000000000001</v>
      </c>
      <c r="V104">
        <v>1.78599999999999</v>
      </c>
      <c r="W104">
        <v>7.694</v>
      </c>
      <c r="X104">
        <v>429.9</v>
      </c>
      <c r="Y104">
        <v>324</v>
      </c>
      <c r="Z104">
        <v>377</v>
      </c>
      <c r="AA104">
        <v>329.7</v>
      </c>
      <c r="AB104">
        <v>331.5</v>
      </c>
      <c r="AC104">
        <v>59</v>
      </c>
      <c r="AH104" t="s">
        <v>12</v>
      </c>
      <c r="AI104">
        <v>30</v>
      </c>
      <c r="AJ104">
        <v>500</v>
      </c>
      <c r="AK104">
        <v>400</v>
      </c>
      <c r="AL104" s="1">
        <v>471.88400000000001</v>
      </c>
      <c r="AM104" s="1">
        <v>944.62999999999897</v>
      </c>
      <c r="AN104" s="1">
        <v>622.30999999999995</v>
      </c>
      <c r="AO104" s="1">
        <v>1056.2239999999999</v>
      </c>
      <c r="AP104" s="1">
        <v>744.46400000000006</v>
      </c>
      <c r="AQ104" s="1">
        <v>944.03</v>
      </c>
      <c r="AR104" s="1">
        <v>823.53</v>
      </c>
      <c r="AS104" s="1">
        <v>848.24400000000003</v>
      </c>
      <c r="AT104">
        <v>1277</v>
      </c>
      <c r="AU104" s="8">
        <f t="shared" si="7"/>
        <v>0.29516466204138508</v>
      </c>
    </row>
    <row r="105" spans="1:47" x14ac:dyDescent="0.25">
      <c r="A105">
        <v>10</v>
      </c>
      <c r="B105" t="s">
        <v>83</v>
      </c>
      <c r="C105">
        <v>10</v>
      </c>
      <c r="D105">
        <v>40</v>
      </c>
      <c r="E105">
        <v>6.4029999999999996</v>
      </c>
      <c r="F105">
        <v>307.8</v>
      </c>
      <c r="G105">
        <v>307.8</v>
      </c>
      <c r="H105">
        <v>6</v>
      </c>
      <c r="I105">
        <v>379.6</v>
      </c>
      <c r="J105">
        <v>307.8</v>
      </c>
      <c r="K105" s="8">
        <f t="shared" si="4"/>
        <v>0.1891464699683878</v>
      </c>
      <c r="L105" s="8">
        <f t="shared" si="5"/>
        <v>0</v>
      </c>
      <c r="M105">
        <f t="shared" si="6"/>
        <v>1</v>
      </c>
      <c r="N105">
        <v>49</v>
      </c>
      <c r="P105">
        <v>10</v>
      </c>
      <c r="Q105" t="s">
        <v>12</v>
      </c>
      <c r="R105" t="s">
        <v>83</v>
      </c>
      <c r="S105">
        <v>10</v>
      </c>
      <c r="T105">
        <v>40</v>
      </c>
      <c r="U105">
        <v>1.359</v>
      </c>
      <c r="V105">
        <v>1.645</v>
      </c>
      <c r="W105">
        <v>8.016</v>
      </c>
      <c r="X105">
        <v>379.6</v>
      </c>
      <c r="Y105">
        <v>307.8</v>
      </c>
      <c r="Z105">
        <v>342</v>
      </c>
      <c r="AA105">
        <v>316.2</v>
      </c>
      <c r="AB105">
        <v>320.5</v>
      </c>
      <c r="AC105">
        <v>49</v>
      </c>
      <c r="AH105" t="s">
        <v>12</v>
      </c>
      <c r="AI105">
        <v>30</v>
      </c>
      <c r="AJ105">
        <v>500</v>
      </c>
      <c r="AK105">
        <v>400</v>
      </c>
      <c r="AL105" s="1">
        <v>501.76299999999998</v>
      </c>
      <c r="AM105" s="1">
        <v>835.67399999999998</v>
      </c>
      <c r="AN105" s="1">
        <v>613.65</v>
      </c>
      <c r="AO105" s="1">
        <v>1111.268</v>
      </c>
      <c r="AP105" s="1">
        <v>774.66399999999999</v>
      </c>
      <c r="AQ105" s="1">
        <v>981.452</v>
      </c>
      <c r="AR105" s="1">
        <v>850.39</v>
      </c>
      <c r="AS105" s="1">
        <v>897.31799999999998</v>
      </c>
      <c r="AT105">
        <v>1405</v>
      </c>
      <c r="AU105" s="8">
        <f t="shared" si="7"/>
        <v>0.30290083040274718</v>
      </c>
    </row>
    <row r="106" spans="1:47" x14ac:dyDescent="0.25">
      <c r="A106">
        <v>10</v>
      </c>
      <c r="B106" t="s">
        <v>84</v>
      </c>
      <c r="C106">
        <v>10</v>
      </c>
      <c r="D106">
        <v>40</v>
      </c>
      <c r="E106">
        <v>8.8859999999999992</v>
      </c>
      <c r="F106">
        <v>315.10000000000002</v>
      </c>
      <c r="G106">
        <v>315.10000000000002</v>
      </c>
      <c r="H106">
        <v>8</v>
      </c>
      <c r="I106">
        <v>391.7</v>
      </c>
      <c r="J106">
        <v>315.10000000000002</v>
      </c>
      <c r="K106" s="8">
        <f t="shared" si="4"/>
        <v>0.19555782486596876</v>
      </c>
      <c r="L106" s="8">
        <f t="shared" si="5"/>
        <v>0</v>
      </c>
      <c r="M106">
        <f t="shared" si="6"/>
        <v>1</v>
      </c>
      <c r="N106">
        <v>59</v>
      </c>
      <c r="P106">
        <v>10</v>
      </c>
      <c r="Q106" t="s">
        <v>12</v>
      </c>
      <c r="R106" t="s">
        <v>84</v>
      </c>
      <c r="S106">
        <v>10</v>
      </c>
      <c r="T106">
        <v>40</v>
      </c>
      <c r="U106">
        <v>1.3959999999999999</v>
      </c>
      <c r="V106">
        <v>1.7270000000000001</v>
      </c>
      <c r="W106">
        <v>8.7129999999999992</v>
      </c>
      <c r="X106">
        <v>391.7</v>
      </c>
      <c r="Y106">
        <v>315.10000000000002</v>
      </c>
      <c r="Z106">
        <v>358.6</v>
      </c>
      <c r="AA106">
        <v>335.3</v>
      </c>
      <c r="AB106">
        <v>320.5</v>
      </c>
      <c r="AC106">
        <v>59</v>
      </c>
      <c r="AH106" t="s">
        <v>12</v>
      </c>
      <c r="AI106">
        <v>30</v>
      </c>
      <c r="AJ106">
        <v>500</v>
      </c>
      <c r="AK106">
        <v>400</v>
      </c>
      <c r="AL106" s="1">
        <v>529.08600000000001</v>
      </c>
      <c r="AM106" s="1">
        <v>1044.8440000000001</v>
      </c>
      <c r="AN106" s="1">
        <v>648.08099999999899</v>
      </c>
      <c r="AO106" s="1">
        <v>1120.1659999999999</v>
      </c>
      <c r="AP106" s="1">
        <v>745.33199999999999</v>
      </c>
      <c r="AQ106" s="1">
        <v>956</v>
      </c>
      <c r="AR106" s="1">
        <v>838.33</v>
      </c>
      <c r="AS106" s="1">
        <v>885.43600000000004</v>
      </c>
      <c r="AT106">
        <v>1523</v>
      </c>
      <c r="AU106" s="8">
        <f t="shared" si="7"/>
        <v>0.33462361828514697</v>
      </c>
    </row>
    <row r="107" spans="1:47" x14ac:dyDescent="0.25">
      <c r="A107">
        <v>10</v>
      </c>
      <c r="B107" t="s">
        <v>85</v>
      </c>
      <c r="C107">
        <v>10</v>
      </c>
      <c r="D107">
        <v>40</v>
      </c>
      <c r="E107">
        <v>6.1680000000000001</v>
      </c>
      <c r="F107">
        <v>284.10000000000002</v>
      </c>
      <c r="G107">
        <v>284.10000000000002</v>
      </c>
      <c r="H107">
        <v>5</v>
      </c>
      <c r="I107">
        <v>357.4</v>
      </c>
      <c r="J107">
        <v>284.10000000000002</v>
      </c>
      <c r="K107" s="8">
        <f t="shared" si="4"/>
        <v>0.20509233351986558</v>
      </c>
      <c r="L107" s="8">
        <f t="shared" si="5"/>
        <v>0</v>
      </c>
      <c r="M107">
        <f t="shared" si="6"/>
        <v>1</v>
      </c>
      <c r="N107">
        <v>71</v>
      </c>
      <c r="P107">
        <v>10</v>
      </c>
      <c r="Q107" t="s">
        <v>12</v>
      </c>
      <c r="R107" t="s">
        <v>85</v>
      </c>
      <c r="S107">
        <v>10</v>
      </c>
      <c r="T107">
        <v>40</v>
      </c>
      <c r="U107">
        <v>1.4059999999999999</v>
      </c>
      <c r="V107">
        <v>1.7749999999999999</v>
      </c>
      <c r="W107">
        <v>7.5279999999999996</v>
      </c>
      <c r="X107">
        <v>357.4</v>
      </c>
      <c r="Y107">
        <v>284.10000000000002</v>
      </c>
      <c r="Z107">
        <v>351.4</v>
      </c>
      <c r="AA107">
        <v>317.60000000000002</v>
      </c>
      <c r="AB107">
        <v>287.89999999999998</v>
      </c>
      <c r="AC107">
        <v>71</v>
      </c>
      <c r="AH107" t="s">
        <v>12</v>
      </c>
      <c r="AI107">
        <v>30</v>
      </c>
      <c r="AJ107">
        <v>500</v>
      </c>
      <c r="AK107">
        <v>400</v>
      </c>
      <c r="AL107" s="1">
        <v>344.67899999999997</v>
      </c>
      <c r="AM107" s="1">
        <v>736.66300000000001</v>
      </c>
      <c r="AN107" s="1">
        <v>510.43499999999898</v>
      </c>
      <c r="AO107" s="1">
        <v>1032.6959999999999</v>
      </c>
      <c r="AP107" s="1">
        <v>727.15800000000002</v>
      </c>
      <c r="AQ107" s="1">
        <v>911.59799999999996</v>
      </c>
      <c r="AR107" s="1">
        <v>799.24199999999996</v>
      </c>
      <c r="AS107" s="1">
        <v>814.61400000000003</v>
      </c>
      <c r="AT107">
        <v>1375</v>
      </c>
      <c r="AU107" s="8">
        <f t="shared" si="7"/>
        <v>0.29586441702107874</v>
      </c>
    </row>
    <row r="108" spans="1:47" x14ac:dyDescent="0.25">
      <c r="A108">
        <v>10</v>
      </c>
      <c r="B108" t="s">
        <v>86</v>
      </c>
      <c r="C108">
        <v>10</v>
      </c>
      <c r="D108">
        <v>40</v>
      </c>
      <c r="E108">
        <v>31.59</v>
      </c>
      <c r="F108">
        <v>294.10000000000002</v>
      </c>
      <c r="G108">
        <v>294.10000000000002</v>
      </c>
      <c r="H108">
        <v>17</v>
      </c>
      <c r="I108">
        <v>391.8</v>
      </c>
      <c r="J108">
        <v>293.8</v>
      </c>
      <c r="K108" s="8">
        <f t="shared" si="4"/>
        <v>0.25012761613067891</v>
      </c>
      <c r="L108" s="8">
        <f t="shared" si="5"/>
        <v>0</v>
      </c>
      <c r="M108">
        <f t="shared" si="6"/>
        <v>1</v>
      </c>
      <c r="N108">
        <v>76</v>
      </c>
      <c r="P108">
        <v>10</v>
      </c>
      <c r="Q108" t="s">
        <v>12</v>
      </c>
      <c r="R108" t="s">
        <v>86</v>
      </c>
      <c r="S108">
        <v>10</v>
      </c>
      <c r="T108">
        <v>40</v>
      </c>
      <c r="U108">
        <v>1.4279999999999999</v>
      </c>
      <c r="V108">
        <v>1.923</v>
      </c>
      <c r="W108">
        <v>8.42</v>
      </c>
      <c r="X108">
        <v>391.8</v>
      </c>
      <c r="Y108">
        <v>293.8</v>
      </c>
      <c r="Z108">
        <v>366.9</v>
      </c>
      <c r="AA108">
        <v>319.8</v>
      </c>
      <c r="AB108">
        <v>307.3</v>
      </c>
      <c r="AC108">
        <v>76</v>
      </c>
      <c r="AH108" t="s">
        <v>12</v>
      </c>
      <c r="AI108">
        <v>30</v>
      </c>
      <c r="AJ108">
        <v>500</v>
      </c>
      <c r="AK108">
        <v>400</v>
      </c>
      <c r="AL108" s="1">
        <v>427.904</v>
      </c>
      <c r="AM108" s="1">
        <v>1017.009</v>
      </c>
      <c r="AN108" s="1">
        <v>731.101</v>
      </c>
      <c r="AO108" s="1">
        <v>1114.3140000000001</v>
      </c>
      <c r="AP108" s="1">
        <v>752.57399999999996</v>
      </c>
      <c r="AQ108" s="1">
        <v>981.19799999999998</v>
      </c>
      <c r="AR108" s="1">
        <v>843.33799999999997</v>
      </c>
      <c r="AS108" s="1">
        <v>860.08600000000001</v>
      </c>
      <c r="AT108">
        <v>1497</v>
      </c>
      <c r="AU108" s="8">
        <f t="shared" si="7"/>
        <v>0.32463022092516119</v>
      </c>
    </row>
    <row r="109" spans="1:47" x14ac:dyDescent="0.25">
      <c r="A109">
        <v>10</v>
      </c>
      <c r="B109" t="s">
        <v>87</v>
      </c>
      <c r="C109">
        <v>10</v>
      </c>
      <c r="D109">
        <v>40</v>
      </c>
      <c r="E109">
        <v>16.277999999999999</v>
      </c>
      <c r="F109">
        <v>286.8</v>
      </c>
      <c r="G109">
        <v>286.8</v>
      </c>
      <c r="H109">
        <v>13</v>
      </c>
      <c r="I109">
        <v>410.8</v>
      </c>
      <c r="J109">
        <v>286.8</v>
      </c>
      <c r="K109" s="8">
        <f t="shared" si="4"/>
        <v>0.3018500486854917</v>
      </c>
      <c r="L109" s="8">
        <f t="shared" si="5"/>
        <v>0</v>
      </c>
      <c r="M109">
        <f t="shared" si="6"/>
        <v>1</v>
      </c>
      <c r="N109">
        <v>70</v>
      </c>
      <c r="P109">
        <v>10</v>
      </c>
      <c r="Q109" t="s">
        <v>12</v>
      </c>
      <c r="R109" t="s">
        <v>87</v>
      </c>
      <c r="S109">
        <v>10</v>
      </c>
      <c r="T109">
        <v>40</v>
      </c>
      <c r="U109">
        <v>1.45</v>
      </c>
      <c r="V109">
        <v>1.895</v>
      </c>
      <c r="W109">
        <v>8.2829999999999995</v>
      </c>
      <c r="X109">
        <v>410.8</v>
      </c>
      <c r="Y109">
        <v>286.8</v>
      </c>
      <c r="Z109">
        <v>354.4</v>
      </c>
      <c r="AA109">
        <v>313.2</v>
      </c>
      <c r="AB109">
        <v>293.39999999999998</v>
      </c>
      <c r="AC109">
        <v>70</v>
      </c>
      <c r="AH109" t="s">
        <v>12</v>
      </c>
      <c r="AI109">
        <v>30</v>
      </c>
      <c r="AJ109">
        <v>500</v>
      </c>
      <c r="AK109">
        <v>400</v>
      </c>
      <c r="AL109" s="1">
        <v>653.85799999999995</v>
      </c>
      <c r="AM109" s="1">
        <v>1253.326</v>
      </c>
      <c r="AN109" s="1">
        <v>819.12400000000002</v>
      </c>
      <c r="AO109" s="1">
        <v>1003.44</v>
      </c>
      <c r="AP109" s="1">
        <v>743.86</v>
      </c>
      <c r="AQ109" s="1">
        <v>914.15200000000004</v>
      </c>
      <c r="AR109" s="1">
        <v>800.57600000000002</v>
      </c>
      <c r="AS109" s="1">
        <v>854.35</v>
      </c>
      <c r="AT109">
        <v>1295</v>
      </c>
      <c r="AU109" s="8">
        <f t="shared" si="7"/>
        <v>0.25869010603523879</v>
      </c>
    </row>
    <row r="110" spans="1:47" x14ac:dyDescent="0.25">
      <c r="A110">
        <v>10</v>
      </c>
      <c r="B110" t="s">
        <v>88</v>
      </c>
      <c r="C110">
        <v>10</v>
      </c>
      <c r="D110">
        <v>40</v>
      </c>
      <c r="E110">
        <v>10.468999999999999</v>
      </c>
      <c r="F110">
        <v>324.3</v>
      </c>
      <c r="G110">
        <v>324.3</v>
      </c>
      <c r="H110">
        <v>9</v>
      </c>
      <c r="I110">
        <v>417.5</v>
      </c>
      <c r="J110">
        <v>324.3</v>
      </c>
      <c r="K110" s="8">
        <f t="shared" si="4"/>
        <v>0.2232335329341317</v>
      </c>
      <c r="L110" s="8">
        <f t="shared" si="5"/>
        <v>0</v>
      </c>
      <c r="M110">
        <f t="shared" si="6"/>
        <v>1</v>
      </c>
      <c r="N110">
        <v>60</v>
      </c>
      <c r="P110">
        <v>10</v>
      </c>
      <c r="Q110" t="s">
        <v>12</v>
      </c>
      <c r="R110" t="s">
        <v>88</v>
      </c>
      <c r="S110">
        <v>10</v>
      </c>
      <c r="T110">
        <v>40</v>
      </c>
      <c r="U110">
        <v>1.488</v>
      </c>
      <c r="V110">
        <v>1.786</v>
      </c>
      <c r="W110">
        <v>8.0619999999999994</v>
      </c>
      <c r="X110">
        <v>417.5</v>
      </c>
      <c r="Y110">
        <v>324.3</v>
      </c>
      <c r="Z110">
        <v>370.5</v>
      </c>
      <c r="AA110">
        <v>338.4</v>
      </c>
      <c r="AB110">
        <v>328.6</v>
      </c>
      <c r="AC110">
        <v>60</v>
      </c>
      <c r="AH110" t="s">
        <v>12</v>
      </c>
      <c r="AI110">
        <v>30</v>
      </c>
      <c r="AJ110">
        <v>500</v>
      </c>
      <c r="AK110">
        <v>400</v>
      </c>
      <c r="AL110" s="1">
        <v>712.149</v>
      </c>
      <c r="AM110" s="1">
        <v>1284.21099999999</v>
      </c>
      <c r="AN110" s="1">
        <v>862.322</v>
      </c>
      <c r="AO110" s="1">
        <v>1139.126</v>
      </c>
      <c r="AP110" s="1">
        <v>744.39599999999996</v>
      </c>
      <c r="AQ110" s="1">
        <v>956.56200000000001</v>
      </c>
      <c r="AR110" s="1">
        <v>832.452</v>
      </c>
      <c r="AS110" s="1">
        <v>873.53599999999994</v>
      </c>
      <c r="AT110">
        <v>1357</v>
      </c>
      <c r="AU110" s="8">
        <f t="shared" si="7"/>
        <v>0.34652005133760444</v>
      </c>
    </row>
    <row r="111" spans="1:47" x14ac:dyDescent="0.25">
      <c r="A111">
        <v>10</v>
      </c>
      <c r="B111" t="s">
        <v>89</v>
      </c>
      <c r="C111">
        <v>10</v>
      </c>
      <c r="D111">
        <v>40</v>
      </c>
      <c r="E111">
        <v>9.4819999999999993</v>
      </c>
      <c r="F111">
        <v>322.89999999999998</v>
      </c>
      <c r="G111">
        <v>322.89999999999998</v>
      </c>
      <c r="H111">
        <v>7</v>
      </c>
      <c r="I111">
        <v>444.4</v>
      </c>
      <c r="J111">
        <v>322.89999999999998</v>
      </c>
      <c r="K111" s="8">
        <f t="shared" si="4"/>
        <v>0.27340234023402343</v>
      </c>
      <c r="L111" s="8">
        <f t="shared" si="5"/>
        <v>0</v>
      </c>
      <c r="M111">
        <f t="shared" si="6"/>
        <v>1</v>
      </c>
      <c r="N111">
        <v>78</v>
      </c>
      <c r="P111">
        <v>10</v>
      </c>
      <c r="Q111" t="s">
        <v>12</v>
      </c>
      <c r="R111" t="s">
        <v>89</v>
      </c>
      <c r="S111">
        <v>10</v>
      </c>
      <c r="T111">
        <v>40</v>
      </c>
      <c r="U111">
        <v>1.4990000000000001</v>
      </c>
      <c r="V111">
        <v>1.9430000000000001</v>
      </c>
      <c r="W111">
        <v>9.2409999999999997</v>
      </c>
      <c r="X111">
        <v>444.4</v>
      </c>
      <c r="Y111">
        <v>322.89999999999998</v>
      </c>
      <c r="Z111">
        <v>395.4</v>
      </c>
      <c r="AA111">
        <v>353.2</v>
      </c>
      <c r="AB111">
        <v>329.4</v>
      </c>
      <c r="AC111">
        <v>78</v>
      </c>
      <c r="AH111" t="s">
        <v>12</v>
      </c>
      <c r="AI111">
        <v>30</v>
      </c>
      <c r="AJ111">
        <v>500</v>
      </c>
      <c r="AK111">
        <v>400</v>
      </c>
      <c r="AL111" s="1">
        <v>786.928</v>
      </c>
      <c r="AM111" s="1">
        <v>1860.2439999999999</v>
      </c>
      <c r="AN111" s="1">
        <v>931.625</v>
      </c>
      <c r="AO111" s="1">
        <v>1125.0419999999999</v>
      </c>
      <c r="AP111" s="1">
        <v>722.51599999999996</v>
      </c>
      <c r="AQ111" s="1">
        <v>952.26</v>
      </c>
      <c r="AR111" s="1">
        <v>822.40200000000004</v>
      </c>
      <c r="AS111" s="1">
        <v>844.45600000000002</v>
      </c>
      <c r="AT111">
        <v>1509</v>
      </c>
      <c r="AU111" s="8">
        <f t="shared" si="7"/>
        <v>0.35778753148771331</v>
      </c>
    </row>
    <row r="112" spans="1:47" x14ac:dyDescent="0.25">
      <c r="A112">
        <v>10</v>
      </c>
      <c r="B112" t="s">
        <v>80</v>
      </c>
      <c r="C112">
        <v>10</v>
      </c>
      <c r="D112">
        <v>80</v>
      </c>
      <c r="E112">
        <v>10.156000000000001</v>
      </c>
      <c r="F112">
        <v>280.5</v>
      </c>
      <c r="G112">
        <v>280.5</v>
      </c>
      <c r="H112">
        <v>8</v>
      </c>
      <c r="I112">
        <v>401.3</v>
      </c>
      <c r="J112">
        <v>280.5</v>
      </c>
      <c r="K112" s="8">
        <f t="shared" si="4"/>
        <v>0.30102167954149017</v>
      </c>
      <c r="L112" s="8">
        <f t="shared" si="5"/>
        <v>0</v>
      </c>
      <c r="M112">
        <f t="shared" si="6"/>
        <v>1</v>
      </c>
      <c r="N112">
        <v>71</v>
      </c>
      <c r="P112">
        <v>10</v>
      </c>
      <c r="Q112" t="s">
        <v>12</v>
      </c>
      <c r="R112" t="s">
        <v>80</v>
      </c>
      <c r="S112">
        <v>10</v>
      </c>
      <c r="T112">
        <v>80</v>
      </c>
      <c r="U112">
        <v>1.5309999999999999</v>
      </c>
      <c r="V112">
        <v>1.8380000000000001</v>
      </c>
      <c r="W112">
        <v>8.3149999999999995</v>
      </c>
      <c r="X112">
        <v>401.3</v>
      </c>
      <c r="Y112">
        <v>280.5</v>
      </c>
      <c r="Z112">
        <v>310.2</v>
      </c>
      <c r="AA112">
        <v>300.5</v>
      </c>
      <c r="AB112">
        <v>286.3</v>
      </c>
      <c r="AC112">
        <v>71</v>
      </c>
      <c r="AH112" t="s">
        <v>12</v>
      </c>
      <c r="AI112">
        <v>30</v>
      </c>
      <c r="AJ112">
        <v>500</v>
      </c>
      <c r="AK112">
        <v>800</v>
      </c>
      <c r="AL112" s="1">
        <v>364.06099999999998</v>
      </c>
      <c r="AM112" s="1">
        <v>843.93600000000004</v>
      </c>
      <c r="AN112" s="1">
        <v>518.44399999999996</v>
      </c>
      <c r="AO112" s="1">
        <v>1105.0619999999999</v>
      </c>
      <c r="AP112" s="1">
        <v>744.54200000000003</v>
      </c>
      <c r="AQ112" s="1">
        <v>910.24</v>
      </c>
      <c r="AR112" s="1">
        <v>820.05799999999999</v>
      </c>
      <c r="AS112" s="1">
        <v>899.56399999999996</v>
      </c>
      <c r="AT112">
        <v>1463</v>
      </c>
      <c r="AU112" s="8">
        <f t="shared" si="7"/>
        <v>0.3262441383379393</v>
      </c>
    </row>
    <row r="113" spans="1:47" x14ac:dyDescent="0.25">
      <c r="A113">
        <v>10</v>
      </c>
      <c r="B113" t="s">
        <v>81</v>
      </c>
      <c r="C113">
        <v>10</v>
      </c>
      <c r="D113">
        <v>80</v>
      </c>
      <c r="E113">
        <v>8.2940000000000005</v>
      </c>
      <c r="F113">
        <v>290.39999999999998</v>
      </c>
      <c r="G113">
        <v>290.39999999999998</v>
      </c>
      <c r="H113">
        <v>7</v>
      </c>
      <c r="I113">
        <v>405.1</v>
      </c>
      <c r="J113">
        <v>290.39999999999998</v>
      </c>
      <c r="K113" s="8">
        <f t="shared" si="4"/>
        <v>0.28313996544063202</v>
      </c>
      <c r="L113" s="8">
        <f t="shared" si="5"/>
        <v>0</v>
      </c>
      <c r="M113">
        <f t="shared" si="6"/>
        <v>1</v>
      </c>
      <c r="N113">
        <v>57</v>
      </c>
      <c r="P113">
        <v>10</v>
      </c>
      <c r="Q113" t="s">
        <v>12</v>
      </c>
      <c r="R113" t="s">
        <v>81</v>
      </c>
      <c r="S113">
        <v>10</v>
      </c>
      <c r="T113">
        <v>80</v>
      </c>
      <c r="U113">
        <v>1.5429999999999999</v>
      </c>
      <c r="V113">
        <v>1.863</v>
      </c>
      <c r="W113">
        <v>4.1470000000000002</v>
      </c>
      <c r="X113">
        <v>405.1</v>
      </c>
      <c r="Y113">
        <v>290.39999999999998</v>
      </c>
      <c r="Z113">
        <v>328.6</v>
      </c>
      <c r="AA113">
        <v>302.8</v>
      </c>
      <c r="AB113">
        <v>302.2</v>
      </c>
      <c r="AC113">
        <v>57</v>
      </c>
      <c r="AH113" t="s">
        <v>12</v>
      </c>
      <c r="AI113">
        <v>30</v>
      </c>
      <c r="AJ113">
        <v>500</v>
      </c>
      <c r="AK113">
        <v>800</v>
      </c>
      <c r="AL113" s="1">
        <v>434.892</v>
      </c>
      <c r="AM113" s="1">
        <v>937.60500000000002</v>
      </c>
      <c r="AN113" s="1">
        <v>531.85400000000004</v>
      </c>
      <c r="AO113" s="1">
        <v>1160.068</v>
      </c>
      <c r="AP113" s="1">
        <v>796.50400000000002</v>
      </c>
      <c r="AQ113" s="1">
        <v>926.94399999999996</v>
      </c>
      <c r="AR113" s="1">
        <v>866.71799999999996</v>
      </c>
      <c r="AS113" s="1">
        <v>916.56200000000001</v>
      </c>
      <c r="AT113">
        <v>1485</v>
      </c>
      <c r="AU113" s="8">
        <f t="shared" si="7"/>
        <v>0.31339886972143011</v>
      </c>
    </row>
    <row r="114" spans="1:47" x14ac:dyDescent="0.25">
      <c r="A114">
        <v>10</v>
      </c>
      <c r="B114" t="s">
        <v>82</v>
      </c>
      <c r="C114">
        <v>10</v>
      </c>
      <c r="D114">
        <v>80</v>
      </c>
      <c r="E114">
        <v>9.5820000000000007</v>
      </c>
      <c r="F114">
        <v>324</v>
      </c>
      <c r="G114">
        <v>324</v>
      </c>
      <c r="H114">
        <v>7</v>
      </c>
      <c r="I114">
        <v>429.9</v>
      </c>
      <c r="J114">
        <v>324</v>
      </c>
      <c r="K114" s="8">
        <f t="shared" si="4"/>
        <v>0.24633635729239353</v>
      </c>
      <c r="L114" s="8">
        <f t="shared" si="5"/>
        <v>0</v>
      </c>
      <c r="M114">
        <f t="shared" si="6"/>
        <v>1</v>
      </c>
      <c r="N114">
        <v>59</v>
      </c>
      <c r="P114">
        <v>10</v>
      </c>
      <c r="Q114" t="s">
        <v>12</v>
      </c>
      <c r="R114" t="s">
        <v>82</v>
      </c>
      <c r="S114">
        <v>10</v>
      </c>
      <c r="T114">
        <v>80</v>
      </c>
      <c r="U114">
        <v>1.6739999999999999</v>
      </c>
      <c r="V114">
        <v>2.2330000000000001</v>
      </c>
      <c r="W114">
        <v>6.7249999999999996</v>
      </c>
      <c r="X114">
        <v>429.9</v>
      </c>
      <c r="Y114">
        <v>324</v>
      </c>
      <c r="Z114">
        <v>356.1</v>
      </c>
      <c r="AA114">
        <v>324.60000000000002</v>
      </c>
      <c r="AB114">
        <v>334.8</v>
      </c>
      <c r="AC114">
        <v>59</v>
      </c>
      <c r="AH114" t="s">
        <v>12</v>
      </c>
      <c r="AI114">
        <v>30</v>
      </c>
      <c r="AJ114">
        <v>500</v>
      </c>
      <c r="AK114">
        <v>800</v>
      </c>
      <c r="AL114" s="1">
        <v>444.065</v>
      </c>
      <c r="AM114" s="1">
        <v>900.67399999999998</v>
      </c>
      <c r="AN114" s="1">
        <v>596.61400000000003</v>
      </c>
      <c r="AO114" s="1">
        <v>1056.2239999999999</v>
      </c>
      <c r="AP114" s="1">
        <v>744.46400000000006</v>
      </c>
      <c r="AQ114" s="1">
        <v>879.26400000000001</v>
      </c>
      <c r="AR114" s="1">
        <v>803.73400000000004</v>
      </c>
      <c r="AS114" s="1">
        <v>832.02800000000002</v>
      </c>
      <c r="AT114">
        <v>1277</v>
      </c>
      <c r="AU114" s="8">
        <f t="shared" si="7"/>
        <v>0.29516466204138508</v>
      </c>
    </row>
    <row r="115" spans="1:47" x14ac:dyDescent="0.25">
      <c r="A115">
        <v>10</v>
      </c>
      <c r="B115" t="s">
        <v>83</v>
      </c>
      <c r="C115">
        <v>10</v>
      </c>
      <c r="D115">
        <v>80</v>
      </c>
      <c r="E115">
        <v>4.5309999999999997</v>
      </c>
      <c r="F115">
        <v>307.8</v>
      </c>
      <c r="G115">
        <v>307.8</v>
      </c>
      <c r="H115">
        <v>4</v>
      </c>
      <c r="I115">
        <v>379.6</v>
      </c>
      <c r="J115">
        <v>307.8</v>
      </c>
      <c r="K115" s="8">
        <f t="shared" si="4"/>
        <v>0.1891464699683878</v>
      </c>
      <c r="L115" s="8">
        <f t="shared" si="5"/>
        <v>0</v>
      </c>
      <c r="M115">
        <f t="shared" si="6"/>
        <v>1</v>
      </c>
      <c r="N115">
        <v>49</v>
      </c>
      <c r="P115">
        <v>10</v>
      </c>
      <c r="Q115" t="s">
        <v>12</v>
      </c>
      <c r="R115" t="s">
        <v>83</v>
      </c>
      <c r="S115">
        <v>10</v>
      </c>
      <c r="T115">
        <v>80</v>
      </c>
      <c r="U115">
        <v>1.696</v>
      </c>
      <c r="V115">
        <v>2.036</v>
      </c>
      <c r="W115">
        <v>7.4869999999999903</v>
      </c>
      <c r="X115">
        <v>379.6</v>
      </c>
      <c r="Y115">
        <v>307.8</v>
      </c>
      <c r="Z115">
        <v>315.8</v>
      </c>
      <c r="AA115">
        <v>313.5</v>
      </c>
      <c r="AB115">
        <v>320.5</v>
      </c>
      <c r="AC115">
        <v>49</v>
      </c>
      <c r="AH115" t="s">
        <v>12</v>
      </c>
      <c r="AI115">
        <v>30</v>
      </c>
      <c r="AJ115">
        <v>500</v>
      </c>
      <c r="AK115">
        <v>800</v>
      </c>
      <c r="AL115" s="1">
        <v>516.11099999999999</v>
      </c>
      <c r="AM115" s="1">
        <v>910.04399999999998</v>
      </c>
      <c r="AN115" s="1">
        <v>642.86899999999901</v>
      </c>
      <c r="AO115" s="1">
        <v>1111.268</v>
      </c>
      <c r="AP115" s="1">
        <v>774.66399999999999</v>
      </c>
      <c r="AQ115" s="1">
        <v>903.52800000000002</v>
      </c>
      <c r="AR115" s="1">
        <v>834.80799999999999</v>
      </c>
      <c r="AS115" s="1">
        <v>894.04399999999998</v>
      </c>
      <c r="AT115">
        <v>1405</v>
      </c>
      <c r="AU115" s="8">
        <f t="shared" si="7"/>
        <v>0.30290083040274718</v>
      </c>
    </row>
    <row r="116" spans="1:47" x14ac:dyDescent="0.25">
      <c r="A116">
        <v>10</v>
      </c>
      <c r="B116" t="s">
        <v>84</v>
      </c>
      <c r="C116">
        <v>10</v>
      </c>
      <c r="D116">
        <v>80</v>
      </c>
      <c r="E116">
        <v>10.563000000000001</v>
      </c>
      <c r="F116">
        <v>315.10000000000002</v>
      </c>
      <c r="G116">
        <v>315.10000000000002</v>
      </c>
      <c r="H116">
        <v>9</v>
      </c>
      <c r="I116">
        <v>391.7</v>
      </c>
      <c r="J116">
        <v>315.10000000000002</v>
      </c>
      <c r="K116" s="8">
        <f t="shared" si="4"/>
        <v>0.19555782486596876</v>
      </c>
      <c r="L116" s="8">
        <f t="shared" si="5"/>
        <v>0</v>
      </c>
      <c r="M116">
        <f t="shared" si="6"/>
        <v>1</v>
      </c>
      <c r="N116">
        <v>59</v>
      </c>
      <c r="P116">
        <v>10</v>
      </c>
      <c r="Q116" t="s">
        <v>12</v>
      </c>
      <c r="R116" t="s">
        <v>84</v>
      </c>
      <c r="S116">
        <v>10</v>
      </c>
      <c r="T116">
        <v>80</v>
      </c>
      <c r="U116">
        <v>1.7190000000000001</v>
      </c>
      <c r="V116">
        <v>2.1259999999999999</v>
      </c>
      <c r="W116">
        <v>8.734</v>
      </c>
      <c r="X116">
        <v>391.7</v>
      </c>
      <c r="Y116">
        <v>315.10000000000002</v>
      </c>
      <c r="Z116">
        <v>338.2</v>
      </c>
      <c r="AA116">
        <v>324.3</v>
      </c>
      <c r="AB116">
        <v>326</v>
      </c>
      <c r="AC116">
        <v>59</v>
      </c>
      <c r="AH116" t="s">
        <v>12</v>
      </c>
      <c r="AI116">
        <v>30</v>
      </c>
      <c r="AJ116">
        <v>500</v>
      </c>
      <c r="AK116">
        <v>800</v>
      </c>
      <c r="AL116" s="1">
        <v>562.59500000000003</v>
      </c>
      <c r="AM116" s="1">
        <v>1109.9559999999999</v>
      </c>
      <c r="AN116" s="1">
        <v>672.72799999999995</v>
      </c>
      <c r="AO116" s="1">
        <v>1120.1659999999999</v>
      </c>
      <c r="AP116" s="1">
        <v>745.33199999999999</v>
      </c>
      <c r="AQ116" s="1">
        <v>886.57</v>
      </c>
      <c r="AR116" s="1">
        <v>819.01199999999994</v>
      </c>
      <c r="AS116" s="1">
        <v>875.33600000000001</v>
      </c>
      <c r="AT116">
        <v>1523</v>
      </c>
      <c r="AU116" s="8">
        <f t="shared" si="7"/>
        <v>0.33462361828514697</v>
      </c>
    </row>
    <row r="117" spans="1:47" x14ac:dyDescent="0.25">
      <c r="A117">
        <v>10</v>
      </c>
      <c r="B117" t="s">
        <v>85</v>
      </c>
      <c r="C117">
        <v>10</v>
      </c>
      <c r="D117">
        <v>80</v>
      </c>
      <c r="E117">
        <v>3.5659999999999998</v>
      </c>
      <c r="F117">
        <v>284.10000000000002</v>
      </c>
      <c r="G117">
        <v>284.10000000000002</v>
      </c>
      <c r="H117">
        <v>3</v>
      </c>
      <c r="I117">
        <v>357.4</v>
      </c>
      <c r="J117">
        <v>284.10000000000002</v>
      </c>
      <c r="K117" s="8">
        <f t="shared" si="4"/>
        <v>0.20509233351986558</v>
      </c>
      <c r="L117" s="8">
        <f t="shared" si="5"/>
        <v>0</v>
      </c>
      <c r="M117">
        <f t="shared" si="6"/>
        <v>1</v>
      </c>
      <c r="N117">
        <v>71</v>
      </c>
      <c r="P117">
        <v>10</v>
      </c>
      <c r="Q117" t="s">
        <v>12</v>
      </c>
      <c r="R117" t="s">
        <v>85</v>
      </c>
      <c r="S117">
        <v>10</v>
      </c>
      <c r="T117">
        <v>80</v>
      </c>
      <c r="U117">
        <v>1.734</v>
      </c>
      <c r="V117">
        <v>2.1760000000000002</v>
      </c>
      <c r="W117">
        <v>7.4399999999999897</v>
      </c>
      <c r="X117">
        <v>357.4</v>
      </c>
      <c r="Y117">
        <v>284.10000000000002</v>
      </c>
      <c r="Z117">
        <v>329.5</v>
      </c>
      <c r="AA117">
        <v>294.60000000000002</v>
      </c>
      <c r="AB117">
        <v>289.7</v>
      </c>
      <c r="AC117">
        <v>71</v>
      </c>
      <c r="AH117" t="s">
        <v>12</v>
      </c>
      <c r="AI117">
        <v>30</v>
      </c>
      <c r="AJ117">
        <v>500</v>
      </c>
      <c r="AK117">
        <v>800</v>
      </c>
      <c r="AL117" s="1">
        <v>347.66300000000001</v>
      </c>
      <c r="AM117" s="1">
        <v>740.80399999999997</v>
      </c>
      <c r="AN117" s="1">
        <v>504.67999999999898</v>
      </c>
      <c r="AO117" s="1">
        <v>1032.6959999999999</v>
      </c>
      <c r="AP117" s="1">
        <v>727.15800000000002</v>
      </c>
      <c r="AQ117" s="1">
        <v>849.03200000000004</v>
      </c>
      <c r="AR117" s="1">
        <v>777.81399999999996</v>
      </c>
      <c r="AS117" s="1">
        <v>809.52</v>
      </c>
      <c r="AT117">
        <v>1375</v>
      </c>
      <c r="AU117" s="8">
        <f t="shared" si="7"/>
        <v>0.29586441702107874</v>
      </c>
    </row>
    <row r="118" spans="1:47" x14ac:dyDescent="0.25">
      <c r="A118">
        <v>10</v>
      </c>
      <c r="B118" t="s">
        <v>86</v>
      </c>
      <c r="C118">
        <v>10</v>
      </c>
      <c r="D118">
        <v>80</v>
      </c>
      <c r="E118">
        <v>12.795</v>
      </c>
      <c r="F118">
        <v>293.8</v>
      </c>
      <c r="G118">
        <v>293.8</v>
      </c>
      <c r="H118">
        <v>10</v>
      </c>
      <c r="I118">
        <v>391.8</v>
      </c>
      <c r="J118">
        <v>293.8</v>
      </c>
      <c r="K118" s="8">
        <f t="shared" si="4"/>
        <v>0.25012761613067891</v>
      </c>
      <c r="L118" s="8">
        <f t="shared" si="5"/>
        <v>0</v>
      </c>
      <c r="M118">
        <f t="shared" si="6"/>
        <v>1</v>
      </c>
      <c r="N118">
        <v>76</v>
      </c>
      <c r="P118">
        <v>10</v>
      </c>
      <c r="Q118" t="s">
        <v>12</v>
      </c>
      <c r="R118" t="s">
        <v>86</v>
      </c>
      <c r="S118">
        <v>10</v>
      </c>
      <c r="T118">
        <v>80</v>
      </c>
      <c r="U118">
        <v>1.754</v>
      </c>
      <c r="V118">
        <v>2.36</v>
      </c>
      <c r="W118">
        <v>6.3679999999999897</v>
      </c>
      <c r="X118">
        <v>391.8</v>
      </c>
      <c r="Y118">
        <v>293.8</v>
      </c>
      <c r="Z118">
        <v>328</v>
      </c>
      <c r="AA118">
        <v>300.39999999999998</v>
      </c>
      <c r="AB118">
        <v>302.89999999999998</v>
      </c>
      <c r="AC118">
        <v>76</v>
      </c>
      <c r="AH118" t="s">
        <v>12</v>
      </c>
      <c r="AI118">
        <v>30</v>
      </c>
      <c r="AJ118">
        <v>500</v>
      </c>
      <c r="AK118">
        <v>800</v>
      </c>
      <c r="AL118" s="1">
        <v>435.846</v>
      </c>
      <c r="AM118" s="1">
        <v>1097.079</v>
      </c>
      <c r="AN118" s="1">
        <v>630.33299999999895</v>
      </c>
      <c r="AO118" s="1">
        <v>1114.3140000000001</v>
      </c>
      <c r="AP118" s="1">
        <v>752.57399999999996</v>
      </c>
      <c r="AQ118" s="1">
        <v>895.03399999999999</v>
      </c>
      <c r="AR118" s="1">
        <v>816.57799999999997</v>
      </c>
      <c r="AS118" s="1">
        <v>857.25199999999995</v>
      </c>
      <c r="AT118">
        <v>1497</v>
      </c>
      <c r="AU118" s="8">
        <f t="shared" si="7"/>
        <v>0.32463022092516119</v>
      </c>
    </row>
    <row r="119" spans="1:47" x14ac:dyDescent="0.25">
      <c r="A119">
        <v>10</v>
      </c>
      <c r="B119" t="s">
        <v>87</v>
      </c>
      <c r="C119">
        <v>10</v>
      </c>
      <c r="D119">
        <v>80</v>
      </c>
      <c r="E119">
        <v>8.5540000000000003</v>
      </c>
      <c r="F119">
        <v>286.8</v>
      </c>
      <c r="G119">
        <v>286.8</v>
      </c>
      <c r="H119">
        <v>7</v>
      </c>
      <c r="I119">
        <v>410.8</v>
      </c>
      <c r="J119">
        <v>286.8</v>
      </c>
      <c r="K119" s="8">
        <f t="shared" si="4"/>
        <v>0.3018500486854917</v>
      </c>
      <c r="L119" s="8">
        <f t="shared" si="5"/>
        <v>0</v>
      </c>
      <c r="M119">
        <f t="shared" si="6"/>
        <v>1</v>
      </c>
      <c r="N119">
        <v>70</v>
      </c>
      <c r="P119">
        <v>10</v>
      </c>
      <c r="Q119" t="s">
        <v>12</v>
      </c>
      <c r="R119" t="s">
        <v>87</v>
      </c>
      <c r="S119">
        <v>10</v>
      </c>
      <c r="T119">
        <v>80</v>
      </c>
      <c r="U119">
        <v>1.782</v>
      </c>
      <c r="V119">
        <v>2.3099999999999898</v>
      </c>
      <c r="W119">
        <v>7.2380000000000004</v>
      </c>
      <c r="X119">
        <v>410.8</v>
      </c>
      <c r="Y119">
        <v>286.8</v>
      </c>
      <c r="Z119">
        <v>323.2</v>
      </c>
      <c r="AA119">
        <v>299.60000000000002</v>
      </c>
      <c r="AB119">
        <v>294.10000000000002</v>
      </c>
      <c r="AC119">
        <v>70</v>
      </c>
      <c r="AH119" t="s">
        <v>12</v>
      </c>
      <c r="AI119">
        <v>30</v>
      </c>
      <c r="AJ119">
        <v>500</v>
      </c>
      <c r="AK119">
        <v>800</v>
      </c>
      <c r="AL119" s="1">
        <v>557.678</v>
      </c>
      <c r="AM119" s="1">
        <v>1030.385</v>
      </c>
      <c r="AN119" s="1">
        <v>766.49199999999905</v>
      </c>
      <c r="AO119" s="1">
        <v>1003.44</v>
      </c>
      <c r="AP119" s="1">
        <v>743.86</v>
      </c>
      <c r="AQ119" s="1">
        <v>849.28399999999999</v>
      </c>
      <c r="AR119" s="1">
        <v>799.41</v>
      </c>
      <c r="AS119" s="1">
        <v>856.68799999999999</v>
      </c>
      <c r="AT119">
        <v>1295</v>
      </c>
      <c r="AU119" s="8">
        <f t="shared" si="7"/>
        <v>0.25869010603523879</v>
      </c>
    </row>
    <row r="120" spans="1:47" x14ac:dyDescent="0.25">
      <c r="A120">
        <v>10</v>
      </c>
      <c r="B120" t="s">
        <v>88</v>
      </c>
      <c r="C120">
        <v>10</v>
      </c>
      <c r="D120">
        <v>80</v>
      </c>
      <c r="E120">
        <v>8.6280000000000001</v>
      </c>
      <c r="F120">
        <v>324.3</v>
      </c>
      <c r="G120">
        <v>324.3</v>
      </c>
      <c r="H120">
        <v>7</v>
      </c>
      <c r="I120">
        <v>417.5</v>
      </c>
      <c r="J120">
        <v>324.3</v>
      </c>
      <c r="K120" s="8">
        <f t="shared" si="4"/>
        <v>0.2232335329341317</v>
      </c>
      <c r="L120" s="8">
        <f t="shared" si="5"/>
        <v>0</v>
      </c>
      <c r="M120">
        <f t="shared" si="6"/>
        <v>1</v>
      </c>
      <c r="N120">
        <v>60</v>
      </c>
      <c r="P120">
        <v>10</v>
      </c>
      <c r="Q120" t="s">
        <v>12</v>
      </c>
      <c r="R120" t="s">
        <v>88</v>
      </c>
      <c r="S120">
        <v>10</v>
      </c>
      <c r="T120">
        <v>80</v>
      </c>
      <c r="U120">
        <v>1.8420000000000001</v>
      </c>
      <c r="V120">
        <v>2.121</v>
      </c>
      <c r="W120">
        <v>4.6230000000000002</v>
      </c>
      <c r="X120">
        <v>417.5</v>
      </c>
      <c r="Y120">
        <v>324.3</v>
      </c>
      <c r="Z120">
        <v>358.1</v>
      </c>
      <c r="AA120">
        <v>334.1</v>
      </c>
      <c r="AB120">
        <v>325.39999999999998</v>
      </c>
      <c r="AC120">
        <v>60</v>
      </c>
      <c r="AH120" t="s">
        <v>12</v>
      </c>
      <c r="AI120">
        <v>30</v>
      </c>
      <c r="AJ120">
        <v>500</v>
      </c>
      <c r="AK120">
        <v>800</v>
      </c>
      <c r="AL120" s="1">
        <v>643.46600000000001</v>
      </c>
      <c r="AM120" s="1">
        <v>1245.114</v>
      </c>
      <c r="AN120" s="1">
        <v>755.37199999999996</v>
      </c>
      <c r="AO120" s="1">
        <v>1139.126</v>
      </c>
      <c r="AP120" s="1">
        <v>744.39599999999996</v>
      </c>
      <c r="AQ120" s="1">
        <v>885.024</v>
      </c>
      <c r="AR120" s="1">
        <v>814.93399999999997</v>
      </c>
      <c r="AS120" s="1">
        <v>872.20799999999997</v>
      </c>
      <c r="AT120">
        <v>1357</v>
      </c>
      <c r="AU120" s="8">
        <f t="shared" si="7"/>
        <v>0.34652005133760444</v>
      </c>
    </row>
    <row r="121" spans="1:47" x14ac:dyDescent="0.25">
      <c r="A121">
        <v>10</v>
      </c>
      <c r="B121" t="s">
        <v>89</v>
      </c>
      <c r="C121">
        <v>10</v>
      </c>
      <c r="D121">
        <v>80</v>
      </c>
      <c r="E121">
        <v>10.897</v>
      </c>
      <c r="F121">
        <v>322.89999999999998</v>
      </c>
      <c r="G121">
        <v>322.89999999999998</v>
      </c>
      <c r="H121">
        <v>8</v>
      </c>
      <c r="I121">
        <v>444.4</v>
      </c>
      <c r="J121">
        <v>322.89999999999998</v>
      </c>
      <c r="K121" s="8">
        <f t="shared" si="4"/>
        <v>0.27340234023402343</v>
      </c>
      <c r="L121" s="8">
        <f t="shared" si="5"/>
        <v>0</v>
      </c>
      <c r="M121">
        <f t="shared" si="6"/>
        <v>1</v>
      </c>
      <c r="N121">
        <v>78</v>
      </c>
      <c r="P121">
        <v>10</v>
      </c>
      <c r="Q121" t="s">
        <v>12</v>
      </c>
      <c r="R121" t="s">
        <v>89</v>
      </c>
      <c r="S121">
        <v>10</v>
      </c>
      <c r="T121">
        <v>80</v>
      </c>
      <c r="U121">
        <v>1.766</v>
      </c>
      <c r="V121">
        <v>2.3010000000000002</v>
      </c>
      <c r="W121">
        <v>4.41</v>
      </c>
      <c r="X121">
        <v>444.4</v>
      </c>
      <c r="Y121">
        <v>322.89999999999998</v>
      </c>
      <c r="Z121">
        <v>356.2</v>
      </c>
      <c r="AA121">
        <v>339.3</v>
      </c>
      <c r="AB121">
        <v>328.6</v>
      </c>
      <c r="AC121">
        <v>78</v>
      </c>
      <c r="AH121" t="s">
        <v>12</v>
      </c>
      <c r="AI121">
        <v>30</v>
      </c>
      <c r="AJ121">
        <v>500</v>
      </c>
      <c r="AK121">
        <v>800</v>
      </c>
      <c r="AL121" s="1">
        <v>687.80100000000004</v>
      </c>
      <c r="AM121" s="1">
        <v>1763.432</v>
      </c>
      <c r="AN121" s="1">
        <v>800.04</v>
      </c>
      <c r="AO121" s="1">
        <v>1125.0419999999999</v>
      </c>
      <c r="AP121" s="1">
        <v>722.51599999999996</v>
      </c>
      <c r="AQ121" s="1">
        <v>877.52599999999995</v>
      </c>
      <c r="AR121" s="1">
        <v>796.05799999999999</v>
      </c>
      <c r="AS121" s="1">
        <v>841.10400000000004</v>
      </c>
      <c r="AT121">
        <v>1509</v>
      </c>
      <c r="AU121" s="8">
        <f t="shared" si="7"/>
        <v>0.35778753148771331</v>
      </c>
    </row>
    <row r="122" spans="1:47" x14ac:dyDescent="0.25">
      <c r="A122">
        <v>10</v>
      </c>
      <c r="B122" t="s">
        <v>80</v>
      </c>
      <c r="C122">
        <v>30</v>
      </c>
      <c r="D122">
        <v>20</v>
      </c>
      <c r="E122">
        <v>3600.83</v>
      </c>
      <c r="F122">
        <v>278.18235315023298</v>
      </c>
      <c r="G122">
        <v>392.33333333333297</v>
      </c>
      <c r="H122">
        <v>1</v>
      </c>
      <c r="I122">
        <v>392.33330000000001</v>
      </c>
      <c r="J122">
        <v>274.3</v>
      </c>
      <c r="K122" s="8">
        <f t="shared" si="4"/>
        <v>0.30084955827099047</v>
      </c>
      <c r="L122" s="8">
        <f t="shared" si="5"/>
        <v>0.29095407013534436</v>
      </c>
      <c r="M122">
        <f t="shared" si="6"/>
        <v>0</v>
      </c>
      <c r="N122">
        <v>113</v>
      </c>
      <c r="P122">
        <v>10</v>
      </c>
      <c r="Q122" t="s">
        <v>12</v>
      </c>
      <c r="R122" t="s">
        <v>80</v>
      </c>
      <c r="S122">
        <v>30</v>
      </c>
      <c r="T122">
        <v>20</v>
      </c>
      <c r="U122">
        <v>3.47</v>
      </c>
      <c r="V122">
        <v>4.1649999999999903</v>
      </c>
      <c r="W122">
        <v>14.959</v>
      </c>
      <c r="X122">
        <v>392.33330000000001</v>
      </c>
      <c r="Y122">
        <v>274.3</v>
      </c>
      <c r="Z122">
        <v>362.86666666666599</v>
      </c>
      <c r="AA122">
        <v>337.933333333333</v>
      </c>
      <c r="AB122">
        <v>328.96666666666601</v>
      </c>
      <c r="AC122">
        <v>113</v>
      </c>
    </row>
    <row r="123" spans="1:47" x14ac:dyDescent="0.25">
      <c r="A123">
        <v>10</v>
      </c>
      <c r="B123" t="s">
        <v>81</v>
      </c>
      <c r="C123">
        <v>30</v>
      </c>
      <c r="D123">
        <v>20</v>
      </c>
      <c r="E123">
        <v>3600.422</v>
      </c>
      <c r="F123">
        <v>301.56666666666598</v>
      </c>
      <c r="G123">
        <v>352.4</v>
      </c>
      <c r="H123">
        <v>2</v>
      </c>
      <c r="I123">
        <v>426.33330000000001</v>
      </c>
      <c r="J123">
        <v>297.86666666666599</v>
      </c>
      <c r="K123" s="8">
        <f t="shared" si="4"/>
        <v>0.30132910878257463</v>
      </c>
      <c r="L123" s="8">
        <f t="shared" si="5"/>
        <v>0.14424895951570374</v>
      </c>
      <c r="M123">
        <f t="shared" si="6"/>
        <v>0</v>
      </c>
      <c r="N123">
        <v>103</v>
      </c>
      <c r="P123">
        <v>10</v>
      </c>
      <c r="Q123" t="s">
        <v>12</v>
      </c>
      <c r="R123" t="s">
        <v>81</v>
      </c>
      <c r="S123">
        <v>30</v>
      </c>
      <c r="T123">
        <v>20</v>
      </c>
      <c r="U123">
        <v>3.5680000000000001</v>
      </c>
      <c r="V123">
        <v>4.569</v>
      </c>
      <c r="W123">
        <v>11.648</v>
      </c>
      <c r="X123">
        <v>426.33330000000001</v>
      </c>
      <c r="Y123">
        <v>297.86666666666599</v>
      </c>
      <c r="Z123">
        <v>387.03333333333302</v>
      </c>
      <c r="AA123">
        <v>351.166666666666</v>
      </c>
      <c r="AB123">
        <v>344.06666666666598</v>
      </c>
      <c r="AC123">
        <v>103</v>
      </c>
    </row>
    <row r="124" spans="1:47" x14ac:dyDescent="0.25">
      <c r="A124">
        <v>10</v>
      </c>
      <c r="B124" t="s">
        <v>82</v>
      </c>
      <c r="C124">
        <v>30</v>
      </c>
      <c r="D124">
        <v>20</v>
      </c>
      <c r="E124">
        <v>3601.364</v>
      </c>
      <c r="F124">
        <v>335.34906580936598</v>
      </c>
      <c r="G124">
        <v>374.53333333333302</v>
      </c>
      <c r="H124">
        <v>2</v>
      </c>
      <c r="I124">
        <v>445.06670000000003</v>
      </c>
      <c r="J124">
        <v>332.3</v>
      </c>
      <c r="K124" s="8">
        <f t="shared" si="4"/>
        <v>0.25337033752469013</v>
      </c>
      <c r="L124" s="8">
        <f t="shared" si="5"/>
        <v>0.10462157580268887</v>
      </c>
      <c r="M124">
        <f t="shared" si="6"/>
        <v>0</v>
      </c>
      <c r="N124">
        <v>111</v>
      </c>
      <c r="P124">
        <v>10</v>
      </c>
      <c r="Q124" t="s">
        <v>12</v>
      </c>
      <c r="R124" t="s">
        <v>82</v>
      </c>
      <c r="S124">
        <v>30</v>
      </c>
      <c r="T124">
        <v>20</v>
      </c>
      <c r="U124">
        <v>3.653</v>
      </c>
      <c r="V124">
        <v>4.9599999999999902</v>
      </c>
      <c r="W124">
        <v>8.1069999999999993</v>
      </c>
      <c r="X124">
        <v>445.06670000000003</v>
      </c>
      <c r="Y124">
        <v>332.3</v>
      </c>
      <c r="Z124">
        <v>427.06666666666598</v>
      </c>
      <c r="AA124">
        <v>374.7</v>
      </c>
      <c r="AB124">
        <v>372.13333333333298</v>
      </c>
      <c r="AC124">
        <v>111</v>
      </c>
      <c r="AH124" s="4" t="s">
        <v>57</v>
      </c>
      <c r="AI124" s="4" t="s">
        <v>33</v>
      </c>
      <c r="AJ124" s="4" t="s">
        <v>16</v>
      </c>
      <c r="AK124" t="s">
        <v>111</v>
      </c>
      <c r="AL124" t="s">
        <v>112</v>
      </c>
      <c r="AM124" t="s">
        <v>47</v>
      </c>
      <c r="AN124" t="s">
        <v>97</v>
      </c>
      <c r="AO124" t="s">
        <v>98</v>
      </c>
      <c r="AP124" t="s">
        <v>53</v>
      </c>
      <c r="AQ124" t="s">
        <v>44</v>
      </c>
      <c r="AR124" t="s">
        <v>54</v>
      </c>
      <c r="AS124" t="s">
        <v>45</v>
      </c>
      <c r="AT124" t="s">
        <v>55</v>
      </c>
      <c r="AU124" t="s">
        <v>46</v>
      </c>
    </row>
    <row r="125" spans="1:47" x14ac:dyDescent="0.25">
      <c r="A125">
        <v>10</v>
      </c>
      <c r="B125" t="s">
        <v>83</v>
      </c>
      <c r="C125">
        <v>30</v>
      </c>
      <c r="D125">
        <v>20</v>
      </c>
      <c r="E125">
        <v>3600.4380000000001</v>
      </c>
      <c r="F125">
        <v>297.09590930780001</v>
      </c>
      <c r="G125">
        <v>309.73333333333301</v>
      </c>
      <c r="H125">
        <v>5</v>
      </c>
      <c r="I125">
        <v>368.36669999999998</v>
      </c>
      <c r="J125">
        <v>293.5</v>
      </c>
      <c r="K125" s="8">
        <f t="shared" si="4"/>
        <v>0.20323959793325505</v>
      </c>
      <c r="L125" s="8">
        <f t="shared" si="5"/>
        <v>4.0800981571888745E-2</v>
      </c>
      <c r="M125">
        <f t="shared" si="6"/>
        <v>0</v>
      </c>
      <c r="N125">
        <v>74</v>
      </c>
      <c r="P125">
        <v>10</v>
      </c>
      <c r="Q125" t="s">
        <v>12</v>
      </c>
      <c r="R125" t="s">
        <v>83</v>
      </c>
      <c r="S125">
        <v>30</v>
      </c>
      <c r="T125">
        <v>20</v>
      </c>
      <c r="U125">
        <v>3.7719999999999998</v>
      </c>
      <c r="V125">
        <v>4.7899999999999903</v>
      </c>
      <c r="W125">
        <v>10.092000000000001</v>
      </c>
      <c r="X125">
        <v>368.36669999999998</v>
      </c>
      <c r="Y125">
        <v>293.5</v>
      </c>
      <c r="Z125">
        <v>347.7</v>
      </c>
      <c r="AA125">
        <v>316.56666666666598</v>
      </c>
      <c r="AB125">
        <v>309.03333333333302</v>
      </c>
      <c r="AC125">
        <v>74</v>
      </c>
      <c r="AH125">
        <v>20</v>
      </c>
      <c r="AI125">
        <v>100</v>
      </c>
      <c r="AJ125">
        <v>90</v>
      </c>
      <c r="AK125" s="1">
        <v>740.82899999999995</v>
      </c>
      <c r="AL125" s="1">
        <v>512.87099999999987</v>
      </c>
      <c r="AM125" s="1">
        <v>452.5</v>
      </c>
      <c r="AN125" s="12">
        <v>0.30704028294291008</v>
      </c>
      <c r="AO125" s="12">
        <v>0.33593722385210845</v>
      </c>
      <c r="AP125" s="1">
        <v>61.095600000000005</v>
      </c>
      <c r="AQ125" s="1">
        <v>680.58500000000004</v>
      </c>
      <c r="AR125" s="1">
        <v>88.990199999999973</v>
      </c>
      <c r="AS125" s="1">
        <v>589.20799999999997</v>
      </c>
      <c r="AT125" s="1">
        <v>127.02099999999969</v>
      </c>
      <c r="AU125" s="1">
        <v>588.17999999999995</v>
      </c>
    </row>
    <row r="126" spans="1:47" x14ac:dyDescent="0.25">
      <c r="A126">
        <v>10</v>
      </c>
      <c r="B126" t="s">
        <v>84</v>
      </c>
      <c r="C126">
        <v>30</v>
      </c>
      <c r="D126">
        <v>20</v>
      </c>
      <c r="E126">
        <v>3600.5680000000002</v>
      </c>
      <c r="F126">
        <v>329.27590949946602</v>
      </c>
      <c r="G126">
        <v>358.13333333333298</v>
      </c>
      <c r="H126">
        <v>3</v>
      </c>
      <c r="I126">
        <v>418.2</v>
      </c>
      <c r="J126">
        <v>324.83333333333297</v>
      </c>
      <c r="K126" s="8">
        <f t="shared" si="4"/>
        <v>0.22325840905467961</v>
      </c>
      <c r="L126" s="8">
        <f t="shared" si="5"/>
        <v>8.0577318970216832E-2</v>
      </c>
      <c r="M126">
        <f t="shared" si="6"/>
        <v>0</v>
      </c>
      <c r="N126">
        <v>92</v>
      </c>
      <c r="P126">
        <v>10</v>
      </c>
      <c r="Q126" t="s">
        <v>12</v>
      </c>
      <c r="R126" t="s">
        <v>84</v>
      </c>
      <c r="S126">
        <v>30</v>
      </c>
      <c r="T126">
        <v>20</v>
      </c>
      <c r="U126">
        <v>3.923</v>
      </c>
      <c r="V126">
        <v>5.2989999999999897</v>
      </c>
      <c r="W126">
        <v>11.097</v>
      </c>
      <c r="X126">
        <v>418.2</v>
      </c>
      <c r="Y126">
        <v>324.83333333333297</v>
      </c>
      <c r="Z126">
        <v>378.73333333333301</v>
      </c>
      <c r="AA126">
        <v>353.3</v>
      </c>
      <c r="AB126">
        <v>362.13333333333298</v>
      </c>
      <c r="AC126">
        <v>92</v>
      </c>
      <c r="AH126">
        <v>20</v>
      </c>
      <c r="AI126">
        <v>100</v>
      </c>
      <c r="AJ126">
        <v>180</v>
      </c>
      <c r="AK126" s="1">
        <v>740.82899999999995</v>
      </c>
      <c r="AL126" s="1">
        <v>512.87099999999987</v>
      </c>
      <c r="AM126" s="1">
        <v>452.5</v>
      </c>
      <c r="AN126" s="12">
        <v>0.30704028294291008</v>
      </c>
      <c r="AO126" s="12">
        <v>0.33593722385210845</v>
      </c>
      <c r="AP126" s="1">
        <v>103.76949999999999</v>
      </c>
      <c r="AQ126" s="1">
        <v>643.62199999999996</v>
      </c>
      <c r="AR126" s="1">
        <v>147.43499999999989</v>
      </c>
      <c r="AS126" s="1">
        <v>564.83000000000004</v>
      </c>
      <c r="AT126" s="1">
        <v>148.26879999999989</v>
      </c>
      <c r="AU126" s="1">
        <v>570.94399999999996</v>
      </c>
    </row>
    <row r="127" spans="1:47" x14ac:dyDescent="0.25">
      <c r="A127">
        <v>10</v>
      </c>
      <c r="B127" t="s">
        <v>85</v>
      </c>
      <c r="C127">
        <v>30</v>
      </c>
      <c r="D127">
        <v>20</v>
      </c>
      <c r="E127">
        <v>3600.7629999999999</v>
      </c>
      <c r="F127">
        <v>289.04413049293299</v>
      </c>
      <c r="G127">
        <v>373.8</v>
      </c>
      <c r="H127">
        <v>1</v>
      </c>
      <c r="I127">
        <v>373.8</v>
      </c>
      <c r="J127">
        <v>283.46666666666601</v>
      </c>
      <c r="K127" s="8">
        <f t="shared" si="4"/>
        <v>0.24166220795434457</v>
      </c>
      <c r="L127" s="8">
        <f t="shared" si="5"/>
        <v>0.22674122393543877</v>
      </c>
      <c r="M127">
        <f t="shared" si="6"/>
        <v>0</v>
      </c>
      <c r="N127">
        <v>113</v>
      </c>
      <c r="P127">
        <v>10</v>
      </c>
      <c r="Q127" t="s">
        <v>12</v>
      </c>
      <c r="R127" t="s">
        <v>85</v>
      </c>
      <c r="S127">
        <v>30</v>
      </c>
      <c r="T127">
        <v>20</v>
      </c>
      <c r="U127">
        <v>4.1399999999999997</v>
      </c>
      <c r="V127">
        <v>4.9249999999999998</v>
      </c>
      <c r="W127">
        <v>10.916</v>
      </c>
      <c r="X127">
        <v>373.8</v>
      </c>
      <c r="Y127">
        <v>283.46666666666601</v>
      </c>
      <c r="Z127">
        <v>375.13333333333298</v>
      </c>
      <c r="AA127">
        <v>324.7</v>
      </c>
      <c r="AB127">
        <v>317.5</v>
      </c>
      <c r="AC127">
        <v>113</v>
      </c>
      <c r="AH127">
        <v>20</v>
      </c>
      <c r="AI127">
        <v>100</v>
      </c>
      <c r="AJ127">
        <v>360</v>
      </c>
      <c r="AK127" s="1">
        <v>740.82899999999995</v>
      </c>
      <c r="AL127" s="1">
        <v>512.87099999999987</v>
      </c>
      <c r="AM127" s="1">
        <v>452.5</v>
      </c>
      <c r="AN127" s="12">
        <v>0.30704028294291008</v>
      </c>
      <c r="AO127" s="12">
        <v>0.33593722385210845</v>
      </c>
      <c r="AP127" s="1">
        <v>129.7277</v>
      </c>
      <c r="AQ127" s="1">
        <v>592.85699999999997</v>
      </c>
      <c r="AR127" s="1">
        <v>183.1025999999998</v>
      </c>
      <c r="AS127" s="1">
        <v>550.10799999999995</v>
      </c>
      <c r="AT127" s="1">
        <v>176.72859999999977</v>
      </c>
      <c r="AU127" s="1">
        <v>570.11300000000006</v>
      </c>
    </row>
    <row r="128" spans="1:47" x14ac:dyDescent="0.25">
      <c r="A128">
        <v>10</v>
      </c>
      <c r="B128" t="s">
        <v>86</v>
      </c>
      <c r="C128">
        <v>30</v>
      </c>
      <c r="D128">
        <v>20</v>
      </c>
      <c r="E128">
        <v>3600.7759999999998</v>
      </c>
      <c r="F128">
        <v>299.751490994233</v>
      </c>
      <c r="G128">
        <v>341.2</v>
      </c>
      <c r="H128">
        <v>2</v>
      </c>
      <c r="I128">
        <v>394</v>
      </c>
      <c r="J128">
        <v>292.5</v>
      </c>
      <c r="K128" s="8">
        <f t="shared" si="4"/>
        <v>0.25761421319796957</v>
      </c>
      <c r="L128" s="8">
        <f t="shared" si="5"/>
        <v>0.12147863131819166</v>
      </c>
      <c r="M128">
        <f t="shared" si="6"/>
        <v>0</v>
      </c>
      <c r="N128">
        <v>124</v>
      </c>
      <c r="P128">
        <v>10</v>
      </c>
      <c r="Q128" t="s">
        <v>12</v>
      </c>
      <c r="R128" t="s">
        <v>86</v>
      </c>
      <c r="S128">
        <v>30</v>
      </c>
      <c r="T128">
        <v>20</v>
      </c>
      <c r="U128">
        <v>4.2210000000000001</v>
      </c>
      <c r="V128">
        <v>5.6939999999999902</v>
      </c>
      <c r="W128">
        <v>12.442</v>
      </c>
      <c r="X128">
        <v>394</v>
      </c>
      <c r="Y128">
        <v>292.5</v>
      </c>
      <c r="Z128">
        <v>366.2</v>
      </c>
      <c r="AA128">
        <v>349.56666666666598</v>
      </c>
      <c r="AB128">
        <v>328.13333333333298</v>
      </c>
      <c r="AC128">
        <v>124</v>
      </c>
      <c r="AH128">
        <v>20</v>
      </c>
      <c r="AI128">
        <v>500</v>
      </c>
      <c r="AJ128">
        <v>90</v>
      </c>
      <c r="AK128" s="1">
        <v>741.16099999999983</v>
      </c>
      <c r="AL128" s="1">
        <v>511.56939999999997</v>
      </c>
      <c r="AM128" s="1">
        <v>680.5</v>
      </c>
      <c r="AN128" s="12">
        <v>0.30938758028017654</v>
      </c>
      <c r="AO128" s="12">
        <v>0.34382630002881026</v>
      </c>
      <c r="AP128" s="1">
        <v>363.60429999999997</v>
      </c>
      <c r="AQ128" s="1">
        <v>685.16719999999998</v>
      </c>
      <c r="AR128" s="1">
        <v>649.8802999999989</v>
      </c>
      <c r="AS128" s="1">
        <v>594.33680000000004</v>
      </c>
      <c r="AT128" s="1">
        <v>513.54119999999989</v>
      </c>
      <c r="AU128" s="1">
        <v>592.7478000000001</v>
      </c>
    </row>
    <row r="129" spans="1:47" x14ac:dyDescent="0.25">
      <c r="A129">
        <v>10</v>
      </c>
      <c r="B129" t="s">
        <v>87</v>
      </c>
      <c r="C129">
        <v>30</v>
      </c>
      <c r="D129">
        <v>20</v>
      </c>
      <c r="E129">
        <v>3600.6120000000001</v>
      </c>
      <c r="F129">
        <v>296.41324860749899</v>
      </c>
      <c r="G129">
        <v>324.433333333333</v>
      </c>
      <c r="H129">
        <v>2</v>
      </c>
      <c r="I129">
        <v>411.93329999999997</v>
      </c>
      <c r="J129">
        <v>293.433333333333</v>
      </c>
      <c r="K129" s="8">
        <f t="shared" si="4"/>
        <v>0.28766784978700916</v>
      </c>
      <c r="L129" s="8">
        <f t="shared" si="5"/>
        <v>8.6366232587590797E-2</v>
      </c>
      <c r="M129">
        <f t="shared" si="6"/>
        <v>0</v>
      </c>
      <c r="N129">
        <v>104</v>
      </c>
      <c r="P129">
        <v>10</v>
      </c>
      <c r="Q129" t="s">
        <v>12</v>
      </c>
      <c r="R129" t="s">
        <v>87</v>
      </c>
      <c r="S129">
        <v>30</v>
      </c>
      <c r="T129">
        <v>20</v>
      </c>
      <c r="U129">
        <v>4.3579999999999997</v>
      </c>
      <c r="V129">
        <v>5.2549999999999999</v>
      </c>
      <c r="W129">
        <v>12.273</v>
      </c>
      <c r="X129">
        <v>411.93329999999997</v>
      </c>
      <c r="Y129">
        <v>293.433333333333</v>
      </c>
      <c r="Z129">
        <v>388.36666666666599</v>
      </c>
      <c r="AA129">
        <v>331.4</v>
      </c>
      <c r="AB129">
        <v>341.46666666666601</v>
      </c>
      <c r="AC129">
        <v>104</v>
      </c>
      <c r="AH129">
        <v>20</v>
      </c>
      <c r="AI129">
        <v>500</v>
      </c>
      <c r="AJ129">
        <v>180</v>
      </c>
      <c r="AK129" s="1">
        <v>741.16099999999983</v>
      </c>
      <c r="AL129" s="1">
        <v>511.56939999999997</v>
      </c>
      <c r="AM129" s="1">
        <v>680.5</v>
      </c>
      <c r="AN129" s="12">
        <v>0.30938758028017654</v>
      </c>
      <c r="AO129" s="12">
        <v>0.34382630002881026</v>
      </c>
      <c r="AP129" s="1">
        <v>244.91289999999998</v>
      </c>
      <c r="AQ129" s="1">
        <v>645.29099999999994</v>
      </c>
      <c r="AR129" s="1">
        <v>396.16589999999985</v>
      </c>
      <c r="AS129" s="1">
        <v>566.41279999999995</v>
      </c>
      <c r="AT129" s="1">
        <v>308.32419999999968</v>
      </c>
      <c r="AU129" s="1">
        <v>574.5483999999999</v>
      </c>
    </row>
    <row r="130" spans="1:47" x14ac:dyDescent="0.25">
      <c r="A130">
        <v>10</v>
      </c>
      <c r="B130" t="s">
        <v>88</v>
      </c>
      <c r="C130">
        <v>30</v>
      </c>
      <c r="D130">
        <v>20</v>
      </c>
      <c r="E130">
        <v>3601.6680000000001</v>
      </c>
      <c r="F130">
        <v>337.40117203486602</v>
      </c>
      <c r="G130">
        <v>377.06666666666598</v>
      </c>
      <c r="H130">
        <v>2</v>
      </c>
      <c r="I130">
        <v>441.26670000000001</v>
      </c>
      <c r="J130">
        <v>334.33333333333297</v>
      </c>
      <c r="K130" s="8">
        <f t="shared" si="4"/>
        <v>0.24233273588663509</v>
      </c>
      <c r="L130" s="8">
        <f t="shared" si="5"/>
        <v>0.1051949115058346</v>
      </c>
      <c r="M130">
        <f t="shared" si="6"/>
        <v>0</v>
      </c>
      <c r="N130">
        <v>101</v>
      </c>
      <c r="P130">
        <v>10</v>
      </c>
      <c r="Q130" t="s">
        <v>12</v>
      </c>
      <c r="R130" t="s">
        <v>88</v>
      </c>
      <c r="S130">
        <v>30</v>
      </c>
      <c r="T130">
        <v>20</v>
      </c>
      <c r="U130">
        <v>4.4969999999999999</v>
      </c>
      <c r="V130">
        <v>5.4470000000000001</v>
      </c>
      <c r="W130">
        <v>13.976000000000001</v>
      </c>
      <c r="X130">
        <v>441.26670000000001</v>
      </c>
      <c r="Y130">
        <v>334.33333333333297</v>
      </c>
      <c r="Z130">
        <v>386.33333333333297</v>
      </c>
      <c r="AA130">
        <v>378.23333333333301</v>
      </c>
      <c r="AB130">
        <v>364.96666666666601</v>
      </c>
      <c r="AC130">
        <v>101</v>
      </c>
      <c r="AH130">
        <v>20</v>
      </c>
      <c r="AI130">
        <v>500</v>
      </c>
      <c r="AJ130">
        <v>360</v>
      </c>
      <c r="AK130" s="1">
        <v>741.16099999999983</v>
      </c>
      <c r="AL130" s="1">
        <v>511.56939999999997</v>
      </c>
      <c r="AM130" s="1">
        <v>680.5</v>
      </c>
      <c r="AN130" s="12">
        <v>0.30938758028017654</v>
      </c>
      <c r="AO130" s="12">
        <v>0.34382630002881026</v>
      </c>
      <c r="AP130" s="1">
        <v>227.66069999999999</v>
      </c>
      <c r="AQ130" s="1">
        <v>596.41340000000014</v>
      </c>
      <c r="AR130" s="1">
        <v>355.07079999999962</v>
      </c>
      <c r="AS130" s="1">
        <v>553.08940000000007</v>
      </c>
      <c r="AT130" s="1">
        <v>275.26299999999981</v>
      </c>
      <c r="AU130" s="1">
        <v>567.43280000000004</v>
      </c>
    </row>
    <row r="131" spans="1:47" x14ac:dyDescent="0.25">
      <c r="A131">
        <v>10</v>
      </c>
      <c r="B131" t="s">
        <v>89</v>
      </c>
      <c r="C131">
        <v>30</v>
      </c>
      <c r="D131">
        <v>20</v>
      </c>
      <c r="E131">
        <v>3601.067</v>
      </c>
      <c r="F131">
        <v>329.05763279223299</v>
      </c>
      <c r="G131">
        <v>392.46666666666601</v>
      </c>
      <c r="H131">
        <v>2</v>
      </c>
      <c r="I131">
        <v>457.2</v>
      </c>
      <c r="J131">
        <v>326.53333333333302</v>
      </c>
      <c r="K131" s="8">
        <f t="shared" ref="K131:K181" si="8">(I131-J131)/I131</f>
        <v>0.28579760863225495</v>
      </c>
      <c r="L131" s="8">
        <f t="shared" ref="L131:L181" si="9">(G131-F131)/G131</f>
        <v>0.16156539971403039</v>
      </c>
      <c r="M131">
        <f t="shared" ref="M131:M181" si="10">IF(L131&lt;0.001,1,0)</f>
        <v>0</v>
      </c>
      <c r="N131">
        <v>104</v>
      </c>
      <c r="P131">
        <v>10</v>
      </c>
      <c r="Q131" t="s">
        <v>12</v>
      </c>
      <c r="R131" t="s">
        <v>89</v>
      </c>
      <c r="S131">
        <v>30</v>
      </c>
      <c r="T131">
        <v>20</v>
      </c>
      <c r="U131">
        <v>4.7549999999999999</v>
      </c>
      <c r="V131">
        <v>5.9790000000000001</v>
      </c>
      <c r="W131">
        <v>12.336</v>
      </c>
      <c r="X131">
        <v>457.2</v>
      </c>
      <c r="Y131">
        <v>326.53333333333302</v>
      </c>
      <c r="Z131">
        <v>406.1</v>
      </c>
      <c r="AA131">
        <v>394.33333333333297</v>
      </c>
      <c r="AB131">
        <v>378.53333333333302</v>
      </c>
      <c r="AC131">
        <v>104</v>
      </c>
      <c r="AH131">
        <v>30</v>
      </c>
      <c r="AI131">
        <v>100</v>
      </c>
      <c r="AJ131">
        <v>200</v>
      </c>
      <c r="AK131" s="1">
        <v>1095.242</v>
      </c>
      <c r="AL131" s="1">
        <v>750.60299999999995</v>
      </c>
      <c r="AM131" s="1">
        <v>879.1</v>
      </c>
      <c r="AN131" s="12">
        <v>0.31377074185067771</v>
      </c>
      <c r="AO131" s="12">
        <v>0.35578345242974496</v>
      </c>
      <c r="AP131" s="1">
        <v>103.07919999999999</v>
      </c>
      <c r="AQ131" s="1">
        <v>1005.2470000000001</v>
      </c>
      <c r="AR131" s="1">
        <v>184.38449999999992</v>
      </c>
      <c r="AS131" s="1">
        <v>868.57099999999991</v>
      </c>
      <c r="AT131" s="1">
        <v>260.56439999999958</v>
      </c>
      <c r="AU131" s="1">
        <v>875.90999999999985</v>
      </c>
    </row>
    <row r="132" spans="1:47" x14ac:dyDescent="0.25">
      <c r="A132">
        <v>10</v>
      </c>
      <c r="B132" t="s">
        <v>80</v>
      </c>
      <c r="C132">
        <v>30</v>
      </c>
      <c r="D132">
        <v>40</v>
      </c>
      <c r="E132">
        <v>3600.6170000000002</v>
      </c>
      <c r="F132">
        <v>275.23333333333301</v>
      </c>
      <c r="G132">
        <v>318.76666666666603</v>
      </c>
      <c r="H132">
        <v>4</v>
      </c>
      <c r="I132">
        <v>392.33330000000001</v>
      </c>
      <c r="J132">
        <v>274.3</v>
      </c>
      <c r="K132" s="8">
        <f t="shared" si="8"/>
        <v>0.30084955827099047</v>
      </c>
      <c r="L132" s="8">
        <f t="shared" si="9"/>
        <v>0.13656802258705356</v>
      </c>
      <c r="M132">
        <f t="shared" si="10"/>
        <v>0</v>
      </c>
      <c r="N132">
        <v>113</v>
      </c>
      <c r="P132">
        <v>10</v>
      </c>
      <c r="Q132" t="s">
        <v>12</v>
      </c>
      <c r="R132" t="s">
        <v>80</v>
      </c>
      <c r="S132">
        <v>30</v>
      </c>
      <c r="T132">
        <v>40</v>
      </c>
      <c r="U132">
        <v>4.8529999999999998</v>
      </c>
      <c r="V132">
        <v>5.8719999999999999</v>
      </c>
      <c r="W132">
        <v>12.023</v>
      </c>
      <c r="X132">
        <v>392.33330000000001</v>
      </c>
      <c r="Y132">
        <v>274.3</v>
      </c>
      <c r="Z132">
        <v>342.86666666666599</v>
      </c>
      <c r="AA132">
        <v>313.86666666666599</v>
      </c>
      <c r="AB132">
        <v>311.89999999999998</v>
      </c>
      <c r="AC132">
        <v>113</v>
      </c>
      <c r="AH132">
        <v>30</v>
      </c>
      <c r="AI132">
        <v>100</v>
      </c>
      <c r="AJ132">
        <v>400</v>
      </c>
      <c r="AK132" s="1">
        <v>1095.242</v>
      </c>
      <c r="AL132" s="1">
        <v>750.60299999999995</v>
      </c>
      <c r="AM132" s="1">
        <v>879.1</v>
      </c>
      <c r="AN132" s="12">
        <v>0.31377074185067771</v>
      </c>
      <c r="AO132" s="12">
        <v>0.35578345242974496</v>
      </c>
      <c r="AP132" s="1">
        <v>149.86319999999998</v>
      </c>
      <c r="AQ132" s="1">
        <v>949.88400000000001</v>
      </c>
      <c r="AR132" s="1">
        <v>259.55559999999957</v>
      </c>
      <c r="AS132" s="1">
        <v>832.28</v>
      </c>
      <c r="AT132" s="1">
        <v>254.91209999999964</v>
      </c>
      <c r="AU132" s="1">
        <v>855.38700000000006</v>
      </c>
    </row>
    <row r="133" spans="1:47" x14ac:dyDescent="0.25">
      <c r="A133">
        <v>10</v>
      </c>
      <c r="B133" t="s">
        <v>81</v>
      </c>
      <c r="C133">
        <v>30</v>
      </c>
      <c r="D133">
        <v>40</v>
      </c>
      <c r="E133">
        <v>3600.9740000000002</v>
      </c>
      <c r="F133">
        <v>298.86666666666599</v>
      </c>
      <c r="G133">
        <v>329.33333333333297</v>
      </c>
      <c r="H133">
        <v>4</v>
      </c>
      <c r="I133">
        <v>426.33330000000001</v>
      </c>
      <c r="J133">
        <v>297.86666666666599</v>
      </c>
      <c r="K133" s="8">
        <f t="shared" si="8"/>
        <v>0.30132910878257463</v>
      </c>
      <c r="L133" s="8">
        <f t="shared" si="9"/>
        <v>9.2510121457490935E-2</v>
      </c>
      <c r="M133">
        <f t="shared" si="10"/>
        <v>0</v>
      </c>
      <c r="N133">
        <v>103</v>
      </c>
      <c r="P133">
        <v>10</v>
      </c>
      <c r="Q133" t="s">
        <v>12</v>
      </c>
      <c r="R133" t="s">
        <v>81</v>
      </c>
      <c r="S133">
        <v>30</v>
      </c>
      <c r="T133">
        <v>40</v>
      </c>
      <c r="U133">
        <v>4.9829999999999997</v>
      </c>
      <c r="V133">
        <v>6.5419999999999998</v>
      </c>
      <c r="W133">
        <v>10.821</v>
      </c>
      <c r="X133">
        <v>426.33330000000001</v>
      </c>
      <c r="Y133">
        <v>297.86666666666599</v>
      </c>
      <c r="Z133">
        <v>375.36666666666599</v>
      </c>
      <c r="AA133">
        <v>330.666666666666</v>
      </c>
      <c r="AB133">
        <v>327.5</v>
      </c>
      <c r="AC133">
        <v>103</v>
      </c>
      <c r="AH133">
        <v>30</v>
      </c>
      <c r="AI133">
        <v>100</v>
      </c>
      <c r="AJ133">
        <v>800</v>
      </c>
      <c r="AK133" s="1">
        <v>1095.242</v>
      </c>
      <c r="AL133" s="1">
        <v>750.60299999999995</v>
      </c>
      <c r="AM133" s="1">
        <v>879.1</v>
      </c>
      <c r="AN133" s="12">
        <v>0.31377074185067771</v>
      </c>
      <c r="AO133" s="12">
        <v>0.35578345242974496</v>
      </c>
      <c r="AP133" s="1">
        <v>160.07580000000002</v>
      </c>
      <c r="AQ133" s="1">
        <v>882.63699999999994</v>
      </c>
      <c r="AR133" s="1">
        <v>278.2679999999998</v>
      </c>
      <c r="AS133" s="1">
        <v>813.14400000000001</v>
      </c>
      <c r="AT133" s="1">
        <v>265.06649999999991</v>
      </c>
      <c r="AU133" s="1">
        <v>854.62000000000012</v>
      </c>
    </row>
    <row r="134" spans="1:47" x14ac:dyDescent="0.25">
      <c r="A134">
        <v>10</v>
      </c>
      <c r="B134" t="s">
        <v>82</v>
      </c>
      <c r="C134">
        <v>30</v>
      </c>
      <c r="D134">
        <v>40</v>
      </c>
      <c r="E134">
        <v>3600.665</v>
      </c>
      <c r="F134">
        <v>333.46499636869999</v>
      </c>
      <c r="G134">
        <v>354.5</v>
      </c>
      <c r="H134">
        <v>5</v>
      </c>
      <c r="I134">
        <v>445.06670000000003</v>
      </c>
      <c r="J134">
        <v>332.3</v>
      </c>
      <c r="K134" s="8">
        <f t="shared" si="8"/>
        <v>0.25337033752469013</v>
      </c>
      <c r="L134" s="8">
        <f t="shared" si="9"/>
        <v>5.9337104742736291E-2</v>
      </c>
      <c r="M134">
        <f t="shared" si="10"/>
        <v>0</v>
      </c>
      <c r="N134">
        <v>111</v>
      </c>
      <c r="P134">
        <v>10</v>
      </c>
      <c r="Q134" t="s">
        <v>12</v>
      </c>
      <c r="R134" t="s">
        <v>82</v>
      </c>
      <c r="S134">
        <v>30</v>
      </c>
      <c r="T134">
        <v>40</v>
      </c>
      <c r="U134">
        <v>5.2919999999999998</v>
      </c>
      <c r="V134">
        <v>7.1369999999999996</v>
      </c>
      <c r="W134">
        <v>11.412999999999901</v>
      </c>
      <c r="X134">
        <v>445.06670000000003</v>
      </c>
      <c r="Y134">
        <v>332.3</v>
      </c>
      <c r="Z134">
        <v>393.33333333333297</v>
      </c>
      <c r="AA134">
        <v>355.53333333333302</v>
      </c>
      <c r="AB134">
        <v>353.166666666666</v>
      </c>
      <c r="AC134">
        <v>111</v>
      </c>
      <c r="AH134">
        <v>30</v>
      </c>
      <c r="AI134">
        <v>500</v>
      </c>
      <c r="AJ134">
        <v>200</v>
      </c>
      <c r="AK134" s="1">
        <v>1096.7406000000001</v>
      </c>
      <c r="AL134" s="1">
        <v>749.60099999999989</v>
      </c>
      <c r="AM134" s="1">
        <v>1418.6</v>
      </c>
      <c r="AN134" s="12">
        <v>0.31558244455954448</v>
      </c>
      <c r="AO134" s="12">
        <v>0.35778753148771331</v>
      </c>
      <c r="AP134" s="1">
        <v>460.63919999999996</v>
      </c>
      <c r="AQ134" s="1">
        <v>1010.461</v>
      </c>
      <c r="AR134" s="1">
        <v>898.38289999999984</v>
      </c>
      <c r="AS134" s="1">
        <v>870.02559999999994</v>
      </c>
      <c r="AT134" s="1">
        <v>624.95499999999959</v>
      </c>
      <c r="AU134" s="1">
        <v>888.04200000000003</v>
      </c>
    </row>
    <row r="135" spans="1:47" x14ac:dyDescent="0.25">
      <c r="A135">
        <v>10</v>
      </c>
      <c r="B135" t="s">
        <v>83</v>
      </c>
      <c r="C135">
        <v>30</v>
      </c>
      <c r="D135">
        <v>40</v>
      </c>
      <c r="E135">
        <v>676.46699999999998</v>
      </c>
      <c r="F135">
        <v>293.8</v>
      </c>
      <c r="G135">
        <v>293.8</v>
      </c>
      <c r="H135">
        <v>9</v>
      </c>
      <c r="I135">
        <v>368.36669999999998</v>
      </c>
      <c r="J135">
        <v>293.5</v>
      </c>
      <c r="K135" s="8">
        <f t="shared" si="8"/>
        <v>0.20323959793325505</v>
      </c>
      <c r="L135" s="8">
        <f t="shared" si="9"/>
        <v>0</v>
      </c>
      <c r="M135">
        <f t="shared" si="10"/>
        <v>1</v>
      </c>
      <c r="N135">
        <v>74</v>
      </c>
      <c r="P135">
        <v>10</v>
      </c>
      <c r="Q135" t="s">
        <v>12</v>
      </c>
      <c r="R135" t="s">
        <v>83</v>
      </c>
      <c r="S135">
        <v>30</v>
      </c>
      <c r="T135">
        <v>40</v>
      </c>
      <c r="U135">
        <v>5.4320000000000004</v>
      </c>
      <c r="V135">
        <v>6.8379999999999903</v>
      </c>
      <c r="W135">
        <v>11.025</v>
      </c>
      <c r="X135">
        <v>368.36669999999998</v>
      </c>
      <c r="Y135">
        <v>293.5</v>
      </c>
      <c r="Z135">
        <v>326.666666666666</v>
      </c>
      <c r="AA135">
        <v>306.96666666666601</v>
      </c>
      <c r="AB135">
        <v>303.8</v>
      </c>
      <c r="AC135">
        <v>74</v>
      </c>
      <c r="AH135">
        <v>30</v>
      </c>
      <c r="AI135">
        <v>500</v>
      </c>
      <c r="AJ135">
        <v>400</v>
      </c>
      <c r="AK135" s="1">
        <v>1096.7406000000001</v>
      </c>
      <c r="AL135" s="1">
        <v>749.60099999999989</v>
      </c>
      <c r="AM135" s="1">
        <v>1418.6</v>
      </c>
      <c r="AN135" s="12">
        <v>0.31558244455954448</v>
      </c>
      <c r="AO135" s="12">
        <v>0.35778753148771331</v>
      </c>
      <c r="AP135" s="1">
        <v>522.8519</v>
      </c>
      <c r="AQ135" s="1">
        <v>958.88940000000002</v>
      </c>
      <c r="AR135" s="1">
        <v>1074.4545999999987</v>
      </c>
      <c r="AS135" s="1">
        <v>833.49000000000012</v>
      </c>
      <c r="AT135" s="1">
        <v>681.10559999999975</v>
      </c>
      <c r="AU135" s="1">
        <v>869.19499999999994</v>
      </c>
    </row>
    <row r="136" spans="1:47" x14ac:dyDescent="0.25">
      <c r="A136">
        <v>10</v>
      </c>
      <c r="B136" t="s">
        <v>84</v>
      </c>
      <c r="C136">
        <v>30</v>
      </c>
      <c r="D136">
        <v>40</v>
      </c>
      <c r="E136">
        <v>3600.5520000000001</v>
      </c>
      <c r="F136">
        <v>326.13333333333298</v>
      </c>
      <c r="G136">
        <v>334.8</v>
      </c>
      <c r="H136">
        <v>7</v>
      </c>
      <c r="I136">
        <v>418.2</v>
      </c>
      <c r="J136">
        <v>324.83333333333297</v>
      </c>
      <c r="K136" s="8">
        <f t="shared" si="8"/>
        <v>0.22325840905467961</v>
      </c>
      <c r="L136" s="8">
        <f t="shared" si="9"/>
        <v>2.5886101154919433E-2</v>
      </c>
      <c r="M136">
        <f t="shared" si="10"/>
        <v>0</v>
      </c>
      <c r="N136">
        <v>92</v>
      </c>
      <c r="P136">
        <v>10</v>
      </c>
      <c r="Q136" t="s">
        <v>12</v>
      </c>
      <c r="R136" t="s">
        <v>84</v>
      </c>
      <c r="S136">
        <v>30</v>
      </c>
      <c r="T136">
        <v>40</v>
      </c>
      <c r="U136">
        <v>5.585</v>
      </c>
      <c r="V136">
        <v>7.3489999999999904</v>
      </c>
      <c r="W136">
        <v>11.946</v>
      </c>
      <c r="X136">
        <v>418.2</v>
      </c>
      <c r="Y136">
        <v>324.83333333333297</v>
      </c>
      <c r="Z136">
        <v>375.96666666666601</v>
      </c>
      <c r="AA136">
        <v>336.8</v>
      </c>
      <c r="AB136">
        <v>346.96666666666601</v>
      </c>
      <c r="AC136">
        <v>92</v>
      </c>
      <c r="AH136">
        <v>30</v>
      </c>
      <c r="AI136">
        <v>500</v>
      </c>
      <c r="AJ136">
        <v>800</v>
      </c>
      <c r="AK136" s="1">
        <v>1096.7406000000001</v>
      </c>
      <c r="AL136" s="1">
        <v>749.60099999999989</v>
      </c>
      <c r="AM136" s="1">
        <v>1418.6</v>
      </c>
      <c r="AN136" s="12">
        <v>0.31558244455954448</v>
      </c>
      <c r="AO136" s="12">
        <v>0.35778753148771331</v>
      </c>
      <c r="AP136" s="1">
        <v>499.41780000000006</v>
      </c>
      <c r="AQ136" s="1">
        <v>886.24459999999999</v>
      </c>
      <c r="AR136" s="1">
        <v>1057.9029</v>
      </c>
      <c r="AS136" s="1">
        <v>814.91239999999993</v>
      </c>
      <c r="AT136" s="1">
        <v>641.94259999999963</v>
      </c>
      <c r="AU136" s="1">
        <v>865.43060000000003</v>
      </c>
    </row>
    <row r="137" spans="1:47" x14ac:dyDescent="0.25">
      <c r="A137">
        <v>10</v>
      </c>
      <c r="B137" t="s">
        <v>85</v>
      </c>
      <c r="C137">
        <v>30</v>
      </c>
      <c r="D137">
        <v>40</v>
      </c>
      <c r="E137">
        <v>3600.5529999999999</v>
      </c>
      <c r="F137">
        <v>285.41778051900002</v>
      </c>
      <c r="G137">
        <v>311.5</v>
      </c>
      <c r="H137">
        <v>3</v>
      </c>
      <c r="I137">
        <v>373.8</v>
      </c>
      <c r="J137">
        <v>283.46666666666601</v>
      </c>
      <c r="K137" s="8">
        <f t="shared" si="8"/>
        <v>0.24166220795434457</v>
      </c>
      <c r="L137" s="8">
        <f t="shared" si="9"/>
        <v>8.3731041672552103E-2</v>
      </c>
      <c r="M137">
        <f t="shared" si="10"/>
        <v>0</v>
      </c>
      <c r="N137">
        <v>113</v>
      </c>
      <c r="P137">
        <v>10</v>
      </c>
      <c r="Q137" t="s">
        <v>12</v>
      </c>
      <c r="R137" t="s">
        <v>85</v>
      </c>
      <c r="S137">
        <v>30</v>
      </c>
      <c r="T137">
        <v>40</v>
      </c>
      <c r="U137">
        <v>5.6310000000000002</v>
      </c>
      <c r="V137">
        <v>6.8259999999999996</v>
      </c>
      <c r="W137">
        <v>12.576000000000001</v>
      </c>
      <c r="X137">
        <v>373.8</v>
      </c>
      <c r="Y137">
        <v>283.46666666666601</v>
      </c>
      <c r="Z137">
        <v>353.96666666666601</v>
      </c>
      <c r="AA137">
        <v>315.39999999999998</v>
      </c>
      <c r="AB137">
        <v>310.83333333333297</v>
      </c>
      <c r="AC137">
        <v>113</v>
      </c>
      <c r="AH137" t="s">
        <v>27</v>
      </c>
      <c r="AK137" s="1">
        <v>918.49315000000013</v>
      </c>
      <c r="AL137" s="1">
        <v>631.16109999999992</v>
      </c>
      <c r="AM137" s="1">
        <v>857.67499999999995</v>
      </c>
      <c r="AN137" s="12">
        <v>0.31144526240832732</v>
      </c>
      <c r="AO137" s="12">
        <v>0.35778753148771331</v>
      </c>
      <c r="AP137" s="1">
        <v>252.22481666666667</v>
      </c>
      <c r="AQ137" s="1">
        <v>794.77488333333338</v>
      </c>
      <c r="AR137" s="1">
        <v>464.4661083333329</v>
      </c>
      <c r="AS137" s="1">
        <v>704.20066666666685</v>
      </c>
      <c r="AT137" s="1">
        <v>356.47441666666651</v>
      </c>
      <c r="AU137" s="1">
        <v>722.71254999999974</v>
      </c>
    </row>
    <row r="138" spans="1:47" x14ac:dyDescent="0.25">
      <c r="A138">
        <v>10</v>
      </c>
      <c r="B138" t="s">
        <v>86</v>
      </c>
      <c r="C138">
        <v>30</v>
      </c>
      <c r="D138">
        <v>40</v>
      </c>
      <c r="E138">
        <v>3600.5320000000002</v>
      </c>
      <c r="F138">
        <v>294.3</v>
      </c>
      <c r="G138">
        <v>333.53333333333302</v>
      </c>
      <c r="H138">
        <v>4</v>
      </c>
      <c r="I138">
        <v>394</v>
      </c>
      <c r="J138">
        <v>292.5</v>
      </c>
      <c r="K138" s="8">
        <f t="shared" si="8"/>
        <v>0.25761421319796957</v>
      </c>
      <c r="L138" s="8">
        <f t="shared" si="9"/>
        <v>0.11762942234659118</v>
      </c>
      <c r="M138">
        <f t="shared" si="10"/>
        <v>0</v>
      </c>
      <c r="N138">
        <v>124</v>
      </c>
      <c r="P138">
        <v>10</v>
      </c>
      <c r="Q138" t="s">
        <v>12</v>
      </c>
      <c r="R138" t="s">
        <v>86</v>
      </c>
      <c r="S138">
        <v>30</v>
      </c>
      <c r="T138">
        <v>40</v>
      </c>
      <c r="U138">
        <v>5.7889999999999997</v>
      </c>
      <c r="V138">
        <v>7.766</v>
      </c>
      <c r="W138">
        <v>12.106</v>
      </c>
      <c r="X138">
        <v>394</v>
      </c>
      <c r="Y138">
        <v>292.5</v>
      </c>
      <c r="Z138">
        <v>353.1</v>
      </c>
      <c r="AA138">
        <v>322.39999999999998</v>
      </c>
      <c r="AB138">
        <v>321.433333333333</v>
      </c>
      <c r="AC138">
        <v>124</v>
      </c>
    </row>
    <row r="139" spans="1:47" x14ac:dyDescent="0.25">
      <c r="A139">
        <v>10</v>
      </c>
      <c r="B139" t="s">
        <v>87</v>
      </c>
      <c r="C139">
        <v>30</v>
      </c>
      <c r="D139">
        <v>40</v>
      </c>
      <c r="E139">
        <v>3600.6689999999999</v>
      </c>
      <c r="F139">
        <v>294.86666666666599</v>
      </c>
      <c r="G139">
        <v>317.13333333333298</v>
      </c>
      <c r="H139">
        <v>6</v>
      </c>
      <c r="I139">
        <v>411.93329999999997</v>
      </c>
      <c r="J139">
        <v>293.433333333333</v>
      </c>
      <c r="K139" s="8">
        <f t="shared" si="8"/>
        <v>0.28766784978700916</v>
      </c>
      <c r="L139" s="8">
        <f t="shared" si="9"/>
        <v>7.0212318688249994E-2</v>
      </c>
      <c r="M139">
        <f t="shared" si="10"/>
        <v>0</v>
      </c>
      <c r="N139">
        <v>104</v>
      </c>
      <c r="P139">
        <v>10</v>
      </c>
      <c r="Q139" t="s">
        <v>12</v>
      </c>
      <c r="R139" t="s">
        <v>87</v>
      </c>
      <c r="S139">
        <v>30</v>
      </c>
      <c r="T139">
        <v>40</v>
      </c>
      <c r="U139">
        <v>5.8849999999999998</v>
      </c>
      <c r="V139">
        <v>6.9989999999999997</v>
      </c>
      <c r="W139">
        <v>12.23</v>
      </c>
      <c r="X139">
        <v>411.93329999999997</v>
      </c>
      <c r="Y139">
        <v>293.433333333333</v>
      </c>
      <c r="Z139">
        <v>369.2</v>
      </c>
      <c r="AA139">
        <v>315.76666666666603</v>
      </c>
      <c r="AB139">
        <v>316.5</v>
      </c>
      <c r="AC139">
        <v>104</v>
      </c>
    </row>
    <row r="140" spans="1:47" x14ac:dyDescent="0.25">
      <c r="A140">
        <v>10</v>
      </c>
      <c r="B140" t="s">
        <v>88</v>
      </c>
      <c r="C140">
        <v>30</v>
      </c>
      <c r="D140">
        <v>40</v>
      </c>
      <c r="E140">
        <v>3601.819</v>
      </c>
      <c r="F140">
        <v>335.28746225543301</v>
      </c>
      <c r="G140">
        <v>365.8</v>
      </c>
      <c r="H140">
        <v>5</v>
      </c>
      <c r="I140">
        <v>441.26670000000001</v>
      </c>
      <c r="J140">
        <v>334.33333333333297</v>
      </c>
      <c r="K140" s="8">
        <f t="shared" si="8"/>
        <v>0.24233273588663509</v>
      </c>
      <c r="L140" s="8">
        <f t="shared" si="9"/>
        <v>8.3413170433480038E-2</v>
      </c>
      <c r="M140">
        <f t="shared" si="10"/>
        <v>0</v>
      </c>
      <c r="N140">
        <v>101</v>
      </c>
      <c r="P140">
        <v>10</v>
      </c>
      <c r="Q140" t="s">
        <v>12</v>
      </c>
      <c r="R140" t="s">
        <v>88</v>
      </c>
      <c r="S140">
        <v>30</v>
      </c>
      <c r="T140">
        <v>40</v>
      </c>
      <c r="U140">
        <v>5.9349999999999996</v>
      </c>
      <c r="V140">
        <v>7.2130000000000001</v>
      </c>
      <c r="W140">
        <v>12.545999999999999</v>
      </c>
      <c r="X140">
        <v>441.26670000000001</v>
      </c>
      <c r="Y140">
        <v>334.33333333333297</v>
      </c>
      <c r="Z140">
        <v>375.166666666666</v>
      </c>
      <c r="AA140">
        <v>357.73333333333301</v>
      </c>
      <c r="AB140">
        <v>348.4</v>
      </c>
      <c r="AC140">
        <v>101</v>
      </c>
    </row>
    <row r="141" spans="1:47" x14ac:dyDescent="0.25">
      <c r="A141">
        <v>10</v>
      </c>
      <c r="B141" t="s">
        <v>89</v>
      </c>
      <c r="C141">
        <v>30</v>
      </c>
      <c r="D141">
        <v>40</v>
      </c>
      <c r="E141">
        <v>3601.0189999999998</v>
      </c>
      <c r="F141">
        <v>327.39649802976601</v>
      </c>
      <c r="G141">
        <v>362.5</v>
      </c>
      <c r="H141">
        <v>4</v>
      </c>
      <c r="I141">
        <v>457.2</v>
      </c>
      <c r="J141">
        <v>326.53333333333302</v>
      </c>
      <c r="K141" s="8">
        <f t="shared" si="8"/>
        <v>0.28579760863225495</v>
      </c>
      <c r="L141" s="8">
        <f t="shared" si="9"/>
        <v>9.6837246814438602E-2</v>
      </c>
      <c r="M141">
        <f t="shared" si="10"/>
        <v>0</v>
      </c>
      <c r="N141">
        <v>104</v>
      </c>
      <c r="P141">
        <v>10</v>
      </c>
      <c r="Q141" t="s">
        <v>12</v>
      </c>
      <c r="R141" t="s">
        <v>89</v>
      </c>
      <c r="S141">
        <v>30</v>
      </c>
      <c r="T141">
        <v>40</v>
      </c>
      <c r="U141">
        <v>6.0970000000000004</v>
      </c>
      <c r="V141">
        <v>7.6759999999999904</v>
      </c>
      <c r="W141">
        <v>14.548</v>
      </c>
      <c r="X141">
        <v>457.2</v>
      </c>
      <c r="Y141">
        <v>326.53333333333302</v>
      </c>
      <c r="Z141">
        <v>395.933333333333</v>
      </c>
      <c r="AA141">
        <v>367.03333333333302</v>
      </c>
      <c r="AB141">
        <v>369.5</v>
      </c>
      <c r="AC141">
        <v>104</v>
      </c>
    </row>
    <row r="142" spans="1:47" x14ac:dyDescent="0.25">
      <c r="A142">
        <v>10</v>
      </c>
      <c r="B142" t="s">
        <v>80</v>
      </c>
      <c r="C142">
        <v>30</v>
      </c>
      <c r="D142">
        <v>80</v>
      </c>
      <c r="E142">
        <v>834.53599999999994</v>
      </c>
      <c r="F142">
        <v>274.46666666666601</v>
      </c>
      <c r="G142">
        <v>274.46666666666601</v>
      </c>
      <c r="H142">
        <v>11</v>
      </c>
      <c r="I142">
        <v>392.33330000000001</v>
      </c>
      <c r="J142">
        <v>274.3</v>
      </c>
      <c r="K142" s="8">
        <f t="shared" si="8"/>
        <v>0.30084955827099047</v>
      </c>
      <c r="L142" s="8">
        <f t="shared" si="9"/>
        <v>0</v>
      </c>
      <c r="M142">
        <f t="shared" si="10"/>
        <v>1</v>
      </c>
      <c r="N142">
        <v>113</v>
      </c>
      <c r="P142">
        <v>10</v>
      </c>
      <c r="Q142" t="s">
        <v>12</v>
      </c>
      <c r="R142" t="s">
        <v>80</v>
      </c>
      <c r="S142">
        <v>30</v>
      </c>
      <c r="T142">
        <v>80</v>
      </c>
      <c r="U142">
        <v>6.15</v>
      </c>
      <c r="V142">
        <v>7.45399999999999</v>
      </c>
      <c r="W142">
        <v>12.929</v>
      </c>
      <c r="X142">
        <v>392.33330000000001</v>
      </c>
      <c r="Y142">
        <v>274.3</v>
      </c>
      <c r="Z142">
        <v>333.46666666666601</v>
      </c>
      <c r="AA142">
        <v>292.8</v>
      </c>
      <c r="AB142">
        <v>303.7</v>
      </c>
      <c r="AC142">
        <v>113</v>
      </c>
    </row>
    <row r="143" spans="1:47" x14ac:dyDescent="0.25">
      <c r="A143">
        <v>10</v>
      </c>
      <c r="B143" t="s">
        <v>81</v>
      </c>
      <c r="C143">
        <v>30</v>
      </c>
      <c r="D143">
        <v>80</v>
      </c>
      <c r="E143">
        <v>55.642000000000003</v>
      </c>
      <c r="F143">
        <v>297.86666666666599</v>
      </c>
      <c r="G143">
        <v>297.86666666666599</v>
      </c>
      <c r="H143">
        <v>10</v>
      </c>
      <c r="I143">
        <v>426.33330000000001</v>
      </c>
      <c r="J143">
        <v>297.86666666666599</v>
      </c>
      <c r="K143" s="8">
        <f t="shared" si="8"/>
        <v>0.30132910878257463</v>
      </c>
      <c r="L143" s="8">
        <f t="shared" si="9"/>
        <v>0</v>
      </c>
      <c r="M143">
        <f t="shared" si="10"/>
        <v>1</v>
      </c>
      <c r="N143">
        <v>103</v>
      </c>
      <c r="P143">
        <v>10</v>
      </c>
      <c r="Q143" t="s">
        <v>12</v>
      </c>
      <c r="R143" t="s">
        <v>81</v>
      </c>
      <c r="S143">
        <v>30</v>
      </c>
      <c r="T143">
        <v>80</v>
      </c>
      <c r="U143">
        <v>6.2670000000000003</v>
      </c>
      <c r="V143">
        <v>7.9929999999999897</v>
      </c>
      <c r="W143">
        <v>8.891</v>
      </c>
      <c r="X143">
        <v>426.33330000000001</v>
      </c>
      <c r="Y143">
        <v>297.86666666666599</v>
      </c>
      <c r="Z143">
        <v>348.56666666666598</v>
      </c>
      <c r="AA143">
        <v>312.10000000000002</v>
      </c>
      <c r="AB143">
        <v>319.26666666666603</v>
      </c>
      <c r="AC143">
        <v>103</v>
      </c>
    </row>
    <row r="144" spans="1:47" x14ac:dyDescent="0.25">
      <c r="A144">
        <v>10</v>
      </c>
      <c r="B144" t="s">
        <v>82</v>
      </c>
      <c r="C144">
        <v>30</v>
      </c>
      <c r="D144">
        <v>80</v>
      </c>
      <c r="E144">
        <v>58.121000000000002</v>
      </c>
      <c r="F144">
        <v>332.3</v>
      </c>
      <c r="G144">
        <v>332.3</v>
      </c>
      <c r="H144">
        <v>11</v>
      </c>
      <c r="I144">
        <v>445.06670000000003</v>
      </c>
      <c r="J144">
        <v>332.3</v>
      </c>
      <c r="K144" s="8">
        <f t="shared" si="8"/>
        <v>0.25337033752469013</v>
      </c>
      <c r="L144" s="8">
        <f t="shared" si="9"/>
        <v>0</v>
      </c>
      <c r="M144">
        <f t="shared" si="10"/>
        <v>1</v>
      </c>
      <c r="N144">
        <v>111</v>
      </c>
      <c r="P144">
        <v>10</v>
      </c>
      <c r="Q144" t="s">
        <v>12</v>
      </c>
      <c r="R144" t="s">
        <v>82</v>
      </c>
      <c r="S144">
        <v>30</v>
      </c>
      <c r="T144">
        <v>80</v>
      </c>
      <c r="U144">
        <v>6.38</v>
      </c>
      <c r="V144">
        <v>8.6929999999999996</v>
      </c>
      <c r="W144">
        <v>9.0859999999999896</v>
      </c>
      <c r="X144">
        <v>445.06670000000003</v>
      </c>
      <c r="Y144">
        <v>332.3</v>
      </c>
      <c r="Z144">
        <v>381.53333333333302</v>
      </c>
      <c r="AA144">
        <v>344.46666666666601</v>
      </c>
      <c r="AB144">
        <v>348.3</v>
      </c>
      <c r="AC144">
        <v>111</v>
      </c>
    </row>
    <row r="145" spans="1:29" x14ac:dyDescent="0.25">
      <c r="A145">
        <v>10</v>
      </c>
      <c r="B145" t="s">
        <v>83</v>
      </c>
      <c r="C145">
        <v>30</v>
      </c>
      <c r="D145">
        <v>80</v>
      </c>
      <c r="E145">
        <v>34.661000000000001</v>
      </c>
      <c r="F145">
        <v>293.5</v>
      </c>
      <c r="G145">
        <v>293.5</v>
      </c>
      <c r="H145">
        <v>8</v>
      </c>
      <c r="I145">
        <v>368.36669999999998</v>
      </c>
      <c r="J145">
        <v>293.5</v>
      </c>
      <c r="K145" s="8">
        <f t="shared" si="8"/>
        <v>0.20323959793325505</v>
      </c>
      <c r="L145" s="8">
        <f t="shared" si="9"/>
        <v>0</v>
      </c>
      <c r="M145">
        <f t="shared" si="10"/>
        <v>1</v>
      </c>
      <c r="N145">
        <v>74</v>
      </c>
      <c r="P145">
        <v>10</v>
      </c>
      <c r="Q145" t="s">
        <v>12</v>
      </c>
      <c r="R145" t="s">
        <v>83</v>
      </c>
      <c r="S145">
        <v>30</v>
      </c>
      <c r="T145">
        <v>80</v>
      </c>
      <c r="U145">
        <v>6.5019999999999998</v>
      </c>
      <c r="V145">
        <v>8.0670000000000002</v>
      </c>
      <c r="W145">
        <v>12.207000000000001</v>
      </c>
      <c r="X145">
        <v>368.36669999999998</v>
      </c>
      <c r="Y145">
        <v>293.5</v>
      </c>
      <c r="Z145">
        <v>309.26666666666603</v>
      </c>
      <c r="AA145">
        <v>299.73333333333301</v>
      </c>
      <c r="AB145">
        <v>303.76666666666603</v>
      </c>
      <c r="AC145">
        <v>74</v>
      </c>
    </row>
    <row r="146" spans="1:29" x14ac:dyDescent="0.25">
      <c r="A146">
        <v>10</v>
      </c>
      <c r="B146" t="s">
        <v>84</v>
      </c>
      <c r="C146">
        <v>30</v>
      </c>
      <c r="D146">
        <v>80</v>
      </c>
      <c r="E146">
        <v>40.186999999999998</v>
      </c>
      <c r="F146">
        <v>324.83333333333297</v>
      </c>
      <c r="G146">
        <v>324.83333333333297</v>
      </c>
      <c r="H146">
        <v>7</v>
      </c>
      <c r="I146">
        <v>418.2</v>
      </c>
      <c r="J146">
        <v>324.83333333333297</v>
      </c>
      <c r="K146" s="8">
        <f t="shared" si="8"/>
        <v>0.22325840905467961</v>
      </c>
      <c r="L146" s="8">
        <f t="shared" si="9"/>
        <v>0</v>
      </c>
      <c r="M146">
        <f t="shared" si="10"/>
        <v>1</v>
      </c>
      <c r="N146">
        <v>92</v>
      </c>
      <c r="P146">
        <v>10</v>
      </c>
      <c r="Q146" t="s">
        <v>12</v>
      </c>
      <c r="R146" t="s">
        <v>84</v>
      </c>
      <c r="S146">
        <v>30</v>
      </c>
      <c r="T146">
        <v>80</v>
      </c>
      <c r="U146">
        <v>6.5439999999999996</v>
      </c>
      <c r="V146">
        <v>8.74</v>
      </c>
      <c r="W146">
        <v>12.4209999999999</v>
      </c>
      <c r="X146">
        <v>418.2</v>
      </c>
      <c r="Y146">
        <v>324.83333333333297</v>
      </c>
      <c r="Z146">
        <v>355.06666666666598</v>
      </c>
      <c r="AA146">
        <v>338.5</v>
      </c>
      <c r="AB146">
        <v>339.53333333333302</v>
      </c>
      <c r="AC146">
        <v>92</v>
      </c>
    </row>
    <row r="147" spans="1:29" x14ac:dyDescent="0.25">
      <c r="A147">
        <v>10</v>
      </c>
      <c r="B147" t="s">
        <v>85</v>
      </c>
      <c r="C147">
        <v>30</v>
      </c>
      <c r="D147">
        <v>80</v>
      </c>
      <c r="E147">
        <v>140.161</v>
      </c>
      <c r="F147">
        <v>283.46666666666601</v>
      </c>
      <c r="G147">
        <v>283.46666666666601</v>
      </c>
      <c r="H147">
        <v>7</v>
      </c>
      <c r="I147">
        <v>373.8</v>
      </c>
      <c r="J147">
        <v>283.46666666666601</v>
      </c>
      <c r="K147" s="8">
        <f t="shared" si="8"/>
        <v>0.24166220795434457</v>
      </c>
      <c r="L147" s="8">
        <f t="shared" si="9"/>
        <v>0</v>
      </c>
      <c r="M147">
        <f t="shared" si="10"/>
        <v>1</v>
      </c>
      <c r="N147">
        <v>113</v>
      </c>
      <c r="P147">
        <v>10</v>
      </c>
      <c r="Q147" t="s">
        <v>12</v>
      </c>
      <c r="R147" t="s">
        <v>85</v>
      </c>
      <c r="S147">
        <v>30</v>
      </c>
      <c r="T147">
        <v>80</v>
      </c>
      <c r="U147">
        <v>6.6319999999999997</v>
      </c>
      <c r="V147">
        <v>8.0510000000000002</v>
      </c>
      <c r="W147">
        <v>12.000999999999999</v>
      </c>
      <c r="X147">
        <v>373.8</v>
      </c>
      <c r="Y147">
        <v>283.46666666666601</v>
      </c>
      <c r="Z147">
        <v>325</v>
      </c>
      <c r="AA147">
        <v>299.76666666666603</v>
      </c>
      <c r="AB147">
        <v>304.433333333333</v>
      </c>
      <c r="AC147">
        <v>113</v>
      </c>
    </row>
    <row r="148" spans="1:29" x14ac:dyDescent="0.25">
      <c r="A148">
        <v>10</v>
      </c>
      <c r="B148" t="s">
        <v>86</v>
      </c>
      <c r="C148">
        <v>30</v>
      </c>
      <c r="D148">
        <v>80</v>
      </c>
      <c r="E148">
        <v>1515.684</v>
      </c>
      <c r="F148">
        <v>292.73333333333301</v>
      </c>
      <c r="G148">
        <v>292.73333333333301</v>
      </c>
      <c r="H148">
        <v>14</v>
      </c>
      <c r="I148">
        <v>394</v>
      </c>
      <c r="J148">
        <v>292.5</v>
      </c>
      <c r="K148" s="8">
        <f t="shared" si="8"/>
        <v>0.25761421319796957</v>
      </c>
      <c r="L148" s="8">
        <f t="shared" si="9"/>
        <v>0</v>
      </c>
      <c r="M148">
        <f t="shared" si="10"/>
        <v>1</v>
      </c>
      <c r="N148">
        <v>124</v>
      </c>
      <c r="P148">
        <v>10</v>
      </c>
      <c r="Q148" t="s">
        <v>12</v>
      </c>
      <c r="R148" t="s">
        <v>86</v>
      </c>
      <c r="S148">
        <v>30</v>
      </c>
      <c r="T148">
        <v>80</v>
      </c>
      <c r="U148">
        <v>6.7789999999999999</v>
      </c>
      <c r="V148">
        <v>8.98</v>
      </c>
      <c r="W148">
        <v>10.4199999999999</v>
      </c>
      <c r="X148">
        <v>394</v>
      </c>
      <c r="Y148">
        <v>292.5</v>
      </c>
      <c r="Z148">
        <v>332.5</v>
      </c>
      <c r="AA148">
        <v>311.666666666666</v>
      </c>
      <c r="AB148">
        <v>308.13333333333298</v>
      </c>
      <c r="AC148">
        <v>124</v>
      </c>
    </row>
    <row r="149" spans="1:29" x14ac:dyDescent="0.25">
      <c r="A149">
        <v>10</v>
      </c>
      <c r="B149" t="s">
        <v>87</v>
      </c>
      <c r="C149">
        <v>30</v>
      </c>
      <c r="D149">
        <v>80</v>
      </c>
      <c r="E149">
        <v>94.715999999999994</v>
      </c>
      <c r="F149">
        <v>293.433333333333</v>
      </c>
      <c r="G149">
        <v>293.433333333333</v>
      </c>
      <c r="H149">
        <v>14</v>
      </c>
      <c r="I149">
        <v>411.93329999999997</v>
      </c>
      <c r="J149">
        <v>293.433333333333</v>
      </c>
      <c r="K149" s="8">
        <f t="shared" si="8"/>
        <v>0.28766784978700916</v>
      </c>
      <c r="L149" s="8">
        <f t="shared" si="9"/>
        <v>0</v>
      </c>
      <c r="M149">
        <f t="shared" si="10"/>
        <v>1</v>
      </c>
      <c r="N149">
        <v>104</v>
      </c>
      <c r="P149">
        <v>10</v>
      </c>
      <c r="Q149" t="s">
        <v>12</v>
      </c>
      <c r="R149" t="s">
        <v>87</v>
      </c>
      <c r="S149">
        <v>30</v>
      </c>
      <c r="T149">
        <v>80</v>
      </c>
      <c r="U149">
        <v>7.0410000000000004</v>
      </c>
      <c r="V149">
        <v>8.86099999999999</v>
      </c>
      <c r="W149">
        <v>13.382</v>
      </c>
      <c r="X149">
        <v>411.93329999999997</v>
      </c>
      <c r="Y149">
        <v>293.433333333333</v>
      </c>
      <c r="Z149">
        <v>325.2</v>
      </c>
      <c r="AA149">
        <v>304.63333333333298</v>
      </c>
      <c r="AB149">
        <v>308.666666666666</v>
      </c>
      <c r="AC149">
        <v>104</v>
      </c>
    </row>
    <row r="150" spans="1:29" x14ac:dyDescent="0.25">
      <c r="A150">
        <v>10</v>
      </c>
      <c r="B150" t="s">
        <v>88</v>
      </c>
      <c r="C150">
        <v>30</v>
      </c>
      <c r="D150">
        <v>80</v>
      </c>
      <c r="E150">
        <v>72.156999999999996</v>
      </c>
      <c r="F150">
        <v>334.33333333333297</v>
      </c>
      <c r="G150">
        <v>334.33333333333297</v>
      </c>
      <c r="H150">
        <v>12</v>
      </c>
      <c r="I150">
        <v>441.26670000000001</v>
      </c>
      <c r="J150">
        <v>334.33333333333297</v>
      </c>
      <c r="K150" s="8">
        <f t="shared" si="8"/>
        <v>0.24233273588663509</v>
      </c>
      <c r="L150" s="8">
        <f t="shared" si="9"/>
        <v>0</v>
      </c>
      <c r="M150">
        <f t="shared" si="10"/>
        <v>1</v>
      </c>
      <c r="N150">
        <v>101</v>
      </c>
      <c r="P150">
        <v>10</v>
      </c>
      <c r="Q150" t="s">
        <v>12</v>
      </c>
      <c r="R150" t="s">
        <v>88</v>
      </c>
      <c r="S150">
        <v>30</v>
      </c>
      <c r="T150">
        <v>80</v>
      </c>
      <c r="U150">
        <v>7.266</v>
      </c>
      <c r="V150">
        <v>8.9479999999999897</v>
      </c>
      <c r="W150">
        <v>9.8919999999999995</v>
      </c>
      <c r="X150">
        <v>441.26670000000001</v>
      </c>
      <c r="Y150">
        <v>334.33333333333297</v>
      </c>
      <c r="Z150">
        <v>357.83333333333297</v>
      </c>
      <c r="AA150">
        <v>350.46666666666601</v>
      </c>
      <c r="AB150">
        <v>343.63333333333298</v>
      </c>
      <c r="AC150">
        <v>101</v>
      </c>
    </row>
    <row r="151" spans="1:29" x14ac:dyDescent="0.25">
      <c r="A151">
        <v>10</v>
      </c>
      <c r="B151" t="s">
        <v>89</v>
      </c>
      <c r="C151">
        <v>30</v>
      </c>
      <c r="D151">
        <v>80</v>
      </c>
      <c r="E151">
        <v>76.834000000000003</v>
      </c>
      <c r="F151">
        <v>326.53333333333302</v>
      </c>
      <c r="G151">
        <v>326.53333333333302</v>
      </c>
      <c r="H151">
        <v>11</v>
      </c>
      <c r="I151">
        <v>457.2</v>
      </c>
      <c r="J151">
        <v>326.53333333333302</v>
      </c>
      <c r="K151" s="8">
        <f t="shared" si="8"/>
        <v>0.28579760863225495</v>
      </c>
      <c r="L151" s="8">
        <f t="shared" si="9"/>
        <v>0</v>
      </c>
      <c r="M151">
        <f t="shared" si="10"/>
        <v>1</v>
      </c>
      <c r="N151">
        <v>104</v>
      </c>
      <c r="P151">
        <v>10</v>
      </c>
      <c r="Q151" t="s">
        <v>12</v>
      </c>
      <c r="R151" t="s">
        <v>89</v>
      </c>
      <c r="S151">
        <v>30</v>
      </c>
      <c r="T151">
        <v>80</v>
      </c>
      <c r="U151">
        <v>7.0910000000000002</v>
      </c>
      <c r="V151">
        <v>8.84</v>
      </c>
      <c r="W151">
        <v>9.8679999999999897</v>
      </c>
      <c r="X151">
        <v>457.2</v>
      </c>
      <c r="Y151">
        <v>326.53333333333302</v>
      </c>
      <c r="Z151">
        <v>374</v>
      </c>
      <c r="AA151">
        <v>344.4</v>
      </c>
      <c r="AB151">
        <v>342.26666666666603</v>
      </c>
      <c r="AC151">
        <v>104</v>
      </c>
    </row>
    <row r="152" spans="1:29" x14ac:dyDescent="0.25">
      <c r="A152">
        <v>10</v>
      </c>
      <c r="B152" t="s">
        <v>80</v>
      </c>
      <c r="C152">
        <v>50</v>
      </c>
      <c r="D152">
        <v>20</v>
      </c>
      <c r="E152">
        <v>3603.4</v>
      </c>
      <c r="F152">
        <v>278.50463320929998</v>
      </c>
      <c r="G152">
        <v>398.5</v>
      </c>
      <c r="H152">
        <v>1</v>
      </c>
      <c r="I152">
        <v>398.5</v>
      </c>
      <c r="J152">
        <v>275.3</v>
      </c>
      <c r="K152" s="8">
        <f t="shared" si="8"/>
        <v>0.30915934755332491</v>
      </c>
      <c r="L152" s="8">
        <f t="shared" si="9"/>
        <v>0.30111760800677545</v>
      </c>
      <c r="M152">
        <f t="shared" si="10"/>
        <v>0</v>
      </c>
      <c r="N152">
        <v>126</v>
      </c>
      <c r="P152">
        <v>10</v>
      </c>
      <c r="Q152" t="s">
        <v>12</v>
      </c>
      <c r="R152" t="s">
        <v>80</v>
      </c>
      <c r="S152">
        <v>50</v>
      </c>
      <c r="T152">
        <v>20</v>
      </c>
      <c r="U152">
        <v>12.223000000000001</v>
      </c>
      <c r="V152">
        <v>14.8109999999999</v>
      </c>
      <c r="W152">
        <v>29.116</v>
      </c>
      <c r="X152">
        <v>398.5</v>
      </c>
      <c r="Y152">
        <v>275.3</v>
      </c>
      <c r="Z152">
        <v>368.1</v>
      </c>
      <c r="AA152">
        <v>345.08</v>
      </c>
      <c r="AB152">
        <v>337.04</v>
      </c>
      <c r="AC152">
        <v>126</v>
      </c>
    </row>
    <row r="153" spans="1:29" x14ac:dyDescent="0.25">
      <c r="A153">
        <v>10</v>
      </c>
      <c r="B153" t="s">
        <v>81</v>
      </c>
      <c r="C153">
        <v>50</v>
      </c>
      <c r="D153">
        <v>20</v>
      </c>
      <c r="E153">
        <v>3600.6970000000001</v>
      </c>
      <c r="F153">
        <v>301.44816077223999</v>
      </c>
      <c r="G153">
        <v>422.2</v>
      </c>
      <c r="H153">
        <v>1</v>
      </c>
      <c r="I153">
        <v>422.2</v>
      </c>
      <c r="J153">
        <v>297.64</v>
      </c>
      <c r="K153" s="8">
        <f t="shared" si="8"/>
        <v>0.29502605400284226</v>
      </c>
      <c r="L153" s="8">
        <f t="shared" si="9"/>
        <v>0.28600625113159639</v>
      </c>
      <c r="M153">
        <f t="shared" si="10"/>
        <v>0</v>
      </c>
      <c r="N153">
        <v>122</v>
      </c>
      <c r="P153">
        <v>10</v>
      </c>
      <c r="Q153" t="s">
        <v>12</v>
      </c>
      <c r="R153" t="s">
        <v>81</v>
      </c>
      <c r="S153">
        <v>50</v>
      </c>
      <c r="T153">
        <v>20</v>
      </c>
      <c r="U153">
        <v>12.454000000000001</v>
      </c>
      <c r="V153">
        <v>15.5329999999999</v>
      </c>
      <c r="W153">
        <v>29.689</v>
      </c>
      <c r="X153">
        <v>422.2</v>
      </c>
      <c r="Y153">
        <v>297.64</v>
      </c>
      <c r="Z153">
        <v>388.56</v>
      </c>
      <c r="AA153">
        <v>354.4</v>
      </c>
      <c r="AB153">
        <v>338.4</v>
      </c>
      <c r="AC153">
        <v>122</v>
      </c>
    </row>
    <row r="154" spans="1:29" x14ac:dyDescent="0.25">
      <c r="A154">
        <v>10</v>
      </c>
      <c r="B154" t="s">
        <v>82</v>
      </c>
      <c r="C154">
        <v>50</v>
      </c>
      <c r="D154">
        <v>20</v>
      </c>
      <c r="E154">
        <v>3602.66</v>
      </c>
      <c r="F154">
        <v>336.42743725328</v>
      </c>
      <c r="G154">
        <v>447.08</v>
      </c>
      <c r="H154">
        <v>1</v>
      </c>
      <c r="I154">
        <v>447.08</v>
      </c>
      <c r="J154">
        <v>333.52</v>
      </c>
      <c r="K154" s="8">
        <f t="shared" si="8"/>
        <v>0.25400375771673972</v>
      </c>
      <c r="L154" s="8">
        <f t="shared" si="9"/>
        <v>0.24750058769508809</v>
      </c>
      <c r="M154">
        <f t="shared" si="10"/>
        <v>0</v>
      </c>
      <c r="N154">
        <v>143</v>
      </c>
      <c r="P154">
        <v>10</v>
      </c>
      <c r="Q154" t="s">
        <v>12</v>
      </c>
      <c r="R154" t="s">
        <v>82</v>
      </c>
      <c r="S154">
        <v>50</v>
      </c>
      <c r="T154">
        <v>20</v>
      </c>
      <c r="U154">
        <v>12.641999999999999</v>
      </c>
      <c r="V154">
        <v>16.12</v>
      </c>
      <c r="W154">
        <v>19.2759999999999</v>
      </c>
      <c r="X154">
        <v>447.08</v>
      </c>
      <c r="Y154">
        <v>333.52</v>
      </c>
      <c r="Z154">
        <v>428.18</v>
      </c>
      <c r="AA154">
        <v>391.32</v>
      </c>
      <c r="AB154">
        <v>373.92</v>
      </c>
      <c r="AC154">
        <v>143</v>
      </c>
    </row>
    <row r="155" spans="1:29" x14ac:dyDescent="0.25">
      <c r="A155">
        <v>10</v>
      </c>
      <c r="B155" t="s">
        <v>83</v>
      </c>
      <c r="C155">
        <v>50</v>
      </c>
      <c r="D155">
        <v>20</v>
      </c>
      <c r="E155">
        <v>3601.0909999999999</v>
      </c>
      <c r="F155">
        <v>299.54271584681999</v>
      </c>
      <c r="G155">
        <v>316.76</v>
      </c>
      <c r="H155">
        <v>2</v>
      </c>
      <c r="I155">
        <v>378.12</v>
      </c>
      <c r="J155">
        <v>296.52</v>
      </c>
      <c r="K155" s="8">
        <f t="shared" si="8"/>
        <v>0.21580450650587121</v>
      </c>
      <c r="L155" s="8">
        <f t="shared" si="9"/>
        <v>5.4354350780338435E-2</v>
      </c>
      <c r="M155">
        <f t="shared" si="10"/>
        <v>0</v>
      </c>
      <c r="N155">
        <v>94</v>
      </c>
      <c r="P155">
        <v>10</v>
      </c>
      <c r="Q155" t="s">
        <v>12</v>
      </c>
      <c r="R155" t="s">
        <v>83</v>
      </c>
      <c r="S155">
        <v>50</v>
      </c>
      <c r="T155">
        <v>20</v>
      </c>
      <c r="U155">
        <v>12.791</v>
      </c>
      <c r="V155">
        <v>17.126999999999999</v>
      </c>
      <c r="W155">
        <v>24.036000000000001</v>
      </c>
      <c r="X155">
        <v>378.12</v>
      </c>
      <c r="Y155">
        <v>296.52</v>
      </c>
      <c r="Z155">
        <v>353.86</v>
      </c>
      <c r="AA155">
        <v>326.18</v>
      </c>
      <c r="AB155">
        <v>327.76</v>
      </c>
      <c r="AC155">
        <v>94</v>
      </c>
    </row>
    <row r="156" spans="1:29" x14ac:dyDescent="0.25">
      <c r="A156">
        <v>10</v>
      </c>
      <c r="B156" t="s">
        <v>84</v>
      </c>
      <c r="C156">
        <v>50</v>
      </c>
      <c r="D156">
        <v>20</v>
      </c>
      <c r="E156">
        <v>3601.5540000000001</v>
      </c>
      <c r="F156">
        <v>324.7177760646</v>
      </c>
      <c r="G156">
        <v>427.32</v>
      </c>
      <c r="H156">
        <v>1</v>
      </c>
      <c r="I156">
        <v>427.32</v>
      </c>
      <c r="J156">
        <v>322.02</v>
      </c>
      <c r="K156" s="8">
        <f t="shared" si="8"/>
        <v>0.24641954507160913</v>
      </c>
      <c r="L156" s="8">
        <f t="shared" si="9"/>
        <v>0.2401062995773659</v>
      </c>
      <c r="M156">
        <f t="shared" si="10"/>
        <v>0</v>
      </c>
      <c r="N156">
        <v>119</v>
      </c>
      <c r="P156">
        <v>10</v>
      </c>
      <c r="Q156" t="s">
        <v>12</v>
      </c>
      <c r="R156" t="s">
        <v>84</v>
      </c>
      <c r="S156">
        <v>50</v>
      </c>
      <c r="T156">
        <v>20</v>
      </c>
      <c r="U156">
        <v>13.332000000000001</v>
      </c>
      <c r="V156">
        <v>17.404999999999902</v>
      </c>
      <c r="W156">
        <v>22.071000000000002</v>
      </c>
      <c r="X156">
        <v>427.32</v>
      </c>
      <c r="Y156">
        <v>322.02</v>
      </c>
      <c r="Z156">
        <v>393.46</v>
      </c>
      <c r="AA156">
        <v>354.64</v>
      </c>
      <c r="AB156">
        <v>355.74</v>
      </c>
      <c r="AC156">
        <v>119</v>
      </c>
    </row>
    <row r="157" spans="1:29" x14ac:dyDescent="0.25">
      <c r="A157">
        <v>10</v>
      </c>
      <c r="B157" t="s">
        <v>85</v>
      </c>
      <c r="C157">
        <v>50</v>
      </c>
      <c r="D157">
        <v>20</v>
      </c>
      <c r="E157">
        <v>3600.616</v>
      </c>
      <c r="F157">
        <v>288.43641609392</v>
      </c>
      <c r="G157">
        <v>376.04</v>
      </c>
      <c r="H157">
        <v>1</v>
      </c>
      <c r="I157">
        <v>376.04</v>
      </c>
      <c r="J157">
        <v>282.66000000000003</v>
      </c>
      <c r="K157" s="8">
        <f t="shared" si="8"/>
        <v>0.24832464631422185</v>
      </c>
      <c r="L157" s="8">
        <f t="shared" si="9"/>
        <v>0.23296347172130627</v>
      </c>
      <c r="M157">
        <f t="shared" si="10"/>
        <v>0</v>
      </c>
      <c r="N157">
        <v>133</v>
      </c>
      <c r="P157">
        <v>10</v>
      </c>
      <c r="Q157" t="s">
        <v>12</v>
      </c>
      <c r="R157" t="s">
        <v>85</v>
      </c>
      <c r="S157">
        <v>50</v>
      </c>
      <c r="T157">
        <v>20</v>
      </c>
      <c r="U157">
        <v>13.407999999999999</v>
      </c>
      <c r="V157">
        <v>16.265000000000001</v>
      </c>
      <c r="W157">
        <v>24.738</v>
      </c>
      <c r="X157">
        <v>376.04</v>
      </c>
      <c r="Y157">
        <v>282.66000000000003</v>
      </c>
      <c r="Z157">
        <v>369.9</v>
      </c>
      <c r="AA157">
        <v>327.33999999999997</v>
      </c>
      <c r="AB157">
        <v>327.12</v>
      </c>
      <c r="AC157">
        <v>133</v>
      </c>
    </row>
    <row r="158" spans="1:29" x14ac:dyDescent="0.25">
      <c r="A158">
        <v>10</v>
      </c>
      <c r="B158" t="s">
        <v>86</v>
      </c>
      <c r="C158">
        <v>50</v>
      </c>
      <c r="D158">
        <v>20</v>
      </c>
      <c r="E158">
        <v>3600.84</v>
      </c>
      <c r="F158">
        <v>297.22864985140001</v>
      </c>
      <c r="G158">
        <v>402.08</v>
      </c>
      <c r="H158">
        <v>1</v>
      </c>
      <c r="I158">
        <v>402.08</v>
      </c>
      <c r="J158">
        <v>291.45999999999998</v>
      </c>
      <c r="K158" s="8">
        <f t="shared" si="8"/>
        <v>0.27511937922801433</v>
      </c>
      <c r="L158" s="8">
        <f t="shared" si="9"/>
        <v>0.2607723591041583</v>
      </c>
      <c r="M158">
        <f t="shared" si="10"/>
        <v>0</v>
      </c>
      <c r="N158">
        <v>135</v>
      </c>
      <c r="P158">
        <v>10</v>
      </c>
      <c r="Q158" t="s">
        <v>12</v>
      </c>
      <c r="R158" t="s">
        <v>86</v>
      </c>
      <c r="S158">
        <v>50</v>
      </c>
      <c r="T158">
        <v>20</v>
      </c>
      <c r="U158">
        <v>13.837</v>
      </c>
      <c r="V158">
        <v>17.695</v>
      </c>
      <c r="W158">
        <v>29.916999999999899</v>
      </c>
      <c r="X158">
        <v>402.08</v>
      </c>
      <c r="Y158">
        <v>291.45999999999998</v>
      </c>
      <c r="Z158">
        <v>381.98</v>
      </c>
      <c r="AA158">
        <v>352.38</v>
      </c>
      <c r="AB158">
        <v>335.82</v>
      </c>
      <c r="AC158">
        <v>135</v>
      </c>
    </row>
    <row r="159" spans="1:29" x14ac:dyDescent="0.25">
      <c r="A159">
        <v>10</v>
      </c>
      <c r="B159" t="s">
        <v>87</v>
      </c>
      <c r="C159">
        <v>50</v>
      </c>
      <c r="D159">
        <v>20</v>
      </c>
      <c r="E159">
        <v>3601.7559999999999</v>
      </c>
      <c r="F159">
        <v>297.26435726720001</v>
      </c>
      <c r="G159">
        <v>422.76</v>
      </c>
      <c r="H159">
        <v>1</v>
      </c>
      <c r="I159">
        <v>422.76</v>
      </c>
      <c r="J159">
        <v>294.88</v>
      </c>
      <c r="K159" s="8">
        <f t="shared" si="8"/>
        <v>0.30248840949947958</v>
      </c>
      <c r="L159" s="8">
        <f t="shared" si="9"/>
        <v>0.29684843110228021</v>
      </c>
      <c r="M159">
        <f t="shared" si="10"/>
        <v>0</v>
      </c>
      <c r="N159">
        <v>137</v>
      </c>
      <c r="P159">
        <v>10</v>
      </c>
      <c r="Q159" t="s">
        <v>12</v>
      </c>
      <c r="R159" t="s">
        <v>87</v>
      </c>
      <c r="S159">
        <v>50</v>
      </c>
      <c r="T159">
        <v>20</v>
      </c>
      <c r="U159">
        <v>14.071999999999999</v>
      </c>
      <c r="V159">
        <v>17.027000000000001</v>
      </c>
      <c r="W159">
        <v>30.681999999999999</v>
      </c>
      <c r="X159">
        <v>422.76</v>
      </c>
      <c r="Y159">
        <v>294.88</v>
      </c>
      <c r="Z159">
        <v>390.2</v>
      </c>
      <c r="AA159">
        <v>351.98</v>
      </c>
      <c r="AB159">
        <v>347.8</v>
      </c>
      <c r="AC159">
        <v>137</v>
      </c>
    </row>
    <row r="160" spans="1:29" x14ac:dyDescent="0.25">
      <c r="A160">
        <v>10</v>
      </c>
      <c r="B160" t="s">
        <v>88</v>
      </c>
      <c r="C160">
        <v>50</v>
      </c>
      <c r="D160">
        <v>20</v>
      </c>
      <c r="E160">
        <v>3602.355</v>
      </c>
      <c r="F160">
        <v>328.82520696874002</v>
      </c>
      <c r="G160">
        <v>430.18</v>
      </c>
      <c r="H160">
        <v>1</v>
      </c>
      <c r="I160">
        <v>430.18</v>
      </c>
      <c r="J160">
        <v>327.12</v>
      </c>
      <c r="K160" s="8">
        <f t="shared" si="8"/>
        <v>0.23957413175879863</v>
      </c>
      <c r="L160" s="8">
        <f t="shared" si="9"/>
        <v>0.23561019348007808</v>
      </c>
      <c r="M160">
        <f t="shared" si="10"/>
        <v>0</v>
      </c>
      <c r="N160">
        <v>120</v>
      </c>
      <c r="P160">
        <v>10</v>
      </c>
      <c r="Q160" t="s">
        <v>12</v>
      </c>
      <c r="R160" t="s">
        <v>88</v>
      </c>
      <c r="S160">
        <v>50</v>
      </c>
      <c r="T160">
        <v>20</v>
      </c>
      <c r="U160">
        <v>14.311</v>
      </c>
      <c r="V160">
        <v>18.982999999999901</v>
      </c>
      <c r="W160">
        <v>28.582999999999998</v>
      </c>
      <c r="X160">
        <v>430.18</v>
      </c>
      <c r="Y160">
        <v>327.12</v>
      </c>
      <c r="Z160">
        <v>380.58</v>
      </c>
      <c r="AA160">
        <v>373.98</v>
      </c>
      <c r="AB160">
        <v>355.82</v>
      </c>
      <c r="AC160">
        <v>120</v>
      </c>
    </row>
    <row r="161" spans="1:29" x14ac:dyDescent="0.25">
      <c r="A161">
        <v>10</v>
      </c>
      <c r="B161" t="s">
        <v>89</v>
      </c>
      <c r="C161">
        <v>50</v>
      </c>
      <c r="D161">
        <v>20</v>
      </c>
      <c r="E161">
        <v>3602.7289999999998</v>
      </c>
      <c r="F161">
        <v>315.90230554881998</v>
      </c>
      <c r="G161">
        <v>441.54</v>
      </c>
      <c r="H161">
        <v>1</v>
      </c>
      <c r="I161">
        <v>441.54</v>
      </c>
      <c r="J161">
        <v>314.33999999999997</v>
      </c>
      <c r="K161" s="8">
        <f t="shared" si="8"/>
        <v>0.28808261992118506</v>
      </c>
      <c r="L161" s="8">
        <f t="shared" si="9"/>
        <v>0.28454430957824894</v>
      </c>
      <c r="M161">
        <f t="shared" si="10"/>
        <v>0</v>
      </c>
      <c r="N161">
        <v>128</v>
      </c>
      <c r="P161">
        <v>10</v>
      </c>
      <c r="Q161" t="s">
        <v>12</v>
      </c>
      <c r="R161" t="s">
        <v>89</v>
      </c>
      <c r="S161">
        <v>50</v>
      </c>
      <c r="T161">
        <v>20</v>
      </c>
      <c r="U161">
        <v>14.449</v>
      </c>
      <c r="V161">
        <v>18.263999999999999</v>
      </c>
      <c r="W161">
        <v>29.722000000000001</v>
      </c>
      <c r="X161">
        <v>441.54</v>
      </c>
      <c r="Y161">
        <v>314.33999999999997</v>
      </c>
      <c r="Z161">
        <v>397.08</v>
      </c>
      <c r="AA161">
        <v>373.4</v>
      </c>
      <c r="AB161">
        <v>360.9</v>
      </c>
      <c r="AC161">
        <v>128</v>
      </c>
    </row>
    <row r="162" spans="1:29" x14ac:dyDescent="0.25">
      <c r="A162">
        <v>10</v>
      </c>
      <c r="B162" t="s">
        <v>80</v>
      </c>
      <c r="C162">
        <v>50</v>
      </c>
      <c r="D162">
        <v>40</v>
      </c>
      <c r="E162">
        <v>3600.9960000000001</v>
      </c>
      <c r="F162">
        <v>275.67619209143999</v>
      </c>
      <c r="G162">
        <v>327.84</v>
      </c>
      <c r="H162">
        <v>2</v>
      </c>
      <c r="I162">
        <v>398.5</v>
      </c>
      <c r="J162">
        <v>275.3</v>
      </c>
      <c r="K162" s="8">
        <f t="shared" si="8"/>
        <v>0.30915934755332491</v>
      </c>
      <c r="L162" s="8">
        <f t="shared" si="9"/>
        <v>0.15911361611932648</v>
      </c>
      <c r="M162">
        <f t="shared" si="10"/>
        <v>0</v>
      </c>
      <c r="N162">
        <v>126</v>
      </c>
      <c r="P162">
        <v>10</v>
      </c>
      <c r="Q162" t="s">
        <v>12</v>
      </c>
      <c r="R162" t="s">
        <v>80</v>
      </c>
      <c r="S162">
        <v>50</v>
      </c>
      <c r="T162">
        <v>40</v>
      </c>
      <c r="U162">
        <v>15.621</v>
      </c>
      <c r="V162">
        <v>18.290999999999901</v>
      </c>
      <c r="W162">
        <v>28.727</v>
      </c>
      <c r="X162">
        <v>398.5</v>
      </c>
      <c r="Y162">
        <v>275.3</v>
      </c>
      <c r="Z162">
        <v>356.02</v>
      </c>
      <c r="AA162">
        <v>317.89999999999998</v>
      </c>
      <c r="AB162">
        <v>312.18</v>
      </c>
      <c r="AC162">
        <v>126</v>
      </c>
    </row>
    <row r="163" spans="1:29" x14ac:dyDescent="0.25">
      <c r="A163">
        <v>10</v>
      </c>
      <c r="B163" t="s">
        <v>81</v>
      </c>
      <c r="C163">
        <v>50</v>
      </c>
      <c r="D163">
        <v>40</v>
      </c>
      <c r="E163">
        <v>3600.6419999999998</v>
      </c>
      <c r="F163">
        <v>298.07444570038001</v>
      </c>
      <c r="G163">
        <v>350.5</v>
      </c>
      <c r="H163">
        <v>2</v>
      </c>
      <c r="I163">
        <v>422.2</v>
      </c>
      <c r="J163">
        <v>297.64</v>
      </c>
      <c r="K163" s="8">
        <f t="shared" si="8"/>
        <v>0.29502605400284226</v>
      </c>
      <c r="L163" s="8">
        <f t="shared" si="9"/>
        <v>0.14957362139691865</v>
      </c>
      <c r="M163">
        <f t="shared" si="10"/>
        <v>0</v>
      </c>
      <c r="N163">
        <v>122</v>
      </c>
      <c r="P163">
        <v>10</v>
      </c>
      <c r="Q163" t="s">
        <v>12</v>
      </c>
      <c r="R163" t="s">
        <v>81</v>
      </c>
      <c r="S163">
        <v>50</v>
      </c>
      <c r="T163">
        <v>40</v>
      </c>
      <c r="U163">
        <v>15.202</v>
      </c>
      <c r="V163">
        <v>19.042000000000002</v>
      </c>
      <c r="W163">
        <v>25.101999999999901</v>
      </c>
      <c r="X163">
        <v>422.2</v>
      </c>
      <c r="Y163">
        <v>297.64</v>
      </c>
      <c r="Z163">
        <v>384.68</v>
      </c>
      <c r="AA163">
        <v>328.08</v>
      </c>
      <c r="AB163">
        <v>324.45999999999998</v>
      </c>
      <c r="AC163">
        <v>122</v>
      </c>
    </row>
    <row r="164" spans="1:29" x14ac:dyDescent="0.25">
      <c r="A164">
        <v>10</v>
      </c>
      <c r="B164" t="s">
        <v>82</v>
      </c>
      <c r="C164">
        <v>50</v>
      </c>
      <c r="D164">
        <v>40</v>
      </c>
      <c r="E164">
        <v>3600.5970000000002</v>
      </c>
      <c r="F164">
        <v>334.62964837999999</v>
      </c>
      <c r="G164">
        <v>369.22</v>
      </c>
      <c r="H164">
        <v>2</v>
      </c>
      <c r="I164">
        <v>447.08</v>
      </c>
      <c r="J164">
        <v>333.52</v>
      </c>
      <c r="K164" s="8">
        <f t="shared" si="8"/>
        <v>0.25400375771673972</v>
      </c>
      <c r="L164" s="8">
        <f t="shared" si="9"/>
        <v>9.3684934781431209E-2</v>
      </c>
      <c r="M164">
        <f t="shared" si="10"/>
        <v>0</v>
      </c>
      <c r="N164">
        <v>143</v>
      </c>
      <c r="P164">
        <v>10</v>
      </c>
      <c r="Q164" t="s">
        <v>12</v>
      </c>
      <c r="R164" t="s">
        <v>82</v>
      </c>
      <c r="S164">
        <v>50</v>
      </c>
      <c r="T164">
        <v>40</v>
      </c>
      <c r="U164">
        <v>15.185</v>
      </c>
      <c r="V164">
        <v>19.428999999999899</v>
      </c>
      <c r="W164">
        <v>22.251000000000001</v>
      </c>
      <c r="X164">
        <v>447.08</v>
      </c>
      <c r="Y164">
        <v>333.52</v>
      </c>
      <c r="Z164">
        <v>396.62</v>
      </c>
      <c r="AA164">
        <v>366.28</v>
      </c>
      <c r="AB164">
        <v>357.76</v>
      </c>
      <c r="AC164">
        <v>143</v>
      </c>
    </row>
    <row r="165" spans="1:29" x14ac:dyDescent="0.25">
      <c r="A165">
        <v>10</v>
      </c>
      <c r="B165" t="s">
        <v>83</v>
      </c>
      <c r="C165">
        <v>50</v>
      </c>
      <c r="D165">
        <v>40</v>
      </c>
      <c r="E165">
        <v>3601.7379999999998</v>
      </c>
      <c r="F165">
        <v>297.64835445362002</v>
      </c>
      <c r="G165">
        <v>300.8</v>
      </c>
      <c r="H165">
        <v>5</v>
      </c>
      <c r="I165">
        <v>378.12</v>
      </c>
      <c r="J165">
        <v>296.52</v>
      </c>
      <c r="K165" s="8">
        <f t="shared" si="8"/>
        <v>0.21580450650587121</v>
      </c>
      <c r="L165" s="8">
        <f t="shared" si="9"/>
        <v>1.0477545034507964E-2</v>
      </c>
      <c r="M165">
        <f t="shared" si="10"/>
        <v>0</v>
      </c>
      <c r="N165">
        <v>94</v>
      </c>
      <c r="P165">
        <v>10</v>
      </c>
      <c r="Q165" t="s">
        <v>12</v>
      </c>
      <c r="R165" t="s">
        <v>83</v>
      </c>
      <c r="S165">
        <v>50</v>
      </c>
      <c r="T165">
        <v>40</v>
      </c>
      <c r="U165">
        <v>15.324</v>
      </c>
      <c r="V165">
        <v>20.553999999999998</v>
      </c>
      <c r="W165">
        <v>23.509999999999899</v>
      </c>
      <c r="X165">
        <v>378.12</v>
      </c>
      <c r="Y165">
        <v>296.52</v>
      </c>
      <c r="Z165">
        <v>336.46</v>
      </c>
      <c r="AA165">
        <v>304.24</v>
      </c>
      <c r="AB165">
        <v>314.39999999999998</v>
      </c>
      <c r="AC165">
        <v>94</v>
      </c>
    </row>
    <row r="166" spans="1:29" x14ac:dyDescent="0.25">
      <c r="A166">
        <v>10</v>
      </c>
      <c r="B166" t="s">
        <v>84</v>
      </c>
      <c r="C166">
        <v>50</v>
      </c>
      <c r="D166">
        <v>40</v>
      </c>
      <c r="E166">
        <v>3601.0419999999999</v>
      </c>
      <c r="F166">
        <v>322.78606317532001</v>
      </c>
      <c r="G166">
        <v>353.2</v>
      </c>
      <c r="H166">
        <v>2</v>
      </c>
      <c r="I166">
        <v>427.32</v>
      </c>
      <c r="J166">
        <v>322.02</v>
      </c>
      <c r="K166" s="8">
        <f t="shared" si="8"/>
        <v>0.24641954507160913</v>
      </c>
      <c r="L166" s="8">
        <f t="shared" si="9"/>
        <v>8.6109673909059964E-2</v>
      </c>
      <c r="M166">
        <f t="shared" si="10"/>
        <v>0</v>
      </c>
      <c r="N166">
        <v>119</v>
      </c>
      <c r="P166">
        <v>10</v>
      </c>
      <c r="Q166" t="s">
        <v>12</v>
      </c>
      <c r="R166" t="s">
        <v>84</v>
      </c>
      <c r="S166">
        <v>50</v>
      </c>
      <c r="T166">
        <v>40</v>
      </c>
      <c r="U166">
        <v>15.709</v>
      </c>
      <c r="V166">
        <v>20.898999999999901</v>
      </c>
      <c r="W166">
        <v>25.321999999999999</v>
      </c>
      <c r="X166">
        <v>427.32</v>
      </c>
      <c r="Y166">
        <v>322.02</v>
      </c>
      <c r="Z166">
        <v>380.26</v>
      </c>
      <c r="AA166">
        <v>345.48</v>
      </c>
      <c r="AB166">
        <v>345.94</v>
      </c>
      <c r="AC166">
        <v>119</v>
      </c>
    </row>
    <row r="167" spans="1:29" x14ac:dyDescent="0.25">
      <c r="A167">
        <v>10</v>
      </c>
      <c r="B167" t="s">
        <v>85</v>
      </c>
      <c r="C167">
        <v>50</v>
      </c>
      <c r="D167">
        <v>40</v>
      </c>
      <c r="E167">
        <v>3600.806</v>
      </c>
      <c r="F167">
        <v>283.70307383315998</v>
      </c>
      <c r="G167">
        <v>376.04</v>
      </c>
      <c r="H167">
        <v>1</v>
      </c>
      <c r="I167">
        <v>376.04</v>
      </c>
      <c r="J167">
        <v>282.66000000000003</v>
      </c>
      <c r="K167" s="8">
        <f t="shared" si="8"/>
        <v>0.24832464631422185</v>
      </c>
      <c r="L167" s="8">
        <f t="shared" si="9"/>
        <v>0.24555080886831199</v>
      </c>
      <c r="M167">
        <f t="shared" si="10"/>
        <v>0</v>
      </c>
      <c r="N167">
        <v>133</v>
      </c>
      <c r="P167">
        <v>10</v>
      </c>
      <c r="Q167" t="s">
        <v>12</v>
      </c>
      <c r="R167" t="s">
        <v>85</v>
      </c>
      <c r="S167">
        <v>50</v>
      </c>
      <c r="T167">
        <v>40</v>
      </c>
      <c r="U167">
        <v>16.05</v>
      </c>
      <c r="V167">
        <v>19.672000000000001</v>
      </c>
      <c r="W167">
        <v>24.07</v>
      </c>
      <c r="X167">
        <v>376.04</v>
      </c>
      <c r="Y167">
        <v>282.66000000000003</v>
      </c>
      <c r="Z167">
        <v>356.28</v>
      </c>
      <c r="AA167">
        <v>313.14</v>
      </c>
      <c r="AB167">
        <v>316.12</v>
      </c>
      <c r="AC167">
        <v>133</v>
      </c>
    </row>
    <row r="168" spans="1:29" x14ac:dyDescent="0.25">
      <c r="A168">
        <v>10</v>
      </c>
      <c r="B168" t="s">
        <v>86</v>
      </c>
      <c r="C168">
        <v>50</v>
      </c>
      <c r="D168">
        <v>40</v>
      </c>
      <c r="E168">
        <v>3602.3420000000001</v>
      </c>
      <c r="F168">
        <v>292.91883927608001</v>
      </c>
      <c r="G168">
        <v>334.44</v>
      </c>
      <c r="H168">
        <v>2</v>
      </c>
      <c r="I168">
        <v>402.08</v>
      </c>
      <c r="J168">
        <v>291.45999999999998</v>
      </c>
      <c r="K168" s="8">
        <f t="shared" si="8"/>
        <v>0.27511937922801433</v>
      </c>
      <c r="L168" s="8">
        <f t="shared" si="9"/>
        <v>0.12415129985623727</v>
      </c>
      <c r="M168">
        <f t="shared" si="10"/>
        <v>0</v>
      </c>
      <c r="N168">
        <v>135</v>
      </c>
      <c r="P168">
        <v>10</v>
      </c>
      <c r="Q168" t="s">
        <v>12</v>
      </c>
      <c r="R168" t="s">
        <v>86</v>
      </c>
      <c r="S168">
        <v>50</v>
      </c>
      <c r="T168">
        <v>40</v>
      </c>
      <c r="U168">
        <v>16.454000000000001</v>
      </c>
      <c r="V168">
        <v>21.091999999999999</v>
      </c>
      <c r="W168">
        <v>29.398</v>
      </c>
      <c r="X168">
        <v>402.08</v>
      </c>
      <c r="Y168">
        <v>291.45999999999998</v>
      </c>
      <c r="Z168">
        <v>357.94</v>
      </c>
      <c r="AA168">
        <v>330.94</v>
      </c>
      <c r="AB168">
        <v>322.12</v>
      </c>
      <c r="AC168">
        <v>135</v>
      </c>
    </row>
    <row r="169" spans="1:29" x14ac:dyDescent="0.25">
      <c r="A169">
        <v>10</v>
      </c>
      <c r="B169" t="s">
        <v>87</v>
      </c>
      <c r="C169">
        <v>50</v>
      </c>
      <c r="D169">
        <v>40</v>
      </c>
      <c r="E169">
        <v>3601.2689999999998</v>
      </c>
      <c r="F169">
        <v>295.42588994921999</v>
      </c>
      <c r="G169">
        <v>335.18</v>
      </c>
      <c r="H169">
        <v>2</v>
      </c>
      <c r="I169">
        <v>422.76</v>
      </c>
      <c r="J169">
        <v>294.88</v>
      </c>
      <c r="K169" s="8">
        <f t="shared" si="8"/>
        <v>0.30248840949947958</v>
      </c>
      <c r="L169" s="8">
        <f t="shared" si="9"/>
        <v>0.11860525702840269</v>
      </c>
      <c r="M169">
        <f t="shared" si="10"/>
        <v>0</v>
      </c>
      <c r="N169">
        <v>137</v>
      </c>
      <c r="P169">
        <v>10</v>
      </c>
      <c r="Q169" t="s">
        <v>12</v>
      </c>
      <c r="R169" t="s">
        <v>87</v>
      </c>
      <c r="S169">
        <v>50</v>
      </c>
      <c r="T169">
        <v>40</v>
      </c>
      <c r="U169">
        <v>16.712</v>
      </c>
      <c r="V169">
        <v>20.126000000000001</v>
      </c>
      <c r="W169">
        <v>28.809000000000001</v>
      </c>
      <c r="X169">
        <v>422.76</v>
      </c>
      <c r="Y169">
        <v>294.88</v>
      </c>
      <c r="Z169">
        <v>365.54</v>
      </c>
      <c r="AA169">
        <v>331.84</v>
      </c>
      <c r="AB169">
        <v>326.32</v>
      </c>
      <c r="AC169">
        <v>137</v>
      </c>
    </row>
    <row r="170" spans="1:29" x14ac:dyDescent="0.25">
      <c r="A170">
        <v>10</v>
      </c>
      <c r="B170" t="s">
        <v>88</v>
      </c>
      <c r="C170">
        <v>50</v>
      </c>
      <c r="D170">
        <v>40</v>
      </c>
      <c r="E170">
        <v>3600.623</v>
      </c>
      <c r="F170">
        <v>327.765590709859</v>
      </c>
      <c r="G170">
        <v>351.2</v>
      </c>
      <c r="H170">
        <v>3</v>
      </c>
      <c r="I170">
        <v>430.18</v>
      </c>
      <c r="J170">
        <v>327.12</v>
      </c>
      <c r="K170" s="8">
        <f t="shared" si="8"/>
        <v>0.23957413175879863</v>
      </c>
      <c r="L170" s="8">
        <f t="shared" si="9"/>
        <v>6.6726677933203277E-2</v>
      </c>
      <c r="M170">
        <f t="shared" si="10"/>
        <v>0</v>
      </c>
      <c r="N170">
        <v>120</v>
      </c>
      <c r="P170">
        <v>10</v>
      </c>
      <c r="Q170" t="s">
        <v>12</v>
      </c>
      <c r="R170" t="s">
        <v>88</v>
      </c>
      <c r="S170">
        <v>50</v>
      </c>
      <c r="T170">
        <v>40</v>
      </c>
      <c r="U170">
        <v>16.920999999999999</v>
      </c>
      <c r="V170">
        <v>22.641999999999999</v>
      </c>
      <c r="W170">
        <v>27.253999999999898</v>
      </c>
      <c r="X170">
        <v>430.18</v>
      </c>
      <c r="Y170">
        <v>327.12</v>
      </c>
      <c r="Z170">
        <v>371.92</v>
      </c>
      <c r="AA170">
        <v>355.14</v>
      </c>
      <c r="AB170">
        <v>342.84</v>
      </c>
      <c r="AC170">
        <v>120</v>
      </c>
    </row>
    <row r="171" spans="1:29" x14ac:dyDescent="0.25">
      <c r="A171">
        <v>10</v>
      </c>
      <c r="B171" t="s">
        <v>89</v>
      </c>
      <c r="C171">
        <v>50</v>
      </c>
      <c r="D171">
        <v>40</v>
      </c>
      <c r="E171">
        <v>3604.1329999999998</v>
      </c>
      <c r="F171">
        <v>314.96119161488002</v>
      </c>
      <c r="G171">
        <v>348.98</v>
      </c>
      <c r="H171">
        <v>3</v>
      </c>
      <c r="I171">
        <v>441.54</v>
      </c>
      <c r="J171">
        <v>314.33999999999997</v>
      </c>
      <c r="K171" s="8">
        <f t="shared" si="8"/>
        <v>0.28808261992118506</v>
      </c>
      <c r="L171" s="8">
        <f t="shared" si="9"/>
        <v>9.7480681944867892E-2</v>
      </c>
      <c r="M171">
        <f t="shared" si="10"/>
        <v>0</v>
      </c>
      <c r="N171">
        <v>128</v>
      </c>
      <c r="P171">
        <v>10</v>
      </c>
      <c r="Q171" t="s">
        <v>12</v>
      </c>
      <c r="R171" t="s">
        <v>89</v>
      </c>
      <c r="S171">
        <v>50</v>
      </c>
      <c r="T171">
        <v>40</v>
      </c>
      <c r="U171">
        <v>17.199000000000002</v>
      </c>
      <c r="V171">
        <v>21.498000000000001</v>
      </c>
      <c r="W171">
        <v>27.341999999999999</v>
      </c>
      <c r="X171">
        <v>441.54</v>
      </c>
      <c r="Y171">
        <v>314.33999999999997</v>
      </c>
      <c r="Z171">
        <v>391.64</v>
      </c>
      <c r="AA171">
        <v>344.52</v>
      </c>
      <c r="AB171">
        <v>333.6</v>
      </c>
      <c r="AC171">
        <v>128</v>
      </c>
    </row>
    <row r="172" spans="1:29" x14ac:dyDescent="0.25">
      <c r="A172">
        <v>10</v>
      </c>
      <c r="B172" t="s">
        <v>80</v>
      </c>
      <c r="C172">
        <v>50</v>
      </c>
      <c r="D172">
        <v>80</v>
      </c>
      <c r="E172">
        <v>3601.1779999999999</v>
      </c>
      <c r="F172">
        <v>275.45251116880002</v>
      </c>
      <c r="G172">
        <v>284.39999999999998</v>
      </c>
      <c r="H172">
        <v>6</v>
      </c>
      <c r="I172">
        <v>398.5</v>
      </c>
      <c r="J172">
        <v>275.3</v>
      </c>
      <c r="K172" s="8">
        <f t="shared" si="8"/>
        <v>0.30915934755332491</v>
      </c>
      <c r="L172" s="8">
        <f t="shared" si="9"/>
        <v>3.1460931192686226E-2</v>
      </c>
      <c r="M172">
        <f t="shared" si="10"/>
        <v>0</v>
      </c>
      <c r="N172">
        <v>126</v>
      </c>
      <c r="P172">
        <v>10</v>
      </c>
      <c r="Q172" t="s">
        <v>12</v>
      </c>
      <c r="R172" t="s">
        <v>80</v>
      </c>
      <c r="S172">
        <v>50</v>
      </c>
      <c r="T172">
        <v>80</v>
      </c>
      <c r="U172">
        <v>17.692</v>
      </c>
      <c r="V172">
        <v>21.141999999999999</v>
      </c>
      <c r="W172">
        <v>26.000999999999902</v>
      </c>
      <c r="X172">
        <v>398.5</v>
      </c>
      <c r="Y172">
        <v>275.3</v>
      </c>
      <c r="Z172">
        <v>332.74</v>
      </c>
      <c r="AA172">
        <v>293.24</v>
      </c>
      <c r="AB172">
        <v>296.64</v>
      </c>
      <c r="AC172">
        <v>126</v>
      </c>
    </row>
    <row r="173" spans="1:29" x14ac:dyDescent="0.25">
      <c r="A173">
        <v>10</v>
      </c>
      <c r="B173" t="s">
        <v>81</v>
      </c>
      <c r="C173">
        <v>50</v>
      </c>
      <c r="D173">
        <v>80</v>
      </c>
      <c r="E173">
        <v>3600.6750000000002</v>
      </c>
      <c r="F173">
        <v>298.01020065239999</v>
      </c>
      <c r="G173">
        <v>304.12</v>
      </c>
      <c r="H173">
        <v>7</v>
      </c>
      <c r="I173">
        <v>422.2</v>
      </c>
      <c r="J173">
        <v>297.64</v>
      </c>
      <c r="K173" s="8">
        <f t="shared" si="8"/>
        <v>0.29502605400284226</v>
      </c>
      <c r="L173" s="8">
        <f t="shared" si="9"/>
        <v>2.0090093869525243E-2</v>
      </c>
      <c r="M173">
        <f t="shared" si="10"/>
        <v>0</v>
      </c>
      <c r="N173">
        <v>122</v>
      </c>
      <c r="P173">
        <v>10</v>
      </c>
      <c r="Q173" t="s">
        <v>12</v>
      </c>
      <c r="R173" t="s">
        <v>81</v>
      </c>
      <c r="S173">
        <v>50</v>
      </c>
      <c r="T173">
        <v>80</v>
      </c>
      <c r="U173">
        <v>17.838999999999999</v>
      </c>
      <c r="V173">
        <v>22.207000000000001</v>
      </c>
      <c r="W173">
        <v>21.224</v>
      </c>
      <c r="X173">
        <v>422.2</v>
      </c>
      <c r="Y173">
        <v>297.64</v>
      </c>
      <c r="Z173">
        <v>350.98</v>
      </c>
      <c r="AA173">
        <v>319.76</v>
      </c>
      <c r="AB173">
        <v>316.76</v>
      </c>
      <c r="AC173">
        <v>122</v>
      </c>
    </row>
    <row r="174" spans="1:29" x14ac:dyDescent="0.25">
      <c r="A174">
        <v>10</v>
      </c>
      <c r="B174" t="s">
        <v>82</v>
      </c>
      <c r="C174">
        <v>50</v>
      </c>
      <c r="D174">
        <v>80</v>
      </c>
      <c r="E174">
        <v>3600.5189999999998</v>
      </c>
      <c r="F174">
        <v>333.71763346325997</v>
      </c>
      <c r="G174">
        <v>345.22</v>
      </c>
      <c r="H174">
        <v>5</v>
      </c>
      <c r="I174">
        <v>447.08</v>
      </c>
      <c r="J174">
        <v>333.52</v>
      </c>
      <c r="K174" s="8">
        <f t="shared" si="8"/>
        <v>0.25400375771673972</v>
      </c>
      <c r="L174" s="8">
        <f t="shared" si="9"/>
        <v>3.3318945996002707E-2</v>
      </c>
      <c r="M174">
        <f t="shared" si="10"/>
        <v>0</v>
      </c>
      <c r="N174">
        <v>143</v>
      </c>
      <c r="P174">
        <v>10</v>
      </c>
      <c r="Q174" t="s">
        <v>12</v>
      </c>
      <c r="R174" t="s">
        <v>82</v>
      </c>
      <c r="S174">
        <v>50</v>
      </c>
      <c r="T174">
        <v>80</v>
      </c>
      <c r="U174">
        <v>17.969000000000001</v>
      </c>
      <c r="V174">
        <v>22.912999999999901</v>
      </c>
      <c r="W174">
        <v>21.553999999999998</v>
      </c>
      <c r="X174">
        <v>447.08</v>
      </c>
      <c r="Y174">
        <v>333.52</v>
      </c>
      <c r="Z174">
        <v>381.94</v>
      </c>
      <c r="AA174">
        <v>351.96</v>
      </c>
      <c r="AB174">
        <v>352.92</v>
      </c>
      <c r="AC174">
        <v>143</v>
      </c>
    </row>
    <row r="175" spans="1:29" x14ac:dyDescent="0.25">
      <c r="A175">
        <v>10</v>
      </c>
      <c r="B175" t="s">
        <v>83</v>
      </c>
      <c r="C175">
        <v>50</v>
      </c>
      <c r="D175">
        <v>80</v>
      </c>
      <c r="E175">
        <v>3603.712</v>
      </c>
      <c r="F175">
        <v>296.52</v>
      </c>
      <c r="G175">
        <v>296.54000000000002</v>
      </c>
      <c r="H175">
        <v>276</v>
      </c>
      <c r="I175">
        <v>378.12</v>
      </c>
      <c r="J175">
        <v>296.52</v>
      </c>
      <c r="K175" s="8">
        <f t="shared" si="8"/>
        <v>0.21580450650587121</v>
      </c>
      <c r="L175" s="8">
        <f t="shared" si="9"/>
        <v>6.7444526876774306E-5</v>
      </c>
      <c r="M175">
        <f t="shared" si="10"/>
        <v>1</v>
      </c>
      <c r="N175">
        <v>94</v>
      </c>
      <c r="P175">
        <v>10</v>
      </c>
      <c r="Q175" t="s">
        <v>12</v>
      </c>
      <c r="R175" t="s">
        <v>83</v>
      </c>
      <c r="S175">
        <v>50</v>
      </c>
      <c r="T175">
        <v>80</v>
      </c>
      <c r="U175">
        <v>18.317</v>
      </c>
      <c r="V175">
        <v>24.536999999999999</v>
      </c>
      <c r="W175">
        <v>24.948999999999899</v>
      </c>
      <c r="X175">
        <v>378.12</v>
      </c>
      <c r="Y175">
        <v>296.52</v>
      </c>
      <c r="Z175">
        <v>319.98</v>
      </c>
      <c r="AA175">
        <v>307.82</v>
      </c>
      <c r="AB175">
        <v>309.32</v>
      </c>
      <c r="AC175">
        <v>94</v>
      </c>
    </row>
    <row r="176" spans="1:29" x14ac:dyDescent="0.25">
      <c r="A176">
        <v>10</v>
      </c>
      <c r="B176" t="s">
        <v>84</v>
      </c>
      <c r="C176">
        <v>50</v>
      </c>
      <c r="D176">
        <v>80</v>
      </c>
      <c r="E176">
        <v>3600.797</v>
      </c>
      <c r="F176">
        <v>322.38784366381998</v>
      </c>
      <c r="G176">
        <v>324.82</v>
      </c>
      <c r="H176">
        <v>9</v>
      </c>
      <c r="I176">
        <v>427.32</v>
      </c>
      <c r="J176">
        <v>322.02</v>
      </c>
      <c r="K176" s="8">
        <f t="shared" si="8"/>
        <v>0.24641954507160913</v>
      </c>
      <c r="L176" s="8">
        <f t="shared" si="9"/>
        <v>7.4877049940890788E-3</v>
      </c>
      <c r="M176">
        <f t="shared" si="10"/>
        <v>0</v>
      </c>
      <c r="N176">
        <v>119</v>
      </c>
      <c r="P176">
        <v>10</v>
      </c>
      <c r="Q176" t="s">
        <v>12</v>
      </c>
      <c r="R176" t="s">
        <v>84</v>
      </c>
      <c r="S176">
        <v>50</v>
      </c>
      <c r="T176">
        <v>80</v>
      </c>
      <c r="U176">
        <v>18.545999999999999</v>
      </c>
      <c r="V176">
        <v>24.497999999999902</v>
      </c>
      <c r="W176">
        <v>24.986000000000001</v>
      </c>
      <c r="X176">
        <v>427.32</v>
      </c>
      <c r="Y176">
        <v>322.02</v>
      </c>
      <c r="Z176">
        <v>372.38</v>
      </c>
      <c r="AA176">
        <v>334.68</v>
      </c>
      <c r="AB176">
        <v>335.7</v>
      </c>
      <c r="AC176">
        <v>119</v>
      </c>
    </row>
    <row r="177" spans="1:29" x14ac:dyDescent="0.25">
      <c r="A177">
        <v>10</v>
      </c>
      <c r="B177" t="s">
        <v>85</v>
      </c>
      <c r="C177">
        <v>50</v>
      </c>
      <c r="D177">
        <v>80</v>
      </c>
      <c r="E177">
        <v>3602.9380000000001</v>
      </c>
      <c r="F177">
        <v>282.99170421465999</v>
      </c>
      <c r="G177">
        <v>296.8</v>
      </c>
      <c r="H177">
        <v>4</v>
      </c>
      <c r="I177">
        <v>376.04</v>
      </c>
      <c r="J177">
        <v>282.66000000000003</v>
      </c>
      <c r="K177" s="8">
        <f t="shared" si="8"/>
        <v>0.24832464631422185</v>
      </c>
      <c r="L177" s="8">
        <f t="shared" si="9"/>
        <v>4.652390763254724E-2</v>
      </c>
      <c r="M177">
        <f t="shared" si="10"/>
        <v>0</v>
      </c>
      <c r="N177">
        <v>133</v>
      </c>
      <c r="P177">
        <v>10</v>
      </c>
      <c r="Q177" t="s">
        <v>12</v>
      </c>
      <c r="R177" t="s">
        <v>85</v>
      </c>
      <c r="S177">
        <v>50</v>
      </c>
      <c r="T177">
        <v>80</v>
      </c>
      <c r="U177">
        <v>18.923999999999999</v>
      </c>
      <c r="V177">
        <v>22.640999999999998</v>
      </c>
      <c r="W177">
        <v>26.994</v>
      </c>
      <c r="X177">
        <v>376.04</v>
      </c>
      <c r="Y177">
        <v>282.66000000000003</v>
      </c>
      <c r="Z177">
        <v>327.44</v>
      </c>
      <c r="AA177">
        <v>301.76</v>
      </c>
      <c r="AB177">
        <v>305.89999999999998</v>
      </c>
      <c r="AC177">
        <v>133</v>
      </c>
    </row>
    <row r="178" spans="1:29" x14ac:dyDescent="0.25">
      <c r="A178">
        <v>10</v>
      </c>
      <c r="B178" t="s">
        <v>86</v>
      </c>
      <c r="C178">
        <v>50</v>
      </c>
      <c r="D178">
        <v>80</v>
      </c>
      <c r="E178">
        <v>3600.788</v>
      </c>
      <c r="F178">
        <v>291.83516712080001</v>
      </c>
      <c r="G178">
        <v>308.27999999999997</v>
      </c>
      <c r="H178">
        <v>5</v>
      </c>
      <c r="I178">
        <v>402.08</v>
      </c>
      <c r="J178">
        <v>291.45999999999998</v>
      </c>
      <c r="K178" s="8">
        <f t="shared" si="8"/>
        <v>0.27511937922801433</v>
      </c>
      <c r="L178" s="8">
        <f t="shared" si="9"/>
        <v>5.3343820160892584E-2</v>
      </c>
      <c r="M178">
        <f t="shared" si="10"/>
        <v>0</v>
      </c>
      <c r="N178">
        <v>135</v>
      </c>
      <c r="P178">
        <v>10</v>
      </c>
      <c r="Q178" t="s">
        <v>12</v>
      </c>
      <c r="R178" t="s">
        <v>86</v>
      </c>
      <c r="S178">
        <v>50</v>
      </c>
      <c r="T178">
        <v>80</v>
      </c>
      <c r="U178">
        <v>19.056999999999999</v>
      </c>
      <c r="V178">
        <v>24.34</v>
      </c>
      <c r="W178">
        <v>27.445</v>
      </c>
      <c r="X178">
        <v>402.08</v>
      </c>
      <c r="Y178">
        <v>291.45999999999998</v>
      </c>
      <c r="Z178">
        <v>330.64</v>
      </c>
      <c r="AA178">
        <v>310.44</v>
      </c>
      <c r="AB178">
        <v>309.82</v>
      </c>
      <c r="AC178">
        <v>135</v>
      </c>
    </row>
    <row r="179" spans="1:29" x14ac:dyDescent="0.25">
      <c r="A179">
        <v>10</v>
      </c>
      <c r="B179" t="s">
        <v>87</v>
      </c>
      <c r="C179">
        <v>50</v>
      </c>
      <c r="D179">
        <v>80</v>
      </c>
      <c r="E179">
        <v>3600.8380000000002</v>
      </c>
      <c r="F179">
        <v>295.09052437399998</v>
      </c>
      <c r="G179">
        <v>303.2</v>
      </c>
      <c r="H179">
        <v>6</v>
      </c>
      <c r="I179">
        <v>422.76</v>
      </c>
      <c r="J179">
        <v>294.88</v>
      </c>
      <c r="K179" s="8">
        <f t="shared" si="8"/>
        <v>0.30248840949947958</v>
      </c>
      <c r="L179" s="8">
        <f t="shared" si="9"/>
        <v>2.6746291642480231E-2</v>
      </c>
      <c r="M179">
        <f t="shared" si="10"/>
        <v>0</v>
      </c>
      <c r="N179">
        <v>137</v>
      </c>
      <c r="P179">
        <v>10</v>
      </c>
      <c r="Q179" t="s">
        <v>12</v>
      </c>
      <c r="R179" t="s">
        <v>87</v>
      </c>
      <c r="S179">
        <v>50</v>
      </c>
      <c r="T179">
        <v>80</v>
      </c>
      <c r="U179">
        <v>19.221</v>
      </c>
      <c r="V179">
        <v>23.344999999999999</v>
      </c>
      <c r="W179">
        <v>27.384</v>
      </c>
      <c r="X179">
        <v>422.76</v>
      </c>
      <c r="Y179">
        <v>294.88</v>
      </c>
      <c r="Z179">
        <v>340.32</v>
      </c>
      <c r="AA179">
        <v>318.24</v>
      </c>
      <c r="AB179">
        <v>320.44</v>
      </c>
      <c r="AC179">
        <v>137</v>
      </c>
    </row>
    <row r="180" spans="1:29" x14ac:dyDescent="0.25">
      <c r="A180">
        <v>10</v>
      </c>
      <c r="B180" t="s">
        <v>88</v>
      </c>
      <c r="C180">
        <v>50</v>
      </c>
      <c r="D180">
        <v>80</v>
      </c>
      <c r="E180">
        <v>3600.614</v>
      </c>
      <c r="F180">
        <v>327.34734659062002</v>
      </c>
      <c r="G180">
        <v>327.84</v>
      </c>
      <c r="H180">
        <v>13</v>
      </c>
      <c r="I180">
        <v>430.18</v>
      </c>
      <c r="J180">
        <v>327.12</v>
      </c>
      <c r="K180" s="8">
        <f t="shared" si="8"/>
        <v>0.23957413175879863</v>
      </c>
      <c r="L180" s="8">
        <f t="shared" si="9"/>
        <v>1.5027251384210428E-3</v>
      </c>
      <c r="M180">
        <f t="shared" si="10"/>
        <v>0</v>
      </c>
      <c r="N180">
        <v>120</v>
      </c>
      <c r="P180">
        <v>10</v>
      </c>
      <c r="Q180" t="s">
        <v>12</v>
      </c>
      <c r="R180" t="s">
        <v>88</v>
      </c>
      <c r="S180">
        <v>50</v>
      </c>
      <c r="T180">
        <v>80</v>
      </c>
      <c r="U180">
        <v>19.393999999999998</v>
      </c>
      <c r="V180">
        <v>25.82</v>
      </c>
      <c r="W180">
        <v>26.335000000000001</v>
      </c>
      <c r="X180">
        <v>430.18</v>
      </c>
      <c r="Y180">
        <v>327.12</v>
      </c>
      <c r="Z180">
        <v>359.28</v>
      </c>
      <c r="AA180">
        <v>341.98</v>
      </c>
      <c r="AB180">
        <v>337.88</v>
      </c>
      <c r="AC180">
        <v>120</v>
      </c>
    </row>
    <row r="181" spans="1:29" x14ac:dyDescent="0.25">
      <c r="A181">
        <v>10</v>
      </c>
      <c r="B181" t="s">
        <v>89</v>
      </c>
      <c r="C181">
        <v>50</v>
      </c>
      <c r="D181">
        <v>80</v>
      </c>
      <c r="E181">
        <v>3600.895</v>
      </c>
      <c r="F181">
        <v>314.50860379213998</v>
      </c>
      <c r="G181">
        <v>316.04000000000002</v>
      </c>
      <c r="H181">
        <v>8</v>
      </c>
      <c r="I181">
        <v>441.54</v>
      </c>
      <c r="J181">
        <v>314.33999999999997</v>
      </c>
      <c r="K181" s="8">
        <f t="shared" si="8"/>
        <v>0.28808261992118506</v>
      </c>
      <c r="L181" s="8">
        <f t="shared" si="9"/>
        <v>4.8455771670043064E-3</v>
      </c>
      <c r="M181">
        <f t="shared" si="10"/>
        <v>0</v>
      </c>
      <c r="N181">
        <v>128</v>
      </c>
      <c r="P181">
        <v>10</v>
      </c>
      <c r="Q181" t="s">
        <v>12</v>
      </c>
      <c r="R181" t="s">
        <v>89</v>
      </c>
      <c r="S181">
        <v>50</v>
      </c>
      <c r="T181">
        <v>80</v>
      </c>
      <c r="U181">
        <v>19.678999999999998</v>
      </c>
      <c r="V181">
        <v>24.422000000000001</v>
      </c>
      <c r="W181">
        <v>28.998000000000001</v>
      </c>
      <c r="X181">
        <v>441.54</v>
      </c>
      <c r="Y181">
        <v>314.33999999999997</v>
      </c>
      <c r="Z181">
        <v>359.1</v>
      </c>
      <c r="AA181">
        <v>332.88</v>
      </c>
      <c r="AB181">
        <v>332.06</v>
      </c>
      <c r="AC181">
        <v>128</v>
      </c>
    </row>
    <row r="183" spans="1:29" x14ac:dyDescent="0.25">
      <c r="B183" s="4" t="s">
        <v>57</v>
      </c>
      <c r="C183" s="4" t="s">
        <v>90</v>
      </c>
      <c r="D183" s="4" t="s">
        <v>16</v>
      </c>
      <c r="E183" t="s">
        <v>95</v>
      </c>
      <c r="F183" t="s">
        <v>96</v>
      </c>
      <c r="G183" t="s">
        <v>97</v>
      </c>
      <c r="H183" t="s">
        <v>98</v>
      </c>
      <c r="I183" t="s">
        <v>99</v>
      </c>
      <c r="J183" t="s">
        <v>15</v>
      </c>
      <c r="K183" t="s">
        <v>9</v>
      </c>
      <c r="L183" t="s">
        <v>100</v>
      </c>
      <c r="M183" t="s">
        <v>101</v>
      </c>
      <c r="N183" t="s">
        <v>47</v>
      </c>
      <c r="R183" s="4" t="s">
        <v>57</v>
      </c>
      <c r="S183" s="4" t="s">
        <v>2</v>
      </c>
      <c r="T183" s="4" t="s">
        <v>16</v>
      </c>
      <c r="U183" t="s">
        <v>44</v>
      </c>
      <c r="V183" t="s">
        <v>45</v>
      </c>
      <c r="W183" t="s">
        <v>46</v>
      </c>
    </row>
    <row r="184" spans="1:29" x14ac:dyDescent="0.25">
      <c r="B184">
        <v>5</v>
      </c>
      <c r="C184">
        <v>10</v>
      </c>
      <c r="D184">
        <v>4</v>
      </c>
      <c r="E184" s="1">
        <v>262.20999999999998</v>
      </c>
      <c r="F184" s="1">
        <v>208.73000000000002</v>
      </c>
      <c r="G184" s="12">
        <v>0.1992112583085974</v>
      </c>
      <c r="H184" s="12">
        <v>0.33729216152018998</v>
      </c>
      <c r="I184" s="1">
        <v>18.8919</v>
      </c>
      <c r="J184" s="1">
        <v>221.33999999999</v>
      </c>
      <c r="K184" s="1">
        <v>221.34</v>
      </c>
      <c r="L184" s="12">
        <v>3.5095673491106107E-14</v>
      </c>
      <c r="M184" s="2">
        <v>10</v>
      </c>
      <c r="N184" s="1">
        <v>24.6</v>
      </c>
      <c r="R184">
        <v>5</v>
      </c>
      <c r="S184">
        <v>10</v>
      </c>
      <c r="T184">
        <v>4</v>
      </c>
      <c r="U184" s="5">
        <v>248.41</v>
      </c>
      <c r="V184" s="5">
        <v>235.18999999999997</v>
      </c>
      <c r="W184" s="5">
        <v>227.82</v>
      </c>
    </row>
    <row r="185" spans="1:29" x14ac:dyDescent="0.25">
      <c r="B185">
        <v>5</v>
      </c>
      <c r="C185">
        <v>10</v>
      </c>
      <c r="D185">
        <v>8</v>
      </c>
      <c r="E185" s="1">
        <v>262.20999999999998</v>
      </c>
      <c r="F185" s="1">
        <v>208.73000000000002</v>
      </c>
      <c r="G185" s="12">
        <v>0.1992112583085974</v>
      </c>
      <c r="H185" s="12">
        <v>0.33729216152018998</v>
      </c>
      <c r="I185" s="1">
        <v>20.6252</v>
      </c>
      <c r="J185" s="1">
        <v>213.29000000000002</v>
      </c>
      <c r="K185" s="1">
        <v>213.29000000000002</v>
      </c>
      <c r="L185" s="12">
        <v>0</v>
      </c>
      <c r="M185" s="2">
        <v>10</v>
      </c>
      <c r="N185" s="1">
        <v>24.6</v>
      </c>
      <c r="R185">
        <v>5</v>
      </c>
      <c r="S185">
        <v>10</v>
      </c>
      <c r="T185">
        <v>8</v>
      </c>
      <c r="U185" s="5">
        <v>240.11000000000004</v>
      </c>
      <c r="V185" s="5">
        <v>226.3</v>
      </c>
      <c r="W185" s="5">
        <v>220.37999999999997</v>
      </c>
    </row>
    <row r="186" spans="1:29" x14ac:dyDescent="0.25">
      <c r="B186">
        <v>5</v>
      </c>
      <c r="C186">
        <v>10</v>
      </c>
      <c r="D186">
        <v>16</v>
      </c>
      <c r="E186" s="1">
        <v>262.20999999999998</v>
      </c>
      <c r="F186" s="1">
        <v>208.73000000000002</v>
      </c>
      <c r="G186" s="12">
        <v>0.1992112583085974</v>
      </c>
      <c r="H186" s="12">
        <v>0.33729216152018998</v>
      </c>
      <c r="I186" s="1">
        <v>7.221000000000001</v>
      </c>
      <c r="J186" s="1">
        <v>209.12000000000003</v>
      </c>
      <c r="K186" s="1">
        <v>209.12000000000003</v>
      </c>
      <c r="L186" s="12">
        <v>0</v>
      </c>
      <c r="M186" s="2">
        <v>10</v>
      </c>
      <c r="N186" s="1">
        <v>24.6</v>
      </c>
      <c r="R186">
        <v>5</v>
      </c>
      <c r="S186">
        <v>10</v>
      </c>
      <c r="T186">
        <v>16</v>
      </c>
      <c r="U186" s="5">
        <v>226.75</v>
      </c>
      <c r="V186" s="5">
        <v>217.85999999999999</v>
      </c>
      <c r="W186" s="5">
        <v>213.71999999999997</v>
      </c>
    </row>
    <row r="187" spans="1:29" x14ac:dyDescent="0.25">
      <c r="B187">
        <v>5</v>
      </c>
      <c r="C187">
        <v>30</v>
      </c>
      <c r="D187">
        <v>4</v>
      </c>
      <c r="E187" s="1">
        <v>266.17666999999994</v>
      </c>
      <c r="F187" s="1">
        <v>208.87666666666618</v>
      </c>
      <c r="G187" s="12">
        <v>0.21190643927702846</v>
      </c>
      <c r="H187" s="12">
        <v>0.29347527210057156</v>
      </c>
      <c r="I187" s="1">
        <v>820.59499999999991</v>
      </c>
      <c r="J187" s="1">
        <v>230.3499999999996</v>
      </c>
      <c r="K187" s="1">
        <v>230.3499999999996</v>
      </c>
      <c r="L187" s="12">
        <v>0</v>
      </c>
      <c r="M187" s="2">
        <v>10</v>
      </c>
      <c r="N187" s="1">
        <v>34.799999999999997</v>
      </c>
      <c r="R187">
        <v>5</v>
      </c>
      <c r="S187">
        <v>30</v>
      </c>
      <c r="T187">
        <v>4</v>
      </c>
      <c r="U187" s="5">
        <v>252.53999999999959</v>
      </c>
      <c r="V187" s="5">
        <v>243.59333333333302</v>
      </c>
      <c r="W187" s="5">
        <v>234.00333333333305</v>
      </c>
    </row>
    <row r="188" spans="1:29" x14ac:dyDescent="0.25">
      <c r="B188">
        <v>5</v>
      </c>
      <c r="C188">
        <v>30</v>
      </c>
      <c r="D188">
        <v>8</v>
      </c>
      <c r="E188" s="1">
        <v>266.17666999999994</v>
      </c>
      <c r="F188" s="1">
        <v>208.87666666666618</v>
      </c>
      <c r="G188" s="12">
        <v>0.21190643927702846</v>
      </c>
      <c r="H188" s="12">
        <v>0.29347527210057156</v>
      </c>
      <c r="I188" s="1">
        <v>1178.402</v>
      </c>
      <c r="J188" s="1">
        <v>218.84999999999974</v>
      </c>
      <c r="K188" s="1">
        <v>219.86666666666642</v>
      </c>
      <c r="L188" s="12">
        <v>3.8563661651284655E-3</v>
      </c>
      <c r="M188" s="2">
        <v>9</v>
      </c>
      <c r="N188" s="1">
        <v>34.799999999999997</v>
      </c>
      <c r="R188">
        <v>5</v>
      </c>
      <c r="S188">
        <v>30</v>
      </c>
      <c r="T188">
        <v>8</v>
      </c>
      <c r="U188" s="5">
        <v>246.54333333333307</v>
      </c>
      <c r="V188" s="5">
        <v>230.64333333333298</v>
      </c>
      <c r="W188" s="5">
        <v>223.13333333333293</v>
      </c>
    </row>
    <row r="189" spans="1:29" x14ac:dyDescent="0.25">
      <c r="B189">
        <v>5</v>
      </c>
      <c r="C189">
        <v>30</v>
      </c>
      <c r="D189">
        <v>16</v>
      </c>
      <c r="E189" s="1">
        <v>266.17666999999994</v>
      </c>
      <c r="F189" s="1">
        <v>208.87666666666618</v>
      </c>
      <c r="G189" s="12">
        <v>0.21190643927702846</v>
      </c>
      <c r="H189" s="12">
        <v>0.29347527210057156</v>
      </c>
      <c r="I189" s="1">
        <v>571.83979999999997</v>
      </c>
      <c r="J189" s="1">
        <v>211.23666666666628</v>
      </c>
      <c r="K189" s="1">
        <v>211.73666666666628</v>
      </c>
      <c r="L189" s="12">
        <v>2.029220779220779E-3</v>
      </c>
      <c r="M189" s="2">
        <v>9</v>
      </c>
      <c r="N189" s="1">
        <v>34.799999999999997</v>
      </c>
      <c r="R189">
        <v>5</v>
      </c>
      <c r="S189">
        <v>30</v>
      </c>
      <c r="T189">
        <v>16</v>
      </c>
      <c r="U189" s="5">
        <v>235.22666666666623</v>
      </c>
      <c r="V189" s="5">
        <v>217.55666666666644</v>
      </c>
      <c r="W189" s="5">
        <v>215.15333333333302</v>
      </c>
    </row>
    <row r="190" spans="1:29" x14ac:dyDescent="0.25">
      <c r="B190">
        <v>5</v>
      </c>
      <c r="C190">
        <v>50</v>
      </c>
      <c r="D190">
        <v>4</v>
      </c>
      <c r="E190" s="1">
        <v>268.77799999999991</v>
      </c>
      <c r="F190" s="1">
        <v>211.22600000000003</v>
      </c>
      <c r="G190" s="12">
        <v>0.21125266975108531</v>
      </c>
      <c r="H190" s="12">
        <v>0.2887790924457157</v>
      </c>
      <c r="I190" s="1">
        <v>2068.9528</v>
      </c>
      <c r="J190" s="1">
        <v>234.6769649497819</v>
      </c>
      <c r="K190" s="1">
        <v>235.654</v>
      </c>
      <c r="L190" s="12">
        <v>3.6929841160511408E-3</v>
      </c>
      <c r="M190" s="2">
        <v>8</v>
      </c>
      <c r="N190" s="1">
        <v>41.9</v>
      </c>
      <c r="R190">
        <v>5</v>
      </c>
      <c r="S190">
        <v>50</v>
      </c>
      <c r="T190">
        <v>4</v>
      </c>
      <c r="U190" s="5">
        <v>255.23600000000002</v>
      </c>
      <c r="V190" s="5">
        <v>246.89000000000001</v>
      </c>
      <c r="W190" s="5">
        <v>236.91000000000003</v>
      </c>
    </row>
    <row r="191" spans="1:29" x14ac:dyDescent="0.25">
      <c r="B191">
        <v>5</v>
      </c>
      <c r="C191">
        <v>50</v>
      </c>
      <c r="D191">
        <v>8</v>
      </c>
      <c r="E191" s="1">
        <v>268.77799999999991</v>
      </c>
      <c r="F191" s="1">
        <v>211.22600000000003</v>
      </c>
      <c r="G191" s="12">
        <v>0.21125266975108531</v>
      </c>
      <c r="H191" s="12">
        <v>0.2887790924457157</v>
      </c>
      <c r="I191" s="1">
        <v>2254.4079999999999</v>
      </c>
      <c r="J191" s="1">
        <v>222.5820579893938</v>
      </c>
      <c r="K191" s="1">
        <v>225.27799999999996</v>
      </c>
      <c r="L191" s="12">
        <v>1.1279343513050179E-2</v>
      </c>
      <c r="M191" s="2">
        <v>6</v>
      </c>
      <c r="N191" s="1">
        <v>41.9</v>
      </c>
      <c r="R191">
        <v>5</v>
      </c>
      <c r="S191">
        <v>50</v>
      </c>
      <c r="T191">
        <v>8</v>
      </c>
      <c r="U191" s="5">
        <v>249.98799999999997</v>
      </c>
      <c r="V191" s="5">
        <v>234.97200000000004</v>
      </c>
      <c r="W191" s="5">
        <v>226.262</v>
      </c>
    </row>
    <row r="192" spans="1:29" x14ac:dyDescent="0.25">
      <c r="B192">
        <v>5</v>
      </c>
      <c r="C192">
        <v>50</v>
      </c>
      <c r="D192">
        <v>16</v>
      </c>
      <c r="E192" s="1">
        <v>268.77799999999991</v>
      </c>
      <c r="F192" s="1">
        <v>211.22600000000003</v>
      </c>
      <c r="G192" s="12">
        <v>0.21125266975108531</v>
      </c>
      <c r="H192" s="12">
        <v>0.2887790924457157</v>
      </c>
      <c r="I192" s="1">
        <v>2290.3548000000001</v>
      </c>
      <c r="J192" s="1">
        <v>215.03975426410199</v>
      </c>
      <c r="K192" s="1">
        <v>216.92799999999997</v>
      </c>
      <c r="L192" s="12">
        <v>7.8839056545602464E-3</v>
      </c>
      <c r="M192" s="2">
        <v>7</v>
      </c>
      <c r="N192" s="1">
        <v>41.9</v>
      </c>
      <c r="R192">
        <v>5</v>
      </c>
      <c r="S192">
        <v>50</v>
      </c>
      <c r="T192">
        <v>16</v>
      </c>
      <c r="U192" s="5">
        <v>238.51399999999998</v>
      </c>
      <c r="V192" s="5">
        <v>221.304</v>
      </c>
      <c r="W192" s="5">
        <v>218.154</v>
      </c>
    </row>
    <row r="193" spans="2:23" x14ac:dyDescent="0.25">
      <c r="B193">
        <v>10</v>
      </c>
      <c r="C193">
        <v>10</v>
      </c>
      <c r="D193">
        <v>20</v>
      </c>
      <c r="E193" s="1">
        <v>402.95000000000005</v>
      </c>
      <c r="F193" s="1">
        <v>302.97000000000008</v>
      </c>
      <c r="G193" s="12">
        <v>0.24689081686130634</v>
      </c>
      <c r="H193" s="12">
        <v>0.3018500486854917</v>
      </c>
      <c r="I193" s="1">
        <v>1181.7857000000001</v>
      </c>
      <c r="J193" s="1">
        <v>306.87</v>
      </c>
      <c r="K193" s="1">
        <v>310.58999999999997</v>
      </c>
      <c r="L193" s="12">
        <v>1.1513444764695834E-2</v>
      </c>
      <c r="M193" s="2">
        <v>8</v>
      </c>
      <c r="N193" s="1">
        <v>65</v>
      </c>
      <c r="R193">
        <v>10</v>
      </c>
      <c r="S193">
        <v>10</v>
      </c>
      <c r="T193">
        <v>20</v>
      </c>
      <c r="U193" s="5">
        <v>373.04</v>
      </c>
      <c r="V193" s="5">
        <v>339.74999999999994</v>
      </c>
      <c r="W193" s="5">
        <v>325.88</v>
      </c>
    </row>
    <row r="194" spans="2:23" x14ac:dyDescent="0.25">
      <c r="B194">
        <v>10</v>
      </c>
      <c r="C194">
        <v>10</v>
      </c>
      <c r="D194">
        <v>40</v>
      </c>
      <c r="E194" s="1">
        <v>402.95000000000005</v>
      </c>
      <c r="F194" s="1">
        <v>302.97000000000008</v>
      </c>
      <c r="G194" s="12">
        <v>0.24689081686130634</v>
      </c>
      <c r="H194" s="12">
        <v>0.3018500486854917</v>
      </c>
      <c r="I194" s="1">
        <v>13.372300000000001</v>
      </c>
      <c r="J194" s="1">
        <v>303.00000000000006</v>
      </c>
      <c r="K194" s="1">
        <v>303.00000000000006</v>
      </c>
      <c r="L194" s="12">
        <v>0</v>
      </c>
      <c r="M194" s="2">
        <v>10</v>
      </c>
      <c r="N194" s="1">
        <v>65</v>
      </c>
      <c r="R194">
        <v>10</v>
      </c>
      <c r="S194">
        <v>10</v>
      </c>
      <c r="T194">
        <v>40</v>
      </c>
      <c r="U194" s="5">
        <v>360.78000000000003</v>
      </c>
      <c r="V194" s="5">
        <v>324.10000000000002</v>
      </c>
      <c r="W194" s="5">
        <v>311.12</v>
      </c>
    </row>
    <row r="195" spans="2:23" x14ac:dyDescent="0.25">
      <c r="B195">
        <v>10</v>
      </c>
      <c r="C195">
        <v>10</v>
      </c>
      <c r="D195">
        <v>80</v>
      </c>
      <c r="E195" s="1">
        <v>402.95000000000005</v>
      </c>
      <c r="F195" s="1">
        <v>302.97000000000008</v>
      </c>
      <c r="G195" s="12">
        <v>0.24689081686130634</v>
      </c>
      <c r="H195" s="12">
        <v>0.3018500486854917</v>
      </c>
      <c r="I195" s="1">
        <v>8.7566000000000024</v>
      </c>
      <c r="J195" s="1">
        <v>302.97000000000008</v>
      </c>
      <c r="K195" s="1">
        <v>302.97000000000008</v>
      </c>
      <c r="L195" s="12">
        <v>0</v>
      </c>
      <c r="M195" s="2">
        <v>10</v>
      </c>
      <c r="N195" s="1">
        <v>65</v>
      </c>
      <c r="R195">
        <v>10</v>
      </c>
      <c r="S195">
        <v>10</v>
      </c>
      <c r="T195">
        <v>80</v>
      </c>
      <c r="U195" s="5">
        <v>334.39</v>
      </c>
      <c r="V195" s="5">
        <v>313.37</v>
      </c>
      <c r="W195" s="5">
        <v>311.05</v>
      </c>
    </row>
    <row r="196" spans="2:23" x14ac:dyDescent="0.25">
      <c r="B196">
        <v>10</v>
      </c>
      <c r="C196">
        <v>30</v>
      </c>
      <c r="D196">
        <v>20</v>
      </c>
      <c r="E196" s="1">
        <v>412.85000000000008</v>
      </c>
      <c r="F196" s="1">
        <v>305.30666666666639</v>
      </c>
      <c r="G196" s="12">
        <v>0.2597121627024403</v>
      </c>
      <c r="H196" s="12">
        <v>0.30132910878257463</v>
      </c>
      <c r="I196" s="1">
        <v>3600.8508000000002</v>
      </c>
      <c r="J196" s="1">
        <v>309.31375793552945</v>
      </c>
      <c r="K196" s="1">
        <v>359.60999999999967</v>
      </c>
      <c r="L196" s="12">
        <v>0.13625493050569287</v>
      </c>
      <c r="M196" s="2">
        <v>0</v>
      </c>
      <c r="N196" s="1">
        <v>103.9</v>
      </c>
      <c r="R196">
        <v>10</v>
      </c>
      <c r="S196">
        <v>30</v>
      </c>
      <c r="T196">
        <v>20</v>
      </c>
      <c r="U196" s="5">
        <v>382.55333333333294</v>
      </c>
      <c r="V196" s="5">
        <v>351.18999999999971</v>
      </c>
      <c r="W196" s="5">
        <v>344.69333333333287</v>
      </c>
    </row>
    <row r="197" spans="2:23" x14ac:dyDescent="0.25">
      <c r="B197">
        <v>10</v>
      </c>
      <c r="C197">
        <v>30</v>
      </c>
      <c r="D197">
        <v>40</v>
      </c>
      <c r="E197" s="1">
        <v>412.85000000000008</v>
      </c>
      <c r="F197" s="1">
        <v>305.30666666666639</v>
      </c>
      <c r="G197" s="12">
        <v>0.2597121627024403</v>
      </c>
      <c r="H197" s="12">
        <v>0.30132910878257463</v>
      </c>
      <c r="I197" s="1">
        <v>3308.3867</v>
      </c>
      <c r="J197" s="1">
        <v>306.47667371728971</v>
      </c>
      <c r="K197" s="1">
        <v>332.16666666666652</v>
      </c>
      <c r="L197" s="12">
        <v>7.6612454989751194E-2</v>
      </c>
      <c r="M197" s="2">
        <v>1</v>
      </c>
      <c r="N197" s="1">
        <v>103.9</v>
      </c>
      <c r="R197">
        <v>10</v>
      </c>
      <c r="S197">
        <v>30</v>
      </c>
      <c r="T197">
        <v>40</v>
      </c>
      <c r="U197" s="5">
        <v>366.15666666666618</v>
      </c>
      <c r="V197" s="5">
        <v>332.2166666666663</v>
      </c>
      <c r="W197" s="5">
        <v>330.99999999999983</v>
      </c>
    </row>
    <row r="198" spans="2:23" x14ac:dyDescent="0.25">
      <c r="B198">
        <v>10</v>
      </c>
      <c r="C198">
        <v>30</v>
      </c>
      <c r="D198">
        <v>80</v>
      </c>
      <c r="E198" s="1">
        <v>412.85000000000008</v>
      </c>
      <c r="F198" s="1">
        <v>305.30666666666639</v>
      </c>
      <c r="G198" s="12">
        <v>0.2597121627024403</v>
      </c>
      <c r="H198" s="12">
        <v>0.30132910878257463</v>
      </c>
      <c r="I198" s="1">
        <v>292.26990000000001</v>
      </c>
      <c r="J198" s="1">
        <v>305.34666666666629</v>
      </c>
      <c r="K198" s="1">
        <v>305.34666666666629</v>
      </c>
      <c r="L198" s="12">
        <v>0</v>
      </c>
      <c r="M198" s="2">
        <v>10</v>
      </c>
      <c r="N198" s="1">
        <v>103.9</v>
      </c>
      <c r="R198">
        <v>10</v>
      </c>
      <c r="S198">
        <v>30</v>
      </c>
      <c r="T198">
        <v>80</v>
      </c>
      <c r="U198" s="5">
        <v>344.243333333333</v>
      </c>
      <c r="V198" s="5">
        <v>319.85333333333307</v>
      </c>
      <c r="W198" s="5">
        <v>322.16999999999956</v>
      </c>
    </row>
    <row r="199" spans="2:23" x14ac:dyDescent="0.25">
      <c r="B199">
        <v>10</v>
      </c>
      <c r="C199">
        <v>50</v>
      </c>
      <c r="D199">
        <v>20</v>
      </c>
      <c r="E199" s="1">
        <v>414.58200000000005</v>
      </c>
      <c r="F199" s="1">
        <v>303.54599999999999</v>
      </c>
      <c r="G199" s="12">
        <v>0.26740023975720872</v>
      </c>
      <c r="H199" s="12">
        <v>0.30915934755332491</v>
      </c>
      <c r="I199" s="1">
        <v>3601.7698000000005</v>
      </c>
      <c r="J199" s="1">
        <v>306.82976588763199</v>
      </c>
      <c r="K199" s="1">
        <v>408.44599999999997</v>
      </c>
      <c r="L199" s="12">
        <v>0.24398238621772358</v>
      </c>
      <c r="M199" s="2">
        <v>0</v>
      </c>
      <c r="N199" s="1">
        <v>125.7</v>
      </c>
      <c r="R199">
        <v>10</v>
      </c>
      <c r="S199">
        <v>50</v>
      </c>
      <c r="T199">
        <v>20</v>
      </c>
      <c r="U199" s="5">
        <v>385.19</v>
      </c>
      <c r="V199" s="5">
        <v>355.07000000000005</v>
      </c>
      <c r="W199" s="5">
        <v>346.03200000000004</v>
      </c>
    </row>
    <row r="200" spans="2:23" x14ac:dyDescent="0.25">
      <c r="B200">
        <v>10</v>
      </c>
      <c r="C200">
        <v>50</v>
      </c>
      <c r="D200">
        <v>40</v>
      </c>
      <c r="E200" s="1">
        <v>414.58200000000005</v>
      </c>
      <c r="F200" s="1">
        <v>303.54599999999999</v>
      </c>
      <c r="G200" s="12">
        <v>0.26740023975720872</v>
      </c>
      <c r="H200" s="12">
        <v>0.30915934755332491</v>
      </c>
      <c r="I200" s="1">
        <v>3601.4188000000004</v>
      </c>
      <c r="J200" s="1">
        <v>304.35892891839597</v>
      </c>
      <c r="K200" s="1">
        <v>344.73999999999995</v>
      </c>
      <c r="L200" s="12">
        <v>0.11514741168722673</v>
      </c>
      <c r="M200" s="2">
        <v>0</v>
      </c>
      <c r="N200" s="1">
        <v>125.7</v>
      </c>
      <c r="R200">
        <v>10</v>
      </c>
      <c r="S200">
        <v>50</v>
      </c>
      <c r="T200">
        <v>40</v>
      </c>
      <c r="U200" s="5">
        <v>369.73599999999999</v>
      </c>
      <c r="V200" s="5">
        <v>333.75599999999997</v>
      </c>
      <c r="W200" s="5">
        <v>329.57400000000001</v>
      </c>
    </row>
    <row r="201" spans="2:23" x14ac:dyDescent="0.25">
      <c r="B201">
        <v>10</v>
      </c>
      <c r="C201">
        <v>50</v>
      </c>
      <c r="D201">
        <v>80</v>
      </c>
      <c r="E201" s="1">
        <v>414.58200000000005</v>
      </c>
      <c r="F201" s="1">
        <v>303.54599999999999</v>
      </c>
      <c r="G201" s="12">
        <v>0.26740023975720872</v>
      </c>
      <c r="H201" s="12">
        <v>0.30915934755332491</v>
      </c>
      <c r="I201" s="1">
        <v>3601.2954</v>
      </c>
      <c r="J201" s="1">
        <v>303.78615350404999</v>
      </c>
      <c r="K201" s="1">
        <v>310.726</v>
      </c>
      <c r="L201" s="12">
        <v>2.2538744232052547E-2</v>
      </c>
      <c r="M201" s="2">
        <v>1</v>
      </c>
      <c r="N201" s="1">
        <v>125.7</v>
      </c>
      <c r="R201">
        <v>10</v>
      </c>
      <c r="S201">
        <v>50</v>
      </c>
      <c r="T201">
        <v>80</v>
      </c>
      <c r="U201" s="5">
        <v>347.47999999999996</v>
      </c>
      <c r="V201" s="5">
        <v>321.27599999999995</v>
      </c>
      <c r="W201" s="5">
        <v>321.74400000000003</v>
      </c>
    </row>
    <row r="202" spans="2:23" x14ac:dyDescent="0.25">
      <c r="B202" t="s">
        <v>27</v>
      </c>
      <c r="E202" s="1">
        <v>337.92444499999999</v>
      </c>
      <c r="F202" s="1">
        <v>256.77588888888869</v>
      </c>
      <c r="G202" s="12">
        <v>0.23272893110961104</v>
      </c>
      <c r="H202" s="12">
        <v>0.33729216152018998</v>
      </c>
      <c r="I202" s="1">
        <v>1580.0664722222227</v>
      </c>
      <c r="J202" s="1">
        <v>262.5242994721944</v>
      </c>
      <c r="K202" s="1">
        <v>275.619925925926</v>
      </c>
      <c r="L202" s="12">
        <v>3.5266177368066046E-2</v>
      </c>
      <c r="M202" s="2">
        <v>119</v>
      </c>
      <c r="N202" s="1">
        <v>65.983333333333334</v>
      </c>
      <c r="R202" t="s">
        <v>27</v>
      </c>
      <c r="U202" s="5">
        <v>303.16040740740726</v>
      </c>
      <c r="V202" s="5">
        <v>281.38285185185174</v>
      </c>
      <c r="W202" s="5">
        <v>275.48885185185179</v>
      </c>
    </row>
  </sheetData>
  <phoneticPr fontId="3" type="noConversion"/>
  <pageMargins left="0.7" right="0.7" top="0.75" bottom="0.75" header="0.3" footer="0.3"/>
  <pageSetup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ADCA-C8E6-4CF5-A1B3-A576BD26F621}">
  <dimension ref="B1:AQ33"/>
  <sheetViews>
    <sheetView workbookViewId="0">
      <selection activeCell="N31" sqref="B2:N31"/>
    </sheetView>
  </sheetViews>
  <sheetFormatPr defaultRowHeight="15" x14ac:dyDescent="0.25"/>
  <cols>
    <col min="2" max="2" width="4.28515625" customWidth="1"/>
    <col min="3" max="4" width="6.5703125" customWidth="1"/>
    <col min="5" max="5" width="4.5703125" customWidth="1"/>
    <col min="7" max="7" width="7.28515625" customWidth="1"/>
    <col min="8" max="8" width="11" bestFit="1" customWidth="1"/>
    <col min="12" max="12" width="6.140625" customWidth="1"/>
    <col min="14" max="14" width="7.5703125" customWidth="1"/>
    <col min="27" max="27" width="9.7109375" bestFit="1" customWidth="1"/>
    <col min="28" max="28" width="4.85546875" customWidth="1"/>
    <col min="29" max="29" width="4.7109375" bestFit="1" customWidth="1"/>
    <col min="30" max="30" width="9.42578125" customWidth="1"/>
    <col min="31" max="31" width="9.28515625" bestFit="1" customWidth="1"/>
    <col min="32" max="32" width="7.42578125" customWidth="1"/>
    <col min="33" max="33" width="7.28515625" bestFit="1" customWidth="1"/>
    <col min="34" max="34" width="8.85546875" bestFit="1" customWidth="1"/>
    <col min="35" max="35" width="8.28515625" customWidth="1"/>
    <col min="36" max="36" width="8.140625" bestFit="1" customWidth="1"/>
    <col min="37" max="37" width="8.140625" customWidth="1"/>
    <col min="38" max="39" width="8.7109375" customWidth="1"/>
    <col min="40" max="40" width="8.140625" bestFit="1" customWidth="1"/>
    <col min="41" max="41" width="8.7109375" customWidth="1"/>
  </cols>
  <sheetData>
    <row r="1" spans="2:43" ht="15.75" thickBot="1" x14ac:dyDescent="0.3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AH1" s="6"/>
      <c r="AI1" s="6"/>
      <c r="AJ1" s="6"/>
      <c r="AK1" s="6"/>
      <c r="AL1" s="6"/>
      <c r="AM1" s="6"/>
      <c r="AN1" s="6"/>
      <c r="AO1" s="6"/>
    </row>
    <row r="2" spans="2:43" x14ac:dyDescent="0.25">
      <c r="B2" s="64" t="s">
        <v>1</v>
      </c>
      <c r="C2" s="64" t="s">
        <v>33</v>
      </c>
      <c r="D2" s="64" t="s">
        <v>42</v>
      </c>
      <c r="E2" s="64" t="s">
        <v>2</v>
      </c>
      <c r="F2" s="64" t="s">
        <v>34</v>
      </c>
      <c r="G2" s="64" t="s">
        <v>35</v>
      </c>
      <c r="H2" s="66" t="s">
        <v>36</v>
      </c>
      <c r="I2" s="66"/>
      <c r="J2" s="66"/>
      <c r="K2" s="66"/>
      <c r="L2" s="66"/>
      <c r="M2" s="66"/>
      <c r="N2" s="66"/>
      <c r="P2" s="64" t="s">
        <v>1</v>
      </c>
      <c r="Q2" s="64" t="s">
        <v>33</v>
      </c>
      <c r="R2" s="64" t="s">
        <v>2</v>
      </c>
      <c r="S2" s="64" t="s">
        <v>39</v>
      </c>
      <c r="T2" s="64"/>
      <c r="U2" s="64" t="s">
        <v>40</v>
      </c>
      <c r="V2" s="64"/>
      <c r="W2" s="64" t="s">
        <v>41</v>
      </c>
      <c r="X2" s="64"/>
      <c r="AB2" s="64" t="s">
        <v>1</v>
      </c>
      <c r="AC2" s="64" t="s">
        <v>33</v>
      </c>
      <c r="AD2" s="64" t="s">
        <v>34</v>
      </c>
      <c r="AE2" s="64" t="s">
        <v>109</v>
      </c>
      <c r="AF2" s="64" t="s">
        <v>42</v>
      </c>
      <c r="AG2" s="64" t="s">
        <v>2</v>
      </c>
      <c r="AH2" s="67" t="s">
        <v>65</v>
      </c>
      <c r="AI2" s="67"/>
      <c r="AJ2" s="66" t="s">
        <v>39</v>
      </c>
      <c r="AK2" s="66"/>
      <c r="AL2" s="66" t="s">
        <v>40</v>
      </c>
      <c r="AM2" s="66"/>
      <c r="AN2" s="66" t="s">
        <v>41</v>
      </c>
      <c r="AO2" s="66"/>
      <c r="AP2" s="64" t="s">
        <v>56</v>
      </c>
      <c r="AQ2" s="64" t="s">
        <v>49</v>
      </c>
    </row>
    <row r="3" spans="2:43" ht="15.75" thickBot="1" x14ac:dyDescent="0.3">
      <c r="B3" s="65"/>
      <c r="C3" s="65"/>
      <c r="D3" s="65"/>
      <c r="E3" s="65"/>
      <c r="F3" s="65"/>
      <c r="G3" s="65"/>
      <c r="H3" s="13" t="s">
        <v>102</v>
      </c>
      <c r="I3" s="13" t="s">
        <v>5</v>
      </c>
      <c r="J3" s="13" t="s">
        <v>6</v>
      </c>
      <c r="K3" s="13" t="s">
        <v>37</v>
      </c>
      <c r="L3" s="13" t="s">
        <v>38</v>
      </c>
      <c r="M3" s="13" t="s">
        <v>48</v>
      </c>
      <c r="N3" s="13" t="s">
        <v>50</v>
      </c>
      <c r="P3" s="65"/>
      <c r="Q3" s="65"/>
      <c r="R3" s="65"/>
      <c r="S3" s="22" t="s">
        <v>52</v>
      </c>
      <c r="T3" s="36" t="s">
        <v>37</v>
      </c>
      <c r="U3" s="22" t="s">
        <v>52</v>
      </c>
      <c r="V3" s="36" t="s">
        <v>37</v>
      </c>
      <c r="W3" s="22" t="s">
        <v>52</v>
      </c>
      <c r="X3" s="36" t="s">
        <v>37</v>
      </c>
      <c r="AB3" s="65"/>
      <c r="AC3" s="65"/>
      <c r="AD3" s="65"/>
      <c r="AE3" s="65"/>
      <c r="AF3" s="65"/>
      <c r="AG3" s="65"/>
      <c r="AH3" s="13" t="s">
        <v>66</v>
      </c>
      <c r="AI3" s="13" t="s">
        <v>67</v>
      </c>
      <c r="AJ3" s="13" t="s">
        <v>102</v>
      </c>
      <c r="AK3" s="13" t="s">
        <v>52</v>
      </c>
      <c r="AL3" s="13" t="s">
        <v>102</v>
      </c>
      <c r="AM3" s="13" t="s">
        <v>52</v>
      </c>
      <c r="AN3" s="13" t="s">
        <v>102</v>
      </c>
      <c r="AO3" s="13" t="s">
        <v>52</v>
      </c>
      <c r="AP3" s="65"/>
      <c r="AQ3" s="65"/>
    </row>
    <row r="4" spans="2:43" x14ac:dyDescent="0.25">
      <c r="C4" s="45"/>
      <c r="D4" s="5"/>
      <c r="E4">
        <v>1</v>
      </c>
      <c r="F4" s="1">
        <v>226.85999999999999</v>
      </c>
      <c r="G4" s="1">
        <v>297.05000000000007</v>
      </c>
      <c r="H4" s="2">
        <v>1.9339999999999999</v>
      </c>
      <c r="I4" s="1">
        <v>250.22999999999996</v>
      </c>
      <c r="J4" s="1">
        <v>250.22999999999996</v>
      </c>
      <c r="K4" s="8">
        <v>0</v>
      </c>
      <c r="L4">
        <v>10</v>
      </c>
      <c r="M4" s="8">
        <f>(I4-F4)/F4</f>
        <v>0.10301507537688433</v>
      </c>
      <c r="N4" s="8">
        <f>(G4-I4)/G4</f>
        <v>0.15761656286820433</v>
      </c>
      <c r="P4" s="46"/>
      <c r="Q4" s="46"/>
      <c r="R4">
        <v>1</v>
      </c>
      <c r="S4" s="1">
        <v>248.45</v>
      </c>
      <c r="T4" s="8">
        <v>7.1134556208287299E-3</v>
      </c>
      <c r="U4" s="1">
        <v>249.22999999999996</v>
      </c>
      <c r="V4" s="41">
        <v>3.9963233824881119E-3</v>
      </c>
      <c r="W4" s="1">
        <v>248.45</v>
      </c>
      <c r="X4" s="8">
        <v>7.1134556208287299E-3</v>
      </c>
      <c r="AB4" s="46"/>
      <c r="AC4" s="46"/>
      <c r="AD4" s="1">
        <v>1175.721</v>
      </c>
      <c r="AE4" s="1">
        <v>1654.4669999999999</v>
      </c>
      <c r="AF4" s="5"/>
      <c r="AG4">
        <v>5</v>
      </c>
      <c r="AH4" s="8">
        <v>0.28934353759435838</v>
      </c>
      <c r="AI4" s="8">
        <v>0.32107537766703004</v>
      </c>
      <c r="AJ4" s="2">
        <v>9.3244000000000007</v>
      </c>
      <c r="AK4" s="1">
        <v>1240.4240000000004</v>
      </c>
      <c r="AL4" s="2">
        <v>8.8180000000000014</v>
      </c>
      <c r="AM4" s="1">
        <v>1240.0229999999999</v>
      </c>
      <c r="AN4" s="2">
        <v>17.432699999999979</v>
      </c>
      <c r="AO4" s="39">
        <v>1278.414</v>
      </c>
      <c r="AP4" s="8">
        <f>(AO4-AD4)/AD4</f>
        <v>8.7344701676673284E-2</v>
      </c>
      <c r="AQ4" s="8">
        <f>(AE4-AO4)/AE4</f>
        <v>0.227295558025636</v>
      </c>
    </row>
    <row r="5" spans="2:43" x14ac:dyDescent="0.25">
      <c r="B5" s="45"/>
      <c r="C5" s="45">
        <v>10</v>
      </c>
      <c r="D5" s="5">
        <v>11.1</v>
      </c>
      <c r="E5">
        <v>3</v>
      </c>
      <c r="F5" s="1">
        <v>226.85999999999999</v>
      </c>
      <c r="G5" s="1">
        <v>297.05000000000007</v>
      </c>
      <c r="H5" s="2">
        <v>6.6879000000000008</v>
      </c>
      <c r="I5" s="1">
        <v>274.19999999999993</v>
      </c>
      <c r="J5" s="1">
        <v>274.19999999998993</v>
      </c>
      <c r="K5" s="8">
        <v>-3.2181388405598159E-14</v>
      </c>
      <c r="L5">
        <v>10</v>
      </c>
      <c r="M5" s="8">
        <f t="shared" ref="M5:M30" si="0">(I5-F5)/F5</f>
        <v>0.20867495371594794</v>
      </c>
      <c r="N5" s="8">
        <f t="shared" ref="N5:N30" si="1">(G5-I5)/G5</f>
        <v>7.6923076923077371E-2</v>
      </c>
      <c r="P5" s="45"/>
      <c r="Q5" s="45">
        <v>10</v>
      </c>
      <c r="R5">
        <v>3</v>
      </c>
      <c r="S5" s="1">
        <v>256.39</v>
      </c>
      <c r="T5" s="8">
        <v>6.4952589350804502E-2</v>
      </c>
      <c r="U5" s="1">
        <v>264.96000000000004</v>
      </c>
      <c r="V5" s="42">
        <v>3.3698030634537676E-2</v>
      </c>
      <c r="W5" s="1">
        <v>271.02999999999992</v>
      </c>
      <c r="X5" s="8">
        <v>1.1560904449271072E-2</v>
      </c>
      <c r="AB5" s="45"/>
      <c r="AC5" s="45">
        <v>100</v>
      </c>
      <c r="AD5" s="1">
        <v>1175.721</v>
      </c>
      <c r="AE5" s="1">
        <v>1654.4669999999999</v>
      </c>
      <c r="AF5" s="5">
        <v>57.9</v>
      </c>
      <c r="AG5">
        <v>10</v>
      </c>
      <c r="AH5" s="8">
        <v>0.28934353759435838</v>
      </c>
      <c r="AI5" s="8">
        <v>0.32107537766703004</v>
      </c>
      <c r="AJ5" s="2">
        <v>34.755499999999998</v>
      </c>
      <c r="AK5" s="1">
        <v>1279.8900000000001</v>
      </c>
      <c r="AL5" s="2">
        <v>27.460500000000003</v>
      </c>
      <c r="AM5" s="1">
        <v>1293.7779999999998</v>
      </c>
      <c r="AN5" s="2">
        <v>46.478299999999955</v>
      </c>
      <c r="AO5" s="39">
        <v>1351.3600000000001</v>
      </c>
      <c r="AP5" s="8">
        <f t="shared" ref="AP5:AP15" si="2">(AO5-AD5)/AD5</f>
        <v>0.14938833277622848</v>
      </c>
      <c r="AQ5" s="8">
        <f t="shared" ref="AQ5:AQ15" si="3">(AE5-AO5)/AE5</f>
        <v>0.18320522561042304</v>
      </c>
    </row>
    <row r="6" spans="2:43" x14ac:dyDescent="0.25">
      <c r="B6" s="45"/>
      <c r="C6" s="45"/>
      <c r="D6" s="5"/>
      <c r="E6">
        <v>6</v>
      </c>
      <c r="F6" s="1">
        <v>226.85999999999999</v>
      </c>
      <c r="G6" s="1">
        <v>297.05000000000007</v>
      </c>
      <c r="H6" s="2">
        <v>5.0802999999999994</v>
      </c>
      <c r="I6" s="1">
        <v>292.91999999999996</v>
      </c>
      <c r="J6" s="1">
        <v>292.91999999999996</v>
      </c>
      <c r="K6" s="8">
        <v>0</v>
      </c>
      <c r="L6">
        <v>10</v>
      </c>
      <c r="M6" s="8">
        <f t="shared" si="0"/>
        <v>0.29119280613594278</v>
      </c>
      <c r="N6" s="8">
        <f t="shared" si="1"/>
        <v>1.3903383268810328E-2</v>
      </c>
      <c r="P6" s="45"/>
      <c r="Q6" s="45"/>
      <c r="R6">
        <v>6</v>
      </c>
      <c r="S6" s="1">
        <v>269.32</v>
      </c>
      <c r="T6" s="8">
        <v>8.0568073194046047E-2</v>
      </c>
      <c r="U6" s="1">
        <v>288.21000000000004</v>
      </c>
      <c r="V6" s="42">
        <v>1.6079475624743697E-2</v>
      </c>
      <c r="W6" s="1">
        <v>291.81</v>
      </c>
      <c r="X6" s="41">
        <v>3.7894305612452442E-3</v>
      </c>
      <c r="AB6" s="45">
        <v>100</v>
      </c>
      <c r="AC6" s="45"/>
      <c r="AD6" s="1">
        <v>1175.721</v>
      </c>
      <c r="AE6" s="1">
        <v>1654.4669999999999</v>
      </c>
      <c r="AF6" s="5"/>
      <c r="AG6">
        <v>20</v>
      </c>
      <c r="AH6" s="8">
        <v>0.28934353759435838</v>
      </c>
      <c r="AI6" s="8">
        <v>0.32107537766703004</v>
      </c>
      <c r="AJ6" s="2">
        <v>47.991700000000002</v>
      </c>
      <c r="AK6" s="1">
        <v>1354.3480000000002</v>
      </c>
      <c r="AL6" s="2">
        <v>34.693399999999997</v>
      </c>
      <c r="AM6" s="1">
        <v>1403.6959999999999</v>
      </c>
      <c r="AN6" s="2">
        <v>55.620599999999968</v>
      </c>
      <c r="AO6" s="39">
        <v>1472.6929999999998</v>
      </c>
      <c r="AP6" s="8">
        <f t="shared" si="2"/>
        <v>0.25258713589363441</v>
      </c>
      <c r="AQ6" s="8">
        <f t="shared" si="3"/>
        <v>0.10986861629757506</v>
      </c>
    </row>
    <row r="7" spans="2:43" x14ac:dyDescent="0.25">
      <c r="B7" s="45"/>
      <c r="D7" s="5"/>
      <c r="E7">
        <v>1</v>
      </c>
      <c r="F7" s="1">
        <v>220.70332999999999</v>
      </c>
      <c r="G7" s="1">
        <v>300.0999999999998</v>
      </c>
      <c r="H7" s="2">
        <v>14.638</v>
      </c>
      <c r="I7" s="1">
        <v>243.87333333333314</v>
      </c>
      <c r="J7" s="1">
        <v>243.87333333333314</v>
      </c>
      <c r="K7" s="8">
        <v>0</v>
      </c>
      <c r="L7">
        <v>10</v>
      </c>
      <c r="M7" s="8">
        <f t="shared" si="0"/>
        <v>0.10498257245748463</v>
      </c>
      <c r="N7" s="8">
        <f t="shared" si="1"/>
        <v>0.18735976896590037</v>
      </c>
      <c r="P7" s="45"/>
      <c r="R7">
        <v>1</v>
      </c>
      <c r="S7" s="1">
        <v>242.85666666666643</v>
      </c>
      <c r="T7" s="8">
        <v>4.1688308138106223E-3</v>
      </c>
      <c r="U7" s="1">
        <v>243.50666666666643</v>
      </c>
      <c r="V7" s="41">
        <v>1.5035127525219497E-3</v>
      </c>
      <c r="W7" s="1">
        <v>243.50666666666643</v>
      </c>
      <c r="X7" s="41">
        <v>1.5035127525219497E-3</v>
      </c>
      <c r="AB7" s="45"/>
      <c r="AD7" s="1">
        <v>1174.9492000000002</v>
      </c>
      <c r="AE7" s="1">
        <v>1657.5427999999961</v>
      </c>
      <c r="AF7" s="5"/>
      <c r="AG7">
        <v>5</v>
      </c>
      <c r="AH7" s="8">
        <v>0.29117902834049236</v>
      </c>
      <c r="AI7" s="8">
        <v>0.31792494458450637</v>
      </c>
      <c r="AJ7" s="2">
        <v>25.9283</v>
      </c>
      <c r="AK7" s="1">
        <v>1240.0044</v>
      </c>
      <c r="AL7" s="2">
        <v>57.953299999999999</v>
      </c>
      <c r="AM7" s="1">
        <v>1242.4911999999999</v>
      </c>
      <c r="AN7" s="2">
        <v>115.6643999999997</v>
      </c>
      <c r="AO7" s="39">
        <v>1273.2718</v>
      </c>
      <c r="AP7" s="8">
        <f t="shared" si="2"/>
        <v>8.3682426440223723E-2</v>
      </c>
      <c r="AQ7" s="8">
        <f t="shared" si="3"/>
        <v>0.23183172102705102</v>
      </c>
    </row>
    <row r="8" spans="2:43" x14ac:dyDescent="0.25">
      <c r="B8" s="45">
        <v>20</v>
      </c>
      <c r="C8" s="45">
        <v>30</v>
      </c>
      <c r="D8" s="5">
        <v>12.2</v>
      </c>
      <c r="E8">
        <v>3</v>
      </c>
      <c r="F8" s="1">
        <v>220.70332999999999</v>
      </c>
      <c r="G8" s="1">
        <v>300.0999999999998</v>
      </c>
      <c r="H8" s="2">
        <v>45.757000000000005</v>
      </c>
      <c r="I8" s="1">
        <v>270.17333333333283</v>
      </c>
      <c r="J8" s="1">
        <v>270.17333333333283</v>
      </c>
      <c r="K8" s="8">
        <v>0</v>
      </c>
      <c r="L8">
        <v>10</v>
      </c>
      <c r="M8" s="8">
        <f t="shared" si="0"/>
        <v>0.22414706354150996</v>
      </c>
      <c r="N8" s="8">
        <f t="shared" si="1"/>
        <v>9.9722314783961943E-2</v>
      </c>
      <c r="P8" s="45">
        <v>20</v>
      </c>
      <c r="Q8" s="45">
        <v>30</v>
      </c>
      <c r="R8">
        <v>3</v>
      </c>
      <c r="S8" s="1">
        <v>252.31999999999965</v>
      </c>
      <c r="T8" s="8">
        <v>6.6081034397670199E-2</v>
      </c>
      <c r="U8" s="1">
        <v>261.69999999999982</v>
      </c>
      <c r="V8" s="42">
        <v>3.1362582046092748E-2</v>
      </c>
      <c r="W8" s="1">
        <v>268.35666666666634</v>
      </c>
      <c r="X8" s="8">
        <v>6.7240783694412073E-3</v>
      </c>
      <c r="AB8" s="45"/>
      <c r="AC8" s="43">
        <v>500</v>
      </c>
      <c r="AD8" s="1">
        <v>1174.9492000000002</v>
      </c>
      <c r="AE8" s="1">
        <v>1657.5427999999961</v>
      </c>
      <c r="AF8" s="5">
        <v>61.3</v>
      </c>
      <c r="AG8">
        <v>10</v>
      </c>
      <c r="AH8" s="8">
        <v>0.29117902834049236</v>
      </c>
      <c r="AI8" s="8">
        <v>0.31792494458450637</v>
      </c>
      <c r="AJ8" s="2">
        <v>514.70869999999991</v>
      </c>
      <c r="AK8" s="1">
        <v>1282.0259999999998</v>
      </c>
      <c r="AL8" s="2">
        <v>339.85140000000001</v>
      </c>
      <c r="AM8" s="1">
        <v>1293.9974</v>
      </c>
      <c r="AN8" s="2">
        <v>591.59319999999957</v>
      </c>
      <c r="AO8" s="39">
        <v>1350.7948000000001</v>
      </c>
      <c r="AP8" s="8">
        <f t="shared" si="2"/>
        <v>0.14966230029349339</v>
      </c>
      <c r="AQ8" s="8">
        <f t="shared" si="3"/>
        <v>0.18506188799468506</v>
      </c>
    </row>
    <row r="9" spans="2:43" ht="15.75" thickBot="1" x14ac:dyDescent="0.3">
      <c r="B9" s="45"/>
      <c r="C9" s="45"/>
      <c r="D9" s="5"/>
      <c r="E9">
        <v>6</v>
      </c>
      <c r="F9" s="1">
        <v>220.70332999999999</v>
      </c>
      <c r="G9" s="1">
        <v>300.0999999999998</v>
      </c>
      <c r="H9" s="2">
        <v>122.62389999999998</v>
      </c>
      <c r="I9" s="1">
        <v>290.38333333333293</v>
      </c>
      <c r="J9" s="1">
        <v>290.38333333332957</v>
      </c>
      <c r="K9" s="8">
        <v>-1.1262712183062367E-14</v>
      </c>
      <c r="L9">
        <v>10</v>
      </c>
      <c r="M9" s="8">
        <f t="shared" si="0"/>
        <v>0.31571795193725866</v>
      </c>
      <c r="N9" s="8">
        <f t="shared" si="1"/>
        <v>3.2378096190159529E-2</v>
      </c>
      <c r="P9" s="45"/>
      <c r="Q9" s="45"/>
      <c r="R9">
        <v>6</v>
      </c>
      <c r="S9" s="1">
        <v>266.72333333333302</v>
      </c>
      <c r="T9" s="8">
        <v>8.1478505423854208E-2</v>
      </c>
      <c r="U9" s="1">
        <v>286.77999999999952</v>
      </c>
      <c r="V9" s="42">
        <v>1.2408884807427318E-2</v>
      </c>
      <c r="W9" s="1">
        <v>288.89333333333281</v>
      </c>
      <c r="X9" s="8">
        <v>5.1311484818806919E-3</v>
      </c>
      <c r="AB9" s="44"/>
      <c r="AC9" s="44"/>
      <c r="AD9" s="7">
        <v>1174.9492000000002</v>
      </c>
      <c r="AE9" s="7">
        <v>1657.5427999999961</v>
      </c>
      <c r="AF9" s="48"/>
      <c r="AG9" s="6">
        <v>20</v>
      </c>
      <c r="AH9" s="17">
        <v>0.29117902834049236</v>
      </c>
      <c r="AI9" s="17">
        <v>0.31792494458450637</v>
      </c>
      <c r="AJ9" s="10">
        <v>927.1226999999999</v>
      </c>
      <c r="AK9" s="7">
        <v>1357.3355999999999</v>
      </c>
      <c r="AL9" s="10">
        <v>555.77</v>
      </c>
      <c r="AM9" s="7">
        <v>1397.0817999999999</v>
      </c>
      <c r="AN9" s="10">
        <v>1044.1663999999978</v>
      </c>
      <c r="AO9" s="40">
        <v>1469.7021999999999</v>
      </c>
      <c r="AP9" s="17">
        <f t="shared" si="2"/>
        <v>0.25086446290614067</v>
      </c>
      <c r="AQ9" s="17">
        <f t="shared" si="3"/>
        <v>0.11332473586805515</v>
      </c>
    </row>
    <row r="10" spans="2:43" x14ac:dyDescent="0.25">
      <c r="B10" s="45"/>
      <c r="C10" s="45"/>
      <c r="D10" s="5"/>
      <c r="E10">
        <v>1</v>
      </c>
      <c r="F10" s="1">
        <v>218.96999999999997</v>
      </c>
      <c r="G10" s="1">
        <v>299.19000000000005</v>
      </c>
      <c r="H10" s="2">
        <v>34.207100000000004</v>
      </c>
      <c r="I10" s="1">
        <v>240.46200000000005</v>
      </c>
      <c r="J10" s="1">
        <v>240.46199999999379</v>
      </c>
      <c r="K10" s="8">
        <v>-2.6855740981156652E-14</v>
      </c>
      <c r="L10">
        <v>10</v>
      </c>
      <c r="M10" s="8">
        <f t="shared" si="0"/>
        <v>9.8150431565968296E-2</v>
      </c>
      <c r="N10" s="8">
        <f t="shared" si="1"/>
        <v>0.19628998295397573</v>
      </c>
      <c r="P10" s="45"/>
      <c r="R10">
        <v>1</v>
      </c>
      <c r="S10" s="1">
        <v>240.46200000000005</v>
      </c>
      <c r="T10" s="8">
        <v>-2.6003177527796671E-14</v>
      </c>
      <c r="U10" s="1">
        <v>240.46200000000005</v>
      </c>
      <c r="V10" s="42">
        <v>-2.6003177527796671E-14</v>
      </c>
      <c r="W10" s="1">
        <v>240.46200000000005</v>
      </c>
      <c r="X10" s="8">
        <v>-2.6003177527796671E-14</v>
      </c>
      <c r="AC10" s="43"/>
      <c r="AD10" s="1">
        <v>2397.6379999999999</v>
      </c>
      <c r="AE10" s="1">
        <v>3397.9879999999939</v>
      </c>
      <c r="AF10" s="5"/>
      <c r="AG10">
        <v>10</v>
      </c>
      <c r="AH10" s="8">
        <v>0.29434842778230441</v>
      </c>
      <c r="AI10" s="8">
        <v>0.31418539952690333</v>
      </c>
      <c r="AJ10" s="2">
        <v>23.384800000000002</v>
      </c>
      <c r="AK10" s="1">
        <v>2522.1640000000002</v>
      </c>
      <c r="AL10" s="2">
        <v>23.517800000000001</v>
      </c>
      <c r="AM10" s="1">
        <v>2518.9569999999999</v>
      </c>
      <c r="AN10" s="2">
        <v>56.787899999999979</v>
      </c>
      <c r="AO10" s="39">
        <v>2607.0180000000005</v>
      </c>
      <c r="AP10" s="8">
        <f t="shared" si="2"/>
        <v>8.7327611591074453E-2</v>
      </c>
      <c r="AQ10" s="8">
        <f t="shared" si="3"/>
        <v>0.23277598390576859</v>
      </c>
    </row>
    <row r="11" spans="2:43" x14ac:dyDescent="0.25">
      <c r="B11" s="45"/>
      <c r="C11" s="45">
        <v>50</v>
      </c>
      <c r="D11" s="5">
        <v>13</v>
      </c>
      <c r="E11">
        <v>3</v>
      </c>
      <c r="F11" s="1">
        <v>218.96999999999997</v>
      </c>
      <c r="G11" s="1">
        <v>299.19000000000005</v>
      </c>
      <c r="H11" s="2">
        <v>127.74860000000004</v>
      </c>
      <c r="I11" s="1">
        <v>266.67399999999998</v>
      </c>
      <c r="J11" s="1">
        <v>266.67399999999395</v>
      </c>
      <c r="K11" s="8">
        <v>-2.2842248534669108E-14</v>
      </c>
      <c r="L11">
        <v>10</v>
      </c>
      <c r="M11" s="8">
        <f t="shared" si="0"/>
        <v>0.2178563273507787</v>
      </c>
      <c r="N11" s="8">
        <f t="shared" si="1"/>
        <v>0.10868010294461737</v>
      </c>
      <c r="P11" s="45"/>
      <c r="Q11" s="45">
        <v>50</v>
      </c>
      <c r="R11">
        <v>3</v>
      </c>
      <c r="S11" s="1">
        <v>251.80799999999999</v>
      </c>
      <c r="T11" s="8">
        <v>5.5745966985886505E-2</v>
      </c>
      <c r="U11" s="1">
        <v>259.75800000000004</v>
      </c>
      <c r="V11" s="42">
        <v>2.5934286807090572E-2</v>
      </c>
      <c r="W11" s="1">
        <v>265.97399999999999</v>
      </c>
      <c r="X11" s="8">
        <v>2.6249278144625239E-3</v>
      </c>
      <c r="AB11" s="45"/>
      <c r="AC11" s="43">
        <v>100</v>
      </c>
      <c r="AD11" s="1">
        <v>2397.6379999999999</v>
      </c>
      <c r="AE11" s="1">
        <v>3397.9879999999939</v>
      </c>
      <c r="AF11" s="5">
        <v>105.9</v>
      </c>
      <c r="AG11">
        <v>20</v>
      </c>
      <c r="AH11" s="8">
        <v>0.29434842778230441</v>
      </c>
      <c r="AI11" s="8">
        <v>0.31418539952690333</v>
      </c>
      <c r="AJ11" s="2">
        <v>39.610799999999998</v>
      </c>
      <c r="AK11" s="1">
        <v>2622.4650000000001</v>
      </c>
      <c r="AL11" s="2">
        <v>32.526000000000003</v>
      </c>
      <c r="AM11" s="1">
        <v>2630.9970000000003</v>
      </c>
      <c r="AN11" s="2">
        <v>76.779999999999973</v>
      </c>
      <c r="AO11" s="39">
        <v>2773.8209999999999</v>
      </c>
      <c r="AP11" s="8">
        <f t="shared" si="2"/>
        <v>0.15689732978873375</v>
      </c>
      <c r="AQ11" s="8">
        <f t="shared" si="3"/>
        <v>0.18368722903082504</v>
      </c>
    </row>
    <row r="12" spans="2:43" x14ac:dyDescent="0.25">
      <c r="B12" s="45"/>
      <c r="C12" s="45"/>
      <c r="D12" s="5"/>
      <c r="E12">
        <v>6</v>
      </c>
      <c r="F12" s="1">
        <v>218.96999999999997</v>
      </c>
      <c r="G12" s="1">
        <v>299.19000000000005</v>
      </c>
      <c r="H12" s="2">
        <v>344.68129999999996</v>
      </c>
      <c r="I12" s="1">
        <v>287.63200000000001</v>
      </c>
      <c r="J12" s="1">
        <v>287.63200000000001</v>
      </c>
      <c r="K12" s="8">
        <v>0</v>
      </c>
      <c r="L12">
        <v>10</v>
      </c>
      <c r="M12" s="8">
        <f t="shared" si="0"/>
        <v>0.3135680686852082</v>
      </c>
      <c r="N12" s="8">
        <f t="shared" si="1"/>
        <v>3.8630970286440212E-2</v>
      </c>
      <c r="P12" s="45"/>
      <c r="Q12" s="45"/>
      <c r="R12">
        <v>6</v>
      </c>
      <c r="S12" s="1">
        <v>265.06400000000002</v>
      </c>
      <c r="T12" s="8">
        <v>7.8461367302664453E-2</v>
      </c>
      <c r="U12" s="1">
        <v>283.64</v>
      </c>
      <c r="V12" s="42">
        <v>1.3878845191077552E-2</v>
      </c>
      <c r="W12" s="1">
        <v>287.03000000000003</v>
      </c>
      <c r="X12" s="8">
        <v>2.0929521054680127E-3</v>
      </c>
      <c r="AB12" s="45">
        <v>200</v>
      </c>
      <c r="AC12" s="45"/>
      <c r="AD12" s="1">
        <v>2397.6379999999999</v>
      </c>
      <c r="AE12" s="1">
        <v>3397.9879999999939</v>
      </c>
      <c r="AF12" s="5"/>
      <c r="AG12">
        <v>40</v>
      </c>
      <c r="AH12" s="8">
        <v>0.29434842778230441</v>
      </c>
      <c r="AI12" s="8">
        <v>0.31418539952690333</v>
      </c>
      <c r="AJ12" s="2">
        <v>52.864800000000002</v>
      </c>
      <c r="AK12" s="1">
        <v>2775.8029999999999</v>
      </c>
      <c r="AL12" s="2">
        <v>38.102000000000004</v>
      </c>
      <c r="AM12" s="1">
        <v>2868.4580000000001</v>
      </c>
      <c r="AN12" s="2">
        <v>93.080499999999972</v>
      </c>
      <c r="AO12" s="39">
        <v>3032.895</v>
      </c>
      <c r="AP12" s="8">
        <f t="shared" si="2"/>
        <v>0.26495117277921026</v>
      </c>
      <c r="AQ12" s="8">
        <f t="shared" si="3"/>
        <v>0.10744387561109532</v>
      </c>
    </row>
    <row r="13" spans="2:43" x14ac:dyDescent="0.25">
      <c r="C13" s="45"/>
      <c r="D13" s="5"/>
      <c r="E13">
        <v>1</v>
      </c>
      <c r="F13" s="1">
        <v>361.56999999999994</v>
      </c>
      <c r="G13" s="1">
        <v>484.59</v>
      </c>
      <c r="H13" s="2">
        <v>7.0958000000000014</v>
      </c>
      <c r="I13" s="1">
        <v>387.21999999999997</v>
      </c>
      <c r="J13" s="1">
        <v>387.21999999998997</v>
      </c>
      <c r="K13" s="8">
        <v>-2.7720425222120603E-14</v>
      </c>
      <c r="L13">
        <v>10</v>
      </c>
      <c r="M13" s="8">
        <f t="shared" si="0"/>
        <v>7.0940620073568161E-2</v>
      </c>
      <c r="N13" s="8">
        <f t="shared" si="1"/>
        <v>0.20093274727088881</v>
      </c>
      <c r="P13" s="45"/>
      <c r="R13">
        <v>1</v>
      </c>
      <c r="S13" s="1">
        <v>381.50000000000006</v>
      </c>
      <c r="T13" s="8">
        <v>1.4771964258018846E-2</v>
      </c>
      <c r="U13" s="1">
        <v>385.03000000000003</v>
      </c>
      <c r="V13" s="42">
        <v>5.655699602267427E-3</v>
      </c>
      <c r="W13" s="1">
        <v>384.62</v>
      </c>
      <c r="X13" s="8">
        <v>6.7145292081763047E-3</v>
      </c>
      <c r="AB13" s="45"/>
      <c r="AC13" s="45"/>
      <c r="AD13" s="1">
        <v>2368.8433999999997</v>
      </c>
      <c r="AE13" s="1">
        <v>3386.7049999999931</v>
      </c>
      <c r="AF13" s="5"/>
      <c r="AG13">
        <v>10</v>
      </c>
      <c r="AH13" s="8">
        <v>0.30051295459544003</v>
      </c>
      <c r="AI13" s="8">
        <v>0.31628442087887149</v>
      </c>
      <c r="AJ13" s="2">
        <v>324.56020000000001</v>
      </c>
      <c r="AK13" s="1">
        <v>2500.5228000000002</v>
      </c>
      <c r="AL13" s="2">
        <v>246.1592</v>
      </c>
      <c r="AM13" s="1">
        <v>2495.9805999999999</v>
      </c>
      <c r="AN13" s="2">
        <v>578.9227999999996</v>
      </c>
      <c r="AO13" s="39">
        <v>2577.4252000000001</v>
      </c>
      <c r="AP13" s="8">
        <f t="shared" si="2"/>
        <v>8.8052169256946408E-2</v>
      </c>
      <c r="AQ13" s="8">
        <f t="shared" si="3"/>
        <v>0.23895786612651371</v>
      </c>
    </row>
    <row r="14" spans="2:43" x14ac:dyDescent="0.25">
      <c r="B14" s="45"/>
      <c r="C14" s="45">
        <v>10</v>
      </c>
      <c r="D14" s="5">
        <v>16.399999999999999</v>
      </c>
      <c r="E14">
        <v>3</v>
      </c>
      <c r="F14" s="1">
        <v>361.56999999999994</v>
      </c>
      <c r="G14" s="1">
        <v>484.59</v>
      </c>
      <c r="H14" s="2">
        <v>90.284500000000008</v>
      </c>
      <c r="I14" s="1">
        <v>423.08000000000004</v>
      </c>
      <c r="J14" s="1">
        <v>423.07999999999004</v>
      </c>
      <c r="K14" s="8">
        <v>-2.6354131200892896E-14</v>
      </c>
      <c r="L14">
        <v>10</v>
      </c>
      <c r="M14" s="8">
        <f t="shared" si="0"/>
        <v>0.17011920236745337</v>
      </c>
      <c r="N14" s="8">
        <f t="shared" si="1"/>
        <v>0.12693204564683533</v>
      </c>
      <c r="P14" s="45"/>
      <c r="Q14" s="45">
        <v>10</v>
      </c>
      <c r="R14">
        <v>3</v>
      </c>
      <c r="S14" s="1">
        <v>395.17999999999995</v>
      </c>
      <c r="T14" s="8">
        <v>6.5944974945614881E-2</v>
      </c>
      <c r="U14" s="1">
        <v>402.7</v>
      </c>
      <c r="V14" s="42">
        <v>4.8170558759550272E-2</v>
      </c>
      <c r="W14" s="1">
        <v>418.37000000000006</v>
      </c>
      <c r="X14" s="8">
        <v>1.1132646308003417E-2</v>
      </c>
      <c r="AB14" s="45"/>
      <c r="AC14" s="45">
        <v>500</v>
      </c>
      <c r="AD14" s="1">
        <v>2368.8433999999997</v>
      </c>
      <c r="AE14" s="1">
        <v>3386.7049999999931</v>
      </c>
      <c r="AF14" s="5">
        <v>110.6</v>
      </c>
      <c r="AG14">
        <v>20</v>
      </c>
      <c r="AH14" s="8">
        <v>0.30051295459544003</v>
      </c>
      <c r="AI14" s="8">
        <v>0.31628442087887149</v>
      </c>
      <c r="AJ14" s="2">
        <v>680.1751999999999</v>
      </c>
      <c r="AK14" s="1">
        <v>2588.0010000000002</v>
      </c>
      <c r="AL14" s="2">
        <v>441.25159999999994</v>
      </c>
      <c r="AM14" s="1">
        <v>2611.848</v>
      </c>
      <c r="AN14" s="2">
        <v>1005.0407999999998</v>
      </c>
      <c r="AO14" s="39">
        <v>2747.605</v>
      </c>
      <c r="AP14" s="8">
        <f t="shared" si="2"/>
        <v>0.15989305160484663</v>
      </c>
      <c r="AQ14" s="8">
        <f t="shared" si="3"/>
        <v>0.18870849394913181</v>
      </c>
    </row>
    <row r="15" spans="2:43" ht="15.75" thickBot="1" x14ac:dyDescent="0.3">
      <c r="B15" s="45"/>
      <c r="C15" s="45"/>
      <c r="D15" s="5"/>
      <c r="E15">
        <v>6</v>
      </c>
      <c r="F15" s="1">
        <v>361.56999999999994</v>
      </c>
      <c r="G15" s="1">
        <v>484.59</v>
      </c>
      <c r="H15" s="2">
        <v>1597.7024000000001</v>
      </c>
      <c r="I15" s="1">
        <v>452.95</v>
      </c>
      <c r="J15" s="1">
        <v>454.30999999997977</v>
      </c>
      <c r="K15" s="8">
        <v>2.9460998419646349E-3</v>
      </c>
      <c r="L15">
        <v>8</v>
      </c>
      <c r="M15" s="8">
        <f t="shared" si="0"/>
        <v>0.25273114472992803</v>
      </c>
      <c r="N15" s="8">
        <f t="shared" si="1"/>
        <v>6.5292308962215453E-2</v>
      </c>
      <c r="P15" s="45"/>
      <c r="Q15" s="45"/>
      <c r="R15">
        <v>6</v>
      </c>
      <c r="S15" s="1">
        <v>414.34</v>
      </c>
      <c r="T15" s="8">
        <v>8.79795734189905E-2</v>
      </c>
      <c r="U15" s="1">
        <v>434.4</v>
      </c>
      <c r="V15" s="42">
        <v>4.3824701195176591E-2</v>
      </c>
      <c r="W15" s="1">
        <v>443.50000000000011</v>
      </c>
      <c r="X15" s="8">
        <v>2.3794325460544857E-2</v>
      </c>
      <c r="AB15" s="44"/>
      <c r="AC15" s="45"/>
      <c r="AD15" s="7">
        <v>2368.8433999999997</v>
      </c>
      <c r="AE15" s="7">
        <v>3386.7049999999931</v>
      </c>
      <c r="AF15" s="5"/>
      <c r="AG15" s="6">
        <v>40</v>
      </c>
      <c r="AH15" s="8">
        <v>0.30051295459544003</v>
      </c>
      <c r="AI15" s="8">
        <v>0.31628442087887149</v>
      </c>
      <c r="AJ15" s="10">
        <v>933.26859999999999</v>
      </c>
      <c r="AK15" s="7">
        <v>2753.9847999999997</v>
      </c>
      <c r="AL15" s="10">
        <v>591.78520000000003</v>
      </c>
      <c r="AM15" s="7">
        <v>2845.1841999999992</v>
      </c>
      <c r="AN15" s="10">
        <v>1342.3661999999979</v>
      </c>
      <c r="AO15" s="40">
        <v>3015.2093999999997</v>
      </c>
      <c r="AP15" s="8">
        <f t="shared" si="2"/>
        <v>0.27286143102579091</v>
      </c>
      <c r="AQ15" s="8">
        <f t="shared" si="3"/>
        <v>0.10969234108078328</v>
      </c>
    </row>
    <row r="16" spans="2:43" ht="15.75" thickBot="1" x14ac:dyDescent="0.3">
      <c r="B16" s="45"/>
      <c r="C16" s="45"/>
      <c r="D16" s="5"/>
      <c r="E16">
        <v>1</v>
      </c>
      <c r="F16" s="1">
        <v>353.54001</v>
      </c>
      <c r="G16" s="1">
        <v>485.16999999999973</v>
      </c>
      <c r="H16" s="2">
        <v>72.233299999999986</v>
      </c>
      <c r="I16" s="1">
        <v>377.65999999999968</v>
      </c>
      <c r="J16" s="1">
        <v>377.65999999999639</v>
      </c>
      <c r="K16" s="8">
        <v>-8.4972623562947636E-15</v>
      </c>
      <c r="L16">
        <v>10</v>
      </c>
      <c r="M16" s="8">
        <f t="shared" si="0"/>
        <v>6.8224215980532701E-2</v>
      </c>
      <c r="N16" s="8">
        <f t="shared" si="1"/>
        <v>0.22159243151884928</v>
      </c>
      <c r="P16" s="45"/>
      <c r="Q16" s="45"/>
      <c r="R16">
        <v>1</v>
      </c>
      <c r="S16" s="1">
        <v>375.05666666666639</v>
      </c>
      <c r="T16" s="8">
        <v>6.893325566197173E-3</v>
      </c>
      <c r="U16" s="1">
        <v>375.303333333333</v>
      </c>
      <c r="V16" s="42">
        <v>6.2401807622290131E-3</v>
      </c>
      <c r="W16" s="1">
        <v>375.24666666666644</v>
      </c>
      <c r="X16" s="8">
        <v>6.3902275415187414E-3</v>
      </c>
      <c r="AB16" s="18"/>
      <c r="AC16" s="18"/>
      <c r="AD16" s="18"/>
      <c r="AE16" s="18"/>
      <c r="AF16" s="18"/>
      <c r="AG16" s="18"/>
      <c r="AH16" s="21">
        <v>0.29384598707814874</v>
      </c>
      <c r="AI16" s="47">
        <v>0.32107537766703004</v>
      </c>
      <c r="AJ16" s="20">
        <v>301.14130833333337</v>
      </c>
      <c r="AK16" s="19">
        <v>1959.7473833333329</v>
      </c>
      <c r="AL16" s="20">
        <f>AVERAGE(AL4:AL15)</f>
        <v>199.8240333333334</v>
      </c>
      <c r="AM16" s="19">
        <f>AVERAGE(AM4:AM15)</f>
        <v>1986.8743500000003</v>
      </c>
      <c r="AN16" s="20">
        <v>418.66114999999957</v>
      </c>
      <c r="AO16" s="7">
        <v>2079.1841166666659</v>
      </c>
      <c r="AP16" s="21">
        <f>AVERAGE(AP4:AP15)</f>
        <v>0.16695934383608302</v>
      </c>
      <c r="AQ16" s="21">
        <f>AVERAGE(AQ4:AQ15)</f>
        <v>0.17598779454396193</v>
      </c>
    </row>
    <row r="17" spans="2:24" x14ac:dyDescent="0.25">
      <c r="B17" s="45">
        <v>30</v>
      </c>
      <c r="C17" s="45">
        <v>30</v>
      </c>
      <c r="D17" s="5">
        <v>18.399999999999999</v>
      </c>
      <c r="E17">
        <v>3</v>
      </c>
      <c r="F17" s="1">
        <v>353.54001</v>
      </c>
      <c r="G17" s="1">
        <v>485.16999999999973</v>
      </c>
      <c r="H17" s="2">
        <v>2271.3481999999999</v>
      </c>
      <c r="I17" s="1">
        <v>409.27999999999969</v>
      </c>
      <c r="J17" s="1">
        <v>409.29535905815635</v>
      </c>
      <c r="K17" s="8">
        <v>3.625724351770216E-5</v>
      </c>
      <c r="L17">
        <v>10</v>
      </c>
      <c r="M17" s="8">
        <f t="shared" si="0"/>
        <v>0.15766246654798616</v>
      </c>
      <c r="N17" s="8">
        <f t="shared" si="1"/>
        <v>0.15641939938578248</v>
      </c>
      <c r="P17" s="45">
        <v>30</v>
      </c>
      <c r="Q17" s="45">
        <v>30</v>
      </c>
      <c r="R17">
        <v>3</v>
      </c>
      <c r="S17" s="1">
        <v>382.66333333333307</v>
      </c>
      <c r="T17" s="8">
        <v>6.5067988520825529E-2</v>
      </c>
      <c r="U17" s="1">
        <v>393.29333333333307</v>
      </c>
      <c r="V17" s="42">
        <v>3.9096523746680385E-2</v>
      </c>
      <c r="W17" s="1">
        <v>405.31999999999971</v>
      </c>
      <c r="X17" s="8">
        <v>9.7126902863117655E-3</v>
      </c>
    </row>
    <row r="18" spans="2:24" x14ac:dyDescent="0.25">
      <c r="B18" s="45"/>
      <c r="C18" s="45"/>
      <c r="D18" s="5"/>
      <c r="E18">
        <v>6</v>
      </c>
      <c r="F18" s="1">
        <v>353.54001</v>
      </c>
      <c r="G18" s="1">
        <v>485.16999999999973</v>
      </c>
      <c r="H18" s="2">
        <v>3600</v>
      </c>
      <c r="I18" s="1">
        <v>437.48666666666634</v>
      </c>
      <c r="J18" s="1">
        <v>451.67423597044615</v>
      </c>
      <c r="K18" s="8">
        <v>3.1178132422610295E-2</v>
      </c>
      <c r="L18">
        <v>2</v>
      </c>
      <c r="M18" s="8">
        <f t="shared" si="0"/>
        <v>0.23744598713641024</v>
      </c>
      <c r="N18" s="8">
        <f t="shared" si="1"/>
        <v>9.8281701946396974E-2</v>
      </c>
      <c r="P18" s="45"/>
      <c r="Q18" s="45"/>
      <c r="R18">
        <v>6</v>
      </c>
      <c r="S18" s="1">
        <v>404.46333333333303</v>
      </c>
      <c r="T18" s="8">
        <v>0.10452423201796751</v>
      </c>
      <c r="U18" s="1">
        <v>424.66666666666652</v>
      </c>
      <c r="V18" s="42">
        <v>5.9794354322097724E-2</v>
      </c>
      <c r="W18" s="1">
        <v>438.1399999999997</v>
      </c>
      <c r="X18" s="8">
        <v>2.9964595924687667E-2</v>
      </c>
    </row>
    <row r="19" spans="2:24" x14ac:dyDescent="0.25">
      <c r="B19" s="45"/>
      <c r="C19" s="45"/>
      <c r="D19" s="5"/>
      <c r="E19">
        <v>1</v>
      </c>
      <c r="F19" s="1">
        <v>349.32799999999997</v>
      </c>
      <c r="G19" s="1">
        <v>482.50199999999995</v>
      </c>
      <c r="H19" s="2">
        <v>592.45549999999992</v>
      </c>
      <c r="I19" s="1">
        <v>369.07799999999997</v>
      </c>
      <c r="J19" s="1">
        <v>369.07799999999997</v>
      </c>
      <c r="K19" s="8">
        <v>0</v>
      </c>
      <c r="L19">
        <v>10</v>
      </c>
      <c r="M19" s="8">
        <f t="shared" si="0"/>
        <v>5.6537122704163424E-2</v>
      </c>
      <c r="N19" s="8">
        <f t="shared" si="1"/>
        <v>0.23507467326560302</v>
      </c>
      <c r="P19" s="45"/>
      <c r="Q19" s="45"/>
      <c r="R19">
        <v>1</v>
      </c>
      <c r="S19" s="1">
        <v>368.95199999999994</v>
      </c>
      <c r="T19" s="8">
        <v>3.4139125063003812E-4</v>
      </c>
      <c r="U19" s="1">
        <v>367.85599999999994</v>
      </c>
      <c r="V19" s="41">
        <v>3.3109532402365812E-3</v>
      </c>
      <c r="W19" s="1">
        <v>369.07799999999997</v>
      </c>
      <c r="X19" s="42">
        <v>0</v>
      </c>
    </row>
    <row r="20" spans="2:24" x14ac:dyDescent="0.25">
      <c r="B20" s="45"/>
      <c r="C20" s="45">
        <v>50</v>
      </c>
      <c r="D20" s="5">
        <v>19.2</v>
      </c>
      <c r="E20">
        <v>3</v>
      </c>
      <c r="F20" s="1">
        <v>349.32799999999997</v>
      </c>
      <c r="G20" s="1">
        <v>482.50199999999995</v>
      </c>
      <c r="H20" s="2">
        <v>3579.4184999999998</v>
      </c>
      <c r="I20" s="1">
        <v>398.38600000000002</v>
      </c>
      <c r="J20" s="1">
        <v>414.66341763758572</v>
      </c>
      <c r="K20" s="8">
        <v>3.7864044570919846E-2</v>
      </c>
      <c r="L20">
        <v>2</v>
      </c>
      <c r="M20" s="8">
        <f t="shared" si="0"/>
        <v>0.14043535015801784</v>
      </c>
      <c r="N20" s="8">
        <f t="shared" si="1"/>
        <v>0.17433295613282418</v>
      </c>
      <c r="P20" s="45"/>
      <c r="Q20" s="45">
        <v>50</v>
      </c>
      <c r="R20">
        <v>3</v>
      </c>
      <c r="S20" s="1">
        <v>381.43000000000006</v>
      </c>
      <c r="T20" s="8">
        <v>8.0145525802402806E-2</v>
      </c>
      <c r="U20" s="1">
        <v>385.57799999999997</v>
      </c>
      <c r="V20" s="42">
        <v>7.0142231989720139E-2</v>
      </c>
      <c r="W20" s="1">
        <v>398.59600000000006</v>
      </c>
      <c r="X20" s="8">
        <v>3.8748095332654893E-2</v>
      </c>
    </row>
    <row r="21" spans="2:24" x14ac:dyDescent="0.25">
      <c r="B21" s="45"/>
      <c r="C21" s="45"/>
      <c r="D21" s="5"/>
      <c r="E21">
        <v>6</v>
      </c>
      <c r="F21" s="1">
        <v>349.32799999999997</v>
      </c>
      <c r="G21" s="1">
        <v>482.50199999999995</v>
      </c>
      <c r="H21" s="2">
        <v>3600</v>
      </c>
      <c r="I21" s="1">
        <v>424.5379999999999</v>
      </c>
      <c r="J21" s="1">
        <v>463.49723525626166</v>
      </c>
      <c r="K21" s="8">
        <v>8.3815000208936258E-2</v>
      </c>
      <c r="L21">
        <v>0</v>
      </c>
      <c r="M21" s="8">
        <f t="shared" si="0"/>
        <v>0.21529908853570262</v>
      </c>
      <c r="N21" s="8">
        <f t="shared" si="1"/>
        <v>0.12013214452997099</v>
      </c>
      <c r="P21" s="45"/>
      <c r="Q21" s="45"/>
      <c r="R21">
        <v>6</v>
      </c>
      <c r="S21" s="1">
        <v>399.40199999999993</v>
      </c>
      <c r="T21" s="8">
        <v>0.1382861220754085</v>
      </c>
      <c r="U21" s="1">
        <v>421.31399999999996</v>
      </c>
      <c r="V21" s="42">
        <v>9.1010759175163422E-2</v>
      </c>
      <c r="W21" s="1">
        <v>431.71999999999997</v>
      </c>
      <c r="X21" s="8">
        <v>6.8559708319926582E-2</v>
      </c>
    </row>
    <row r="22" spans="2:24" x14ac:dyDescent="0.25">
      <c r="C22" s="45"/>
      <c r="D22" s="5"/>
      <c r="E22" s="9">
        <v>1</v>
      </c>
      <c r="F22" s="14">
        <v>480.57</v>
      </c>
      <c r="G22" s="14">
        <v>643.29</v>
      </c>
      <c r="H22" s="15">
        <v>39.3996</v>
      </c>
      <c r="I22" s="14">
        <v>506.80000000000007</v>
      </c>
      <c r="J22" s="14">
        <v>506.79999999996988</v>
      </c>
      <c r="K22" s="16">
        <v>-6.0080594613756404E-14</v>
      </c>
      <c r="L22" s="9">
        <v>10</v>
      </c>
      <c r="M22" s="8">
        <f t="shared" si="0"/>
        <v>5.4581018374014349E-2</v>
      </c>
      <c r="N22" s="8">
        <f t="shared" si="1"/>
        <v>0.21217491333613131</v>
      </c>
      <c r="P22" s="43"/>
      <c r="Q22" s="45"/>
      <c r="R22" s="9">
        <v>1</v>
      </c>
      <c r="S22" s="14">
        <v>503.0499999999999</v>
      </c>
      <c r="T22" s="8">
        <v>7.3993685871551092E-3</v>
      </c>
      <c r="U22" s="1">
        <v>499.05</v>
      </c>
      <c r="V22" s="42">
        <v>1.5292028413516838E-2</v>
      </c>
      <c r="W22" s="14">
        <v>505.42000000000007</v>
      </c>
      <c r="X22" s="41">
        <v>2.7229676400353071E-3</v>
      </c>
    </row>
    <row r="23" spans="2:24" x14ac:dyDescent="0.25">
      <c r="B23" s="43"/>
      <c r="C23" s="43">
        <v>10</v>
      </c>
      <c r="D23" s="5">
        <v>21.7</v>
      </c>
      <c r="E23" s="9">
        <v>3</v>
      </c>
      <c r="F23" s="14">
        <v>480.57</v>
      </c>
      <c r="G23" s="14">
        <v>643.29</v>
      </c>
      <c r="H23" s="15">
        <v>1870.5052000000003</v>
      </c>
      <c r="I23" s="14">
        <v>543.79999999999995</v>
      </c>
      <c r="J23" s="14">
        <v>544.34999999995978</v>
      </c>
      <c r="K23" s="16">
        <v>9.9716797861482153E-4</v>
      </c>
      <c r="L23" s="9">
        <v>10</v>
      </c>
      <c r="M23" s="8">
        <f t="shared" si="0"/>
        <v>0.13157292381963079</v>
      </c>
      <c r="N23" s="8">
        <f t="shared" si="1"/>
        <v>0.15465808577779852</v>
      </c>
      <c r="P23" s="43"/>
      <c r="Q23" s="43">
        <v>10</v>
      </c>
      <c r="R23" s="9">
        <v>3</v>
      </c>
      <c r="S23" s="14">
        <v>510.49000000000007</v>
      </c>
      <c r="T23" s="8">
        <v>6.2202626986244534E-2</v>
      </c>
      <c r="U23" s="1">
        <v>516.74</v>
      </c>
      <c r="V23" s="42">
        <v>5.0721043446241953E-2</v>
      </c>
      <c r="W23" s="14">
        <v>537.3900000000001</v>
      </c>
      <c r="X23" s="8">
        <v>1.2785891430072915E-2</v>
      </c>
    </row>
    <row r="24" spans="2:24" x14ac:dyDescent="0.25">
      <c r="B24" s="43"/>
      <c r="C24" s="43"/>
      <c r="D24" s="5"/>
      <c r="E24" s="9">
        <v>6</v>
      </c>
      <c r="F24" s="14">
        <v>480.57</v>
      </c>
      <c r="G24" s="14">
        <v>643.29</v>
      </c>
      <c r="H24" s="15">
        <v>3600.7125000000005</v>
      </c>
      <c r="I24" s="14">
        <v>568.38999999999987</v>
      </c>
      <c r="J24" s="14">
        <v>605.80999999997994</v>
      </c>
      <c r="K24" s="16">
        <v>6.2057392715992477E-2</v>
      </c>
      <c r="L24" s="9">
        <v>0</v>
      </c>
      <c r="M24" s="8">
        <f t="shared" si="0"/>
        <v>0.18274132800632556</v>
      </c>
      <c r="N24" s="8">
        <f t="shared" si="1"/>
        <v>0.11643271308430116</v>
      </c>
      <c r="P24" s="43"/>
      <c r="Q24" s="43"/>
      <c r="R24" s="9">
        <v>6</v>
      </c>
      <c r="S24" s="14">
        <v>530.72</v>
      </c>
      <c r="T24" s="8">
        <v>0.12394975322292863</v>
      </c>
      <c r="U24" s="1">
        <v>553.76</v>
      </c>
      <c r="V24" s="42">
        <v>8.5918027104177327E-2</v>
      </c>
      <c r="W24" s="14">
        <v>574.94000000000005</v>
      </c>
      <c r="X24" s="8">
        <v>5.0956570541887562E-2</v>
      </c>
    </row>
    <row r="25" spans="2:24" x14ac:dyDescent="0.25">
      <c r="B25" s="43"/>
      <c r="C25" s="43"/>
      <c r="D25" s="5"/>
      <c r="E25" s="9">
        <v>1</v>
      </c>
      <c r="F25" s="14">
        <v>469.00000999999992</v>
      </c>
      <c r="G25" s="14">
        <v>648.10333333333301</v>
      </c>
      <c r="H25" s="15">
        <v>1665.1032000000002</v>
      </c>
      <c r="I25" s="14">
        <v>492.97999999999968</v>
      </c>
      <c r="J25" s="14">
        <v>492.99172808602981</v>
      </c>
      <c r="K25" s="16">
        <v>2.3448826311067049E-5</v>
      </c>
      <c r="L25" s="9">
        <v>10</v>
      </c>
      <c r="M25" s="8">
        <f t="shared" si="0"/>
        <v>5.1130041553729952E-2</v>
      </c>
      <c r="N25" s="8">
        <f t="shared" si="1"/>
        <v>0.23934969217871649</v>
      </c>
      <c r="P25" s="43"/>
      <c r="Q25" s="43"/>
      <c r="R25" s="9">
        <v>1</v>
      </c>
      <c r="S25" s="14">
        <v>491.0433333333329</v>
      </c>
      <c r="T25" s="8">
        <v>3.9521854864812403E-3</v>
      </c>
      <c r="U25" s="1">
        <v>490.40666666666618</v>
      </c>
      <c r="V25" s="42">
        <v>5.2436202720880509E-3</v>
      </c>
      <c r="W25" s="14">
        <v>492.05666666666627</v>
      </c>
      <c r="X25" s="41">
        <v>1.8967081313793601E-3</v>
      </c>
    </row>
    <row r="26" spans="2:24" x14ac:dyDescent="0.25">
      <c r="B26" s="43">
        <v>40</v>
      </c>
      <c r="C26" s="43">
        <v>30</v>
      </c>
      <c r="D26" s="5">
        <v>24</v>
      </c>
      <c r="E26" s="9">
        <v>3</v>
      </c>
      <c r="F26" s="14">
        <v>469.00000999999992</v>
      </c>
      <c r="G26" s="14">
        <v>648.10333333333301</v>
      </c>
      <c r="H26" s="15">
        <v>3600</v>
      </c>
      <c r="I26" s="14">
        <v>521.89333333333286</v>
      </c>
      <c r="J26" s="14">
        <v>567.93049243254279</v>
      </c>
      <c r="K26" s="16">
        <v>8.0236319266768386E-2</v>
      </c>
      <c r="L26" s="9">
        <v>0</v>
      </c>
      <c r="M26" s="8">
        <f t="shared" si="0"/>
        <v>0.1127789386045705</v>
      </c>
      <c r="N26" s="8">
        <f t="shared" si="1"/>
        <v>0.19473746470470277</v>
      </c>
      <c r="P26" s="43">
        <v>40</v>
      </c>
      <c r="Q26" s="43">
        <v>30</v>
      </c>
      <c r="R26" s="9">
        <v>3</v>
      </c>
      <c r="S26" s="14">
        <v>503.44999999999965</v>
      </c>
      <c r="T26" s="8">
        <v>0.11353588738713824</v>
      </c>
      <c r="U26" s="1">
        <v>510.9899999999995</v>
      </c>
      <c r="V26" s="42">
        <v>0.10025961484944661</v>
      </c>
      <c r="W26" s="14">
        <v>525.0799999999997</v>
      </c>
      <c r="X26" s="8">
        <v>7.5450240836703722E-2</v>
      </c>
    </row>
    <row r="27" spans="2:24" x14ac:dyDescent="0.25">
      <c r="B27" s="43"/>
      <c r="C27" s="43"/>
      <c r="D27" s="5"/>
      <c r="E27" s="9">
        <v>6</v>
      </c>
      <c r="F27" s="14">
        <v>469.00000999999992</v>
      </c>
      <c r="G27" s="14">
        <v>648.10333333333301</v>
      </c>
      <c r="H27" s="15">
        <v>3600</v>
      </c>
      <c r="I27" s="14">
        <v>548.41999999999962</v>
      </c>
      <c r="J27" s="14">
        <v>628.31268368158624</v>
      </c>
      <c r="K27" s="16">
        <v>0.12693734475015225</v>
      </c>
      <c r="L27" s="9">
        <v>0</v>
      </c>
      <c r="M27" s="8">
        <f t="shared" si="0"/>
        <v>0.1693389942571637</v>
      </c>
      <c r="N27" s="8">
        <f t="shared" si="1"/>
        <v>0.15380777756633476</v>
      </c>
      <c r="P27" s="43"/>
      <c r="Q27" s="43"/>
      <c r="R27" s="9">
        <v>6</v>
      </c>
      <c r="S27" s="14">
        <v>525.96333333333291</v>
      </c>
      <c r="T27" s="8">
        <v>0.16289556618296999</v>
      </c>
      <c r="U27" s="1">
        <v>540.49999999999977</v>
      </c>
      <c r="V27" s="42">
        <v>0.1397595273217305</v>
      </c>
      <c r="W27" s="14">
        <v>563.95333333333292</v>
      </c>
      <c r="X27" s="8">
        <v>0.10243204063801629</v>
      </c>
    </row>
    <row r="28" spans="2:24" x14ac:dyDescent="0.25">
      <c r="B28" s="43"/>
      <c r="C28" s="43"/>
      <c r="D28" s="5"/>
      <c r="E28" s="9">
        <v>1</v>
      </c>
      <c r="F28" s="14">
        <v>465.584</v>
      </c>
      <c r="G28" s="14">
        <v>646.52199999999993</v>
      </c>
      <c r="H28" s="15">
        <v>3549.3692000000001</v>
      </c>
      <c r="I28" s="14">
        <v>486.23199999999997</v>
      </c>
      <c r="J28" s="14">
        <v>507.41238242890194</v>
      </c>
      <c r="K28" s="16">
        <v>4.1594205635668617E-2</v>
      </c>
      <c r="L28" s="9">
        <v>5</v>
      </c>
      <c r="M28" s="8">
        <f t="shared" si="0"/>
        <v>4.4348603044778098E-2</v>
      </c>
      <c r="N28" s="8">
        <f t="shared" si="1"/>
        <v>0.24792659801213257</v>
      </c>
      <c r="P28" s="43"/>
      <c r="Q28" s="43"/>
      <c r="R28" s="9">
        <v>1</v>
      </c>
      <c r="S28" s="14">
        <v>485.44600000000003</v>
      </c>
      <c r="T28" s="8">
        <v>4.3290986167409534E-2</v>
      </c>
      <c r="U28" s="1">
        <v>485.06200000000001</v>
      </c>
      <c r="V28" s="42">
        <v>4.404776706850199E-2</v>
      </c>
      <c r="W28" s="14">
        <v>486.00799999999998</v>
      </c>
      <c r="X28" s="8">
        <v>4.2183405786123306E-2</v>
      </c>
    </row>
    <row r="29" spans="2:24" x14ac:dyDescent="0.25">
      <c r="B29" s="43"/>
      <c r="C29" s="43">
        <v>50</v>
      </c>
      <c r="D29" s="5">
        <v>24.8</v>
      </c>
      <c r="E29" s="9">
        <v>3</v>
      </c>
      <c r="F29" s="14">
        <v>465.584</v>
      </c>
      <c r="G29" s="14">
        <v>646.52199999999993</v>
      </c>
      <c r="H29" s="15">
        <v>3600</v>
      </c>
      <c r="I29" s="14">
        <v>493.13600000000008</v>
      </c>
      <c r="J29" s="14">
        <v>591.67950222277398</v>
      </c>
      <c r="K29" s="16">
        <v>0.16751507085307496</v>
      </c>
      <c r="L29" s="9">
        <v>0</v>
      </c>
      <c r="M29" s="8">
        <f t="shared" si="0"/>
        <v>5.9177291315852948E-2</v>
      </c>
      <c r="N29" s="8">
        <f t="shared" si="1"/>
        <v>0.23724792041106083</v>
      </c>
      <c r="P29" s="43"/>
      <c r="Q29" s="43">
        <v>50</v>
      </c>
      <c r="R29" s="9">
        <v>3</v>
      </c>
      <c r="S29" s="14">
        <v>498.762</v>
      </c>
      <c r="T29" s="8">
        <v>0.15704025891332887</v>
      </c>
      <c r="U29" s="1">
        <v>502.44599999999991</v>
      </c>
      <c r="V29" s="42">
        <v>0.15081391511375469</v>
      </c>
      <c r="W29" s="14">
        <v>519.56000000000006</v>
      </c>
      <c r="X29" s="8">
        <v>0.12188947217512382</v>
      </c>
    </row>
    <row r="30" spans="2:24" ht="15.75" thickBot="1" x14ac:dyDescent="0.3">
      <c r="B30" s="44"/>
      <c r="C30" s="44"/>
      <c r="D30" s="5"/>
      <c r="E30" s="6">
        <v>6</v>
      </c>
      <c r="F30" s="7">
        <v>465.584</v>
      </c>
      <c r="G30" s="7">
        <v>646.52199999999993</v>
      </c>
      <c r="H30" s="10">
        <v>3600</v>
      </c>
      <c r="I30" s="7">
        <v>503.73600000000005</v>
      </c>
      <c r="J30" s="7">
        <v>636.0398402560138</v>
      </c>
      <c r="K30" s="17">
        <v>0.20663165691409624</v>
      </c>
      <c r="L30" s="6">
        <v>0</v>
      </c>
      <c r="M30" s="17">
        <f t="shared" si="0"/>
        <v>8.1944396714663831E-2</v>
      </c>
      <c r="N30" s="17">
        <f t="shared" si="1"/>
        <v>0.22085249999226617</v>
      </c>
      <c r="P30" s="44"/>
      <c r="Q30" s="44"/>
      <c r="R30" s="6">
        <v>6</v>
      </c>
      <c r="S30" s="7">
        <v>519.19600000000003</v>
      </c>
      <c r="T30" s="8">
        <v>0.18370522231592082</v>
      </c>
      <c r="U30" s="1">
        <v>534.46600000000001</v>
      </c>
      <c r="V30" s="42">
        <v>0.15969729225629811</v>
      </c>
      <c r="W30" s="7">
        <v>558.20799999999997</v>
      </c>
      <c r="X30" s="8">
        <v>0.12236944186497117</v>
      </c>
    </row>
    <row r="31" spans="2:24" ht="15.75" thickBot="1" x14ac:dyDescent="0.3">
      <c r="B31" s="18"/>
      <c r="C31" s="18"/>
      <c r="D31" s="18"/>
      <c r="E31" s="18"/>
      <c r="F31" s="18"/>
      <c r="G31" s="23" t="s">
        <v>51</v>
      </c>
      <c r="H31" s="20">
        <f>AVERAGE(H4:H30)</f>
        <v>1527.369851851852</v>
      </c>
      <c r="I31" s="19">
        <f t="shared" ref="I31:N31" si="4">AVERAGE(I4:I30)</f>
        <v>398.57829629629629</v>
      </c>
      <c r="J31" s="19">
        <f t="shared" si="4"/>
        <v>416.60566211222721</v>
      </c>
      <c r="K31" s="21">
        <f t="shared" si="4"/>
        <v>3.1178968193644879E-2</v>
      </c>
      <c r="L31" s="20">
        <f>SUM(L4:L30)</f>
        <v>187</v>
      </c>
      <c r="M31" s="21">
        <f t="shared" si="4"/>
        <v>0.15312274017375835</v>
      </c>
      <c r="N31" s="21">
        <f t="shared" si="4"/>
        <v>0.15139564195955402</v>
      </c>
      <c r="P31" s="18"/>
      <c r="Q31" s="18"/>
      <c r="R31" s="18"/>
      <c r="S31" s="19">
        <v>383.87044444444439</v>
      </c>
      <c r="T31" s="21">
        <v>6.8907288007228604E-2</v>
      </c>
      <c r="U31" s="19">
        <v>392.65958024691344</v>
      </c>
      <c r="V31" s="21">
        <v>4.6587434810549291E-2</v>
      </c>
      <c r="W31" s="19">
        <v>401.21182716049367</v>
      </c>
      <c r="X31" s="21">
        <v>2.8453480280786338E-2</v>
      </c>
    </row>
    <row r="33" spans="6:8" x14ac:dyDescent="0.25">
      <c r="F33" s="1">
        <f>AVERAGE(F4:F30)</f>
        <v>349.56948333333327</v>
      </c>
      <c r="G33" s="1">
        <f>AVERAGE(G4:G30)</f>
        <v>476.27970370370372</v>
      </c>
      <c r="H33" s="8">
        <f>(G33-F33)/F33</f>
        <v>0.36247506264597318</v>
      </c>
    </row>
  </sheetData>
  <mergeCells count="25">
    <mergeCell ref="AP2:AP3"/>
    <mergeCell ref="AQ2:AQ3"/>
    <mergeCell ref="S2:T2"/>
    <mergeCell ref="U2:V2"/>
    <mergeCell ref="W2:X2"/>
    <mergeCell ref="AH2:AI2"/>
    <mergeCell ref="AJ2:AK2"/>
    <mergeCell ref="AL2:AM2"/>
    <mergeCell ref="AN2:AO2"/>
    <mergeCell ref="B2:B3"/>
    <mergeCell ref="D2:D3"/>
    <mergeCell ref="AB2:AB3"/>
    <mergeCell ref="AC2:AC3"/>
    <mergeCell ref="AG2:AG3"/>
    <mergeCell ref="AD2:AD3"/>
    <mergeCell ref="AE2:AE3"/>
    <mergeCell ref="AF2:AF3"/>
    <mergeCell ref="P2:P3"/>
    <mergeCell ref="Q2:Q3"/>
    <mergeCell ref="R2:R3"/>
    <mergeCell ref="C2:C3"/>
    <mergeCell ref="E2:E3"/>
    <mergeCell ref="F2:F3"/>
    <mergeCell ref="G2:G3"/>
    <mergeCell ref="H2:N2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A7FE-A6E7-4498-9A33-5D0D86558E70}">
  <dimension ref="B1:Q31"/>
  <sheetViews>
    <sheetView tabSelected="1" workbookViewId="0">
      <selection activeCell="S11" sqref="S11"/>
    </sheetView>
  </sheetViews>
  <sheetFormatPr defaultRowHeight="15" x14ac:dyDescent="0.25"/>
  <sheetData>
    <row r="1" spans="2:17" ht="15.75" thickBot="1" x14ac:dyDescent="0.3"/>
    <row r="2" spans="2:17" x14ac:dyDescent="0.25">
      <c r="B2" s="64" t="s">
        <v>1</v>
      </c>
      <c r="C2" s="64" t="s">
        <v>33</v>
      </c>
      <c r="D2" s="64" t="s">
        <v>42</v>
      </c>
      <c r="E2" s="64" t="s">
        <v>2</v>
      </c>
      <c r="F2" s="64" t="s">
        <v>34</v>
      </c>
      <c r="G2" s="64" t="s">
        <v>35</v>
      </c>
      <c r="H2" s="66" t="s">
        <v>36</v>
      </c>
      <c r="I2" s="66"/>
      <c r="J2" s="66"/>
      <c r="K2" s="66"/>
      <c r="L2" s="66"/>
      <c r="M2" s="66"/>
      <c r="N2" s="66"/>
    </row>
    <row r="3" spans="2:17" ht="15.75" thickBot="1" x14ac:dyDescent="0.3">
      <c r="B3" s="65"/>
      <c r="C3" s="65"/>
      <c r="D3" s="65"/>
      <c r="E3" s="65"/>
      <c r="F3" s="65"/>
      <c r="G3" s="65"/>
      <c r="H3" s="13" t="s">
        <v>102</v>
      </c>
      <c r="I3" s="13" t="s">
        <v>5</v>
      </c>
      <c r="J3" s="13" t="s">
        <v>6</v>
      </c>
      <c r="K3" s="13" t="s">
        <v>37</v>
      </c>
      <c r="L3" s="13" t="s">
        <v>38</v>
      </c>
      <c r="M3" s="13" t="s">
        <v>48</v>
      </c>
      <c r="N3" s="13" t="s">
        <v>50</v>
      </c>
    </row>
    <row r="4" spans="2:17" x14ac:dyDescent="0.25">
      <c r="C4" s="45"/>
      <c r="D4" s="5"/>
      <c r="E4">
        <v>1</v>
      </c>
      <c r="F4" s="1">
        <v>226.85999999999999</v>
      </c>
      <c r="G4" s="1">
        <v>297.05000000000007</v>
      </c>
      <c r="H4" s="2">
        <v>1.9339999999999999</v>
      </c>
      <c r="I4" s="1">
        <v>250.22999999999996</v>
      </c>
      <c r="J4" s="1">
        <v>250.22999999999996</v>
      </c>
      <c r="K4" s="8">
        <v>0</v>
      </c>
      <c r="L4">
        <v>10</v>
      </c>
      <c r="M4" s="8">
        <f>(I4-F4)/F4</f>
        <v>0.10301507537688433</v>
      </c>
      <c r="N4" s="8">
        <f>(G4-I4)/G4</f>
        <v>0.15761656286820433</v>
      </c>
    </row>
    <row r="5" spans="2:17" x14ac:dyDescent="0.25">
      <c r="B5" s="45"/>
      <c r="C5" s="45">
        <v>10</v>
      </c>
      <c r="D5" s="5">
        <v>11.1</v>
      </c>
      <c r="E5">
        <v>3</v>
      </c>
      <c r="F5" s="1">
        <v>226.85999999999999</v>
      </c>
      <c r="G5" s="1">
        <v>297.05000000000007</v>
      </c>
      <c r="H5" s="2">
        <v>6.6879000000000008</v>
      </c>
      <c r="I5" s="1">
        <v>274.19999999999993</v>
      </c>
      <c r="J5" s="1">
        <v>274.19999999998993</v>
      </c>
      <c r="K5" s="8">
        <v>-3.2181388405598159E-14</v>
      </c>
      <c r="L5">
        <v>10</v>
      </c>
      <c r="M5" s="8">
        <f t="shared" ref="M5:M30" si="0">(I5-F5)/F5</f>
        <v>0.20867495371594794</v>
      </c>
      <c r="N5" s="8">
        <f t="shared" ref="N5:N30" si="1">(G5-I5)/G5</f>
        <v>7.6923076923077371E-2</v>
      </c>
    </row>
    <row r="6" spans="2:17" x14ac:dyDescent="0.25">
      <c r="B6" s="45"/>
      <c r="C6" s="45"/>
      <c r="D6" s="5"/>
      <c r="E6">
        <v>6</v>
      </c>
      <c r="F6" s="1">
        <v>226.85999999999999</v>
      </c>
      <c r="G6" s="1">
        <v>297.05000000000007</v>
      </c>
      <c r="H6" s="2">
        <v>5.0802999999999994</v>
      </c>
      <c r="I6" s="1">
        <v>292.91999999999996</v>
      </c>
      <c r="J6" s="1">
        <v>292.91999999999996</v>
      </c>
      <c r="K6" s="8">
        <v>0</v>
      </c>
      <c r="L6">
        <v>10</v>
      </c>
      <c r="M6" s="8">
        <f t="shared" si="0"/>
        <v>0.29119280613594278</v>
      </c>
      <c r="N6" s="8">
        <f t="shared" si="1"/>
        <v>1.3903383268810328E-2</v>
      </c>
    </row>
    <row r="7" spans="2:17" x14ac:dyDescent="0.25">
      <c r="B7" s="45"/>
      <c r="D7" s="5"/>
      <c r="E7">
        <v>1</v>
      </c>
      <c r="F7" s="1">
        <v>220.70332999999999</v>
      </c>
      <c r="G7" s="1">
        <v>300.0999999999998</v>
      </c>
      <c r="H7" s="2">
        <v>14.638</v>
      </c>
      <c r="I7" s="1">
        <v>243.87333333333314</v>
      </c>
      <c r="J7" s="1">
        <v>243.87333333333314</v>
      </c>
      <c r="K7" s="8">
        <v>0</v>
      </c>
      <c r="L7">
        <v>10</v>
      </c>
      <c r="M7" s="8">
        <f t="shared" si="0"/>
        <v>0.10498257245748463</v>
      </c>
      <c r="N7" s="8">
        <f t="shared" si="1"/>
        <v>0.18735976896590037</v>
      </c>
    </row>
    <row r="8" spans="2:17" x14ac:dyDescent="0.25">
      <c r="B8" s="45">
        <v>20</v>
      </c>
      <c r="C8" s="45">
        <v>30</v>
      </c>
      <c r="D8" s="5">
        <v>12.2</v>
      </c>
      <c r="E8">
        <v>3</v>
      </c>
      <c r="F8" s="1">
        <v>220.70332999999999</v>
      </c>
      <c r="G8" s="1">
        <v>300.0999999999998</v>
      </c>
      <c r="H8" s="2">
        <v>45.757000000000005</v>
      </c>
      <c r="I8" s="1">
        <v>270.17333333333283</v>
      </c>
      <c r="J8" s="1">
        <v>270.17333333333283</v>
      </c>
      <c r="K8" s="8">
        <v>0</v>
      </c>
      <c r="L8">
        <v>10</v>
      </c>
      <c r="M8" s="8">
        <f t="shared" si="0"/>
        <v>0.22414706354150996</v>
      </c>
      <c r="N8" s="8">
        <f t="shared" si="1"/>
        <v>9.9722314783961943E-2</v>
      </c>
    </row>
    <row r="9" spans="2:17" x14ac:dyDescent="0.25">
      <c r="B9" s="45"/>
      <c r="C9" s="45"/>
      <c r="D9" s="5"/>
      <c r="E9">
        <v>6</v>
      </c>
      <c r="F9" s="1">
        <v>220.70332999999999</v>
      </c>
      <c r="G9" s="1">
        <v>300.0999999999998</v>
      </c>
      <c r="H9" s="2">
        <v>122.62389999999998</v>
      </c>
      <c r="I9" s="1">
        <v>290.38333333333293</v>
      </c>
      <c r="J9" s="1">
        <v>290.38333333332957</v>
      </c>
      <c r="K9" s="8">
        <v>-1.1262712183062367E-14</v>
      </c>
      <c r="L9">
        <v>10</v>
      </c>
      <c r="M9" s="8">
        <f t="shared" si="0"/>
        <v>0.31571795193725866</v>
      </c>
      <c r="N9" s="8">
        <f t="shared" si="1"/>
        <v>3.2378096190159529E-2</v>
      </c>
      <c r="Q9">
        <f>13/20</f>
        <v>0.65</v>
      </c>
    </row>
    <row r="10" spans="2:17" x14ac:dyDescent="0.25">
      <c r="B10" s="45"/>
      <c r="C10" s="45"/>
      <c r="D10" s="5"/>
      <c r="E10">
        <v>1</v>
      </c>
      <c r="F10" s="1">
        <v>218.96999999999997</v>
      </c>
      <c r="G10" s="1">
        <v>299.19000000000005</v>
      </c>
      <c r="H10" s="2">
        <v>34.207100000000004</v>
      </c>
      <c r="I10" s="1">
        <v>240.46200000000005</v>
      </c>
      <c r="J10" s="1">
        <v>240.46199999999379</v>
      </c>
      <c r="K10" s="8">
        <v>-2.6855740981156652E-14</v>
      </c>
      <c r="L10">
        <v>10</v>
      </c>
      <c r="M10" s="8">
        <f t="shared" si="0"/>
        <v>9.8150431565968296E-2</v>
      </c>
      <c r="N10" s="8">
        <f t="shared" si="1"/>
        <v>0.19628998295397573</v>
      </c>
    </row>
    <row r="11" spans="2:17" x14ac:dyDescent="0.25">
      <c r="B11" s="45"/>
      <c r="C11" s="45">
        <v>50</v>
      </c>
      <c r="D11" s="5">
        <v>13</v>
      </c>
      <c r="E11">
        <v>3</v>
      </c>
      <c r="F11" s="1">
        <v>218.96999999999997</v>
      </c>
      <c r="G11" s="1">
        <v>299.19000000000005</v>
      </c>
      <c r="H11" s="2">
        <v>127.74860000000004</v>
      </c>
      <c r="I11" s="1">
        <v>266.67399999999998</v>
      </c>
      <c r="J11" s="1">
        <v>266.67399999999395</v>
      </c>
      <c r="K11" s="8">
        <v>-2.2842248534669108E-14</v>
      </c>
      <c r="L11">
        <v>10</v>
      </c>
      <c r="M11" s="8">
        <f t="shared" si="0"/>
        <v>0.2178563273507787</v>
      </c>
      <c r="N11" s="8">
        <f t="shared" si="1"/>
        <v>0.10868010294461737</v>
      </c>
      <c r="Q11">
        <f>19.2/30</f>
        <v>0.64</v>
      </c>
    </row>
    <row r="12" spans="2:17" x14ac:dyDescent="0.25">
      <c r="B12" s="45"/>
      <c r="C12" s="45"/>
      <c r="D12" s="5"/>
      <c r="E12">
        <v>6</v>
      </c>
      <c r="F12" s="1">
        <v>218.96999999999997</v>
      </c>
      <c r="G12" s="1">
        <v>299.19000000000005</v>
      </c>
      <c r="H12" s="2">
        <v>344.68129999999996</v>
      </c>
      <c r="I12" s="1">
        <v>287.63200000000001</v>
      </c>
      <c r="J12" s="1">
        <v>287.63200000000001</v>
      </c>
      <c r="K12" s="8">
        <v>0</v>
      </c>
      <c r="L12">
        <v>10</v>
      </c>
      <c r="M12" s="8">
        <f t="shared" si="0"/>
        <v>0.3135680686852082</v>
      </c>
      <c r="N12" s="8">
        <f t="shared" si="1"/>
        <v>3.8630970286440212E-2</v>
      </c>
    </row>
    <row r="13" spans="2:17" x14ac:dyDescent="0.25">
      <c r="C13" s="45"/>
      <c r="D13" s="5"/>
      <c r="E13">
        <v>1</v>
      </c>
      <c r="F13" s="1">
        <v>361.56999999999994</v>
      </c>
      <c r="G13" s="1">
        <v>484.59</v>
      </c>
      <c r="H13" s="2">
        <v>7.0958000000000014</v>
      </c>
      <c r="I13" s="1">
        <v>387.21999999999997</v>
      </c>
      <c r="J13" s="1">
        <v>387.21999999998997</v>
      </c>
      <c r="K13" s="8">
        <v>-2.7720425222120603E-14</v>
      </c>
      <c r="L13">
        <v>10</v>
      </c>
      <c r="M13" s="8">
        <f t="shared" si="0"/>
        <v>7.0940620073568161E-2</v>
      </c>
      <c r="N13" s="8">
        <f t="shared" si="1"/>
        <v>0.20093274727088881</v>
      </c>
      <c r="Q13">
        <f>24.8/40</f>
        <v>0.62</v>
      </c>
    </row>
    <row r="14" spans="2:17" x14ac:dyDescent="0.25">
      <c r="B14" s="45"/>
      <c r="C14" s="45">
        <v>10</v>
      </c>
      <c r="D14" s="5">
        <v>16.399999999999999</v>
      </c>
      <c r="E14">
        <v>3</v>
      </c>
      <c r="F14" s="1">
        <v>361.56999999999994</v>
      </c>
      <c r="G14" s="1">
        <v>484.59</v>
      </c>
      <c r="H14" s="2">
        <v>90.284500000000008</v>
      </c>
      <c r="I14" s="1">
        <v>423.08000000000004</v>
      </c>
      <c r="J14" s="1">
        <v>423.07999999999004</v>
      </c>
      <c r="K14" s="8">
        <v>-2.6354131200892896E-14</v>
      </c>
      <c r="L14">
        <v>10</v>
      </c>
      <c r="M14" s="8">
        <f t="shared" si="0"/>
        <v>0.17011920236745337</v>
      </c>
      <c r="N14" s="8">
        <f t="shared" si="1"/>
        <v>0.12693204564683533</v>
      </c>
    </row>
    <row r="15" spans="2:17" x14ac:dyDescent="0.25">
      <c r="B15" s="45"/>
      <c r="C15" s="45"/>
      <c r="D15" s="5"/>
      <c r="E15">
        <v>6</v>
      </c>
      <c r="F15" s="1">
        <v>361.56999999999994</v>
      </c>
      <c r="G15" s="1">
        <v>484.59</v>
      </c>
      <c r="H15" s="2">
        <v>1597.7024000000001</v>
      </c>
      <c r="I15" s="1">
        <v>452.95</v>
      </c>
      <c r="J15" s="1">
        <v>454.30999999997977</v>
      </c>
      <c r="K15" s="8">
        <v>2.9460998419646349E-3</v>
      </c>
      <c r="L15">
        <v>8</v>
      </c>
      <c r="M15" s="8">
        <f t="shared" si="0"/>
        <v>0.25273114472992803</v>
      </c>
      <c r="N15" s="8">
        <f t="shared" si="1"/>
        <v>6.5292308962215453E-2</v>
      </c>
    </row>
    <row r="16" spans="2:17" x14ac:dyDescent="0.25">
      <c r="B16" s="45"/>
      <c r="C16" s="45"/>
      <c r="D16" s="5"/>
      <c r="E16">
        <v>1</v>
      </c>
      <c r="F16" s="1">
        <v>353.54001</v>
      </c>
      <c r="G16" s="1">
        <v>485.16999999999973</v>
      </c>
      <c r="H16" s="2">
        <v>72.233299999999986</v>
      </c>
      <c r="I16" s="1">
        <v>377.65999999999968</v>
      </c>
      <c r="J16" s="1">
        <v>377.65999999999639</v>
      </c>
      <c r="K16" s="8">
        <v>-8.4972623562947636E-15</v>
      </c>
      <c r="L16">
        <v>10</v>
      </c>
      <c r="M16" s="8">
        <f t="shared" si="0"/>
        <v>6.8224215980532701E-2</v>
      </c>
      <c r="N16" s="8">
        <f t="shared" si="1"/>
        <v>0.22159243151884928</v>
      </c>
    </row>
    <row r="17" spans="2:14" x14ac:dyDescent="0.25">
      <c r="B17" s="45">
        <v>30</v>
      </c>
      <c r="C17" s="45">
        <v>30</v>
      </c>
      <c r="D17" s="5">
        <v>18.399999999999999</v>
      </c>
      <c r="E17">
        <v>3</v>
      </c>
      <c r="F17" s="1">
        <v>353.54001</v>
      </c>
      <c r="G17" s="1">
        <v>485.16999999999973</v>
      </c>
      <c r="H17" s="2">
        <v>2271.3481999999999</v>
      </c>
      <c r="I17" s="1">
        <v>409.27999999999969</v>
      </c>
      <c r="J17" s="1">
        <v>409.29535905815635</v>
      </c>
      <c r="K17" s="8">
        <v>3.625724351770216E-5</v>
      </c>
      <c r="L17">
        <v>10</v>
      </c>
      <c r="M17" s="8">
        <f t="shared" si="0"/>
        <v>0.15766246654798616</v>
      </c>
      <c r="N17" s="8">
        <f t="shared" si="1"/>
        <v>0.15641939938578248</v>
      </c>
    </row>
    <row r="18" spans="2:14" x14ac:dyDescent="0.25">
      <c r="B18" s="45"/>
      <c r="C18" s="45"/>
      <c r="D18" s="5"/>
      <c r="E18">
        <v>6</v>
      </c>
      <c r="F18" s="1">
        <v>353.54001</v>
      </c>
      <c r="G18" s="1">
        <v>485.16999999999973</v>
      </c>
      <c r="H18" s="2">
        <v>3600</v>
      </c>
      <c r="I18" s="1">
        <v>437.48666666666634</v>
      </c>
      <c r="J18" s="1">
        <v>451.67423597044615</v>
      </c>
      <c r="K18" s="8">
        <v>3.1178132422610295E-2</v>
      </c>
      <c r="L18">
        <v>2</v>
      </c>
      <c r="M18" s="8">
        <f t="shared" si="0"/>
        <v>0.23744598713641024</v>
      </c>
      <c r="N18" s="8">
        <f t="shared" si="1"/>
        <v>9.8281701946396974E-2</v>
      </c>
    </row>
    <row r="19" spans="2:14" x14ac:dyDescent="0.25">
      <c r="B19" s="45"/>
      <c r="C19" s="45"/>
      <c r="D19" s="5"/>
      <c r="E19">
        <v>1</v>
      </c>
      <c r="F19" s="1">
        <v>349.32799999999997</v>
      </c>
      <c r="G19" s="1">
        <v>482.50199999999995</v>
      </c>
      <c r="H19" s="2">
        <v>592.45549999999992</v>
      </c>
      <c r="I19" s="1">
        <v>369.07799999999997</v>
      </c>
      <c r="J19" s="1">
        <v>369.07799999999997</v>
      </c>
      <c r="K19" s="8">
        <v>0</v>
      </c>
      <c r="L19">
        <v>10</v>
      </c>
      <c r="M19" s="8">
        <f t="shared" si="0"/>
        <v>5.6537122704163424E-2</v>
      </c>
      <c r="N19" s="8">
        <f t="shared" si="1"/>
        <v>0.23507467326560302</v>
      </c>
    </row>
    <row r="20" spans="2:14" x14ac:dyDescent="0.25">
      <c r="B20" s="45"/>
      <c r="C20" s="45">
        <v>50</v>
      </c>
      <c r="D20" s="5">
        <v>19.2</v>
      </c>
      <c r="E20">
        <v>3</v>
      </c>
      <c r="F20" s="1">
        <v>349.32799999999997</v>
      </c>
      <c r="G20" s="1">
        <v>482.50199999999995</v>
      </c>
      <c r="H20" s="2">
        <v>3579.4184999999998</v>
      </c>
      <c r="I20" s="1">
        <v>398.38600000000002</v>
      </c>
      <c r="J20" s="1">
        <v>414.66341763758572</v>
      </c>
      <c r="K20" s="8">
        <v>3.7864044570919846E-2</v>
      </c>
      <c r="L20">
        <v>2</v>
      </c>
      <c r="M20" s="8">
        <f t="shared" si="0"/>
        <v>0.14043535015801784</v>
      </c>
      <c r="N20" s="8">
        <f t="shared" si="1"/>
        <v>0.17433295613282418</v>
      </c>
    </row>
    <row r="21" spans="2:14" x14ac:dyDescent="0.25">
      <c r="B21" s="45"/>
      <c r="C21" s="45"/>
      <c r="D21" s="5"/>
      <c r="E21">
        <v>6</v>
      </c>
      <c r="F21" s="1">
        <v>349.32799999999997</v>
      </c>
      <c r="G21" s="1">
        <v>482.50199999999995</v>
      </c>
      <c r="H21" s="2">
        <v>3600</v>
      </c>
      <c r="I21" s="1">
        <v>424.5379999999999</v>
      </c>
      <c r="J21" s="1">
        <v>463.49723525626166</v>
      </c>
      <c r="K21" s="8">
        <v>8.3815000208936258E-2</v>
      </c>
      <c r="L21">
        <v>0</v>
      </c>
      <c r="M21" s="8">
        <f t="shared" si="0"/>
        <v>0.21529908853570262</v>
      </c>
      <c r="N21" s="8">
        <f t="shared" si="1"/>
        <v>0.12013214452997099</v>
      </c>
    </row>
    <row r="22" spans="2:14" x14ac:dyDescent="0.25">
      <c r="C22" s="45"/>
      <c r="D22" s="5"/>
      <c r="E22" s="9">
        <v>1</v>
      </c>
      <c r="F22" s="14">
        <v>480.57</v>
      </c>
      <c r="G22" s="14">
        <v>643.29</v>
      </c>
      <c r="H22" s="15">
        <v>39.3996</v>
      </c>
      <c r="I22" s="14">
        <v>506.80000000000007</v>
      </c>
      <c r="J22" s="14">
        <v>506.79999999996988</v>
      </c>
      <c r="K22" s="16">
        <v>-6.0080594613756404E-14</v>
      </c>
      <c r="L22" s="9">
        <v>10</v>
      </c>
      <c r="M22" s="8">
        <f t="shared" si="0"/>
        <v>5.4581018374014349E-2</v>
      </c>
      <c r="N22" s="8">
        <f t="shared" si="1"/>
        <v>0.21217491333613131</v>
      </c>
    </row>
    <row r="23" spans="2:14" x14ac:dyDescent="0.25">
      <c r="B23" s="43"/>
      <c r="C23" s="43">
        <v>10</v>
      </c>
      <c r="D23" s="5">
        <v>21.7</v>
      </c>
      <c r="E23" s="9">
        <v>3</v>
      </c>
      <c r="F23" s="14">
        <v>480.57</v>
      </c>
      <c r="G23" s="14">
        <v>643.29</v>
      </c>
      <c r="H23" s="15">
        <v>1870.5052000000003</v>
      </c>
      <c r="I23" s="14">
        <v>543.79999999999995</v>
      </c>
      <c r="J23" s="14">
        <v>544.34999999995978</v>
      </c>
      <c r="K23" s="16">
        <v>9.9716797861482153E-4</v>
      </c>
      <c r="L23" s="9">
        <v>10</v>
      </c>
      <c r="M23" s="8">
        <f t="shared" si="0"/>
        <v>0.13157292381963079</v>
      </c>
      <c r="N23" s="8">
        <f t="shared" si="1"/>
        <v>0.15465808577779852</v>
      </c>
    </row>
    <row r="24" spans="2:14" x14ac:dyDescent="0.25">
      <c r="B24" s="43"/>
      <c r="C24" s="43"/>
      <c r="D24" s="5"/>
      <c r="E24" s="9">
        <v>6</v>
      </c>
      <c r="F24" s="14">
        <v>480.57</v>
      </c>
      <c r="G24" s="14">
        <v>643.29</v>
      </c>
      <c r="H24" s="15">
        <v>3600.7125000000005</v>
      </c>
      <c r="I24" s="14">
        <v>568.38999999999987</v>
      </c>
      <c r="J24" s="14">
        <v>605.80999999997994</v>
      </c>
      <c r="K24" s="16">
        <v>6.2057392715992477E-2</v>
      </c>
      <c r="L24" s="9">
        <v>0</v>
      </c>
      <c r="M24" s="8">
        <f t="shared" si="0"/>
        <v>0.18274132800632556</v>
      </c>
      <c r="N24" s="8">
        <f t="shared" si="1"/>
        <v>0.11643271308430116</v>
      </c>
    </row>
    <row r="25" spans="2:14" x14ac:dyDescent="0.25">
      <c r="B25" s="43"/>
      <c r="C25" s="43"/>
      <c r="D25" s="5"/>
      <c r="E25" s="9">
        <v>1</v>
      </c>
      <c r="F25" s="14">
        <v>469.00000999999992</v>
      </c>
      <c r="G25" s="14">
        <v>648.10333333333301</v>
      </c>
      <c r="H25" s="15">
        <v>1665.1032000000002</v>
      </c>
      <c r="I25" s="14">
        <v>492.97999999999968</v>
      </c>
      <c r="J25" s="14">
        <v>492.99172808602981</v>
      </c>
      <c r="K25" s="16">
        <v>2.3448826311067049E-5</v>
      </c>
      <c r="L25" s="9">
        <v>10</v>
      </c>
      <c r="M25" s="8">
        <f t="shared" si="0"/>
        <v>5.1130041553729952E-2</v>
      </c>
      <c r="N25" s="8">
        <f t="shared" si="1"/>
        <v>0.23934969217871649</v>
      </c>
    </row>
    <row r="26" spans="2:14" x14ac:dyDescent="0.25">
      <c r="B26" s="43">
        <v>40</v>
      </c>
      <c r="C26" s="43">
        <v>30</v>
      </c>
      <c r="D26" s="5">
        <v>24</v>
      </c>
      <c r="E26" s="9">
        <v>3</v>
      </c>
      <c r="F26" s="14">
        <v>469.00000999999992</v>
      </c>
      <c r="G26" s="14">
        <v>648.10333333333301</v>
      </c>
      <c r="H26" s="15">
        <v>3600</v>
      </c>
      <c r="I26" s="14">
        <v>521.89333333333286</v>
      </c>
      <c r="J26" s="14">
        <v>567.93049243254279</v>
      </c>
      <c r="K26" s="16">
        <v>8.0236319266768386E-2</v>
      </c>
      <c r="L26" s="9">
        <v>0</v>
      </c>
      <c r="M26" s="8">
        <f t="shared" si="0"/>
        <v>0.1127789386045705</v>
      </c>
      <c r="N26" s="8">
        <f t="shared" si="1"/>
        <v>0.19473746470470277</v>
      </c>
    </row>
    <row r="27" spans="2:14" x14ac:dyDescent="0.25">
      <c r="B27" s="43"/>
      <c r="C27" s="43"/>
      <c r="D27" s="5"/>
      <c r="E27" s="9">
        <v>6</v>
      </c>
      <c r="F27" s="14">
        <v>469.00000999999992</v>
      </c>
      <c r="G27" s="14">
        <v>648.10333333333301</v>
      </c>
      <c r="H27" s="15">
        <v>3600</v>
      </c>
      <c r="I27" s="14">
        <v>548.41999999999962</v>
      </c>
      <c r="J27" s="14">
        <v>628.31268368158624</v>
      </c>
      <c r="K27" s="16">
        <v>0.12693734475015225</v>
      </c>
      <c r="L27" s="9">
        <v>0</v>
      </c>
      <c r="M27" s="8">
        <f t="shared" si="0"/>
        <v>0.1693389942571637</v>
      </c>
      <c r="N27" s="8">
        <f t="shared" si="1"/>
        <v>0.15380777756633476</v>
      </c>
    </row>
    <row r="28" spans="2:14" x14ac:dyDescent="0.25">
      <c r="B28" s="43"/>
      <c r="C28" s="43"/>
      <c r="D28" s="5"/>
      <c r="E28" s="9">
        <v>1</v>
      </c>
      <c r="F28" s="14">
        <v>465.584</v>
      </c>
      <c r="G28" s="14">
        <v>646.52199999999993</v>
      </c>
      <c r="H28" s="15">
        <v>3549.3692000000001</v>
      </c>
      <c r="I28" s="14">
        <v>486.23199999999997</v>
      </c>
      <c r="J28" s="14">
        <v>507.41238242890194</v>
      </c>
      <c r="K28" s="16">
        <v>4.1594205635668617E-2</v>
      </c>
      <c r="L28" s="9">
        <v>5</v>
      </c>
      <c r="M28" s="8">
        <f t="shared" si="0"/>
        <v>4.4348603044778098E-2</v>
      </c>
      <c r="N28" s="8">
        <f t="shared" si="1"/>
        <v>0.24792659801213257</v>
      </c>
    </row>
    <row r="29" spans="2:14" x14ac:dyDescent="0.25">
      <c r="B29" s="43"/>
      <c r="C29" s="43">
        <v>50</v>
      </c>
      <c r="D29" s="5">
        <v>24.8</v>
      </c>
      <c r="E29" s="9">
        <v>3</v>
      </c>
      <c r="F29" s="14">
        <v>465.584</v>
      </c>
      <c r="G29" s="14">
        <v>646.52199999999993</v>
      </c>
      <c r="H29" s="15">
        <v>3600</v>
      </c>
      <c r="I29" s="14">
        <v>493.13600000000008</v>
      </c>
      <c r="J29" s="14">
        <v>591.67950222277398</v>
      </c>
      <c r="K29" s="16">
        <v>0.16751507085307496</v>
      </c>
      <c r="L29" s="9">
        <v>0</v>
      </c>
      <c r="M29" s="8">
        <f t="shared" si="0"/>
        <v>5.9177291315852948E-2</v>
      </c>
      <c r="N29" s="8">
        <f t="shared" si="1"/>
        <v>0.23724792041106083</v>
      </c>
    </row>
    <row r="30" spans="2:14" ht="15.75" thickBot="1" x14ac:dyDescent="0.3">
      <c r="B30" s="44"/>
      <c r="C30" s="44"/>
      <c r="D30" s="5"/>
      <c r="E30" s="6">
        <v>6</v>
      </c>
      <c r="F30" s="7">
        <v>465.584</v>
      </c>
      <c r="G30" s="7">
        <v>646.52199999999993</v>
      </c>
      <c r="H30" s="10">
        <v>3600</v>
      </c>
      <c r="I30" s="7">
        <v>503.73600000000005</v>
      </c>
      <c r="J30" s="7">
        <v>636.0398402560138</v>
      </c>
      <c r="K30" s="17">
        <v>0.20663165691409624</v>
      </c>
      <c r="L30" s="6">
        <v>0</v>
      </c>
      <c r="M30" s="17">
        <f t="shared" si="0"/>
        <v>8.1944396714663831E-2</v>
      </c>
      <c r="N30" s="17">
        <f t="shared" si="1"/>
        <v>0.22085249999226617</v>
      </c>
    </row>
    <row r="31" spans="2:14" ht="15.75" thickBot="1" x14ac:dyDescent="0.3">
      <c r="B31" s="18"/>
      <c r="C31" s="18"/>
      <c r="D31" s="18"/>
      <c r="E31" s="18"/>
      <c r="F31" s="18"/>
      <c r="G31" s="23" t="s">
        <v>51</v>
      </c>
      <c r="H31" s="20">
        <f>AVERAGE(H4:H30)</f>
        <v>1527.369851851852</v>
      </c>
      <c r="I31" s="19">
        <f t="shared" ref="I31:N31" si="2">AVERAGE(I4:I30)</f>
        <v>398.57829629629629</v>
      </c>
      <c r="J31" s="19">
        <f t="shared" si="2"/>
        <v>416.60566211222721</v>
      </c>
      <c r="K31" s="21">
        <f t="shared" si="2"/>
        <v>3.1178968193644879E-2</v>
      </c>
      <c r="L31" s="20">
        <f>SUM(L4:L30)</f>
        <v>187</v>
      </c>
      <c r="M31" s="21">
        <f t="shared" si="2"/>
        <v>0.15312274017375835</v>
      </c>
      <c r="N31" s="21">
        <f t="shared" si="2"/>
        <v>0.15139564195955402</v>
      </c>
    </row>
  </sheetData>
  <mergeCells count="7">
    <mergeCell ref="H2:N2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D324-51A6-4729-9D48-ABF1D8B7CAF2}">
  <dimension ref="B1:AF48"/>
  <sheetViews>
    <sheetView workbookViewId="0">
      <selection activeCell="B27" sqref="B27:S41"/>
    </sheetView>
  </sheetViews>
  <sheetFormatPr defaultRowHeight="15" x14ac:dyDescent="0.25"/>
  <cols>
    <col min="2" max="2" width="6" bestFit="1" customWidth="1"/>
    <col min="3" max="4" width="6" customWidth="1"/>
    <col min="5" max="5" width="6.5703125" customWidth="1"/>
    <col min="6" max="6" width="9.42578125" customWidth="1"/>
    <col min="7" max="7" width="10.28515625" bestFit="1" customWidth="1"/>
    <col min="8" max="8" width="7.28515625" customWidth="1"/>
    <col min="9" max="9" width="5.5703125" customWidth="1"/>
    <col min="11" max="11" width="7.28515625" customWidth="1"/>
    <col min="12" max="12" width="9.42578125" customWidth="1"/>
    <col min="16" max="16" width="8.140625" customWidth="1"/>
    <col min="17" max="17" width="14.140625" customWidth="1"/>
    <col min="18" max="18" width="9.42578125" bestFit="1" customWidth="1"/>
  </cols>
  <sheetData>
    <row r="1" spans="2:32" ht="15.75" thickBot="1" x14ac:dyDescent="0.3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2:32" x14ac:dyDescent="0.25">
      <c r="B2" s="64" t="s">
        <v>57</v>
      </c>
      <c r="C2" s="64" t="s">
        <v>60</v>
      </c>
      <c r="D2" s="64" t="s">
        <v>61</v>
      </c>
      <c r="E2" s="64" t="s">
        <v>33</v>
      </c>
      <c r="F2" s="64" t="s">
        <v>63</v>
      </c>
      <c r="G2" s="64" t="s">
        <v>62</v>
      </c>
      <c r="H2" s="64" t="s">
        <v>64</v>
      </c>
      <c r="I2" s="64" t="s">
        <v>2</v>
      </c>
      <c r="J2" s="64" t="s">
        <v>65</v>
      </c>
      <c r="K2" s="64"/>
      <c r="L2" s="66" t="s">
        <v>36</v>
      </c>
      <c r="M2" s="66"/>
      <c r="N2" s="66"/>
      <c r="O2" s="66"/>
      <c r="P2" s="66"/>
      <c r="Q2" s="66"/>
      <c r="R2" s="66"/>
      <c r="S2" s="25"/>
      <c r="T2" s="64" t="s">
        <v>57</v>
      </c>
      <c r="U2" s="64" t="s">
        <v>105</v>
      </c>
      <c r="V2" s="64" t="s">
        <v>106</v>
      </c>
      <c r="W2" s="64" t="s">
        <v>107</v>
      </c>
      <c r="X2" s="64" t="s">
        <v>108</v>
      </c>
      <c r="Y2" s="64" t="s">
        <v>39</v>
      </c>
      <c r="Z2" s="64"/>
      <c r="AA2" s="64" t="s">
        <v>40</v>
      </c>
      <c r="AB2" s="64"/>
      <c r="AC2" s="64" t="s">
        <v>41</v>
      </c>
      <c r="AD2" s="64"/>
      <c r="AE2" s="25"/>
    </row>
    <row r="3" spans="2:32" ht="15.75" thickBot="1" x14ac:dyDescent="0.3">
      <c r="B3" s="65"/>
      <c r="C3" s="65"/>
      <c r="D3" s="65"/>
      <c r="E3" s="65"/>
      <c r="F3" s="65"/>
      <c r="G3" s="65"/>
      <c r="H3" s="65"/>
      <c r="I3" s="65"/>
      <c r="J3" s="22" t="s">
        <v>66</v>
      </c>
      <c r="K3" s="13" t="s">
        <v>67</v>
      </c>
      <c r="L3" s="13" t="s">
        <v>102</v>
      </c>
      <c r="M3" s="13" t="s">
        <v>5</v>
      </c>
      <c r="N3" s="13" t="s">
        <v>6</v>
      </c>
      <c r="O3" s="13" t="s">
        <v>37</v>
      </c>
      <c r="P3" s="13" t="s">
        <v>38</v>
      </c>
      <c r="Q3" s="13" t="s">
        <v>68</v>
      </c>
      <c r="R3" s="13" t="s">
        <v>69</v>
      </c>
      <c r="S3" s="25"/>
      <c r="T3" s="65"/>
      <c r="U3" s="65"/>
      <c r="V3" s="65"/>
      <c r="W3" s="65"/>
      <c r="X3" s="65"/>
      <c r="Y3" s="22" t="s">
        <v>52</v>
      </c>
      <c r="Z3" s="24" t="s">
        <v>37</v>
      </c>
      <c r="AA3" s="22" t="s">
        <v>52</v>
      </c>
      <c r="AB3" s="24" t="s">
        <v>37</v>
      </c>
      <c r="AC3" s="22" t="s">
        <v>52</v>
      </c>
      <c r="AD3" s="24" t="s">
        <v>37</v>
      </c>
      <c r="AE3" s="25"/>
    </row>
    <row r="4" spans="2:32" x14ac:dyDescent="0.25">
      <c r="B4" s="72" t="s">
        <v>58</v>
      </c>
      <c r="C4" s="72">
        <v>27</v>
      </c>
      <c r="D4" s="72">
        <v>86</v>
      </c>
      <c r="E4" s="72">
        <v>10</v>
      </c>
      <c r="F4" s="26">
        <v>262.20999999999998</v>
      </c>
      <c r="G4" s="26">
        <v>208.73000000000002</v>
      </c>
      <c r="H4" s="69">
        <v>24.6</v>
      </c>
      <c r="I4" s="27">
        <v>4</v>
      </c>
      <c r="J4" s="28">
        <v>0.1992112583085974</v>
      </c>
      <c r="K4" s="28">
        <v>0.33729216152018998</v>
      </c>
      <c r="L4" s="29">
        <v>18.8919</v>
      </c>
      <c r="M4" s="26">
        <v>221.33999999999</v>
      </c>
      <c r="N4" s="26">
        <v>221.34</v>
      </c>
      <c r="O4" s="28">
        <v>3.5095673491106107E-14</v>
      </c>
      <c r="P4" s="29">
        <v>10</v>
      </c>
      <c r="Q4" s="30">
        <f>(F4-N4)/F4</f>
        <v>0.15586743449906557</v>
      </c>
      <c r="R4" s="28">
        <f>(N4-G4)/N4</f>
        <v>5.6971175567000924E-2</v>
      </c>
      <c r="S4" s="8"/>
      <c r="T4" s="72" t="s">
        <v>58</v>
      </c>
      <c r="U4" s="72">
        <v>27</v>
      </c>
      <c r="V4" s="72">
        <v>86</v>
      </c>
      <c r="W4" s="72">
        <v>10</v>
      </c>
      <c r="X4" s="27">
        <v>4</v>
      </c>
      <c r="Y4" s="1">
        <v>248.41</v>
      </c>
      <c r="Z4" s="16">
        <f>(Y4-M4)/Y4</f>
        <v>0.10897306871708062</v>
      </c>
      <c r="AA4" s="1">
        <v>235.18999999999997</v>
      </c>
      <c r="AB4" s="16">
        <f>(AA4-M4)/AA4</f>
        <v>5.8888558187040148E-2</v>
      </c>
      <c r="AC4" s="1">
        <v>227.82</v>
      </c>
      <c r="AD4" s="16">
        <f>(AC4-M4)/AC4</f>
        <v>2.844350803270123E-2</v>
      </c>
      <c r="AE4" s="8"/>
    </row>
    <row r="5" spans="2:32" x14ac:dyDescent="0.25">
      <c r="B5" s="73"/>
      <c r="C5" s="73"/>
      <c r="D5" s="73"/>
      <c r="E5" s="73"/>
      <c r="F5" s="14">
        <v>262.20999999999998</v>
      </c>
      <c r="G5" s="14">
        <v>208.73000000000002</v>
      </c>
      <c r="H5" s="68"/>
      <c r="I5" s="9">
        <v>8</v>
      </c>
      <c r="J5" s="31">
        <v>0.1992112583085974</v>
      </c>
      <c r="K5" s="31">
        <v>0.33729216152018998</v>
      </c>
      <c r="L5" s="15">
        <v>20.6252</v>
      </c>
      <c r="M5" s="14">
        <v>213.29000000000002</v>
      </c>
      <c r="N5" s="14">
        <v>213.29000000000002</v>
      </c>
      <c r="O5" s="31">
        <v>0</v>
      </c>
      <c r="P5" s="15">
        <v>10</v>
      </c>
      <c r="Q5" s="16">
        <f t="shared" ref="Q5:Q21" si="0">(F5-N5)/F5</f>
        <v>0.18656801800083889</v>
      </c>
      <c r="R5" s="31">
        <f t="shared" ref="R5:R21" si="1">(N5-G5)/N5</f>
        <v>2.1379342678981676E-2</v>
      </c>
      <c r="S5" s="8"/>
      <c r="T5" s="73"/>
      <c r="U5" s="73"/>
      <c r="V5" s="73"/>
      <c r="W5" s="73"/>
      <c r="X5" s="9">
        <v>8</v>
      </c>
      <c r="Y5" s="1">
        <v>240.11000000000004</v>
      </c>
      <c r="Z5" s="16">
        <f t="shared" ref="Z5:Z21" si="2">(Y5-M5)/Y5</f>
        <v>0.11169880471450593</v>
      </c>
      <c r="AA5" s="1">
        <v>226.3</v>
      </c>
      <c r="AB5" s="16">
        <f t="shared" ref="AB5:AB21" si="3">(AA5-M5)/AA5</f>
        <v>5.749005744586827E-2</v>
      </c>
      <c r="AC5" s="1">
        <v>220.37999999999997</v>
      </c>
      <c r="AD5" s="16">
        <f t="shared" ref="AD5:AD21" si="4">(AC5-M5)/AC5</f>
        <v>3.2171703421362864E-2</v>
      </c>
      <c r="AE5" s="8"/>
    </row>
    <row r="6" spans="2:32" x14ac:dyDescent="0.25">
      <c r="B6" s="73"/>
      <c r="C6" s="73"/>
      <c r="D6" s="73"/>
      <c r="E6" s="73"/>
      <c r="F6" s="14">
        <v>262.20999999999998</v>
      </c>
      <c r="G6" s="14">
        <v>208.73000000000002</v>
      </c>
      <c r="H6" s="68"/>
      <c r="I6" s="9">
        <v>16</v>
      </c>
      <c r="J6" s="31">
        <v>0.1992112583085974</v>
      </c>
      <c r="K6" s="31">
        <v>0.33729216152018998</v>
      </c>
      <c r="L6" s="15">
        <v>7.221000000000001</v>
      </c>
      <c r="M6" s="14">
        <v>209.12000000000003</v>
      </c>
      <c r="N6" s="14">
        <v>209.12000000000003</v>
      </c>
      <c r="O6" s="31">
        <v>0</v>
      </c>
      <c r="P6" s="15">
        <v>10</v>
      </c>
      <c r="Q6" s="16">
        <f t="shared" si="0"/>
        <v>0.20247130162846555</v>
      </c>
      <c r="R6" s="35">
        <f t="shared" si="1"/>
        <v>1.8649579188983107E-3</v>
      </c>
      <c r="S6" s="8"/>
      <c r="T6" s="73"/>
      <c r="U6" s="73"/>
      <c r="V6" s="73"/>
      <c r="W6" s="73"/>
      <c r="X6" s="9">
        <v>16</v>
      </c>
      <c r="Y6" s="1">
        <v>226.75</v>
      </c>
      <c r="Z6" s="16">
        <f t="shared" si="2"/>
        <v>7.7750826901874168E-2</v>
      </c>
      <c r="AA6" s="1">
        <v>217.85999999999999</v>
      </c>
      <c r="AB6" s="16">
        <f t="shared" si="3"/>
        <v>4.0117506655650198E-2</v>
      </c>
      <c r="AC6" s="1">
        <v>213.71999999999997</v>
      </c>
      <c r="AD6" s="16">
        <f t="shared" si="4"/>
        <v>2.1523488676773058E-2</v>
      </c>
      <c r="AE6" s="8"/>
    </row>
    <row r="7" spans="2:32" x14ac:dyDescent="0.25">
      <c r="B7" s="73"/>
      <c r="C7" s="73"/>
      <c r="D7" s="73"/>
      <c r="E7" s="73">
        <v>30</v>
      </c>
      <c r="F7" s="14">
        <v>266.17666999999994</v>
      </c>
      <c r="G7" s="14">
        <v>208.87666666666618</v>
      </c>
      <c r="H7" s="68">
        <v>34.799999999999997</v>
      </c>
      <c r="I7" s="9">
        <v>4</v>
      </c>
      <c r="J7" s="31">
        <v>0.21190643927702846</v>
      </c>
      <c r="K7" s="31">
        <v>0.29347527210057156</v>
      </c>
      <c r="L7" s="15">
        <v>820.59499999999991</v>
      </c>
      <c r="M7" s="14">
        <v>230.3499999999996</v>
      </c>
      <c r="N7" s="14">
        <v>230.3499999999996</v>
      </c>
      <c r="O7" s="31">
        <v>0</v>
      </c>
      <c r="P7" s="15">
        <v>10</v>
      </c>
      <c r="Q7" s="16">
        <f t="shared" si="0"/>
        <v>0.13459733341768967</v>
      </c>
      <c r="R7" s="31">
        <f t="shared" si="1"/>
        <v>9.3220461616381381E-2</v>
      </c>
      <c r="S7" s="8"/>
      <c r="T7" s="73"/>
      <c r="U7" s="73"/>
      <c r="V7" s="73"/>
      <c r="W7" s="73">
        <v>30</v>
      </c>
      <c r="X7" s="9">
        <v>4</v>
      </c>
      <c r="Y7" s="1">
        <v>252.53999999999959</v>
      </c>
      <c r="Z7" s="16">
        <f t="shared" si="2"/>
        <v>8.786726855151672E-2</v>
      </c>
      <c r="AA7" s="1">
        <v>243.59333333333302</v>
      </c>
      <c r="AB7" s="16">
        <f t="shared" si="3"/>
        <v>5.4366567229536013E-2</v>
      </c>
      <c r="AC7" s="1">
        <v>234.00333333333305</v>
      </c>
      <c r="AD7" s="16">
        <f t="shared" si="4"/>
        <v>1.5612313214911985E-2</v>
      </c>
      <c r="AE7" s="8"/>
    </row>
    <row r="8" spans="2:32" x14ac:dyDescent="0.25">
      <c r="B8" s="73"/>
      <c r="C8" s="73"/>
      <c r="D8" s="73"/>
      <c r="E8" s="73"/>
      <c r="F8" s="14">
        <v>266.17666999999994</v>
      </c>
      <c r="G8" s="14">
        <v>208.87666666666618</v>
      </c>
      <c r="H8" s="68"/>
      <c r="I8" s="9">
        <v>8</v>
      </c>
      <c r="J8" s="31">
        <v>0.21190643927702846</v>
      </c>
      <c r="K8" s="31">
        <v>0.29347527210057156</v>
      </c>
      <c r="L8" s="15">
        <v>1178.402</v>
      </c>
      <c r="M8" s="14">
        <v>218.84999999999974</v>
      </c>
      <c r="N8" s="14">
        <v>219.86666666666642</v>
      </c>
      <c r="O8" s="31">
        <v>3.8563661651284655E-3</v>
      </c>
      <c r="P8" s="15">
        <v>9</v>
      </c>
      <c r="Q8" s="16">
        <f t="shared" si="0"/>
        <v>0.17398220262254216</v>
      </c>
      <c r="R8" s="31">
        <f t="shared" si="1"/>
        <v>4.9984839296544493E-2</v>
      </c>
      <c r="S8" s="8"/>
      <c r="T8" s="73"/>
      <c r="U8" s="73"/>
      <c r="V8" s="73"/>
      <c r="W8" s="73"/>
      <c r="X8" s="9">
        <v>8</v>
      </c>
      <c r="Y8" s="1">
        <v>246.54333333333307</v>
      </c>
      <c r="Z8" s="16">
        <f t="shared" si="2"/>
        <v>0.11232643348701388</v>
      </c>
      <c r="AA8" s="1">
        <v>230.64333333333298</v>
      </c>
      <c r="AB8" s="16">
        <f t="shared" si="3"/>
        <v>5.1132339976586887E-2</v>
      </c>
      <c r="AC8" s="1">
        <v>223.13333333333293</v>
      </c>
      <c r="AD8" s="16">
        <f t="shared" si="4"/>
        <v>1.9196295189721529E-2</v>
      </c>
      <c r="AE8" s="8"/>
    </row>
    <row r="9" spans="2:32" x14ac:dyDescent="0.25">
      <c r="B9" s="73"/>
      <c r="C9" s="73"/>
      <c r="D9" s="73"/>
      <c r="E9" s="73"/>
      <c r="F9" s="14">
        <v>266.17666999999994</v>
      </c>
      <c r="G9" s="14">
        <v>208.87666666666618</v>
      </c>
      <c r="H9" s="68"/>
      <c r="I9" s="9">
        <v>16</v>
      </c>
      <c r="J9" s="31">
        <v>0.21190643927702846</v>
      </c>
      <c r="K9" s="31">
        <v>0.29347527210057156</v>
      </c>
      <c r="L9" s="15">
        <v>571.83979999999997</v>
      </c>
      <c r="M9" s="14">
        <v>211.23666666666628</v>
      </c>
      <c r="N9" s="14">
        <v>211.73666666666628</v>
      </c>
      <c r="O9" s="31">
        <v>2.029220779220779E-3</v>
      </c>
      <c r="P9" s="15">
        <v>9</v>
      </c>
      <c r="Q9" s="16">
        <f t="shared" si="0"/>
        <v>0.20452582614897721</v>
      </c>
      <c r="R9" s="31">
        <f t="shared" si="1"/>
        <v>1.350734402795975E-2</v>
      </c>
      <c r="S9" s="8"/>
      <c r="T9" s="73"/>
      <c r="U9" s="73"/>
      <c r="V9" s="73"/>
      <c r="W9" s="73"/>
      <c r="X9" s="9">
        <v>16</v>
      </c>
      <c r="Y9" s="1">
        <v>235.22666666666623</v>
      </c>
      <c r="Z9" s="16">
        <f t="shared" si="2"/>
        <v>0.10198673619771</v>
      </c>
      <c r="AA9" s="1">
        <v>217.55666666666644</v>
      </c>
      <c r="AB9" s="16">
        <f t="shared" si="3"/>
        <v>2.90499027073414E-2</v>
      </c>
      <c r="AC9" s="1">
        <v>215.15333333333302</v>
      </c>
      <c r="AD9" s="16">
        <f t="shared" si="4"/>
        <v>1.8204071514888984E-2</v>
      </c>
      <c r="AE9" s="8"/>
    </row>
    <row r="10" spans="2:32" x14ac:dyDescent="0.25">
      <c r="B10" s="73"/>
      <c r="C10" s="73"/>
      <c r="D10" s="73"/>
      <c r="E10" s="73">
        <v>50</v>
      </c>
      <c r="F10" s="14">
        <v>268.77799999999991</v>
      </c>
      <c r="G10" s="14">
        <v>211.22600000000003</v>
      </c>
      <c r="H10" s="70">
        <v>41.9</v>
      </c>
      <c r="I10" s="9">
        <v>4</v>
      </c>
      <c r="J10" s="31">
        <v>0.21125266975108531</v>
      </c>
      <c r="K10" s="31">
        <v>0.2887790924457157</v>
      </c>
      <c r="L10" s="15">
        <v>2068.9528</v>
      </c>
      <c r="M10" s="14">
        <v>234.6769649497819</v>
      </c>
      <c r="N10" s="14">
        <v>235.654</v>
      </c>
      <c r="O10" s="31">
        <v>3.6929841160511408E-3</v>
      </c>
      <c r="P10" s="15">
        <v>8</v>
      </c>
      <c r="Q10" s="16">
        <f t="shared" si="0"/>
        <v>0.12323925321268825</v>
      </c>
      <c r="R10" s="31">
        <f t="shared" si="1"/>
        <v>0.10366045133967583</v>
      </c>
      <c r="S10" s="8"/>
      <c r="T10" s="73"/>
      <c r="U10" s="73"/>
      <c r="V10" s="73"/>
      <c r="W10" s="73">
        <v>50</v>
      </c>
      <c r="X10" s="9">
        <v>4</v>
      </c>
      <c r="Y10" s="1">
        <v>255.23600000000002</v>
      </c>
      <c r="Z10" s="16">
        <f t="shared" si="2"/>
        <v>8.0549119443252964E-2</v>
      </c>
      <c r="AA10" s="1">
        <v>246.89000000000001</v>
      </c>
      <c r="AB10" s="16">
        <f t="shared" si="3"/>
        <v>4.9467516101171005E-2</v>
      </c>
      <c r="AC10" s="1">
        <v>236.91000000000003</v>
      </c>
      <c r="AD10" s="16">
        <f t="shared" si="4"/>
        <v>9.4256681871517454E-3</v>
      </c>
      <c r="AE10" s="8"/>
    </row>
    <row r="11" spans="2:32" x14ac:dyDescent="0.25">
      <c r="B11" s="73"/>
      <c r="C11" s="73"/>
      <c r="D11" s="73"/>
      <c r="E11" s="73"/>
      <c r="F11" s="14">
        <v>268.77799999999991</v>
      </c>
      <c r="G11" s="14">
        <v>211.22600000000003</v>
      </c>
      <c r="H11" s="70"/>
      <c r="I11" s="9">
        <v>8</v>
      </c>
      <c r="J11" s="31">
        <v>0.21125266975108531</v>
      </c>
      <c r="K11" s="31">
        <v>0.2887790924457157</v>
      </c>
      <c r="L11" s="15">
        <v>2254.4079999999999</v>
      </c>
      <c r="M11" s="14">
        <v>222.5820579893938</v>
      </c>
      <c r="N11" s="14">
        <v>225.27799999999996</v>
      </c>
      <c r="O11" s="31">
        <v>1.1279343513050179E-2</v>
      </c>
      <c r="P11" s="15">
        <v>6</v>
      </c>
      <c r="Q11" s="16">
        <f t="shared" si="0"/>
        <v>0.16184360327110089</v>
      </c>
      <c r="R11" s="31">
        <f t="shared" si="1"/>
        <v>6.2376263993820694E-2</v>
      </c>
      <c r="S11" s="8"/>
      <c r="T11" s="73"/>
      <c r="U11" s="73"/>
      <c r="V11" s="73"/>
      <c r="W11" s="73"/>
      <c r="X11" s="9">
        <v>8</v>
      </c>
      <c r="Y11" s="1">
        <v>249.98799999999997</v>
      </c>
      <c r="Z11" s="16">
        <f t="shared" si="2"/>
        <v>0.109629030235876</v>
      </c>
      <c r="AA11" s="1">
        <v>234.97200000000004</v>
      </c>
      <c r="AB11" s="16">
        <f t="shared" si="3"/>
        <v>5.2729440148639971E-2</v>
      </c>
      <c r="AC11" s="1">
        <v>226.262</v>
      </c>
      <c r="AD11" s="16">
        <f t="shared" si="4"/>
        <v>1.6264074438510211E-2</v>
      </c>
      <c r="AE11" s="8"/>
    </row>
    <row r="12" spans="2:32" ht="15.75" thickBot="1" x14ac:dyDescent="0.3">
      <c r="B12" s="74"/>
      <c r="C12" s="74"/>
      <c r="D12" s="74"/>
      <c r="E12" s="74"/>
      <c r="F12" s="7">
        <v>268.77799999999991</v>
      </c>
      <c r="G12" s="7">
        <v>211.22600000000003</v>
      </c>
      <c r="H12" s="71"/>
      <c r="I12" s="6">
        <v>16</v>
      </c>
      <c r="J12" s="32">
        <v>0.21125266975108531</v>
      </c>
      <c r="K12" s="32">
        <v>0.2887790924457157</v>
      </c>
      <c r="L12" s="10">
        <v>2290.3548000000001</v>
      </c>
      <c r="M12" s="7">
        <v>215.03975426410199</v>
      </c>
      <c r="N12" s="7">
        <v>216.92799999999997</v>
      </c>
      <c r="O12" s="32">
        <v>7.8839056545602464E-3</v>
      </c>
      <c r="P12" s="10">
        <v>7</v>
      </c>
      <c r="Q12" s="17">
        <f t="shared" si="0"/>
        <v>0.19291013401394444</v>
      </c>
      <c r="R12" s="32">
        <f t="shared" si="1"/>
        <v>2.6285219058857973E-2</v>
      </c>
      <c r="S12" s="8"/>
      <c r="T12" s="74"/>
      <c r="U12" s="74"/>
      <c r="V12" s="74"/>
      <c r="W12" s="74"/>
      <c r="X12" s="6">
        <v>16</v>
      </c>
      <c r="Y12" s="7">
        <v>238.51399999999998</v>
      </c>
      <c r="Z12" s="17">
        <f t="shared" si="2"/>
        <v>9.8418733222779359E-2</v>
      </c>
      <c r="AA12" s="7">
        <v>221.304</v>
      </c>
      <c r="AB12" s="17">
        <f t="shared" si="3"/>
        <v>2.830606647822911E-2</v>
      </c>
      <c r="AC12" s="7">
        <v>218.154</v>
      </c>
      <c r="AD12" s="17">
        <f t="shared" si="4"/>
        <v>1.4275446408949686E-2</v>
      </c>
      <c r="AE12" s="8"/>
    </row>
    <row r="13" spans="2:32" x14ac:dyDescent="0.25">
      <c r="B13" s="75" t="s">
        <v>59</v>
      </c>
      <c r="C13" s="75">
        <v>102</v>
      </c>
      <c r="D13" s="75">
        <v>416</v>
      </c>
      <c r="E13" s="75">
        <v>10</v>
      </c>
      <c r="F13" s="1">
        <v>402.95000000000005</v>
      </c>
      <c r="G13" s="1">
        <v>302.97000000000008</v>
      </c>
      <c r="H13" s="68">
        <v>65</v>
      </c>
      <c r="I13">
        <v>20</v>
      </c>
      <c r="J13" s="12">
        <v>0.24689081686130634</v>
      </c>
      <c r="K13" s="12">
        <v>0.3018500486854917</v>
      </c>
      <c r="L13" s="2">
        <v>1181.7857000000001</v>
      </c>
      <c r="M13" s="1">
        <v>306.87</v>
      </c>
      <c r="N13" s="1">
        <v>310.58999999999997</v>
      </c>
      <c r="O13" s="12">
        <v>1.1513444764695834E-2</v>
      </c>
      <c r="P13" s="2">
        <v>8</v>
      </c>
      <c r="Q13" s="8">
        <f t="shared" si="0"/>
        <v>0.22920957935227709</v>
      </c>
      <c r="R13" s="12">
        <f t="shared" si="1"/>
        <v>2.4533951511638789E-2</v>
      </c>
      <c r="S13" s="8"/>
      <c r="T13" s="75" t="s">
        <v>59</v>
      </c>
      <c r="U13" s="75">
        <v>102</v>
      </c>
      <c r="V13" s="75">
        <v>416</v>
      </c>
      <c r="W13" s="75">
        <v>10</v>
      </c>
      <c r="X13">
        <v>20</v>
      </c>
      <c r="Y13" s="1">
        <v>373.04</v>
      </c>
      <c r="Z13" s="16">
        <f t="shared" si="2"/>
        <v>0.17738044177568094</v>
      </c>
      <c r="AA13" s="1">
        <v>339.74999999999994</v>
      </c>
      <c r="AB13" s="16">
        <f t="shared" si="3"/>
        <v>9.6777041942604697E-2</v>
      </c>
      <c r="AC13" s="1">
        <v>325.88</v>
      </c>
      <c r="AD13" s="16">
        <f t="shared" si="4"/>
        <v>5.8334356204737911E-2</v>
      </c>
      <c r="AE13" s="8"/>
    </row>
    <row r="14" spans="2:32" x14ac:dyDescent="0.25">
      <c r="B14" s="75"/>
      <c r="C14" s="75"/>
      <c r="D14" s="75"/>
      <c r="E14" s="75"/>
      <c r="F14" s="1">
        <v>402.95000000000005</v>
      </c>
      <c r="G14" s="1">
        <v>302.97000000000008</v>
      </c>
      <c r="H14" s="68"/>
      <c r="I14">
        <v>40</v>
      </c>
      <c r="J14" s="12">
        <v>0.24689081686130634</v>
      </c>
      <c r="K14" s="12">
        <v>0.3018500486854917</v>
      </c>
      <c r="L14" s="2">
        <v>13.372300000000001</v>
      </c>
      <c r="M14" s="1">
        <v>303.00000000000006</v>
      </c>
      <c r="N14" s="1">
        <v>303.00000000000006</v>
      </c>
      <c r="O14" s="12">
        <v>0</v>
      </c>
      <c r="P14" s="2">
        <v>10</v>
      </c>
      <c r="Q14" s="8">
        <f t="shared" si="0"/>
        <v>0.24804566323365176</v>
      </c>
      <c r="R14" s="12">
        <f t="shared" si="1"/>
        <v>9.9009900990008946E-5</v>
      </c>
      <c r="S14" s="8"/>
      <c r="T14" s="75"/>
      <c r="U14" s="75"/>
      <c r="V14" s="75"/>
      <c r="W14" s="75"/>
      <c r="X14">
        <v>40</v>
      </c>
      <c r="Y14" s="1">
        <v>360.78000000000003</v>
      </c>
      <c r="Z14" s="16">
        <f t="shared" si="2"/>
        <v>0.16015300182936962</v>
      </c>
      <c r="AA14" s="1">
        <v>324.10000000000002</v>
      </c>
      <c r="AB14" s="16">
        <f t="shared" si="3"/>
        <v>6.5103363159518562E-2</v>
      </c>
      <c r="AC14" s="1">
        <v>311.12</v>
      </c>
      <c r="AD14" s="16">
        <f t="shared" si="4"/>
        <v>2.6099254307019631E-2</v>
      </c>
      <c r="AE14" s="8"/>
      <c r="AF14" s="9"/>
    </row>
    <row r="15" spans="2:32" x14ac:dyDescent="0.25">
      <c r="B15" s="75"/>
      <c r="C15" s="75"/>
      <c r="D15" s="75"/>
      <c r="E15" s="75"/>
      <c r="F15" s="1">
        <v>402.95000000000005</v>
      </c>
      <c r="G15" s="1">
        <v>302.97000000000008</v>
      </c>
      <c r="H15" s="68"/>
      <c r="I15">
        <v>80</v>
      </c>
      <c r="J15" s="12">
        <v>0.24689081686130634</v>
      </c>
      <c r="K15" s="12">
        <v>0.3018500486854917</v>
      </c>
      <c r="L15" s="2">
        <v>8.7566000000000024</v>
      </c>
      <c r="M15" s="1">
        <v>302.97000000000008</v>
      </c>
      <c r="N15" s="1">
        <v>302.97000000000008</v>
      </c>
      <c r="O15" s="12">
        <v>0</v>
      </c>
      <c r="P15" s="2">
        <v>10</v>
      </c>
      <c r="Q15" s="8">
        <f t="shared" si="0"/>
        <v>0.24812011415808399</v>
      </c>
      <c r="R15" s="12">
        <f t="shared" si="1"/>
        <v>0</v>
      </c>
      <c r="S15" s="8"/>
      <c r="T15" s="75"/>
      <c r="U15" s="75"/>
      <c r="V15" s="75"/>
      <c r="W15" s="75"/>
      <c r="X15">
        <v>80</v>
      </c>
      <c r="Y15" s="1">
        <v>334.39</v>
      </c>
      <c r="Z15" s="16">
        <f t="shared" si="2"/>
        <v>9.3962140016148527E-2</v>
      </c>
      <c r="AA15" s="1">
        <v>313.37</v>
      </c>
      <c r="AB15" s="16">
        <f t="shared" si="3"/>
        <v>3.3187605705715037E-2</v>
      </c>
      <c r="AC15" s="1">
        <v>311.05</v>
      </c>
      <c r="AD15" s="16">
        <f t="shared" si="4"/>
        <v>2.5976531104323828E-2</v>
      </c>
      <c r="AE15" s="8"/>
      <c r="AF15" s="9"/>
    </row>
    <row r="16" spans="2:32" x14ac:dyDescent="0.25">
      <c r="B16" s="75"/>
      <c r="C16" s="75"/>
      <c r="D16" s="75"/>
      <c r="E16" s="75">
        <v>30</v>
      </c>
      <c r="F16" s="1">
        <v>412.85000000000008</v>
      </c>
      <c r="G16" s="1">
        <v>305.30666666666639</v>
      </c>
      <c r="H16" s="68">
        <v>103.9</v>
      </c>
      <c r="I16">
        <v>20</v>
      </c>
      <c r="J16" s="12">
        <v>0.2597121627024403</v>
      </c>
      <c r="K16" s="12">
        <v>0.30132910878257463</v>
      </c>
      <c r="L16" s="2">
        <v>3600</v>
      </c>
      <c r="M16" s="1">
        <v>309.31375793552945</v>
      </c>
      <c r="N16" s="1">
        <v>359.60999999999967</v>
      </c>
      <c r="O16" s="12">
        <v>0.13625493050569287</v>
      </c>
      <c r="P16" s="2">
        <v>0</v>
      </c>
      <c r="Q16" s="8">
        <f t="shared" si="0"/>
        <v>0.12895724839530193</v>
      </c>
      <c r="R16" s="12">
        <f t="shared" si="1"/>
        <v>0.15100618262376833</v>
      </c>
      <c r="S16" s="8"/>
      <c r="T16" s="75"/>
      <c r="U16" s="75"/>
      <c r="V16" s="75"/>
      <c r="W16" s="75">
        <v>30</v>
      </c>
      <c r="X16">
        <v>20</v>
      </c>
      <c r="Y16" s="1">
        <v>382.55333333333294</v>
      </c>
      <c r="Z16" s="16">
        <f t="shared" si="2"/>
        <v>0.19144931965339099</v>
      </c>
      <c r="AA16" s="1">
        <v>351.18999999999971</v>
      </c>
      <c r="AB16" s="16">
        <f t="shared" si="3"/>
        <v>0.11924098654423615</v>
      </c>
      <c r="AC16" s="1">
        <v>344.69333333333287</v>
      </c>
      <c r="AD16" s="16">
        <f t="shared" si="4"/>
        <v>0.10264073011122003</v>
      </c>
      <c r="AE16" s="8"/>
      <c r="AF16" s="9"/>
    </row>
    <row r="17" spans="2:32" x14ac:dyDescent="0.25">
      <c r="B17" s="75"/>
      <c r="C17" s="75"/>
      <c r="D17" s="75"/>
      <c r="E17" s="75"/>
      <c r="F17" s="1">
        <v>412.85000000000008</v>
      </c>
      <c r="G17" s="1">
        <v>305.30666666666639</v>
      </c>
      <c r="H17" s="68"/>
      <c r="I17">
        <v>40</v>
      </c>
      <c r="J17" s="12">
        <v>0.2597121627024403</v>
      </c>
      <c r="K17" s="12">
        <v>0.30132910878257463</v>
      </c>
      <c r="L17" s="2">
        <v>3308.3867</v>
      </c>
      <c r="M17" s="1">
        <v>306.47667371728971</v>
      </c>
      <c r="N17" s="1">
        <v>332.16666666666652</v>
      </c>
      <c r="O17" s="12">
        <v>7.6612454989751194E-2</v>
      </c>
      <c r="P17" s="2">
        <v>1</v>
      </c>
      <c r="Q17" s="8">
        <f t="shared" si="0"/>
        <v>0.19543014008316228</v>
      </c>
      <c r="R17" s="12">
        <f t="shared" si="1"/>
        <v>8.0863020572002425E-2</v>
      </c>
      <c r="S17" s="8"/>
      <c r="T17" s="75"/>
      <c r="U17" s="75"/>
      <c r="V17" s="75"/>
      <c r="W17" s="75"/>
      <c r="X17">
        <v>40</v>
      </c>
      <c r="Y17" s="1">
        <v>366.15666666666618</v>
      </c>
      <c r="Z17" s="16">
        <f t="shared" si="2"/>
        <v>0.16299032185506171</v>
      </c>
      <c r="AA17" s="1">
        <v>332.2166666666663</v>
      </c>
      <c r="AB17" s="16">
        <f t="shared" si="3"/>
        <v>7.7479535291355886E-2</v>
      </c>
      <c r="AC17" s="1">
        <v>330.99999999999983</v>
      </c>
      <c r="AD17" s="16">
        <f t="shared" si="4"/>
        <v>7.408859904142033E-2</v>
      </c>
      <c r="AE17" s="8"/>
      <c r="AF17" s="9"/>
    </row>
    <row r="18" spans="2:32" x14ac:dyDescent="0.25">
      <c r="B18" s="75"/>
      <c r="C18" s="75"/>
      <c r="D18" s="75"/>
      <c r="E18" s="75"/>
      <c r="F18" s="1">
        <v>412.85000000000008</v>
      </c>
      <c r="G18" s="1">
        <v>305.30666666666639</v>
      </c>
      <c r="H18" s="68"/>
      <c r="I18">
        <v>80</v>
      </c>
      <c r="J18" s="12">
        <v>0.2597121627024403</v>
      </c>
      <c r="K18" s="12">
        <v>0.30132910878257463</v>
      </c>
      <c r="L18" s="2">
        <v>292.26990000000001</v>
      </c>
      <c r="M18" s="1">
        <v>305.34666666666629</v>
      </c>
      <c r="N18" s="1">
        <v>305.34666666666629</v>
      </c>
      <c r="O18" s="12">
        <v>0</v>
      </c>
      <c r="P18" s="2">
        <v>10</v>
      </c>
      <c r="Q18" s="8">
        <f t="shared" si="0"/>
        <v>0.26039320172782793</v>
      </c>
      <c r="R18" s="12">
        <f t="shared" si="1"/>
        <v>1.3099864634701593E-4</v>
      </c>
      <c r="S18" s="8"/>
      <c r="T18" s="75"/>
      <c r="U18" s="75"/>
      <c r="V18" s="75"/>
      <c r="W18" s="75"/>
      <c r="X18">
        <v>80</v>
      </c>
      <c r="Y18" s="1">
        <v>344.243333333333</v>
      </c>
      <c r="Z18" s="16">
        <f t="shared" si="2"/>
        <v>0.11299177907100619</v>
      </c>
      <c r="AA18" s="1">
        <v>319.85333333333307</v>
      </c>
      <c r="AB18" s="16">
        <f t="shared" si="3"/>
        <v>4.5354120638626413E-2</v>
      </c>
      <c r="AC18" s="1">
        <v>322.16999999999956</v>
      </c>
      <c r="AD18" s="16">
        <f t="shared" si="4"/>
        <v>5.2218807875759041E-2</v>
      </c>
      <c r="AE18" s="8"/>
      <c r="AF18" s="9"/>
    </row>
    <row r="19" spans="2:32" x14ac:dyDescent="0.25">
      <c r="B19" s="75"/>
      <c r="C19" s="75"/>
      <c r="D19" s="75"/>
      <c r="E19" s="75">
        <v>50</v>
      </c>
      <c r="F19" s="1">
        <v>414.58200000000005</v>
      </c>
      <c r="G19" s="1">
        <v>303.54599999999999</v>
      </c>
      <c r="H19" s="68">
        <v>125.7</v>
      </c>
      <c r="I19">
        <v>20</v>
      </c>
      <c r="J19" s="12">
        <v>0.26740023975720872</v>
      </c>
      <c r="K19" s="12">
        <v>0.30915934755332491</v>
      </c>
      <c r="L19" s="2">
        <v>3600</v>
      </c>
      <c r="M19" s="1">
        <v>306.82976588763199</v>
      </c>
      <c r="N19" s="1">
        <v>408.44599999999997</v>
      </c>
      <c r="O19" s="12">
        <v>0.24398238621772358</v>
      </c>
      <c r="P19" s="2">
        <v>0</v>
      </c>
      <c r="Q19" s="8">
        <f t="shared" si="0"/>
        <v>1.4800449609486375E-2</v>
      </c>
      <c r="R19" s="12">
        <f t="shared" si="1"/>
        <v>0.25682709587069036</v>
      </c>
      <c r="S19" s="8"/>
      <c r="T19" s="75"/>
      <c r="U19" s="75"/>
      <c r="V19" s="75"/>
      <c r="W19" s="75">
        <v>50</v>
      </c>
      <c r="X19">
        <v>20</v>
      </c>
      <c r="Y19" s="1">
        <v>385.19</v>
      </c>
      <c r="Z19" s="16">
        <f t="shared" si="2"/>
        <v>0.20343268026783667</v>
      </c>
      <c r="AA19" s="1">
        <v>355.07000000000005</v>
      </c>
      <c r="AB19" s="16">
        <f t="shared" si="3"/>
        <v>0.13586119388393289</v>
      </c>
      <c r="AC19" s="1">
        <v>346.03200000000004</v>
      </c>
      <c r="AD19" s="16">
        <f t="shared" si="4"/>
        <v>0.11329077690030992</v>
      </c>
      <c r="AE19" s="8"/>
      <c r="AF19" s="9"/>
    </row>
    <row r="20" spans="2:32" x14ac:dyDescent="0.25">
      <c r="B20" s="75"/>
      <c r="C20" s="75"/>
      <c r="D20" s="75"/>
      <c r="E20" s="75"/>
      <c r="F20" s="1">
        <v>414.58200000000005</v>
      </c>
      <c r="G20" s="1">
        <v>303.54599999999999</v>
      </c>
      <c r="H20" s="68"/>
      <c r="I20">
        <v>40</v>
      </c>
      <c r="J20" s="12">
        <v>0.26740023975720872</v>
      </c>
      <c r="K20" s="12">
        <v>0.30915934755332491</v>
      </c>
      <c r="L20" s="2">
        <v>3600</v>
      </c>
      <c r="M20" s="1">
        <v>304.35892891839597</v>
      </c>
      <c r="N20" s="1">
        <v>344.73999999999995</v>
      </c>
      <c r="O20" s="12">
        <v>0.11514741168722673</v>
      </c>
      <c r="P20" s="2">
        <v>0</v>
      </c>
      <c r="Q20" s="8">
        <f t="shared" si="0"/>
        <v>0.16846365737055657</v>
      </c>
      <c r="R20" s="12">
        <f t="shared" si="1"/>
        <v>0.11949295120960714</v>
      </c>
      <c r="S20" s="8"/>
      <c r="T20" s="75"/>
      <c r="U20" s="75"/>
      <c r="V20" s="75"/>
      <c r="W20" s="75"/>
      <c r="X20">
        <v>40</v>
      </c>
      <c r="Y20" s="1">
        <v>369.73599999999999</v>
      </c>
      <c r="Z20" s="16">
        <f t="shared" si="2"/>
        <v>0.17682095084493807</v>
      </c>
      <c r="AA20" s="1">
        <v>333.75599999999997</v>
      </c>
      <c r="AB20" s="16">
        <f t="shared" si="3"/>
        <v>8.8079528402797244E-2</v>
      </c>
      <c r="AC20" s="1">
        <v>329.57400000000001</v>
      </c>
      <c r="AD20" s="16">
        <f t="shared" si="4"/>
        <v>7.6508071272624767E-2</v>
      </c>
      <c r="AE20" s="8"/>
      <c r="AF20" s="9"/>
    </row>
    <row r="21" spans="2:32" ht="15.75" thickBot="1" x14ac:dyDescent="0.3">
      <c r="B21" s="75"/>
      <c r="C21" s="74"/>
      <c r="D21" s="74"/>
      <c r="E21" s="75"/>
      <c r="F21" s="1">
        <v>414.58200000000005</v>
      </c>
      <c r="G21" s="1">
        <v>303.54599999999999</v>
      </c>
      <c r="H21" s="71"/>
      <c r="I21">
        <v>80</v>
      </c>
      <c r="J21" s="12">
        <v>0.26740023975720872</v>
      </c>
      <c r="K21" s="12">
        <v>0.30915934755332491</v>
      </c>
      <c r="L21" s="2">
        <v>3600</v>
      </c>
      <c r="M21" s="1">
        <v>303.78615350404999</v>
      </c>
      <c r="N21" s="1">
        <v>310.726</v>
      </c>
      <c r="O21" s="12">
        <v>2.2538744232052547E-2</v>
      </c>
      <c r="P21" s="2">
        <v>1</v>
      </c>
      <c r="Q21" s="8">
        <f t="shared" si="0"/>
        <v>0.25050774032640116</v>
      </c>
      <c r="R21" s="12">
        <f t="shared" si="1"/>
        <v>2.310717480996121E-2</v>
      </c>
      <c r="S21" s="8"/>
      <c r="T21" s="75"/>
      <c r="U21" s="74"/>
      <c r="V21" s="74"/>
      <c r="W21" s="75"/>
      <c r="X21">
        <v>80</v>
      </c>
      <c r="Y21" s="7">
        <v>347.47999999999996</v>
      </c>
      <c r="Z21" s="17">
        <f t="shared" si="2"/>
        <v>0.12574492487610792</v>
      </c>
      <c r="AA21" s="7">
        <v>321.27599999999995</v>
      </c>
      <c r="AB21" s="17">
        <f t="shared" si="3"/>
        <v>5.4438695999545449E-2</v>
      </c>
      <c r="AC21" s="7">
        <v>321.74400000000003</v>
      </c>
      <c r="AD21" s="17">
        <f t="shared" si="4"/>
        <v>5.5814083544526188E-2</v>
      </c>
      <c r="AE21" s="8"/>
      <c r="AF21" s="9"/>
    </row>
    <row r="22" spans="2:32" ht="15.75" thickBot="1" x14ac:dyDescent="0.3">
      <c r="B22" s="18"/>
      <c r="C22" s="18"/>
      <c r="D22" s="18"/>
      <c r="E22" s="33"/>
      <c r="F22" s="19"/>
      <c r="G22" s="19"/>
      <c r="H22" s="18"/>
      <c r="I22" s="33" t="s">
        <v>51</v>
      </c>
      <c r="J22" s="34">
        <f t="shared" ref="J22:O22" si="5">AVERAGE(J4:J21)</f>
        <v>0.23272893110961107</v>
      </c>
      <c r="K22" s="34">
        <f t="shared" si="5"/>
        <v>0.3053141718479781</v>
      </c>
      <c r="L22" s="20">
        <f t="shared" si="5"/>
        <v>1579.7700944444446</v>
      </c>
      <c r="M22" s="19">
        <f t="shared" si="5"/>
        <v>262.52429947219423</v>
      </c>
      <c r="N22" s="19">
        <f t="shared" si="5"/>
        <v>275.61992592592583</v>
      </c>
      <c r="O22" s="21">
        <f t="shared" si="5"/>
        <v>3.5266177368066046E-2</v>
      </c>
      <c r="P22" s="20">
        <f>SUM(P4:P21)</f>
        <v>119</v>
      </c>
      <c r="Q22" s="21">
        <f>AVERAGE(Q4:Q21)</f>
        <v>0.18221849450400343</v>
      </c>
      <c r="R22" s="21">
        <f>AVERAGE(R4:R21)</f>
        <v>6.0295024480173688E-2</v>
      </c>
      <c r="S22" s="16"/>
      <c r="T22" s="18"/>
      <c r="U22" s="18"/>
      <c r="V22" s="18"/>
      <c r="W22" s="18"/>
      <c r="X22" s="33" t="s">
        <v>51</v>
      </c>
      <c r="Y22" s="7">
        <f>AVERAGE(Y4:Y21)</f>
        <v>303.16040740740726</v>
      </c>
      <c r="Z22" s="17">
        <f t="shared" ref="Z22:AD22" si="6">AVERAGE(Z4:Z21)</f>
        <v>0.12745142120339722</v>
      </c>
      <c r="AA22" s="7">
        <f t="shared" si="6"/>
        <v>281.38285185185174</v>
      </c>
      <c r="AB22" s="17">
        <f t="shared" si="6"/>
        <v>6.3170557027688645E-2</v>
      </c>
      <c r="AC22" s="7">
        <f t="shared" si="6"/>
        <v>275.48885185185168</v>
      </c>
      <c r="AD22" s="17">
        <f t="shared" si="6"/>
        <v>4.2227098858161831E-2</v>
      </c>
      <c r="AE22" s="16"/>
    </row>
    <row r="26" spans="2:32" ht="15.75" thickBot="1" x14ac:dyDescent="0.3">
      <c r="T26" s="9"/>
      <c r="U26" s="9"/>
      <c r="V26" s="9"/>
      <c r="W26" s="9"/>
      <c r="X26" s="9"/>
      <c r="Y26" s="9"/>
      <c r="Z26" s="9"/>
    </row>
    <row r="27" spans="2:32" x14ac:dyDescent="0.25">
      <c r="B27" s="64" t="s">
        <v>57</v>
      </c>
      <c r="C27" s="64" t="s">
        <v>60</v>
      </c>
      <c r="D27" s="64" t="s">
        <v>61</v>
      </c>
      <c r="E27" s="64" t="s">
        <v>33</v>
      </c>
      <c r="F27" s="64" t="s">
        <v>63</v>
      </c>
      <c r="G27" s="64" t="s">
        <v>62</v>
      </c>
      <c r="H27" s="64" t="s">
        <v>64</v>
      </c>
      <c r="I27" s="64" t="s">
        <v>2</v>
      </c>
      <c r="J27" s="64" t="s">
        <v>65</v>
      </c>
      <c r="K27" s="64"/>
      <c r="L27" s="66" t="s">
        <v>39</v>
      </c>
      <c r="M27" s="66"/>
      <c r="N27" s="66" t="s">
        <v>40</v>
      </c>
      <c r="O27" s="66"/>
      <c r="P27" s="66" t="s">
        <v>41</v>
      </c>
      <c r="Q27" s="66"/>
      <c r="R27" s="64" t="s">
        <v>110</v>
      </c>
      <c r="S27" s="64" t="s">
        <v>49</v>
      </c>
      <c r="T27" s="50"/>
      <c r="U27" s="50"/>
      <c r="V27" s="50"/>
      <c r="W27" s="50"/>
      <c r="X27" s="9"/>
      <c r="Y27" s="9"/>
      <c r="Z27" s="9"/>
    </row>
    <row r="28" spans="2:32" ht="15.75" thickBot="1" x14ac:dyDescent="0.3">
      <c r="B28" s="65"/>
      <c r="C28" s="65"/>
      <c r="D28" s="65"/>
      <c r="E28" s="65"/>
      <c r="F28" s="65"/>
      <c r="G28" s="65"/>
      <c r="H28" s="65"/>
      <c r="I28" s="65"/>
      <c r="J28" s="22" t="s">
        <v>66</v>
      </c>
      <c r="K28" s="13" t="s">
        <v>67</v>
      </c>
      <c r="L28" s="13" t="s">
        <v>14</v>
      </c>
      <c r="M28" s="13" t="s">
        <v>52</v>
      </c>
      <c r="N28" s="13" t="s">
        <v>14</v>
      </c>
      <c r="O28" s="13" t="s">
        <v>52</v>
      </c>
      <c r="P28" s="13" t="s">
        <v>14</v>
      </c>
      <c r="Q28" s="13" t="s">
        <v>52</v>
      </c>
      <c r="R28" s="65"/>
      <c r="S28" s="65"/>
      <c r="T28" s="38"/>
      <c r="U28" s="38"/>
      <c r="V28" s="38"/>
      <c r="W28" s="38"/>
      <c r="X28" s="9"/>
      <c r="Y28" s="9"/>
      <c r="Z28" s="9"/>
    </row>
    <row r="29" spans="2:32" x14ac:dyDescent="0.25">
      <c r="E29" s="46"/>
      <c r="F29" s="1">
        <v>740.82899999999995</v>
      </c>
      <c r="G29" s="1">
        <v>512.87099999999987</v>
      </c>
      <c r="H29" s="69">
        <v>452.5</v>
      </c>
      <c r="I29" s="27">
        <v>90</v>
      </c>
      <c r="J29" s="12">
        <v>0.30704028294291008</v>
      </c>
      <c r="K29" s="12">
        <v>0.33593722385210845</v>
      </c>
      <c r="L29" s="2">
        <v>61.095600000000005</v>
      </c>
      <c r="M29" s="1">
        <v>680.58500000000004</v>
      </c>
      <c r="N29" s="2">
        <v>88.990199999999973</v>
      </c>
      <c r="O29" s="1">
        <v>589.20799999999997</v>
      </c>
      <c r="P29" s="2">
        <v>127.02099999999969</v>
      </c>
      <c r="Q29" s="39">
        <v>588.17999999999995</v>
      </c>
      <c r="R29" s="8">
        <f>(F29-Q29)/F29</f>
        <v>0.20605159895198488</v>
      </c>
      <c r="S29" s="8">
        <f>(Q29-G29)/Q29</f>
        <v>0.12803733550953805</v>
      </c>
      <c r="T29" s="14"/>
      <c r="U29" s="14"/>
      <c r="V29" s="16"/>
      <c r="W29" s="16"/>
      <c r="X29" s="9"/>
      <c r="Y29" s="9"/>
      <c r="Z29" s="9"/>
    </row>
    <row r="30" spans="2:32" x14ac:dyDescent="0.25">
      <c r="B30" s="43"/>
      <c r="C30" s="43"/>
      <c r="D30" s="43"/>
      <c r="E30" s="43">
        <v>100</v>
      </c>
      <c r="F30" s="1">
        <v>740.82899999999995</v>
      </c>
      <c r="G30" s="1">
        <v>512.87099999999987</v>
      </c>
      <c r="H30" s="68"/>
      <c r="I30" s="9">
        <v>180</v>
      </c>
      <c r="J30" s="12">
        <v>0.30704028294291008</v>
      </c>
      <c r="K30" s="12">
        <v>0.33593722385210845</v>
      </c>
      <c r="L30" s="2">
        <v>103.76949999999999</v>
      </c>
      <c r="M30" s="1">
        <v>643.62199999999996</v>
      </c>
      <c r="N30" s="2">
        <v>147.43499999999989</v>
      </c>
      <c r="O30" s="39">
        <v>564.83000000000004</v>
      </c>
      <c r="P30" s="2">
        <v>148.26879999999989</v>
      </c>
      <c r="Q30" s="1">
        <v>570.94399999999996</v>
      </c>
      <c r="R30" s="8">
        <f>(F30-O30)/F30</f>
        <v>0.23757034349357264</v>
      </c>
      <c r="S30" s="8">
        <f>(O30-G30)/O30</f>
        <v>9.1990510419064447E-2</v>
      </c>
      <c r="T30" s="14"/>
      <c r="U30" s="14"/>
      <c r="V30" s="16"/>
      <c r="W30" s="16"/>
      <c r="X30" s="9"/>
      <c r="Y30" s="9"/>
      <c r="Z30" s="9"/>
    </row>
    <row r="31" spans="2:32" x14ac:dyDescent="0.25">
      <c r="B31" s="43" t="s">
        <v>103</v>
      </c>
      <c r="C31" s="43">
        <v>402</v>
      </c>
      <c r="D31" s="43">
        <v>1826</v>
      </c>
      <c r="E31" s="43"/>
      <c r="F31" s="1">
        <v>740.82899999999995</v>
      </c>
      <c r="G31" s="1">
        <v>512.87099999999987</v>
      </c>
      <c r="H31" s="68"/>
      <c r="I31" s="9">
        <v>360</v>
      </c>
      <c r="J31" s="12">
        <v>0.30704028294291008</v>
      </c>
      <c r="K31" s="12">
        <v>0.33593722385210845</v>
      </c>
      <c r="L31" s="2">
        <v>129.7277</v>
      </c>
      <c r="M31" s="1">
        <v>592.85699999999997</v>
      </c>
      <c r="N31" s="2">
        <v>183.1025999999998</v>
      </c>
      <c r="O31" s="39">
        <v>550.10799999999995</v>
      </c>
      <c r="P31" s="2">
        <v>176.72859999999977</v>
      </c>
      <c r="Q31" s="1">
        <v>570.11300000000006</v>
      </c>
      <c r="R31" s="8">
        <f>(F31-O31)/F31</f>
        <v>0.25744267570518975</v>
      </c>
      <c r="S31" s="8">
        <f>(O31-G31)/O31</f>
        <v>6.7690344441455289E-2</v>
      </c>
      <c r="T31" s="14"/>
      <c r="U31" s="14"/>
      <c r="V31" s="16"/>
      <c r="W31" s="16"/>
      <c r="X31" s="9"/>
      <c r="Y31" s="9"/>
      <c r="Z31" s="9"/>
    </row>
    <row r="32" spans="2:32" x14ac:dyDescent="0.25">
      <c r="B32" s="43"/>
      <c r="C32" s="43"/>
      <c r="D32" s="43"/>
      <c r="F32" s="14">
        <v>741.16099999999983</v>
      </c>
      <c r="G32" s="14">
        <v>511.56939999999997</v>
      </c>
      <c r="H32" s="70">
        <v>680.5</v>
      </c>
      <c r="I32" s="9">
        <v>90</v>
      </c>
      <c r="J32" s="31">
        <v>0.30938758028017654</v>
      </c>
      <c r="K32" s="31">
        <v>0.34382630002881026</v>
      </c>
      <c r="L32" s="15">
        <v>363.60429999999997</v>
      </c>
      <c r="M32" s="14">
        <v>685.16719999999998</v>
      </c>
      <c r="N32" s="15">
        <v>649.8802999999989</v>
      </c>
      <c r="O32" s="14">
        <v>594.33680000000004</v>
      </c>
      <c r="P32" s="15">
        <v>513.54119999999989</v>
      </c>
      <c r="Q32" s="49">
        <v>592.7478000000001</v>
      </c>
      <c r="R32" s="16">
        <f>(F32-Q32)/F32</f>
        <v>0.20024421144663543</v>
      </c>
      <c r="S32" s="16">
        <f>(Q32-G32)/Q32</f>
        <v>0.13695268038109987</v>
      </c>
      <c r="T32" s="14"/>
      <c r="U32" s="14"/>
      <c r="V32" s="16"/>
      <c r="W32" s="16"/>
      <c r="X32" s="9"/>
      <c r="Y32" s="9"/>
      <c r="Z32" s="9"/>
    </row>
    <row r="33" spans="2:26" x14ac:dyDescent="0.25">
      <c r="B33" s="43"/>
      <c r="C33" s="43"/>
      <c r="D33" s="43"/>
      <c r="E33" s="43">
        <v>500</v>
      </c>
      <c r="F33" s="14">
        <v>741.16099999999983</v>
      </c>
      <c r="G33" s="14">
        <v>511.56939999999997</v>
      </c>
      <c r="H33" s="70"/>
      <c r="I33" s="9">
        <v>180</v>
      </c>
      <c r="J33" s="31">
        <v>0.30938758028017654</v>
      </c>
      <c r="K33" s="31">
        <v>0.34382630002881026</v>
      </c>
      <c r="L33" s="15">
        <v>244.91289999999998</v>
      </c>
      <c r="M33" s="14">
        <v>645.29099999999994</v>
      </c>
      <c r="N33" s="15">
        <v>396.16589999999985</v>
      </c>
      <c r="O33" s="49">
        <v>566.41279999999995</v>
      </c>
      <c r="P33" s="15">
        <v>308.32419999999968</v>
      </c>
      <c r="Q33" s="14">
        <v>574.5483999999999</v>
      </c>
      <c r="R33" s="16">
        <f t="shared" ref="R33:R40" si="7">(F33-O33)/F33</f>
        <v>0.23577630231488156</v>
      </c>
      <c r="S33" s="16">
        <f t="shared" ref="S33:S40" si="8">(O33-G33)/O33</f>
        <v>9.6825848568393894E-2</v>
      </c>
      <c r="T33" s="14"/>
      <c r="U33" s="14"/>
      <c r="V33" s="16"/>
      <c r="W33" s="16"/>
      <c r="X33" s="9"/>
      <c r="Y33" s="9"/>
      <c r="Z33" s="9"/>
    </row>
    <row r="34" spans="2:26" ht="15.75" thickBot="1" x14ac:dyDescent="0.3">
      <c r="B34" s="44"/>
      <c r="C34" s="44"/>
      <c r="D34" s="44"/>
      <c r="E34" s="44"/>
      <c r="F34" s="7">
        <v>741.16099999999983</v>
      </c>
      <c r="G34" s="7">
        <v>511.56939999999997</v>
      </c>
      <c r="H34" s="71"/>
      <c r="I34" s="6">
        <v>360</v>
      </c>
      <c r="J34" s="32">
        <v>0.30938758028017654</v>
      </c>
      <c r="K34" s="32">
        <v>0.34382630002881026</v>
      </c>
      <c r="L34" s="10">
        <v>227.66069999999999</v>
      </c>
      <c r="M34" s="7">
        <v>596.41340000000014</v>
      </c>
      <c r="N34" s="10">
        <v>355.07079999999962</v>
      </c>
      <c r="O34" s="40">
        <v>553.08940000000007</v>
      </c>
      <c r="P34" s="10">
        <v>275.26299999999981</v>
      </c>
      <c r="Q34" s="7">
        <v>567.43280000000004</v>
      </c>
      <c r="R34" s="17">
        <f t="shared" si="7"/>
        <v>0.25375269340939394</v>
      </c>
      <c r="S34" s="17">
        <f t="shared" si="8"/>
        <v>7.506923835459528E-2</v>
      </c>
      <c r="T34" s="14"/>
      <c r="U34" s="14"/>
      <c r="V34" s="16"/>
      <c r="W34" s="16"/>
      <c r="X34" s="9"/>
      <c r="Y34" s="9"/>
      <c r="Z34" s="9"/>
    </row>
    <row r="35" spans="2:26" x14ac:dyDescent="0.25">
      <c r="B35" s="45"/>
      <c r="C35" s="45"/>
      <c r="D35" s="45"/>
      <c r="E35" s="45"/>
      <c r="F35" s="1">
        <v>1095.242</v>
      </c>
      <c r="G35" s="1">
        <v>750.60299999999995</v>
      </c>
      <c r="H35" s="68">
        <v>879.1</v>
      </c>
      <c r="I35" s="37">
        <v>200</v>
      </c>
      <c r="J35" s="12">
        <v>0.31377074185067771</v>
      </c>
      <c r="K35" s="12">
        <v>0.35578345242974496</v>
      </c>
      <c r="L35" s="2">
        <v>103.07919999999999</v>
      </c>
      <c r="M35" s="1">
        <v>1005.2470000000001</v>
      </c>
      <c r="N35" s="2">
        <v>184.38449999999992</v>
      </c>
      <c r="O35" s="39">
        <v>868.57099999999991</v>
      </c>
      <c r="P35" s="2">
        <v>260.56439999999958</v>
      </c>
      <c r="Q35" s="1">
        <v>875.90999999999985</v>
      </c>
      <c r="R35" s="8">
        <f t="shared" si="7"/>
        <v>0.20695974040440382</v>
      </c>
      <c r="S35" s="8">
        <f t="shared" si="8"/>
        <v>0.13581848806833291</v>
      </c>
      <c r="T35" s="14"/>
      <c r="U35" s="14"/>
      <c r="V35" s="16"/>
      <c r="W35" s="16"/>
      <c r="X35" s="9"/>
      <c r="Y35" s="9"/>
      <c r="Z35" s="9"/>
    </row>
    <row r="36" spans="2:26" x14ac:dyDescent="0.25">
      <c r="B36" s="45"/>
      <c r="C36" s="45"/>
      <c r="D36" s="45"/>
      <c r="E36" s="45">
        <v>100</v>
      </c>
      <c r="F36" s="1">
        <v>1095.242</v>
      </c>
      <c r="G36" s="1">
        <v>750.60299999999995</v>
      </c>
      <c r="H36" s="68"/>
      <c r="I36" s="37">
        <v>400</v>
      </c>
      <c r="J36" s="12">
        <v>0.31377074185067771</v>
      </c>
      <c r="K36" s="12">
        <v>0.35578345242974496</v>
      </c>
      <c r="L36" s="2">
        <v>149.86319999999998</v>
      </c>
      <c r="M36" s="1">
        <v>949.88400000000001</v>
      </c>
      <c r="N36" s="2">
        <v>259.55559999999957</v>
      </c>
      <c r="O36" s="39">
        <v>832.28</v>
      </c>
      <c r="P36" s="2">
        <v>254.91209999999964</v>
      </c>
      <c r="Q36" s="1">
        <v>855.38700000000006</v>
      </c>
      <c r="R36" s="8">
        <f t="shared" si="7"/>
        <v>0.24009488313998184</v>
      </c>
      <c r="S36" s="8">
        <f t="shared" si="8"/>
        <v>9.8136444465804801E-2</v>
      </c>
      <c r="T36" s="14"/>
      <c r="U36" s="14"/>
      <c r="V36" s="16"/>
      <c r="W36" s="16"/>
      <c r="X36" s="9"/>
      <c r="Y36" s="9"/>
      <c r="Z36" s="9"/>
    </row>
    <row r="37" spans="2:26" x14ac:dyDescent="0.25">
      <c r="B37" s="45"/>
      <c r="C37" s="45"/>
      <c r="D37" s="45"/>
      <c r="E37" s="45"/>
      <c r="F37" s="1">
        <v>1095.242</v>
      </c>
      <c r="G37" s="1">
        <v>750.60299999999995</v>
      </c>
      <c r="H37" s="68"/>
      <c r="I37" s="37">
        <v>800</v>
      </c>
      <c r="J37" s="12">
        <v>0.31377074185067771</v>
      </c>
      <c r="K37" s="12">
        <v>0.35578345242974496</v>
      </c>
      <c r="L37" s="2">
        <v>160.07580000000002</v>
      </c>
      <c r="M37" s="1">
        <v>882.63699999999994</v>
      </c>
      <c r="N37" s="2">
        <v>278.2679999999998</v>
      </c>
      <c r="O37" s="39">
        <v>813.14400000000001</v>
      </c>
      <c r="P37" s="2">
        <v>265.06649999999991</v>
      </c>
      <c r="Q37" s="1">
        <v>854.62000000000012</v>
      </c>
      <c r="R37" s="8">
        <f t="shared" si="7"/>
        <v>0.25756682084872562</v>
      </c>
      <c r="S37" s="8">
        <f t="shared" si="8"/>
        <v>7.6912576370237073E-2</v>
      </c>
      <c r="T37" s="14"/>
      <c r="U37" s="14"/>
      <c r="V37" s="16"/>
      <c r="W37" s="16"/>
      <c r="X37" s="9"/>
      <c r="Y37" s="9"/>
      <c r="Z37" s="9"/>
    </row>
    <row r="38" spans="2:26" x14ac:dyDescent="0.25">
      <c r="B38" s="45" t="s">
        <v>104</v>
      </c>
      <c r="C38" s="45">
        <v>902</v>
      </c>
      <c r="D38" s="45">
        <v>4236</v>
      </c>
      <c r="F38" s="1">
        <v>1096.7406000000001</v>
      </c>
      <c r="G38" s="1">
        <v>749.60099999999989</v>
      </c>
      <c r="H38" s="68">
        <v>1418.6</v>
      </c>
      <c r="I38" s="37">
        <v>200</v>
      </c>
      <c r="J38" s="12">
        <v>0.31558244455954448</v>
      </c>
      <c r="K38" s="12">
        <v>0.35778753148771331</v>
      </c>
      <c r="L38" s="2">
        <v>460.63919999999996</v>
      </c>
      <c r="M38" s="1">
        <v>1010.461</v>
      </c>
      <c r="N38" s="2">
        <v>898.38289999999984</v>
      </c>
      <c r="O38" s="39">
        <v>870.02559999999994</v>
      </c>
      <c r="P38" s="2">
        <v>624.95499999999959</v>
      </c>
      <c r="Q38" s="1">
        <v>888.04200000000003</v>
      </c>
      <c r="R38" s="8">
        <f t="shared" si="7"/>
        <v>0.20671706691627914</v>
      </c>
      <c r="S38" s="8">
        <f t="shared" si="8"/>
        <v>0.13841500755839836</v>
      </c>
      <c r="T38" s="14"/>
      <c r="U38" s="14"/>
      <c r="V38" s="16"/>
      <c r="W38" s="16"/>
      <c r="X38" s="9"/>
      <c r="Y38" s="9"/>
      <c r="Z38" s="9"/>
    </row>
    <row r="39" spans="2:26" x14ac:dyDescent="0.25">
      <c r="B39" s="45"/>
      <c r="C39" s="45"/>
      <c r="D39" s="45"/>
      <c r="E39" s="45">
        <v>500</v>
      </c>
      <c r="F39" s="1">
        <v>1096.7406000000001</v>
      </c>
      <c r="G39" s="1">
        <v>749.60099999999989</v>
      </c>
      <c r="H39" s="68"/>
      <c r="I39" s="37">
        <v>400</v>
      </c>
      <c r="J39" s="12">
        <v>0.31558244455954448</v>
      </c>
      <c r="K39" s="12">
        <v>0.35778753148771331</v>
      </c>
      <c r="L39" s="2">
        <v>522.8519</v>
      </c>
      <c r="M39" s="1">
        <v>958.88940000000002</v>
      </c>
      <c r="N39" s="2">
        <v>1074.4545999999987</v>
      </c>
      <c r="O39" s="39">
        <v>833.49000000000012</v>
      </c>
      <c r="P39" s="2">
        <v>681.10559999999975</v>
      </c>
      <c r="Q39" s="1">
        <v>869.19499999999994</v>
      </c>
      <c r="R39" s="8">
        <f t="shared" si="7"/>
        <v>0.24002995785876802</v>
      </c>
      <c r="S39" s="8">
        <f t="shared" si="8"/>
        <v>0.10064787819889888</v>
      </c>
      <c r="T39" s="9"/>
      <c r="U39" s="9"/>
      <c r="V39" s="9"/>
      <c r="W39" s="9"/>
      <c r="X39" s="9"/>
      <c r="Y39" s="9"/>
      <c r="Z39" s="9"/>
    </row>
    <row r="40" spans="2:26" ht="15.75" thickBot="1" x14ac:dyDescent="0.3">
      <c r="B40" s="45"/>
      <c r="C40" s="45"/>
      <c r="D40" s="45"/>
      <c r="E40" s="45"/>
      <c r="F40" s="1">
        <v>1096.7406000000001</v>
      </c>
      <c r="G40" s="1">
        <v>749.60099999999989</v>
      </c>
      <c r="H40" s="68"/>
      <c r="I40" s="37">
        <v>800</v>
      </c>
      <c r="J40" s="32">
        <v>0.31558244455954448</v>
      </c>
      <c r="K40" s="32">
        <v>0.35778753148771331</v>
      </c>
      <c r="L40" s="10">
        <v>499.41780000000006</v>
      </c>
      <c r="M40" s="7">
        <v>886.24459999999999</v>
      </c>
      <c r="N40" s="10">
        <v>1057.9029</v>
      </c>
      <c r="O40" s="40">
        <v>814.91239999999993</v>
      </c>
      <c r="P40" s="10">
        <v>641.94259999999963</v>
      </c>
      <c r="Q40" s="7">
        <v>865.43060000000003</v>
      </c>
      <c r="R40" s="8">
        <f t="shared" si="7"/>
        <v>0.25696887668788787</v>
      </c>
      <c r="S40" s="8">
        <f t="shared" si="8"/>
        <v>8.0145301507254102E-2</v>
      </c>
      <c r="T40" s="9"/>
      <c r="U40" s="9"/>
      <c r="V40" s="9"/>
      <c r="W40" s="9"/>
      <c r="X40" s="9"/>
      <c r="Y40" s="9"/>
      <c r="Z40" s="9"/>
    </row>
    <row r="41" spans="2:26" ht="15.75" thickBot="1" x14ac:dyDescent="0.3">
      <c r="B41" s="18"/>
      <c r="C41" s="18"/>
      <c r="D41" s="18"/>
      <c r="E41" s="33"/>
      <c r="F41" s="19"/>
      <c r="G41" s="19"/>
      <c r="H41" s="18"/>
      <c r="I41" s="33" t="s">
        <v>51</v>
      </c>
      <c r="J41" s="32">
        <f>AVERAGE(J29:J40)</f>
        <v>0.31144526240832715</v>
      </c>
      <c r="K41" s="32">
        <f>AVERAGE(K29:K40)</f>
        <v>0.34833362694959424</v>
      </c>
      <c r="L41" s="10">
        <f t="shared" ref="L41:Q41" si="9">AVERAGE(L29:L40)</f>
        <v>252.22481666666667</v>
      </c>
      <c r="M41" s="7">
        <f t="shared" si="9"/>
        <v>794.77488333333338</v>
      </c>
      <c r="N41" s="10">
        <f t="shared" si="9"/>
        <v>464.46610833333301</v>
      </c>
      <c r="O41" s="7">
        <f t="shared" si="9"/>
        <v>704.20066666666662</v>
      </c>
      <c r="P41" s="10">
        <f t="shared" si="9"/>
        <v>356.4744166666664</v>
      </c>
      <c r="Q41" s="7">
        <f t="shared" si="9"/>
        <v>722.71255000000008</v>
      </c>
      <c r="R41" s="34">
        <f>AVERAGE(R29:R40)</f>
        <v>0.23326459759814203</v>
      </c>
      <c r="S41" s="34">
        <f>AVERAGE(S29:S40)</f>
        <v>0.10222013782025609</v>
      </c>
      <c r="T41" s="9"/>
      <c r="U41" s="9"/>
      <c r="V41" s="9"/>
      <c r="W41" s="9"/>
      <c r="X41" s="9"/>
      <c r="Y41" s="9"/>
      <c r="Z41" s="9"/>
    </row>
    <row r="42" spans="2:26" x14ac:dyDescent="0.25">
      <c r="T42" s="9"/>
      <c r="U42" s="9"/>
      <c r="V42" s="9"/>
      <c r="W42" s="9"/>
      <c r="X42" s="9"/>
      <c r="Y42" s="9"/>
      <c r="Z42" s="9"/>
    </row>
    <row r="43" spans="2:26" x14ac:dyDescent="0.25">
      <c r="T43" s="9"/>
      <c r="U43" s="9"/>
      <c r="V43" s="9"/>
      <c r="W43" s="9"/>
      <c r="X43" s="9"/>
      <c r="Y43" s="9"/>
      <c r="Z43" s="9"/>
    </row>
    <row r="44" spans="2:26" x14ac:dyDescent="0.25">
      <c r="T44" s="9"/>
      <c r="U44" s="9"/>
      <c r="V44" s="9"/>
      <c r="W44" s="9"/>
      <c r="X44" s="9"/>
      <c r="Y44" s="9"/>
      <c r="Z44" s="9"/>
    </row>
    <row r="45" spans="2:26" x14ac:dyDescent="0.25">
      <c r="T45" s="9"/>
      <c r="U45" s="9"/>
      <c r="V45" s="9"/>
      <c r="W45" s="9"/>
      <c r="X45" s="9"/>
      <c r="Y45" s="9"/>
      <c r="Z45" s="9"/>
    </row>
    <row r="46" spans="2:26" x14ac:dyDescent="0.25">
      <c r="T46" s="9"/>
      <c r="U46" s="9"/>
      <c r="V46" s="9"/>
      <c r="W46" s="9"/>
      <c r="X46" s="9"/>
      <c r="Y46" s="9"/>
      <c r="Z46" s="9"/>
    </row>
    <row r="47" spans="2:26" x14ac:dyDescent="0.25">
      <c r="T47" s="9"/>
      <c r="U47" s="9"/>
      <c r="V47" s="9"/>
      <c r="W47" s="9"/>
      <c r="X47" s="9"/>
      <c r="Y47" s="9"/>
      <c r="Z47" s="9"/>
    </row>
    <row r="48" spans="2:26" x14ac:dyDescent="0.25">
      <c r="T48" s="9"/>
      <c r="U48" s="9"/>
      <c r="V48" s="9"/>
      <c r="W48" s="9"/>
      <c r="X48" s="9"/>
      <c r="Y48" s="9"/>
      <c r="Z48" s="9"/>
    </row>
  </sheetData>
  <mergeCells count="66">
    <mergeCell ref="L27:M27"/>
    <mergeCell ref="N27:O27"/>
    <mergeCell ref="P27:Q27"/>
    <mergeCell ref="R27:R28"/>
    <mergeCell ref="S27:S28"/>
    <mergeCell ref="J2:K2"/>
    <mergeCell ref="AC2:AD2"/>
    <mergeCell ref="T4:T12"/>
    <mergeCell ref="U4:U12"/>
    <mergeCell ref="V4:V12"/>
    <mergeCell ref="W4:W6"/>
    <mergeCell ref="W7:W9"/>
    <mergeCell ref="X2:X3"/>
    <mergeCell ref="W10:W12"/>
    <mergeCell ref="L2:R2"/>
    <mergeCell ref="T2:T3"/>
    <mergeCell ref="U2:U3"/>
    <mergeCell ref="V2:V3"/>
    <mergeCell ref="W2:W3"/>
    <mergeCell ref="Y2:Z2"/>
    <mergeCell ref="AA2:AB2"/>
    <mergeCell ref="B13:B21"/>
    <mergeCell ref="E13:E15"/>
    <mergeCell ref="H13:H15"/>
    <mergeCell ref="E16:E18"/>
    <mergeCell ref="H16:H18"/>
    <mergeCell ref="E19:E21"/>
    <mergeCell ref="H19:H21"/>
    <mergeCell ref="C13:C21"/>
    <mergeCell ref="D13:D21"/>
    <mergeCell ref="W13:W15"/>
    <mergeCell ref="H4:H6"/>
    <mergeCell ref="E7:E9"/>
    <mergeCell ref="H7:H9"/>
    <mergeCell ref="E10:E12"/>
    <mergeCell ref="H10:H12"/>
    <mergeCell ref="W16:W18"/>
    <mergeCell ref="W19:W21"/>
    <mergeCell ref="U13:U21"/>
    <mergeCell ref="V13:V21"/>
    <mergeCell ref="T13:T21"/>
    <mergeCell ref="I2:I3"/>
    <mergeCell ref="G2:G3"/>
    <mergeCell ref="F2:F3"/>
    <mergeCell ref="C2:C3"/>
    <mergeCell ref="D2:D3"/>
    <mergeCell ref="B2:B3"/>
    <mergeCell ref="E2:E3"/>
    <mergeCell ref="B4:B12"/>
    <mergeCell ref="E4:E6"/>
    <mergeCell ref="H2:H3"/>
    <mergeCell ref="C4:C12"/>
    <mergeCell ref="D4:D12"/>
    <mergeCell ref="J27:K27"/>
    <mergeCell ref="B27:B28"/>
    <mergeCell ref="C27:C28"/>
    <mergeCell ref="H35:H37"/>
    <mergeCell ref="H38:H40"/>
    <mergeCell ref="H29:H31"/>
    <mergeCell ref="H32:H34"/>
    <mergeCell ref="G27:G28"/>
    <mergeCell ref="H27:H28"/>
    <mergeCell ref="I27:I28"/>
    <mergeCell ref="D27:D28"/>
    <mergeCell ref="E27:E28"/>
    <mergeCell ref="F27:F28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3B88-7456-4BDC-A593-D46496A4A61B}">
  <dimension ref="B1:AE41"/>
  <sheetViews>
    <sheetView topLeftCell="N1" workbookViewId="0">
      <selection activeCell="G33" sqref="G33"/>
    </sheetView>
  </sheetViews>
  <sheetFormatPr defaultRowHeight="15" x14ac:dyDescent="0.25"/>
  <cols>
    <col min="18" max="18" width="13.140625" bestFit="1" customWidth="1"/>
    <col min="19" max="19" width="19.140625" bestFit="1" customWidth="1"/>
    <col min="20" max="20" width="19.5703125" bestFit="1" customWidth="1"/>
    <col min="21" max="21" width="15.5703125" bestFit="1" customWidth="1"/>
    <col min="22" max="22" width="13.140625" bestFit="1" customWidth="1"/>
    <col min="23" max="23" width="14.140625" bestFit="1" customWidth="1"/>
    <col min="24" max="24" width="12" bestFit="1" customWidth="1"/>
    <col min="29" max="29" width="9" bestFit="1" customWidth="1"/>
    <col min="30" max="30" width="13.5703125" bestFit="1" customWidth="1"/>
  </cols>
  <sheetData>
    <row r="1" spans="2:31" ht="15.75" thickBot="1" x14ac:dyDescent="0.3">
      <c r="B1" t="s">
        <v>13</v>
      </c>
      <c r="C1" t="s">
        <v>1</v>
      </c>
      <c r="D1" t="s">
        <v>90</v>
      </c>
      <c r="E1" t="s">
        <v>16</v>
      </c>
      <c r="F1" t="s">
        <v>3</v>
      </c>
      <c r="G1" t="s">
        <v>14</v>
      </c>
      <c r="H1" t="s">
        <v>5</v>
      </c>
      <c r="I1" t="s">
        <v>6</v>
      </c>
      <c r="J1" t="s">
        <v>113</v>
      </c>
      <c r="K1" t="s">
        <v>34</v>
      </c>
      <c r="L1" t="s">
        <v>109</v>
      </c>
      <c r="M1" t="s">
        <v>65</v>
      </c>
      <c r="N1" t="s">
        <v>114</v>
      </c>
    </row>
    <row r="2" spans="2:31" x14ac:dyDescent="0.25">
      <c r="B2" t="s">
        <v>0</v>
      </c>
      <c r="C2">
        <v>10</v>
      </c>
      <c r="D2">
        <v>1024</v>
      </c>
      <c r="E2">
        <v>1</v>
      </c>
      <c r="F2">
        <v>0</v>
      </c>
      <c r="G2">
        <v>110.786</v>
      </c>
      <c r="H2">
        <v>101.5</v>
      </c>
      <c r="I2">
        <v>101.5</v>
      </c>
      <c r="J2">
        <v>4</v>
      </c>
      <c r="K2">
        <v>89</v>
      </c>
      <c r="L2">
        <v>113.46875</v>
      </c>
      <c r="M2" s="8">
        <f>(L2-K2)/K2</f>
        <v>0.2749297752808989</v>
      </c>
      <c r="N2">
        <v>5</v>
      </c>
      <c r="X2" s="64" t="s">
        <v>42</v>
      </c>
      <c r="Y2" s="76" t="s">
        <v>2</v>
      </c>
      <c r="Z2" s="76" t="s">
        <v>34</v>
      </c>
      <c r="AA2" s="76" t="s">
        <v>109</v>
      </c>
      <c r="AB2" s="64" t="s">
        <v>36</v>
      </c>
      <c r="AC2" s="64"/>
      <c r="AD2" s="64"/>
      <c r="AE2" s="64"/>
    </row>
    <row r="3" spans="2:31" ht="15.75" thickBot="1" x14ac:dyDescent="0.3">
      <c r="B3" t="s">
        <v>0</v>
      </c>
      <c r="C3">
        <v>10</v>
      </c>
      <c r="D3">
        <v>1024</v>
      </c>
      <c r="E3">
        <v>1</v>
      </c>
      <c r="F3">
        <v>1</v>
      </c>
      <c r="G3">
        <v>135.01400000000001</v>
      </c>
      <c r="H3">
        <v>95.75</v>
      </c>
      <c r="I3">
        <v>95.75</v>
      </c>
      <c r="J3">
        <v>2</v>
      </c>
      <c r="K3">
        <v>76.5</v>
      </c>
      <c r="L3">
        <v>106.71875</v>
      </c>
      <c r="M3" s="8">
        <f t="shared" ref="M3:M41" si="0">(L3-K3)/K3</f>
        <v>0.39501633986928103</v>
      </c>
      <c r="N3">
        <v>5</v>
      </c>
      <c r="X3" s="65"/>
      <c r="Y3" s="77"/>
      <c r="Z3" s="77"/>
      <c r="AA3" s="77"/>
      <c r="AB3" s="54" t="s">
        <v>102</v>
      </c>
      <c r="AC3" s="54" t="s">
        <v>115</v>
      </c>
      <c r="AD3" s="54" t="s">
        <v>68</v>
      </c>
      <c r="AE3" s="54" t="s">
        <v>69</v>
      </c>
    </row>
    <row r="4" spans="2:31" x14ac:dyDescent="0.25">
      <c r="B4" t="s">
        <v>0</v>
      </c>
      <c r="C4">
        <v>10</v>
      </c>
      <c r="D4">
        <v>1024</v>
      </c>
      <c r="E4">
        <v>1</v>
      </c>
      <c r="F4">
        <v>2</v>
      </c>
      <c r="G4">
        <v>326.95299999999997</v>
      </c>
      <c r="H4">
        <v>92.25</v>
      </c>
      <c r="I4">
        <v>92.25</v>
      </c>
      <c r="J4">
        <v>4</v>
      </c>
      <c r="K4">
        <v>72.5</v>
      </c>
      <c r="L4">
        <v>109.75</v>
      </c>
      <c r="M4" s="8">
        <f t="shared" si="0"/>
        <v>0.51379310344827589</v>
      </c>
      <c r="N4">
        <v>4</v>
      </c>
      <c r="X4">
        <v>5.2</v>
      </c>
      <c r="Y4" s="52">
        <v>1</v>
      </c>
      <c r="Z4" s="55">
        <v>90.1</v>
      </c>
      <c r="AA4" s="56">
        <v>120.61171874999999</v>
      </c>
      <c r="AB4" s="57">
        <v>615.46370000000002</v>
      </c>
      <c r="AC4" s="56">
        <v>106.24375000000001</v>
      </c>
      <c r="AD4" s="58">
        <f>(AC4-Z4)/Z4</f>
        <v>0.17917591564927871</v>
      </c>
      <c r="AE4" s="58">
        <f>(AA4-AC4)/AA4</f>
        <v>0.11912581048431489</v>
      </c>
    </row>
    <row r="5" spans="2:31" x14ac:dyDescent="0.25">
      <c r="B5" t="s">
        <v>0</v>
      </c>
      <c r="C5">
        <v>10</v>
      </c>
      <c r="D5">
        <v>1024</v>
      </c>
      <c r="E5">
        <v>1</v>
      </c>
      <c r="F5">
        <v>3</v>
      </c>
      <c r="G5">
        <v>544.79200000000003</v>
      </c>
      <c r="H5">
        <v>83.5</v>
      </c>
      <c r="I5">
        <v>83.5</v>
      </c>
      <c r="J5">
        <v>5</v>
      </c>
      <c r="K5">
        <v>72</v>
      </c>
      <c r="L5">
        <v>100.21875</v>
      </c>
      <c r="M5" s="8">
        <f t="shared" si="0"/>
        <v>0.39192708333333331</v>
      </c>
      <c r="N5">
        <v>5</v>
      </c>
      <c r="Y5" s="52">
        <v>2</v>
      </c>
      <c r="Z5" s="55">
        <v>90.1</v>
      </c>
      <c r="AA5" s="56">
        <v>120.61171874999999</v>
      </c>
      <c r="AB5" s="57">
        <v>1038.1212</v>
      </c>
      <c r="AC5" s="56">
        <v>114.315625</v>
      </c>
      <c r="AD5" s="58">
        <f>(AC5-Z5)/Z5</f>
        <v>0.26876387347391789</v>
      </c>
      <c r="AE5" s="58">
        <f>(AA5-AC5)/AA5</f>
        <v>5.2201343412163238E-2</v>
      </c>
    </row>
    <row r="6" spans="2:31" x14ac:dyDescent="0.25">
      <c r="B6" t="s">
        <v>0</v>
      </c>
      <c r="C6">
        <v>10</v>
      </c>
      <c r="D6">
        <v>1024</v>
      </c>
      <c r="E6">
        <v>1</v>
      </c>
      <c r="F6">
        <v>4</v>
      </c>
      <c r="G6">
        <v>608.36300000000006</v>
      </c>
      <c r="H6">
        <v>115.4375</v>
      </c>
      <c r="I6">
        <v>115.4375</v>
      </c>
      <c r="J6">
        <v>4</v>
      </c>
      <c r="K6">
        <v>84.5</v>
      </c>
      <c r="L6">
        <v>122.8515625</v>
      </c>
      <c r="M6" s="8">
        <f t="shared" si="0"/>
        <v>0.45386464497041418</v>
      </c>
      <c r="N6">
        <v>7</v>
      </c>
      <c r="Y6" s="52">
        <v>3</v>
      </c>
      <c r="Z6" s="55">
        <v>90.1</v>
      </c>
      <c r="AA6" s="56">
        <v>120.61171874999999</v>
      </c>
      <c r="AB6" s="57">
        <v>333.92900000000003</v>
      </c>
      <c r="AC6" s="56">
        <v>117.99062499999999</v>
      </c>
      <c r="AD6" s="58">
        <f>(AC6-Z6)/Z6</f>
        <v>0.30955188679245282</v>
      </c>
      <c r="AE6" s="58">
        <f>(AA6-AC6)/AA6</f>
        <v>2.1731667346793365E-2</v>
      </c>
    </row>
    <row r="7" spans="2:31" ht="15.75" thickBot="1" x14ac:dyDescent="0.3">
      <c r="B7" t="s">
        <v>0</v>
      </c>
      <c r="C7">
        <v>10</v>
      </c>
      <c r="D7">
        <v>1024</v>
      </c>
      <c r="E7">
        <v>1</v>
      </c>
      <c r="F7">
        <v>5</v>
      </c>
      <c r="G7">
        <v>906.95699999999999</v>
      </c>
      <c r="H7">
        <v>91</v>
      </c>
      <c r="I7">
        <v>91</v>
      </c>
      <c r="J7">
        <v>5</v>
      </c>
      <c r="K7">
        <v>75</v>
      </c>
      <c r="L7">
        <v>112.75</v>
      </c>
      <c r="M7" s="8">
        <f t="shared" si="0"/>
        <v>0.5033333333333333</v>
      </c>
      <c r="N7">
        <v>5</v>
      </c>
      <c r="X7" s="6"/>
      <c r="Y7" s="53">
        <v>4</v>
      </c>
      <c r="Z7" s="59">
        <v>90.1</v>
      </c>
      <c r="AA7" s="60">
        <v>120.61171874999999</v>
      </c>
      <c r="AB7" s="61">
        <v>192.18360000000001</v>
      </c>
      <c r="AC7" s="60">
        <v>119.9375</v>
      </c>
      <c r="AD7" s="62">
        <f>(AC7-Z7)/Z7</f>
        <v>0.33115982241953396</v>
      </c>
      <c r="AE7" s="62">
        <f>(AA7-AC7)/AA7</f>
        <v>5.5899937169247441E-3</v>
      </c>
    </row>
    <row r="8" spans="2:31" x14ac:dyDescent="0.25">
      <c r="B8" t="s">
        <v>0</v>
      </c>
      <c r="C8">
        <v>10</v>
      </c>
      <c r="D8">
        <v>1024</v>
      </c>
      <c r="E8">
        <v>1</v>
      </c>
      <c r="F8">
        <v>6</v>
      </c>
      <c r="G8">
        <v>515.53</v>
      </c>
      <c r="H8">
        <v>121.5</v>
      </c>
      <c r="I8">
        <v>121.5</v>
      </c>
      <c r="J8">
        <v>2</v>
      </c>
      <c r="K8">
        <v>104.5</v>
      </c>
      <c r="L8">
        <v>131.28125</v>
      </c>
      <c r="M8" s="8">
        <f t="shared" si="0"/>
        <v>0.25627990430622011</v>
      </c>
      <c r="N8">
        <v>6</v>
      </c>
    </row>
    <row r="9" spans="2:31" x14ac:dyDescent="0.25">
      <c r="B9" t="s">
        <v>0</v>
      </c>
      <c r="C9">
        <v>10</v>
      </c>
      <c r="D9">
        <v>1024</v>
      </c>
      <c r="E9">
        <v>1</v>
      </c>
      <c r="F9">
        <v>7</v>
      </c>
      <c r="G9">
        <v>773.21400000000006</v>
      </c>
      <c r="H9">
        <v>134.5</v>
      </c>
      <c r="I9">
        <v>134.5</v>
      </c>
      <c r="J9">
        <v>3</v>
      </c>
      <c r="K9">
        <v>126</v>
      </c>
      <c r="L9">
        <v>146.921875</v>
      </c>
      <c r="M9" s="8">
        <f t="shared" si="0"/>
        <v>0.16604662698412698</v>
      </c>
      <c r="N9">
        <v>6</v>
      </c>
    </row>
    <row r="10" spans="2:31" x14ac:dyDescent="0.25">
      <c r="B10" t="s">
        <v>0</v>
      </c>
      <c r="C10">
        <v>10</v>
      </c>
      <c r="D10">
        <v>1024</v>
      </c>
      <c r="E10">
        <v>1</v>
      </c>
      <c r="F10">
        <v>8</v>
      </c>
      <c r="G10">
        <v>1274.8900000000001</v>
      </c>
      <c r="H10">
        <v>122.75</v>
      </c>
      <c r="I10">
        <v>122.75</v>
      </c>
      <c r="J10">
        <v>5</v>
      </c>
      <c r="K10">
        <v>115.5</v>
      </c>
      <c r="L10">
        <v>140.875</v>
      </c>
      <c r="M10" s="8">
        <f t="shared" si="0"/>
        <v>0.2196969696969697</v>
      </c>
      <c r="N10">
        <v>4</v>
      </c>
    </row>
    <row r="11" spans="2:31" x14ac:dyDescent="0.25">
      <c r="B11" t="s">
        <v>0</v>
      </c>
      <c r="C11">
        <v>10</v>
      </c>
      <c r="D11">
        <v>1024</v>
      </c>
      <c r="E11">
        <v>1</v>
      </c>
      <c r="F11">
        <v>9</v>
      </c>
      <c r="G11">
        <v>958.13800000000003</v>
      </c>
      <c r="H11">
        <v>104.25</v>
      </c>
      <c r="I11">
        <v>104.25</v>
      </c>
      <c r="J11">
        <v>3</v>
      </c>
      <c r="K11">
        <v>85.5</v>
      </c>
      <c r="L11">
        <v>121.28125</v>
      </c>
      <c r="M11" s="8">
        <f t="shared" si="0"/>
        <v>0.41849415204678364</v>
      </c>
      <c r="N11">
        <v>5</v>
      </c>
    </row>
    <row r="12" spans="2:31" x14ac:dyDescent="0.25">
      <c r="B12" t="s">
        <v>0</v>
      </c>
      <c r="C12">
        <v>10</v>
      </c>
      <c r="D12">
        <v>1024</v>
      </c>
      <c r="E12">
        <v>2</v>
      </c>
      <c r="F12">
        <v>0</v>
      </c>
      <c r="G12">
        <v>1837.1189999999999</v>
      </c>
      <c r="H12">
        <v>106.75</v>
      </c>
      <c r="I12">
        <v>106.75</v>
      </c>
      <c r="J12">
        <v>6</v>
      </c>
      <c r="K12">
        <v>89</v>
      </c>
      <c r="L12">
        <v>113.46875</v>
      </c>
      <c r="M12" s="8">
        <f t="shared" si="0"/>
        <v>0.2749297752808989</v>
      </c>
      <c r="N12">
        <v>5</v>
      </c>
    </row>
    <row r="13" spans="2:31" x14ac:dyDescent="0.25">
      <c r="B13" t="s">
        <v>0</v>
      </c>
      <c r="C13">
        <v>10</v>
      </c>
      <c r="D13">
        <v>1024</v>
      </c>
      <c r="E13">
        <v>2</v>
      </c>
      <c r="F13">
        <v>1</v>
      </c>
      <c r="G13">
        <v>862.09699999999998</v>
      </c>
      <c r="H13">
        <v>104.75</v>
      </c>
      <c r="I13">
        <v>104.75</v>
      </c>
      <c r="J13">
        <v>2</v>
      </c>
      <c r="K13">
        <v>76.5</v>
      </c>
      <c r="L13">
        <v>106.71875</v>
      </c>
      <c r="M13" s="8">
        <f t="shared" si="0"/>
        <v>0.39501633986928103</v>
      </c>
      <c r="N13">
        <v>5</v>
      </c>
    </row>
    <row r="14" spans="2:31" x14ac:dyDescent="0.25">
      <c r="B14" t="s">
        <v>0</v>
      </c>
      <c r="C14">
        <v>10</v>
      </c>
      <c r="D14">
        <v>1024</v>
      </c>
      <c r="E14">
        <v>2</v>
      </c>
      <c r="F14">
        <v>2</v>
      </c>
      <c r="G14">
        <v>1561.787</v>
      </c>
      <c r="H14">
        <v>106.25</v>
      </c>
      <c r="I14">
        <v>106.25</v>
      </c>
      <c r="J14">
        <v>4</v>
      </c>
      <c r="K14">
        <v>72.5</v>
      </c>
      <c r="L14">
        <v>109.75</v>
      </c>
      <c r="M14" s="8">
        <f t="shared" si="0"/>
        <v>0.51379310344827589</v>
      </c>
      <c r="N14">
        <v>4</v>
      </c>
    </row>
    <row r="15" spans="2:31" x14ac:dyDescent="0.25">
      <c r="B15" t="s">
        <v>0</v>
      </c>
      <c r="C15">
        <v>10</v>
      </c>
      <c r="D15">
        <v>1024</v>
      </c>
      <c r="E15">
        <v>2</v>
      </c>
      <c r="F15">
        <v>3</v>
      </c>
      <c r="G15">
        <v>3122.826</v>
      </c>
      <c r="H15">
        <v>89</v>
      </c>
      <c r="I15">
        <v>89</v>
      </c>
      <c r="J15">
        <v>8</v>
      </c>
      <c r="K15">
        <v>72</v>
      </c>
      <c r="L15">
        <v>100.21875</v>
      </c>
      <c r="M15" s="8">
        <f t="shared" si="0"/>
        <v>0.39192708333333331</v>
      </c>
      <c r="N15">
        <v>5</v>
      </c>
    </row>
    <row r="16" spans="2:31" x14ac:dyDescent="0.25">
      <c r="B16" t="s">
        <v>0</v>
      </c>
      <c r="C16">
        <v>10</v>
      </c>
      <c r="D16">
        <v>1024</v>
      </c>
      <c r="E16">
        <v>2</v>
      </c>
      <c r="F16">
        <v>4</v>
      </c>
      <c r="G16">
        <v>348.62200000000001</v>
      </c>
      <c r="H16">
        <v>116.78125</v>
      </c>
      <c r="I16">
        <v>116.78125</v>
      </c>
      <c r="J16">
        <v>8</v>
      </c>
      <c r="K16">
        <v>84.5</v>
      </c>
      <c r="L16">
        <v>122.8515625</v>
      </c>
      <c r="M16" s="8">
        <f t="shared" si="0"/>
        <v>0.45386464497041418</v>
      </c>
      <c r="N16">
        <v>7</v>
      </c>
    </row>
    <row r="17" spans="2:24" x14ac:dyDescent="0.25">
      <c r="B17" t="s">
        <v>0</v>
      </c>
      <c r="C17">
        <v>10</v>
      </c>
      <c r="D17">
        <v>1024</v>
      </c>
      <c r="E17">
        <v>2</v>
      </c>
      <c r="F17">
        <v>5</v>
      </c>
      <c r="G17">
        <v>535.74800000000005</v>
      </c>
      <c r="H17">
        <v>102.875</v>
      </c>
      <c r="I17">
        <v>102.875</v>
      </c>
      <c r="J17">
        <v>6</v>
      </c>
      <c r="K17">
        <v>75</v>
      </c>
      <c r="L17">
        <v>112.75</v>
      </c>
      <c r="M17" s="8">
        <f t="shared" si="0"/>
        <v>0.5033333333333333</v>
      </c>
      <c r="N17">
        <v>5</v>
      </c>
    </row>
    <row r="18" spans="2:24" x14ac:dyDescent="0.25">
      <c r="B18" t="s">
        <v>0</v>
      </c>
      <c r="C18">
        <v>10</v>
      </c>
      <c r="D18">
        <v>1024</v>
      </c>
      <c r="E18">
        <v>2</v>
      </c>
      <c r="F18">
        <v>6</v>
      </c>
      <c r="G18">
        <v>540.79499999999996</v>
      </c>
      <c r="H18">
        <v>129.125</v>
      </c>
      <c r="I18">
        <v>129.125</v>
      </c>
      <c r="J18">
        <v>4</v>
      </c>
      <c r="K18">
        <v>104.5</v>
      </c>
      <c r="L18">
        <v>131.28125</v>
      </c>
      <c r="M18" s="8">
        <f t="shared" si="0"/>
        <v>0.25627990430622011</v>
      </c>
      <c r="N18">
        <v>6</v>
      </c>
    </row>
    <row r="19" spans="2:24" x14ac:dyDescent="0.25">
      <c r="B19" t="s">
        <v>0</v>
      </c>
      <c r="C19">
        <v>10</v>
      </c>
      <c r="D19">
        <v>1024</v>
      </c>
      <c r="E19">
        <v>2</v>
      </c>
      <c r="F19">
        <v>7</v>
      </c>
      <c r="G19">
        <v>1001.049</v>
      </c>
      <c r="H19">
        <v>137.125</v>
      </c>
      <c r="I19">
        <v>137.125</v>
      </c>
      <c r="J19">
        <v>6</v>
      </c>
      <c r="K19">
        <v>126</v>
      </c>
      <c r="L19">
        <v>146.921875</v>
      </c>
      <c r="M19" s="8">
        <f t="shared" si="0"/>
        <v>0.16604662698412698</v>
      </c>
      <c r="N19">
        <v>6</v>
      </c>
    </row>
    <row r="20" spans="2:24" x14ac:dyDescent="0.25">
      <c r="B20" t="s">
        <v>0</v>
      </c>
      <c r="C20">
        <v>10</v>
      </c>
      <c r="D20">
        <v>1024</v>
      </c>
      <c r="E20">
        <v>2</v>
      </c>
      <c r="F20">
        <v>8</v>
      </c>
      <c r="G20">
        <v>310.608</v>
      </c>
      <c r="H20">
        <v>132.5</v>
      </c>
      <c r="I20">
        <v>132.5</v>
      </c>
      <c r="J20">
        <v>8</v>
      </c>
      <c r="K20">
        <v>115.5</v>
      </c>
      <c r="L20">
        <v>140.875</v>
      </c>
      <c r="M20" s="8">
        <f t="shared" si="0"/>
        <v>0.2196969696969697</v>
      </c>
      <c r="N20">
        <v>4</v>
      </c>
    </row>
    <row r="21" spans="2:24" x14ac:dyDescent="0.25">
      <c r="B21" t="s">
        <v>0</v>
      </c>
      <c r="C21">
        <v>10</v>
      </c>
      <c r="D21">
        <v>1024</v>
      </c>
      <c r="E21">
        <v>2</v>
      </c>
      <c r="F21">
        <v>9</v>
      </c>
      <c r="G21">
        <v>260.56099999999998</v>
      </c>
      <c r="H21">
        <v>118</v>
      </c>
      <c r="I21">
        <v>118</v>
      </c>
      <c r="J21">
        <v>3</v>
      </c>
      <c r="K21">
        <v>85.5</v>
      </c>
      <c r="L21">
        <v>121.28125</v>
      </c>
      <c r="M21" s="8">
        <f t="shared" si="0"/>
        <v>0.41849415204678364</v>
      </c>
      <c r="N21">
        <v>5</v>
      </c>
    </row>
    <row r="22" spans="2:24" x14ac:dyDescent="0.25">
      <c r="B22" t="s">
        <v>0</v>
      </c>
      <c r="C22">
        <v>10</v>
      </c>
      <c r="D22">
        <v>1024</v>
      </c>
      <c r="E22">
        <v>3</v>
      </c>
      <c r="F22">
        <v>0</v>
      </c>
      <c r="G22">
        <v>153.59899999999999</v>
      </c>
      <c r="H22">
        <v>111.375</v>
      </c>
      <c r="I22">
        <v>111.375</v>
      </c>
      <c r="J22">
        <v>6</v>
      </c>
      <c r="K22">
        <v>89</v>
      </c>
      <c r="L22">
        <v>113.46875</v>
      </c>
      <c r="M22" s="8">
        <f t="shared" si="0"/>
        <v>0.2749297752808989</v>
      </c>
      <c r="N22">
        <v>5</v>
      </c>
    </row>
    <row r="23" spans="2:24" x14ac:dyDescent="0.25">
      <c r="B23" t="s">
        <v>0</v>
      </c>
      <c r="C23">
        <v>10</v>
      </c>
      <c r="D23">
        <v>1024</v>
      </c>
      <c r="E23">
        <v>3</v>
      </c>
      <c r="F23">
        <v>1</v>
      </c>
      <c r="G23">
        <v>146.97200000000001</v>
      </c>
      <c r="H23">
        <v>104.75</v>
      </c>
      <c r="I23">
        <v>104.75</v>
      </c>
      <c r="J23">
        <v>3</v>
      </c>
      <c r="K23">
        <v>76.5</v>
      </c>
      <c r="L23">
        <v>106.71875</v>
      </c>
      <c r="M23" s="8">
        <f t="shared" si="0"/>
        <v>0.39501633986928103</v>
      </c>
      <c r="N23">
        <v>5</v>
      </c>
    </row>
    <row r="24" spans="2:24" x14ac:dyDescent="0.25">
      <c r="B24" t="s">
        <v>0</v>
      </c>
      <c r="C24">
        <v>10</v>
      </c>
      <c r="D24">
        <v>1024</v>
      </c>
      <c r="E24">
        <v>3</v>
      </c>
      <c r="F24">
        <v>2</v>
      </c>
      <c r="G24">
        <v>122.905</v>
      </c>
      <c r="H24">
        <v>109.75</v>
      </c>
      <c r="I24">
        <v>109.749999999994</v>
      </c>
      <c r="J24">
        <v>2</v>
      </c>
      <c r="K24">
        <v>72.5</v>
      </c>
      <c r="L24">
        <v>109.75</v>
      </c>
      <c r="M24" s="8">
        <f t="shared" si="0"/>
        <v>0.51379310344827589</v>
      </c>
      <c r="N24">
        <v>4</v>
      </c>
      <c r="R24" s="4" t="s">
        <v>116</v>
      </c>
      <c r="S24" t="s">
        <v>111</v>
      </c>
      <c r="T24" t="s">
        <v>112</v>
      </c>
      <c r="U24" t="s">
        <v>99</v>
      </c>
      <c r="V24" t="s">
        <v>15</v>
      </c>
      <c r="W24" t="s">
        <v>97</v>
      </c>
      <c r="X24" t="s">
        <v>98</v>
      </c>
    </row>
    <row r="25" spans="2:24" x14ac:dyDescent="0.25">
      <c r="B25" t="s">
        <v>0</v>
      </c>
      <c r="C25">
        <v>10</v>
      </c>
      <c r="D25">
        <v>1024</v>
      </c>
      <c r="E25">
        <v>3</v>
      </c>
      <c r="F25">
        <v>3</v>
      </c>
      <c r="G25">
        <v>249.16399999999999</v>
      </c>
      <c r="H25">
        <v>95.25</v>
      </c>
      <c r="I25">
        <v>95.25</v>
      </c>
      <c r="J25">
        <v>8</v>
      </c>
      <c r="K25">
        <v>72</v>
      </c>
      <c r="L25">
        <v>100.21875</v>
      </c>
      <c r="M25" s="8">
        <f t="shared" si="0"/>
        <v>0.39192708333333331</v>
      </c>
      <c r="N25">
        <v>5</v>
      </c>
      <c r="R25" s="51">
        <v>1</v>
      </c>
      <c r="S25" s="5">
        <v>90.1</v>
      </c>
      <c r="T25" s="1">
        <v>120.61171874999999</v>
      </c>
      <c r="U25" s="2">
        <v>615.46370000000002</v>
      </c>
      <c r="V25" s="1">
        <v>106.24375000000001</v>
      </c>
      <c r="W25" s="12">
        <v>0.35933819332696371</v>
      </c>
      <c r="X25" s="12">
        <v>0.51379310344827589</v>
      </c>
    </row>
    <row r="26" spans="2:24" x14ac:dyDescent="0.25">
      <c r="B26" t="s">
        <v>0</v>
      </c>
      <c r="C26">
        <v>10</v>
      </c>
      <c r="D26">
        <v>1024</v>
      </c>
      <c r="E26">
        <v>3</v>
      </c>
      <c r="F26">
        <v>4</v>
      </c>
      <c r="G26">
        <v>592.73299999999995</v>
      </c>
      <c r="H26">
        <v>118.625</v>
      </c>
      <c r="I26">
        <v>118.625</v>
      </c>
      <c r="J26">
        <v>8</v>
      </c>
      <c r="K26">
        <v>84.5</v>
      </c>
      <c r="L26">
        <v>122.8515625</v>
      </c>
      <c r="M26" s="8">
        <f t="shared" si="0"/>
        <v>0.45386464497041418</v>
      </c>
      <c r="N26">
        <v>7</v>
      </c>
      <c r="R26" s="51">
        <v>2</v>
      </c>
      <c r="S26" s="5">
        <v>90.1</v>
      </c>
      <c r="T26" s="1">
        <v>120.61171874999999</v>
      </c>
      <c r="U26" s="2">
        <v>1038.1212</v>
      </c>
      <c r="V26" s="1">
        <v>114.315625</v>
      </c>
      <c r="W26" s="12">
        <v>0.35933819332696371</v>
      </c>
      <c r="X26" s="12">
        <v>0.51379310344827589</v>
      </c>
    </row>
    <row r="27" spans="2:24" x14ac:dyDescent="0.25">
      <c r="B27" t="s">
        <v>0</v>
      </c>
      <c r="C27">
        <v>10</v>
      </c>
      <c r="D27">
        <v>1024</v>
      </c>
      <c r="E27">
        <v>3</v>
      </c>
      <c r="F27">
        <v>5</v>
      </c>
      <c r="G27">
        <v>637.84699999999998</v>
      </c>
      <c r="H27">
        <v>107.8125</v>
      </c>
      <c r="I27">
        <v>107.8125</v>
      </c>
      <c r="J27">
        <v>6</v>
      </c>
      <c r="K27">
        <v>75</v>
      </c>
      <c r="L27">
        <v>112.75</v>
      </c>
      <c r="M27" s="8">
        <f t="shared" si="0"/>
        <v>0.5033333333333333</v>
      </c>
      <c r="N27">
        <v>5</v>
      </c>
      <c r="R27" s="51">
        <v>3</v>
      </c>
      <c r="S27" s="5">
        <v>90.1</v>
      </c>
      <c r="T27" s="1">
        <v>120.61171874999999</v>
      </c>
      <c r="U27" s="2">
        <v>333.92900000000003</v>
      </c>
      <c r="V27" s="1">
        <v>117.99062499999999</v>
      </c>
      <c r="W27" s="12">
        <v>0.35933819332696371</v>
      </c>
      <c r="X27" s="12">
        <v>0.51379310344827589</v>
      </c>
    </row>
    <row r="28" spans="2:24" x14ac:dyDescent="0.25">
      <c r="B28" t="s">
        <v>0</v>
      </c>
      <c r="C28">
        <v>10</v>
      </c>
      <c r="D28">
        <v>1024</v>
      </c>
      <c r="E28">
        <v>3</v>
      </c>
      <c r="F28">
        <v>6</v>
      </c>
      <c r="G28">
        <v>228.22300000000001</v>
      </c>
      <c r="H28">
        <v>130.375</v>
      </c>
      <c r="I28">
        <v>130.375</v>
      </c>
      <c r="J28">
        <v>7</v>
      </c>
      <c r="K28">
        <v>104.5</v>
      </c>
      <c r="L28">
        <v>131.28125</v>
      </c>
      <c r="M28" s="8">
        <f t="shared" si="0"/>
        <v>0.25627990430622011</v>
      </c>
      <c r="N28">
        <v>6</v>
      </c>
      <c r="R28" s="51">
        <v>4</v>
      </c>
      <c r="S28" s="5">
        <v>90.1</v>
      </c>
      <c r="T28" s="1">
        <v>120.61171874999999</v>
      </c>
      <c r="U28" s="2">
        <v>192.18360000000001</v>
      </c>
      <c r="V28" s="1">
        <v>119.9375</v>
      </c>
      <c r="W28" s="12">
        <v>0.35933819332696371</v>
      </c>
      <c r="X28" s="12">
        <v>0.51379310344827589</v>
      </c>
    </row>
    <row r="29" spans="2:24" x14ac:dyDescent="0.25">
      <c r="B29" t="s">
        <v>0</v>
      </c>
      <c r="C29">
        <v>10</v>
      </c>
      <c r="D29">
        <v>1024</v>
      </c>
      <c r="E29">
        <v>3</v>
      </c>
      <c r="F29">
        <v>7</v>
      </c>
      <c r="G29">
        <v>596.029</v>
      </c>
      <c r="H29">
        <v>140.5625</v>
      </c>
      <c r="I29">
        <v>140.5625</v>
      </c>
      <c r="J29">
        <v>8</v>
      </c>
      <c r="K29">
        <v>126</v>
      </c>
      <c r="L29">
        <v>146.921875</v>
      </c>
      <c r="M29" s="8">
        <f t="shared" si="0"/>
        <v>0.16604662698412698</v>
      </c>
      <c r="N29">
        <v>6</v>
      </c>
      <c r="R29" s="51" t="s">
        <v>27</v>
      </c>
      <c r="S29" s="5">
        <v>90.1</v>
      </c>
      <c r="T29" s="5">
        <v>120.61171874999999</v>
      </c>
      <c r="U29" s="2">
        <v>544.92437500000017</v>
      </c>
      <c r="V29" s="1">
        <v>114.621875</v>
      </c>
      <c r="W29" s="12">
        <v>0.35933819332696365</v>
      </c>
      <c r="X29" s="12">
        <v>0.51379310344827589</v>
      </c>
    </row>
    <row r="30" spans="2:24" x14ac:dyDescent="0.25">
      <c r="B30" t="s">
        <v>0</v>
      </c>
      <c r="C30">
        <v>10</v>
      </c>
      <c r="D30">
        <v>1024</v>
      </c>
      <c r="E30">
        <v>3</v>
      </c>
      <c r="F30">
        <v>8</v>
      </c>
      <c r="G30">
        <v>389.24400000000003</v>
      </c>
      <c r="H30">
        <v>140.125</v>
      </c>
      <c r="I30">
        <v>140.125</v>
      </c>
      <c r="J30">
        <v>4</v>
      </c>
      <c r="K30">
        <v>115.5</v>
      </c>
      <c r="L30">
        <v>140.875</v>
      </c>
      <c r="M30" s="8">
        <f t="shared" si="0"/>
        <v>0.2196969696969697</v>
      </c>
      <c r="N30">
        <v>4</v>
      </c>
    </row>
    <row r="31" spans="2:24" x14ac:dyDescent="0.25">
      <c r="B31" t="s">
        <v>0</v>
      </c>
      <c r="C31">
        <v>10</v>
      </c>
      <c r="D31">
        <v>1024</v>
      </c>
      <c r="E31">
        <v>3</v>
      </c>
      <c r="F31">
        <v>9</v>
      </c>
      <c r="G31">
        <v>222.57400000000001</v>
      </c>
      <c r="H31">
        <v>121.28125</v>
      </c>
      <c r="I31">
        <v>121.28125</v>
      </c>
      <c r="J31">
        <v>2</v>
      </c>
      <c r="K31">
        <v>85.5</v>
      </c>
      <c r="L31">
        <v>121.28125</v>
      </c>
      <c r="M31" s="8">
        <f t="shared" si="0"/>
        <v>0.41849415204678364</v>
      </c>
      <c r="N31">
        <v>5</v>
      </c>
    </row>
    <row r="32" spans="2:24" x14ac:dyDescent="0.25">
      <c r="B32" t="s">
        <v>0</v>
      </c>
      <c r="C32">
        <v>10</v>
      </c>
      <c r="D32">
        <v>1024</v>
      </c>
      <c r="E32">
        <v>4</v>
      </c>
      <c r="F32">
        <v>0</v>
      </c>
      <c r="G32">
        <v>10.109</v>
      </c>
      <c r="H32">
        <v>113.46875</v>
      </c>
      <c r="I32">
        <v>113.46875</v>
      </c>
      <c r="J32">
        <v>1</v>
      </c>
      <c r="K32">
        <v>89</v>
      </c>
      <c r="L32">
        <v>113.46875</v>
      </c>
      <c r="M32" s="8">
        <f t="shared" si="0"/>
        <v>0.2749297752808989</v>
      </c>
      <c r="N32">
        <v>5</v>
      </c>
    </row>
    <row r="33" spans="2:14" x14ac:dyDescent="0.25">
      <c r="B33" t="s">
        <v>0</v>
      </c>
      <c r="C33">
        <v>10</v>
      </c>
      <c r="D33">
        <v>1024</v>
      </c>
      <c r="E33">
        <v>4</v>
      </c>
      <c r="F33">
        <v>1</v>
      </c>
      <c r="G33">
        <v>186.34399999999999</v>
      </c>
      <c r="H33">
        <v>106.71875</v>
      </c>
      <c r="I33">
        <v>106.71875</v>
      </c>
      <c r="J33">
        <v>6</v>
      </c>
      <c r="K33">
        <v>76.5</v>
      </c>
      <c r="L33">
        <v>106.71875</v>
      </c>
      <c r="M33" s="8">
        <f t="shared" si="0"/>
        <v>0.39501633986928103</v>
      </c>
      <c r="N33">
        <v>5</v>
      </c>
    </row>
    <row r="34" spans="2:14" x14ac:dyDescent="0.25">
      <c r="B34" t="s">
        <v>0</v>
      </c>
      <c r="C34">
        <v>10</v>
      </c>
      <c r="D34">
        <v>1024</v>
      </c>
      <c r="E34">
        <v>4</v>
      </c>
      <c r="F34">
        <v>2</v>
      </c>
      <c r="G34">
        <v>161.03399999999999</v>
      </c>
      <c r="H34">
        <v>109.75</v>
      </c>
      <c r="I34">
        <v>109.749999999994</v>
      </c>
      <c r="J34">
        <v>3</v>
      </c>
      <c r="K34">
        <v>72.5</v>
      </c>
      <c r="L34">
        <v>109.75</v>
      </c>
      <c r="M34" s="8">
        <f t="shared" si="0"/>
        <v>0.51379310344827589</v>
      </c>
      <c r="N34">
        <v>4</v>
      </c>
    </row>
    <row r="35" spans="2:14" x14ac:dyDescent="0.25">
      <c r="B35" t="s">
        <v>0</v>
      </c>
      <c r="C35">
        <v>10</v>
      </c>
      <c r="D35">
        <v>1024</v>
      </c>
      <c r="E35">
        <v>4</v>
      </c>
      <c r="F35">
        <v>3</v>
      </c>
      <c r="G35">
        <v>28.562000000000001</v>
      </c>
      <c r="H35">
        <v>99.90625</v>
      </c>
      <c r="I35">
        <v>99.90625</v>
      </c>
      <c r="J35">
        <v>2</v>
      </c>
      <c r="K35">
        <v>72</v>
      </c>
      <c r="L35">
        <v>100.21875</v>
      </c>
      <c r="M35" s="8">
        <f t="shared" si="0"/>
        <v>0.39192708333333331</v>
      </c>
      <c r="N35">
        <v>5</v>
      </c>
    </row>
    <row r="36" spans="2:14" x14ac:dyDescent="0.25">
      <c r="B36" t="s">
        <v>0</v>
      </c>
      <c r="C36">
        <v>10</v>
      </c>
      <c r="D36">
        <v>1024</v>
      </c>
      <c r="E36">
        <v>4</v>
      </c>
      <c r="F36">
        <v>4</v>
      </c>
      <c r="G36">
        <v>302.67700000000002</v>
      </c>
      <c r="H36">
        <v>121.25</v>
      </c>
      <c r="I36">
        <v>121.25</v>
      </c>
      <c r="J36">
        <v>7</v>
      </c>
      <c r="K36">
        <v>84.5</v>
      </c>
      <c r="L36">
        <v>122.8515625</v>
      </c>
      <c r="M36" s="8">
        <f t="shared" si="0"/>
        <v>0.45386464497041418</v>
      </c>
      <c r="N36">
        <v>7</v>
      </c>
    </row>
    <row r="37" spans="2:14" x14ac:dyDescent="0.25">
      <c r="B37" t="s">
        <v>0</v>
      </c>
      <c r="C37">
        <v>10</v>
      </c>
      <c r="D37">
        <v>1024</v>
      </c>
      <c r="E37">
        <v>4</v>
      </c>
      <c r="F37">
        <v>5</v>
      </c>
      <c r="G37">
        <v>267.35899999999998</v>
      </c>
      <c r="H37">
        <v>111.84375</v>
      </c>
      <c r="I37">
        <v>111.84375</v>
      </c>
      <c r="J37">
        <v>4</v>
      </c>
      <c r="K37">
        <v>75</v>
      </c>
      <c r="L37">
        <v>112.75</v>
      </c>
      <c r="M37" s="8">
        <f t="shared" si="0"/>
        <v>0.5033333333333333</v>
      </c>
      <c r="N37">
        <v>5</v>
      </c>
    </row>
    <row r="38" spans="2:14" x14ac:dyDescent="0.25">
      <c r="B38" t="s">
        <v>0</v>
      </c>
      <c r="C38">
        <v>10</v>
      </c>
      <c r="D38">
        <v>1024</v>
      </c>
      <c r="E38">
        <v>4</v>
      </c>
      <c r="F38">
        <v>6</v>
      </c>
      <c r="G38">
        <v>176.69300000000001</v>
      </c>
      <c r="H38">
        <v>131.25</v>
      </c>
      <c r="I38">
        <v>131.25</v>
      </c>
      <c r="J38">
        <v>6</v>
      </c>
      <c r="K38">
        <v>104.5</v>
      </c>
      <c r="L38">
        <v>131.28125</v>
      </c>
      <c r="M38" s="8">
        <f t="shared" si="0"/>
        <v>0.25627990430622011</v>
      </c>
      <c r="N38">
        <v>6</v>
      </c>
    </row>
    <row r="39" spans="2:14" x14ac:dyDescent="0.25">
      <c r="B39" t="s">
        <v>0</v>
      </c>
      <c r="C39">
        <v>10</v>
      </c>
      <c r="D39">
        <v>1024</v>
      </c>
      <c r="E39">
        <v>4</v>
      </c>
      <c r="F39">
        <v>7</v>
      </c>
      <c r="G39">
        <v>449.38200000000001</v>
      </c>
      <c r="H39">
        <v>143.03125</v>
      </c>
      <c r="I39">
        <v>143.03125</v>
      </c>
      <c r="J39">
        <v>7</v>
      </c>
      <c r="K39">
        <v>126</v>
      </c>
      <c r="L39">
        <v>146.921875</v>
      </c>
      <c r="M39" s="8">
        <f t="shared" si="0"/>
        <v>0.16604662698412698</v>
      </c>
      <c r="N39">
        <v>6</v>
      </c>
    </row>
    <row r="40" spans="2:14" x14ac:dyDescent="0.25">
      <c r="B40" t="s">
        <v>0</v>
      </c>
      <c r="C40">
        <v>10</v>
      </c>
      <c r="D40">
        <v>1024</v>
      </c>
      <c r="E40">
        <v>4</v>
      </c>
      <c r="F40">
        <v>8</v>
      </c>
      <c r="G40">
        <v>76.305999999999997</v>
      </c>
      <c r="H40">
        <v>140.875</v>
      </c>
      <c r="I40">
        <v>140.875</v>
      </c>
      <c r="J40">
        <v>1</v>
      </c>
      <c r="K40">
        <v>115.5</v>
      </c>
      <c r="L40">
        <v>140.875</v>
      </c>
      <c r="M40" s="8">
        <f t="shared" si="0"/>
        <v>0.2196969696969697</v>
      </c>
      <c r="N40">
        <v>4</v>
      </c>
    </row>
    <row r="41" spans="2:14" x14ac:dyDescent="0.25">
      <c r="B41" t="s">
        <v>0</v>
      </c>
      <c r="C41">
        <v>10</v>
      </c>
      <c r="D41">
        <v>1024</v>
      </c>
      <c r="E41">
        <v>4</v>
      </c>
      <c r="F41">
        <v>9</v>
      </c>
      <c r="G41">
        <v>263.37</v>
      </c>
      <c r="H41">
        <v>121.28125</v>
      </c>
      <c r="I41">
        <v>121.28125</v>
      </c>
      <c r="J41">
        <v>3</v>
      </c>
      <c r="K41">
        <v>85.5</v>
      </c>
      <c r="L41">
        <v>121.28125</v>
      </c>
      <c r="M41" s="8">
        <f t="shared" si="0"/>
        <v>0.41849415204678364</v>
      </c>
      <c r="N41">
        <v>5</v>
      </c>
    </row>
  </sheetData>
  <mergeCells count="5">
    <mergeCell ref="AB2:AE2"/>
    <mergeCell ref="X2:X3"/>
    <mergeCell ref="Y2:Y3"/>
    <mergeCell ref="Z2:Z3"/>
    <mergeCell ref="AA2:AA3"/>
  </mergeCells>
  <pageMargins left="0.7" right="0.7" top="0.75" bottom="0.75" header="0.3" footer="0.3"/>
  <pageSetup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35E9-2CA2-4139-8952-574ED954586F}">
  <dimension ref="C1:AC41"/>
  <sheetViews>
    <sheetView topLeftCell="L1" workbookViewId="0">
      <selection activeCell="V18" sqref="V18"/>
    </sheetView>
  </sheetViews>
  <sheetFormatPr defaultRowHeight="15" x14ac:dyDescent="0.25"/>
  <cols>
    <col min="16" max="16" width="11.140625" customWidth="1"/>
    <col min="17" max="17" width="13.28515625" customWidth="1"/>
    <col min="19" max="19" width="13.140625" bestFit="1" customWidth="1"/>
    <col min="20" max="20" width="14" bestFit="1" customWidth="1"/>
    <col min="21" max="21" width="19.140625" bestFit="1" customWidth="1"/>
    <col min="22" max="22" width="14.42578125" bestFit="1" customWidth="1"/>
    <col min="23" max="23" width="19.5703125" bestFit="1" customWidth="1"/>
    <col min="26" max="26" width="24.28515625" bestFit="1" customWidth="1"/>
    <col min="27" max="27" width="19.7109375" bestFit="1" customWidth="1"/>
    <col min="28" max="28" width="24.28515625" bestFit="1" customWidth="1"/>
    <col min="29" max="29" width="8.140625" bestFit="1" customWidth="1"/>
  </cols>
  <sheetData>
    <row r="1" spans="3:29" ht="15.75" thickBot="1" x14ac:dyDescent="0.3">
      <c r="C1" t="s">
        <v>13</v>
      </c>
      <c r="D1" t="s">
        <v>1</v>
      </c>
      <c r="E1" t="s">
        <v>90</v>
      </c>
      <c r="F1" t="s">
        <v>16</v>
      </c>
      <c r="G1" t="s">
        <v>3</v>
      </c>
      <c r="H1" t="s">
        <v>14</v>
      </c>
      <c r="I1" t="s">
        <v>5</v>
      </c>
      <c r="J1" t="s">
        <v>6</v>
      </c>
      <c r="K1" t="s">
        <v>113</v>
      </c>
      <c r="L1" t="s">
        <v>34</v>
      </c>
      <c r="M1" t="s">
        <v>109</v>
      </c>
      <c r="N1" t="s">
        <v>117</v>
      </c>
      <c r="O1" t="s">
        <v>118</v>
      </c>
      <c r="P1" t="s">
        <v>119</v>
      </c>
      <c r="Q1" t="s">
        <v>120</v>
      </c>
      <c r="Y1" s="6"/>
      <c r="Z1" s="6"/>
      <c r="AA1" s="6"/>
      <c r="AB1" s="6"/>
      <c r="AC1" s="6"/>
    </row>
    <row r="2" spans="3:29" ht="15.75" thickBot="1" x14ac:dyDescent="0.3">
      <c r="C2" t="s">
        <v>0</v>
      </c>
      <c r="D2">
        <v>10</v>
      </c>
      <c r="E2">
        <v>1024</v>
      </c>
      <c r="F2">
        <v>1</v>
      </c>
      <c r="G2">
        <v>0</v>
      </c>
      <c r="H2" s="2">
        <v>110.786</v>
      </c>
      <c r="I2">
        <v>101.5</v>
      </c>
      <c r="J2">
        <v>101.5</v>
      </c>
      <c r="K2">
        <v>4</v>
      </c>
      <c r="L2">
        <v>89</v>
      </c>
      <c r="M2">
        <v>113.46875</v>
      </c>
      <c r="N2" s="1">
        <f>I2-L2</f>
        <v>12.5</v>
      </c>
      <c r="O2" s="1">
        <f>M2-I2</f>
        <v>11.96875</v>
      </c>
      <c r="P2">
        <v>193.75</v>
      </c>
      <c r="Q2">
        <v>348.5</v>
      </c>
      <c r="Y2" s="18" t="s">
        <v>108</v>
      </c>
      <c r="Z2" s="18" t="s">
        <v>125</v>
      </c>
      <c r="AA2" s="18" t="s">
        <v>126</v>
      </c>
      <c r="AB2" s="18" t="s">
        <v>128</v>
      </c>
      <c r="AC2" s="18" t="s">
        <v>127</v>
      </c>
    </row>
    <row r="3" spans="3:29" x14ac:dyDescent="0.25">
      <c r="C3" t="s">
        <v>0</v>
      </c>
      <c r="D3">
        <v>10</v>
      </c>
      <c r="E3">
        <v>1024</v>
      </c>
      <c r="F3">
        <v>1</v>
      </c>
      <c r="G3">
        <v>1</v>
      </c>
      <c r="H3" s="2">
        <v>135.01400000000001</v>
      </c>
      <c r="I3">
        <v>95.75</v>
      </c>
      <c r="J3">
        <v>95.75</v>
      </c>
      <c r="K3">
        <v>2</v>
      </c>
      <c r="L3">
        <v>76.5</v>
      </c>
      <c r="M3">
        <v>106.71875</v>
      </c>
      <c r="N3" s="1">
        <f t="shared" ref="N3:N41" si="0">I3-L3</f>
        <v>19.25</v>
      </c>
      <c r="O3" s="1">
        <f t="shared" ref="O3:O41" si="1">M3-I3</f>
        <v>10.96875</v>
      </c>
      <c r="P3">
        <v>197.5</v>
      </c>
      <c r="Q3">
        <v>354.5</v>
      </c>
      <c r="S3" s="4" t="s">
        <v>116</v>
      </c>
      <c r="T3" t="s">
        <v>121</v>
      </c>
      <c r="U3" t="s">
        <v>122</v>
      </c>
      <c r="V3" t="s">
        <v>123</v>
      </c>
      <c r="W3" t="s">
        <v>124</v>
      </c>
      <c r="Y3">
        <v>1</v>
      </c>
      <c r="Z3" s="1">
        <v>16.143750000000001</v>
      </c>
      <c r="AA3" s="1">
        <v>189.32499999999999</v>
      </c>
      <c r="AB3" s="1">
        <v>14.367968749999999</v>
      </c>
      <c r="AC3" s="1">
        <v>337.7</v>
      </c>
    </row>
    <row r="4" spans="3:29" x14ac:dyDescent="0.25">
      <c r="C4" t="s">
        <v>0</v>
      </c>
      <c r="D4">
        <v>10</v>
      </c>
      <c r="E4">
        <v>1024</v>
      </c>
      <c r="F4">
        <v>1</v>
      </c>
      <c r="G4">
        <v>2</v>
      </c>
      <c r="H4" s="2">
        <v>326.95299999999997</v>
      </c>
      <c r="I4">
        <v>92.25</v>
      </c>
      <c r="J4">
        <v>92.25</v>
      </c>
      <c r="K4">
        <v>4</v>
      </c>
      <c r="L4">
        <v>72.5</v>
      </c>
      <c r="M4">
        <v>109.75</v>
      </c>
      <c r="N4" s="1">
        <f t="shared" si="0"/>
        <v>19.75</v>
      </c>
      <c r="O4" s="1">
        <f t="shared" si="1"/>
        <v>17.5</v>
      </c>
      <c r="P4">
        <v>168.75</v>
      </c>
      <c r="Q4">
        <v>296</v>
      </c>
      <c r="S4" s="51">
        <v>1</v>
      </c>
      <c r="T4" s="1">
        <v>16.143750000000001</v>
      </c>
      <c r="U4" s="1">
        <v>189.32499999999999</v>
      </c>
      <c r="V4" s="1">
        <v>14.367968749999999</v>
      </c>
      <c r="W4" s="1">
        <v>337.7</v>
      </c>
      <c r="Y4" s="1">
        <v>2</v>
      </c>
      <c r="Z4" s="1">
        <v>24.215624999999999</v>
      </c>
      <c r="AA4" s="1">
        <v>189.32499999999999</v>
      </c>
      <c r="AB4" s="1">
        <v>6.2960937499999998</v>
      </c>
      <c r="AC4" s="1">
        <v>298.95</v>
      </c>
    </row>
    <row r="5" spans="3:29" x14ac:dyDescent="0.25">
      <c r="C5" t="s">
        <v>0</v>
      </c>
      <c r="D5">
        <v>10</v>
      </c>
      <c r="E5">
        <v>1024</v>
      </c>
      <c r="F5">
        <v>1</v>
      </c>
      <c r="G5">
        <v>3</v>
      </c>
      <c r="H5" s="2">
        <v>544.79200000000003</v>
      </c>
      <c r="I5">
        <v>83.5</v>
      </c>
      <c r="J5">
        <v>83.5</v>
      </c>
      <c r="K5">
        <v>5</v>
      </c>
      <c r="L5">
        <v>72</v>
      </c>
      <c r="M5">
        <v>100.21875</v>
      </c>
      <c r="N5" s="1">
        <f t="shared" si="0"/>
        <v>11.5</v>
      </c>
      <c r="O5" s="1">
        <f t="shared" si="1"/>
        <v>16.71875</v>
      </c>
      <c r="P5">
        <v>191</v>
      </c>
      <c r="Q5">
        <v>334.5</v>
      </c>
      <c r="S5" s="51">
        <v>2</v>
      </c>
      <c r="T5" s="1">
        <v>24.215624999999999</v>
      </c>
      <c r="U5" s="1">
        <v>189.32499999999999</v>
      </c>
      <c r="V5" s="1">
        <v>6.2960937499999998</v>
      </c>
      <c r="W5" s="1">
        <v>298.95</v>
      </c>
      <c r="Y5" s="1">
        <v>3</v>
      </c>
      <c r="Z5" s="1">
        <v>27.890625</v>
      </c>
      <c r="AA5" s="1">
        <v>189.32499999999999</v>
      </c>
      <c r="AB5" s="1">
        <v>2.62109375</v>
      </c>
      <c r="AC5" s="1">
        <v>257.10000000000002</v>
      </c>
    </row>
    <row r="6" spans="3:29" ht="15.75" thickBot="1" x14ac:dyDescent="0.3">
      <c r="C6" t="s">
        <v>0</v>
      </c>
      <c r="D6">
        <v>10</v>
      </c>
      <c r="E6">
        <v>1024</v>
      </c>
      <c r="F6">
        <v>1</v>
      </c>
      <c r="G6">
        <v>4</v>
      </c>
      <c r="H6" s="2">
        <v>608.36300000000006</v>
      </c>
      <c r="I6">
        <v>115.4375</v>
      </c>
      <c r="J6">
        <v>115.4375</v>
      </c>
      <c r="K6">
        <v>4</v>
      </c>
      <c r="L6">
        <v>84.5</v>
      </c>
      <c r="M6">
        <v>122.8515625</v>
      </c>
      <c r="N6" s="1">
        <f t="shared" si="0"/>
        <v>30.9375</v>
      </c>
      <c r="O6" s="1">
        <f t="shared" si="1"/>
        <v>7.4140625</v>
      </c>
      <c r="P6">
        <v>213.25</v>
      </c>
      <c r="Q6">
        <v>391.5</v>
      </c>
      <c r="S6" s="51">
        <v>3</v>
      </c>
      <c r="T6" s="1">
        <v>27.890625</v>
      </c>
      <c r="U6" s="1">
        <v>189.32499999999999</v>
      </c>
      <c r="V6" s="1">
        <v>2.62109375</v>
      </c>
      <c r="W6" s="1">
        <v>257.10000000000002</v>
      </c>
      <c r="Y6" s="7">
        <v>4</v>
      </c>
      <c r="Z6" s="7">
        <v>29.837499999999999</v>
      </c>
      <c r="AA6" s="7">
        <v>189.32499999999999</v>
      </c>
      <c r="AB6" s="7">
        <v>0.67421874999999998</v>
      </c>
      <c r="AC6" s="7">
        <v>221.65</v>
      </c>
    </row>
    <row r="7" spans="3:29" ht="15.75" thickBot="1" x14ac:dyDescent="0.3">
      <c r="C7" t="s">
        <v>0</v>
      </c>
      <c r="D7">
        <v>10</v>
      </c>
      <c r="E7">
        <v>1024</v>
      </c>
      <c r="F7">
        <v>1</v>
      </c>
      <c r="G7">
        <v>5</v>
      </c>
      <c r="H7" s="2">
        <v>906.95699999999999</v>
      </c>
      <c r="I7">
        <v>91</v>
      </c>
      <c r="J7">
        <v>91</v>
      </c>
      <c r="K7">
        <v>5</v>
      </c>
      <c r="L7">
        <v>75</v>
      </c>
      <c r="M7">
        <v>112.75</v>
      </c>
      <c r="N7" s="1">
        <f t="shared" si="0"/>
        <v>16</v>
      </c>
      <c r="O7" s="1">
        <f t="shared" si="1"/>
        <v>21.75</v>
      </c>
      <c r="P7">
        <v>185</v>
      </c>
      <c r="Q7">
        <v>327.5</v>
      </c>
      <c r="S7" s="51">
        <v>4</v>
      </c>
      <c r="T7" s="1">
        <v>29.837499999999999</v>
      </c>
      <c r="U7" s="1">
        <v>189.32499999999999</v>
      </c>
      <c r="V7" s="1">
        <v>0.67421874999999998</v>
      </c>
      <c r="W7" s="1">
        <v>221.65</v>
      </c>
      <c r="Y7" s="18" t="s">
        <v>51</v>
      </c>
      <c r="Z7" s="63">
        <v>24.521875000000001</v>
      </c>
      <c r="AA7" s="63">
        <v>189.32499999999999</v>
      </c>
      <c r="AB7" s="63">
        <v>5.9898437500000004</v>
      </c>
      <c r="AC7" s="63">
        <v>278.85000000000002</v>
      </c>
    </row>
    <row r="8" spans="3:29" x14ac:dyDescent="0.25">
      <c r="C8" t="s">
        <v>0</v>
      </c>
      <c r="D8">
        <v>10</v>
      </c>
      <c r="E8">
        <v>1024</v>
      </c>
      <c r="F8">
        <v>1</v>
      </c>
      <c r="G8">
        <v>6</v>
      </c>
      <c r="H8" s="2">
        <v>515.53</v>
      </c>
      <c r="I8">
        <v>121.5</v>
      </c>
      <c r="J8">
        <v>121.5</v>
      </c>
      <c r="K8">
        <v>2</v>
      </c>
      <c r="L8">
        <v>104.5</v>
      </c>
      <c r="M8">
        <v>131.28125</v>
      </c>
      <c r="N8" s="1">
        <f t="shared" si="0"/>
        <v>17</v>
      </c>
      <c r="O8" s="1">
        <f t="shared" si="1"/>
        <v>9.78125</v>
      </c>
      <c r="P8">
        <v>168.5</v>
      </c>
      <c r="Q8">
        <v>295.5</v>
      </c>
      <c r="S8" s="51" t="s">
        <v>27</v>
      </c>
      <c r="T8" s="1">
        <v>24.521875000000001</v>
      </c>
      <c r="U8" s="1">
        <v>189.32499999999999</v>
      </c>
      <c r="V8" s="1">
        <v>5.9898437500000004</v>
      </c>
      <c r="W8" s="1">
        <v>278.85000000000002</v>
      </c>
    </row>
    <row r="9" spans="3:29" x14ac:dyDescent="0.25">
      <c r="C9" t="s">
        <v>0</v>
      </c>
      <c r="D9">
        <v>10</v>
      </c>
      <c r="E9">
        <v>1024</v>
      </c>
      <c r="F9">
        <v>1</v>
      </c>
      <c r="G9">
        <v>7</v>
      </c>
      <c r="H9" s="2">
        <v>773.21400000000006</v>
      </c>
      <c r="I9">
        <v>134.5</v>
      </c>
      <c r="J9">
        <v>134.5</v>
      </c>
      <c r="K9">
        <v>3</v>
      </c>
      <c r="L9">
        <v>126</v>
      </c>
      <c r="M9">
        <v>146.921875</v>
      </c>
      <c r="N9" s="1">
        <f t="shared" si="0"/>
        <v>8.5</v>
      </c>
      <c r="O9" s="1">
        <f t="shared" si="1"/>
        <v>12.421875</v>
      </c>
      <c r="P9">
        <v>190.75</v>
      </c>
      <c r="Q9">
        <v>350</v>
      </c>
    </row>
    <row r="10" spans="3:29" x14ac:dyDescent="0.25">
      <c r="C10" t="s">
        <v>0</v>
      </c>
      <c r="D10">
        <v>10</v>
      </c>
      <c r="E10">
        <v>1024</v>
      </c>
      <c r="F10">
        <v>1</v>
      </c>
      <c r="G10">
        <v>8</v>
      </c>
      <c r="H10" s="2">
        <v>1274.8900000000001</v>
      </c>
      <c r="I10">
        <v>122.75</v>
      </c>
      <c r="J10">
        <v>122.75</v>
      </c>
      <c r="K10">
        <v>5</v>
      </c>
      <c r="L10">
        <v>115.5</v>
      </c>
      <c r="M10">
        <v>140.875</v>
      </c>
      <c r="N10" s="1">
        <f t="shared" si="0"/>
        <v>7.25</v>
      </c>
      <c r="O10" s="1">
        <f t="shared" si="1"/>
        <v>18.125</v>
      </c>
      <c r="P10">
        <v>193.75</v>
      </c>
      <c r="Q10">
        <v>342.5</v>
      </c>
    </row>
    <row r="11" spans="3:29" x14ac:dyDescent="0.25">
      <c r="C11" t="s">
        <v>0</v>
      </c>
      <c r="D11">
        <v>10</v>
      </c>
      <c r="E11">
        <v>1024</v>
      </c>
      <c r="F11">
        <v>1</v>
      </c>
      <c r="G11">
        <v>9</v>
      </c>
      <c r="H11" s="2">
        <v>958.13800000000003</v>
      </c>
      <c r="I11">
        <v>104.25</v>
      </c>
      <c r="J11">
        <v>104.25</v>
      </c>
      <c r="K11">
        <v>3</v>
      </c>
      <c r="L11">
        <v>85.5</v>
      </c>
      <c r="M11">
        <v>121.28125</v>
      </c>
      <c r="N11" s="1">
        <f t="shared" si="0"/>
        <v>18.75</v>
      </c>
      <c r="O11" s="1">
        <f t="shared" si="1"/>
        <v>17.03125</v>
      </c>
      <c r="P11">
        <v>191</v>
      </c>
      <c r="Q11">
        <v>336.5</v>
      </c>
    </row>
    <row r="12" spans="3:29" x14ac:dyDescent="0.25">
      <c r="C12" t="s">
        <v>0</v>
      </c>
      <c r="D12">
        <v>10</v>
      </c>
      <c r="E12">
        <v>1024</v>
      </c>
      <c r="F12">
        <v>2</v>
      </c>
      <c r="G12">
        <v>0</v>
      </c>
      <c r="H12" s="2">
        <v>1837.1189999999999</v>
      </c>
      <c r="I12">
        <v>106.75</v>
      </c>
      <c r="J12">
        <v>106.75</v>
      </c>
      <c r="K12">
        <v>6</v>
      </c>
      <c r="L12">
        <v>89</v>
      </c>
      <c r="M12">
        <v>113.46875</v>
      </c>
      <c r="N12" s="1">
        <f t="shared" si="0"/>
        <v>17.75</v>
      </c>
      <c r="O12" s="1">
        <f t="shared" si="1"/>
        <v>6.71875</v>
      </c>
      <c r="P12">
        <v>193.75</v>
      </c>
      <c r="Q12">
        <v>300.5</v>
      </c>
    </row>
    <row r="13" spans="3:29" x14ac:dyDescent="0.25">
      <c r="C13" t="s">
        <v>0</v>
      </c>
      <c r="D13">
        <v>10</v>
      </c>
      <c r="E13">
        <v>1024</v>
      </c>
      <c r="F13">
        <v>2</v>
      </c>
      <c r="G13">
        <v>1</v>
      </c>
      <c r="H13" s="2">
        <v>862.09699999999998</v>
      </c>
      <c r="I13">
        <v>104.75</v>
      </c>
      <c r="J13">
        <v>104.75</v>
      </c>
      <c r="K13">
        <v>2</v>
      </c>
      <c r="L13">
        <v>76.5</v>
      </c>
      <c r="M13">
        <v>106.71875</v>
      </c>
      <c r="N13" s="1">
        <f t="shared" si="0"/>
        <v>28.25</v>
      </c>
      <c r="O13" s="1">
        <f t="shared" si="1"/>
        <v>1.96875</v>
      </c>
      <c r="P13">
        <v>197.5</v>
      </c>
      <c r="Q13">
        <v>316</v>
      </c>
    </row>
    <row r="14" spans="3:29" x14ac:dyDescent="0.25">
      <c r="C14" t="s">
        <v>0</v>
      </c>
      <c r="D14">
        <v>10</v>
      </c>
      <c r="E14">
        <v>1024</v>
      </c>
      <c r="F14">
        <v>2</v>
      </c>
      <c r="G14">
        <v>2</v>
      </c>
      <c r="H14" s="2">
        <v>1561.787</v>
      </c>
      <c r="I14">
        <v>106.25</v>
      </c>
      <c r="J14">
        <v>106.25</v>
      </c>
      <c r="K14">
        <v>4</v>
      </c>
      <c r="L14">
        <v>72.5</v>
      </c>
      <c r="M14">
        <v>109.75</v>
      </c>
      <c r="N14" s="1">
        <f t="shared" si="0"/>
        <v>33.75</v>
      </c>
      <c r="O14" s="1">
        <f t="shared" si="1"/>
        <v>3.5</v>
      </c>
      <c r="P14">
        <v>168.75</v>
      </c>
      <c r="Q14">
        <v>265</v>
      </c>
    </row>
    <row r="15" spans="3:29" x14ac:dyDescent="0.25">
      <c r="C15" t="s">
        <v>0</v>
      </c>
      <c r="D15">
        <v>10</v>
      </c>
      <c r="E15">
        <v>1024</v>
      </c>
      <c r="F15">
        <v>2</v>
      </c>
      <c r="G15">
        <v>3</v>
      </c>
      <c r="H15" s="2">
        <v>3122.826</v>
      </c>
      <c r="I15">
        <v>89</v>
      </c>
      <c r="J15">
        <v>89</v>
      </c>
      <c r="K15">
        <v>8</v>
      </c>
      <c r="L15">
        <v>72</v>
      </c>
      <c r="M15">
        <v>100.21875</v>
      </c>
      <c r="N15" s="1">
        <f t="shared" si="0"/>
        <v>17</v>
      </c>
      <c r="O15" s="1">
        <f t="shared" si="1"/>
        <v>11.21875</v>
      </c>
      <c r="P15">
        <v>191</v>
      </c>
      <c r="Q15">
        <v>298.5</v>
      </c>
    </row>
    <row r="16" spans="3:29" x14ac:dyDescent="0.25">
      <c r="C16" t="s">
        <v>0</v>
      </c>
      <c r="D16">
        <v>10</v>
      </c>
      <c r="E16">
        <v>1024</v>
      </c>
      <c r="F16">
        <v>2</v>
      </c>
      <c r="G16">
        <v>4</v>
      </c>
      <c r="H16" s="2">
        <v>348.62200000000001</v>
      </c>
      <c r="I16">
        <v>116.78125</v>
      </c>
      <c r="J16">
        <v>116.78125</v>
      </c>
      <c r="K16">
        <v>8</v>
      </c>
      <c r="L16">
        <v>84.5</v>
      </c>
      <c r="M16">
        <v>122.8515625</v>
      </c>
      <c r="N16" s="1">
        <f t="shared" si="0"/>
        <v>32.28125</v>
      </c>
      <c r="O16" s="1">
        <f t="shared" si="1"/>
        <v>6.0703125</v>
      </c>
      <c r="P16">
        <v>213.25</v>
      </c>
      <c r="Q16">
        <v>345.5</v>
      </c>
      <c r="V16">
        <f>680/1826</f>
        <v>0.3723986856516977</v>
      </c>
    </row>
    <row r="17" spans="3:29" x14ac:dyDescent="0.25">
      <c r="C17" t="s">
        <v>0</v>
      </c>
      <c r="D17">
        <v>10</v>
      </c>
      <c r="E17">
        <v>1024</v>
      </c>
      <c r="F17">
        <v>2</v>
      </c>
      <c r="G17">
        <v>5</v>
      </c>
      <c r="H17" s="2">
        <v>535.74800000000005</v>
      </c>
      <c r="I17">
        <v>102.875</v>
      </c>
      <c r="J17">
        <v>102.875</v>
      </c>
      <c r="K17">
        <v>6</v>
      </c>
      <c r="L17">
        <v>75</v>
      </c>
      <c r="M17">
        <v>112.75</v>
      </c>
      <c r="N17" s="1">
        <f t="shared" si="0"/>
        <v>27.875</v>
      </c>
      <c r="O17" s="1">
        <f t="shared" si="1"/>
        <v>9.875</v>
      </c>
      <c r="P17">
        <v>185</v>
      </c>
      <c r="Q17">
        <v>295</v>
      </c>
      <c r="AA17" s="1">
        <f>AA7/Z7</f>
        <v>7.7206575761437479</v>
      </c>
      <c r="AC17" s="1">
        <f>AC7/AB7</f>
        <v>46.553802008608322</v>
      </c>
    </row>
    <row r="18" spans="3:29" x14ac:dyDescent="0.25">
      <c r="C18" t="s">
        <v>0</v>
      </c>
      <c r="D18">
        <v>10</v>
      </c>
      <c r="E18">
        <v>1024</v>
      </c>
      <c r="F18">
        <v>2</v>
      </c>
      <c r="G18">
        <v>6</v>
      </c>
      <c r="H18" s="2">
        <v>540.79499999999996</v>
      </c>
      <c r="I18">
        <v>129.125</v>
      </c>
      <c r="J18">
        <v>129.125</v>
      </c>
      <c r="K18">
        <v>4</v>
      </c>
      <c r="L18">
        <v>104.5</v>
      </c>
      <c r="M18">
        <v>131.28125</v>
      </c>
      <c r="N18" s="1">
        <f t="shared" si="0"/>
        <v>24.625</v>
      </c>
      <c r="O18" s="1">
        <f t="shared" si="1"/>
        <v>2.15625</v>
      </c>
      <c r="P18">
        <v>168.5</v>
      </c>
      <c r="Q18">
        <v>261.5</v>
      </c>
      <c r="V18">
        <f>1142/4236</f>
        <v>0.26959395656279511</v>
      </c>
    </row>
    <row r="19" spans="3:29" x14ac:dyDescent="0.25">
      <c r="C19" t="s">
        <v>0</v>
      </c>
      <c r="D19">
        <v>10</v>
      </c>
      <c r="E19">
        <v>1024</v>
      </c>
      <c r="F19">
        <v>2</v>
      </c>
      <c r="G19">
        <v>7</v>
      </c>
      <c r="H19" s="2">
        <v>1001.049</v>
      </c>
      <c r="I19">
        <v>137.125</v>
      </c>
      <c r="J19">
        <v>137.125</v>
      </c>
      <c r="K19">
        <v>6</v>
      </c>
      <c r="L19">
        <v>126</v>
      </c>
      <c r="M19">
        <v>146.921875</v>
      </c>
      <c r="N19" s="1">
        <f t="shared" si="0"/>
        <v>11.125</v>
      </c>
      <c r="O19" s="1">
        <f t="shared" si="1"/>
        <v>9.796875</v>
      </c>
      <c r="P19">
        <v>190.75</v>
      </c>
      <c r="Q19">
        <v>306</v>
      </c>
    </row>
    <row r="20" spans="3:29" x14ac:dyDescent="0.25">
      <c r="C20" t="s">
        <v>0</v>
      </c>
      <c r="D20">
        <v>10</v>
      </c>
      <c r="E20">
        <v>1024</v>
      </c>
      <c r="F20">
        <v>2</v>
      </c>
      <c r="G20">
        <v>8</v>
      </c>
      <c r="H20" s="2">
        <v>310.608</v>
      </c>
      <c r="I20">
        <v>132.5</v>
      </c>
      <c r="J20">
        <v>132.5</v>
      </c>
      <c r="K20">
        <v>8</v>
      </c>
      <c r="L20">
        <v>115.5</v>
      </c>
      <c r="M20">
        <v>140.875</v>
      </c>
      <c r="N20" s="1">
        <f t="shared" si="0"/>
        <v>17</v>
      </c>
      <c r="O20" s="1">
        <f t="shared" si="1"/>
        <v>8.375</v>
      </c>
      <c r="P20">
        <v>193.75</v>
      </c>
      <c r="Q20">
        <v>302.5</v>
      </c>
    </row>
    <row r="21" spans="3:29" x14ac:dyDescent="0.25">
      <c r="C21" t="s">
        <v>0</v>
      </c>
      <c r="D21">
        <v>10</v>
      </c>
      <c r="E21">
        <v>1024</v>
      </c>
      <c r="F21">
        <v>2</v>
      </c>
      <c r="G21">
        <v>9</v>
      </c>
      <c r="H21" s="2">
        <v>260.56099999999998</v>
      </c>
      <c r="I21">
        <v>118</v>
      </c>
      <c r="J21">
        <v>118</v>
      </c>
      <c r="K21">
        <v>3</v>
      </c>
      <c r="L21">
        <v>85.5</v>
      </c>
      <c r="M21">
        <v>121.28125</v>
      </c>
      <c r="N21" s="1">
        <f t="shared" si="0"/>
        <v>32.5</v>
      </c>
      <c r="O21" s="1">
        <f t="shared" si="1"/>
        <v>3.28125</v>
      </c>
      <c r="P21">
        <v>191</v>
      </c>
      <c r="Q21">
        <v>299</v>
      </c>
    </row>
    <row r="22" spans="3:29" x14ac:dyDescent="0.25">
      <c r="C22" t="s">
        <v>0</v>
      </c>
      <c r="D22">
        <v>10</v>
      </c>
      <c r="E22">
        <v>1024</v>
      </c>
      <c r="F22">
        <v>3</v>
      </c>
      <c r="G22">
        <v>0</v>
      </c>
      <c r="H22" s="2">
        <v>153.59899999999999</v>
      </c>
      <c r="I22">
        <v>111.375</v>
      </c>
      <c r="J22">
        <v>111.375</v>
      </c>
      <c r="K22">
        <v>6</v>
      </c>
      <c r="L22">
        <v>89</v>
      </c>
      <c r="M22">
        <v>113.46875</v>
      </c>
      <c r="N22" s="1">
        <f t="shared" si="0"/>
        <v>22.375</v>
      </c>
      <c r="O22" s="1">
        <f t="shared" si="1"/>
        <v>2.09375</v>
      </c>
      <c r="P22">
        <v>193.75</v>
      </c>
      <c r="Q22">
        <v>239.5</v>
      </c>
    </row>
    <row r="23" spans="3:29" x14ac:dyDescent="0.25">
      <c r="C23" t="s">
        <v>0</v>
      </c>
      <c r="D23">
        <v>10</v>
      </c>
      <c r="E23">
        <v>1024</v>
      </c>
      <c r="F23">
        <v>3</v>
      </c>
      <c r="G23">
        <v>1</v>
      </c>
      <c r="H23" s="2">
        <v>146.97200000000001</v>
      </c>
      <c r="I23">
        <v>104.75</v>
      </c>
      <c r="J23">
        <v>104.75</v>
      </c>
      <c r="K23">
        <v>3</v>
      </c>
      <c r="L23">
        <v>76.5</v>
      </c>
      <c r="M23">
        <v>106.71875</v>
      </c>
      <c r="N23" s="1">
        <f t="shared" si="0"/>
        <v>28.25</v>
      </c>
      <c r="O23" s="1">
        <f t="shared" si="1"/>
        <v>1.96875</v>
      </c>
      <c r="P23">
        <v>197.5</v>
      </c>
      <c r="Q23">
        <v>284.5</v>
      </c>
    </row>
    <row r="24" spans="3:29" x14ac:dyDescent="0.25">
      <c r="C24" t="s">
        <v>0</v>
      </c>
      <c r="D24">
        <v>10</v>
      </c>
      <c r="E24">
        <v>1024</v>
      </c>
      <c r="F24">
        <v>3</v>
      </c>
      <c r="G24">
        <v>2</v>
      </c>
      <c r="H24" s="2">
        <v>122.905</v>
      </c>
      <c r="I24">
        <v>109.75</v>
      </c>
      <c r="J24">
        <v>109.749999999994</v>
      </c>
      <c r="K24">
        <v>2</v>
      </c>
      <c r="L24">
        <v>72.5</v>
      </c>
      <c r="M24">
        <v>109.75</v>
      </c>
      <c r="N24" s="1">
        <f t="shared" si="0"/>
        <v>37.25</v>
      </c>
      <c r="O24" s="1">
        <f t="shared" si="1"/>
        <v>0</v>
      </c>
      <c r="P24">
        <v>168.75</v>
      </c>
      <c r="Q24">
        <v>225.5</v>
      </c>
    </row>
    <row r="25" spans="3:29" x14ac:dyDescent="0.25">
      <c r="C25" t="s">
        <v>0</v>
      </c>
      <c r="D25">
        <v>10</v>
      </c>
      <c r="E25">
        <v>1024</v>
      </c>
      <c r="F25">
        <v>3</v>
      </c>
      <c r="G25">
        <v>3</v>
      </c>
      <c r="H25" s="2">
        <v>249.16399999999999</v>
      </c>
      <c r="I25">
        <v>95.25</v>
      </c>
      <c r="J25">
        <v>95.25</v>
      </c>
      <c r="K25">
        <v>8</v>
      </c>
      <c r="L25">
        <v>72</v>
      </c>
      <c r="M25">
        <v>100.21875</v>
      </c>
      <c r="N25" s="1">
        <f t="shared" si="0"/>
        <v>23.25</v>
      </c>
      <c r="O25" s="1">
        <f t="shared" si="1"/>
        <v>4.96875</v>
      </c>
      <c r="P25">
        <v>191</v>
      </c>
      <c r="Q25">
        <v>262.5</v>
      </c>
    </row>
    <row r="26" spans="3:29" x14ac:dyDescent="0.25">
      <c r="C26" t="s">
        <v>0</v>
      </c>
      <c r="D26">
        <v>10</v>
      </c>
      <c r="E26">
        <v>1024</v>
      </c>
      <c r="F26">
        <v>3</v>
      </c>
      <c r="G26">
        <v>4</v>
      </c>
      <c r="H26" s="2">
        <v>592.73299999999995</v>
      </c>
      <c r="I26">
        <v>118.625</v>
      </c>
      <c r="J26">
        <v>118.625</v>
      </c>
      <c r="K26">
        <v>8</v>
      </c>
      <c r="L26">
        <v>84.5</v>
      </c>
      <c r="M26">
        <v>122.8515625</v>
      </c>
      <c r="N26" s="1">
        <f t="shared" si="0"/>
        <v>34.125</v>
      </c>
      <c r="O26" s="1">
        <f t="shared" si="1"/>
        <v>4.2265625</v>
      </c>
      <c r="P26">
        <v>213.25</v>
      </c>
      <c r="Q26">
        <v>278</v>
      </c>
    </row>
    <row r="27" spans="3:29" x14ac:dyDescent="0.25">
      <c r="C27" t="s">
        <v>0</v>
      </c>
      <c r="D27">
        <v>10</v>
      </c>
      <c r="E27">
        <v>1024</v>
      </c>
      <c r="F27">
        <v>3</v>
      </c>
      <c r="G27">
        <v>5</v>
      </c>
      <c r="H27" s="2">
        <v>637.84699999999998</v>
      </c>
      <c r="I27">
        <v>107.8125</v>
      </c>
      <c r="J27">
        <v>107.8125</v>
      </c>
      <c r="K27">
        <v>6</v>
      </c>
      <c r="L27">
        <v>75</v>
      </c>
      <c r="M27">
        <v>112.75</v>
      </c>
      <c r="N27" s="1">
        <f t="shared" si="0"/>
        <v>32.8125</v>
      </c>
      <c r="O27" s="1">
        <f t="shared" si="1"/>
        <v>4.9375</v>
      </c>
      <c r="P27">
        <v>185</v>
      </c>
      <c r="Q27">
        <v>247.5</v>
      </c>
    </row>
    <row r="28" spans="3:29" x14ac:dyDescent="0.25">
      <c r="C28" t="s">
        <v>0</v>
      </c>
      <c r="D28">
        <v>10</v>
      </c>
      <c r="E28">
        <v>1024</v>
      </c>
      <c r="F28">
        <v>3</v>
      </c>
      <c r="G28">
        <v>6</v>
      </c>
      <c r="H28" s="2">
        <v>228.22300000000001</v>
      </c>
      <c r="I28">
        <v>130.375</v>
      </c>
      <c r="J28">
        <v>130.375</v>
      </c>
      <c r="K28">
        <v>7</v>
      </c>
      <c r="L28">
        <v>104.5</v>
      </c>
      <c r="M28">
        <v>131.28125</v>
      </c>
      <c r="N28" s="1">
        <f t="shared" si="0"/>
        <v>25.875</v>
      </c>
      <c r="O28" s="1">
        <f t="shared" si="1"/>
        <v>0.90625</v>
      </c>
      <c r="P28">
        <v>168.5</v>
      </c>
      <c r="Q28">
        <v>234</v>
      </c>
    </row>
    <row r="29" spans="3:29" x14ac:dyDescent="0.25">
      <c r="C29" t="s">
        <v>0</v>
      </c>
      <c r="D29">
        <v>10</v>
      </c>
      <c r="E29">
        <v>1024</v>
      </c>
      <c r="F29">
        <v>3</v>
      </c>
      <c r="G29">
        <v>7</v>
      </c>
      <c r="H29" s="2">
        <v>596.029</v>
      </c>
      <c r="I29">
        <v>140.5625</v>
      </c>
      <c r="J29">
        <v>140.5625</v>
      </c>
      <c r="K29">
        <v>8</v>
      </c>
      <c r="L29">
        <v>126</v>
      </c>
      <c r="M29">
        <v>146.921875</v>
      </c>
      <c r="N29" s="1">
        <f t="shared" si="0"/>
        <v>14.5625</v>
      </c>
      <c r="O29" s="1">
        <f t="shared" si="1"/>
        <v>6.359375</v>
      </c>
      <c r="P29">
        <v>190.75</v>
      </c>
      <c r="Q29">
        <v>279.5</v>
      </c>
    </row>
    <row r="30" spans="3:29" x14ac:dyDescent="0.25">
      <c r="C30" t="s">
        <v>0</v>
      </c>
      <c r="D30">
        <v>10</v>
      </c>
      <c r="E30">
        <v>1024</v>
      </c>
      <c r="F30">
        <v>3</v>
      </c>
      <c r="G30">
        <v>8</v>
      </c>
      <c r="H30" s="2">
        <v>389.24400000000003</v>
      </c>
      <c r="I30">
        <v>140.125</v>
      </c>
      <c r="J30">
        <v>140.125</v>
      </c>
      <c r="K30">
        <v>4</v>
      </c>
      <c r="L30">
        <v>115.5</v>
      </c>
      <c r="M30">
        <v>140.875</v>
      </c>
      <c r="N30" s="1">
        <f t="shared" si="0"/>
        <v>24.625</v>
      </c>
      <c r="O30" s="1">
        <f t="shared" si="1"/>
        <v>0.75</v>
      </c>
      <c r="P30">
        <v>193.75</v>
      </c>
      <c r="Q30">
        <v>263.5</v>
      </c>
    </row>
    <row r="31" spans="3:29" x14ac:dyDescent="0.25">
      <c r="C31" t="s">
        <v>0</v>
      </c>
      <c r="D31">
        <v>10</v>
      </c>
      <c r="E31">
        <v>1024</v>
      </c>
      <c r="F31">
        <v>3</v>
      </c>
      <c r="G31">
        <v>9</v>
      </c>
      <c r="H31" s="2">
        <v>222.57400000000001</v>
      </c>
      <c r="I31">
        <v>121.28125</v>
      </c>
      <c r="J31">
        <v>121.28125</v>
      </c>
      <c r="K31">
        <v>2</v>
      </c>
      <c r="L31">
        <v>85.5</v>
      </c>
      <c r="M31">
        <v>121.28125</v>
      </c>
      <c r="N31" s="1">
        <f t="shared" si="0"/>
        <v>35.78125</v>
      </c>
      <c r="O31" s="1">
        <f t="shared" si="1"/>
        <v>0</v>
      </c>
      <c r="P31">
        <v>191</v>
      </c>
      <c r="Q31">
        <v>256.5</v>
      </c>
    </row>
    <row r="32" spans="3:29" x14ac:dyDescent="0.25">
      <c r="C32" t="s">
        <v>0</v>
      </c>
      <c r="D32">
        <v>10</v>
      </c>
      <c r="E32">
        <v>1024</v>
      </c>
      <c r="F32">
        <v>4</v>
      </c>
      <c r="G32">
        <v>0</v>
      </c>
      <c r="H32" s="2">
        <v>10.109</v>
      </c>
      <c r="I32">
        <v>113.46875</v>
      </c>
      <c r="J32">
        <v>113.46875</v>
      </c>
      <c r="K32">
        <v>1</v>
      </c>
      <c r="L32">
        <v>89</v>
      </c>
      <c r="M32">
        <v>113.46875</v>
      </c>
      <c r="N32" s="1">
        <f t="shared" si="0"/>
        <v>24.46875</v>
      </c>
      <c r="O32" s="1">
        <f t="shared" si="1"/>
        <v>0</v>
      </c>
      <c r="P32">
        <v>193.75</v>
      </c>
      <c r="Q32">
        <v>200.5</v>
      </c>
    </row>
    <row r="33" spans="3:17" x14ac:dyDescent="0.25">
      <c r="C33" t="s">
        <v>0</v>
      </c>
      <c r="D33">
        <v>10</v>
      </c>
      <c r="E33">
        <v>1024</v>
      </c>
      <c r="F33">
        <v>4</v>
      </c>
      <c r="G33">
        <v>1</v>
      </c>
      <c r="H33" s="2">
        <v>186.34399999999999</v>
      </c>
      <c r="I33">
        <v>106.71875</v>
      </c>
      <c r="J33">
        <v>106.71875</v>
      </c>
      <c r="K33">
        <v>6</v>
      </c>
      <c r="L33">
        <v>76.5</v>
      </c>
      <c r="M33">
        <v>106.71875</v>
      </c>
      <c r="N33" s="1">
        <f t="shared" si="0"/>
        <v>30.21875</v>
      </c>
      <c r="O33" s="1">
        <f t="shared" si="1"/>
        <v>0</v>
      </c>
      <c r="P33">
        <v>197.5</v>
      </c>
      <c r="Q33">
        <v>244</v>
      </c>
    </row>
    <row r="34" spans="3:17" x14ac:dyDescent="0.25">
      <c r="C34" t="s">
        <v>0</v>
      </c>
      <c r="D34">
        <v>10</v>
      </c>
      <c r="E34">
        <v>1024</v>
      </c>
      <c r="F34">
        <v>4</v>
      </c>
      <c r="G34">
        <v>2</v>
      </c>
      <c r="H34" s="2">
        <v>161.03399999999999</v>
      </c>
      <c r="I34">
        <v>109.75</v>
      </c>
      <c r="J34">
        <v>109.749999999994</v>
      </c>
      <c r="K34">
        <v>3</v>
      </c>
      <c r="L34">
        <v>72.5</v>
      </c>
      <c r="M34">
        <v>109.75</v>
      </c>
      <c r="N34" s="1">
        <f t="shared" si="0"/>
        <v>37.25</v>
      </c>
      <c r="O34" s="1">
        <f t="shared" si="1"/>
        <v>0</v>
      </c>
      <c r="P34">
        <v>168.75</v>
      </c>
      <c r="Q34">
        <v>225.5</v>
      </c>
    </row>
    <row r="35" spans="3:17" x14ac:dyDescent="0.25">
      <c r="C35" t="s">
        <v>0</v>
      </c>
      <c r="D35">
        <v>10</v>
      </c>
      <c r="E35">
        <v>1024</v>
      </c>
      <c r="F35">
        <v>4</v>
      </c>
      <c r="G35">
        <v>3</v>
      </c>
      <c r="H35" s="2">
        <v>28.562000000000001</v>
      </c>
      <c r="I35">
        <v>99.90625</v>
      </c>
      <c r="J35">
        <v>99.90625</v>
      </c>
      <c r="K35">
        <v>2</v>
      </c>
      <c r="L35">
        <v>72</v>
      </c>
      <c r="M35">
        <v>100.21875</v>
      </c>
      <c r="N35" s="1">
        <f t="shared" si="0"/>
        <v>27.90625</v>
      </c>
      <c r="O35" s="1">
        <f t="shared" si="1"/>
        <v>0.3125</v>
      </c>
      <c r="P35">
        <v>191</v>
      </c>
      <c r="Q35">
        <v>217.5</v>
      </c>
    </row>
    <row r="36" spans="3:17" x14ac:dyDescent="0.25">
      <c r="C36" t="s">
        <v>0</v>
      </c>
      <c r="D36">
        <v>10</v>
      </c>
      <c r="E36">
        <v>1024</v>
      </c>
      <c r="F36">
        <v>4</v>
      </c>
      <c r="G36">
        <v>4</v>
      </c>
      <c r="H36" s="2">
        <v>302.67700000000002</v>
      </c>
      <c r="I36">
        <v>121.25</v>
      </c>
      <c r="J36">
        <v>121.25</v>
      </c>
      <c r="K36">
        <v>7</v>
      </c>
      <c r="L36">
        <v>84.5</v>
      </c>
      <c r="M36">
        <v>122.8515625</v>
      </c>
      <c r="N36" s="1">
        <f t="shared" si="0"/>
        <v>36.75</v>
      </c>
      <c r="O36" s="1">
        <f t="shared" si="1"/>
        <v>1.6015625</v>
      </c>
      <c r="P36">
        <v>213.25</v>
      </c>
      <c r="Q36">
        <v>232</v>
      </c>
    </row>
    <row r="37" spans="3:17" x14ac:dyDescent="0.25">
      <c r="C37" t="s">
        <v>0</v>
      </c>
      <c r="D37">
        <v>10</v>
      </c>
      <c r="E37">
        <v>1024</v>
      </c>
      <c r="F37">
        <v>4</v>
      </c>
      <c r="G37">
        <v>5</v>
      </c>
      <c r="H37" s="2">
        <v>267.35899999999998</v>
      </c>
      <c r="I37">
        <v>111.84375</v>
      </c>
      <c r="J37">
        <v>111.84375</v>
      </c>
      <c r="K37">
        <v>4</v>
      </c>
      <c r="L37">
        <v>75</v>
      </c>
      <c r="M37">
        <v>112.75</v>
      </c>
      <c r="N37" s="1">
        <f t="shared" si="0"/>
        <v>36.84375</v>
      </c>
      <c r="O37" s="1">
        <f t="shared" si="1"/>
        <v>0.90625</v>
      </c>
      <c r="P37">
        <v>185</v>
      </c>
      <c r="Q37">
        <v>215.5</v>
      </c>
    </row>
    <row r="38" spans="3:17" x14ac:dyDescent="0.25">
      <c r="C38" t="s">
        <v>0</v>
      </c>
      <c r="D38">
        <v>10</v>
      </c>
      <c r="E38">
        <v>1024</v>
      </c>
      <c r="F38">
        <v>4</v>
      </c>
      <c r="G38">
        <v>6</v>
      </c>
      <c r="H38" s="2">
        <v>176.69300000000001</v>
      </c>
      <c r="I38">
        <v>131.25</v>
      </c>
      <c r="J38">
        <v>131.25</v>
      </c>
      <c r="K38">
        <v>6</v>
      </c>
      <c r="L38">
        <v>104.5</v>
      </c>
      <c r="M38">
        <v>131.28125</v>
      </c>
      <c r="N38" s="1">
        <f t="shared" si="0"/>
        <v>26.75</v>
      </c>
      <c r="O38" s="1">
        <f t="shared" si="1"/>
        <v>3.125E-2</v>
      </c>
      <c r="P38">
        <v>168.5</v>
      </c>
      <c r="Q38">
        <v>200</v>
      </c>
    </row>
    <row r="39" spans="3:17" x14ac:dyDescent="0.25">
      <c r="C39" t="s">
        <v>0</v>
      </c>
      <c r="D39">
        <v>10</v>
      </c>
      <c r="E39">
        <v>1024</v>
      </c>
      <c r="F39">
        <v>4</v>
      </c>
      <c r="G39">
        <v>7</v>
      </c>
      <c r="H39" s="2">
        <v>449.38200000000001</v>
      </c>
      <c r="I39">
        <v>143.03125</v>
      </c>
      <c r="J39">
        <v>143.03125</v>
      </c>
      <c r="K39">
        <v>7</v>
      </c>
      <c r="L39">
        <v>126</v>
      </c>
      <c r="M39">
        <v>146.921875</v>
      </c>
      <c r="N39" s="1">
        <f t="shared" si="0"/>
        <v>17.03125</v>
      </c>
      <c r="O39" s="1">
        <f t="shared" si="1"/>
        <v>3.890625</v>
      </c>
      <c r="P39">
        <v>190.75</v>
      </c>
      <c r="Q39">
        <v>235.5</v>
      </c>
    </row>
    <row r="40" spans="3:17" x14ac:dyDescent="0.25">
      <c r="C40" t="s">
        <v>0</v>
      </c>
      <c r="D40">
        <v>10</v>
      </c>
      <c r="E40">
        <v>1024</v>
      </c>
      <c r="F40">
        <v>4</v>
      </c>
      <c r="G40">
        <v>8</v>
      </c>
      <c r="H40" s="2">
        <v>76.305999999999997</v>
      </c>
      <c r="I40">
        <v>140.875</v>
      </c>
      <c r="J40">
        <v>140.875</v>
      </c>
      <c r="K40">
        <v>1</v>
      </c>
      <c r="L40">
        <v>115.5</v>
      </c>
      <c r="M40">
        <v>140.875</v>
      </c>
      <c r="N40" s="1">
        <f t="shared" si="0"/>
        <v>25.375</v>
      </c>
      <c r="O40" s="1">
        <f t="shared" si="1"/>
        <v>0</v>
      </c>
      <c r="P40">
        <v>193.75</v>
      </c>
      <c r="Q40">
        <v>227</v>
      </c>
    </row>
    <row r="41" spans="3:17" x14ac:dyDescent="0.25">
      <c r="C41" t="s">
        <v>0</v>
      </c>
      <c r="D41">
        <v>10</v>
      </c>
      <c r="E41">
        <v>1024</v>
      </c>
      <c r="F41">
        <v>4</v>
      </c>
      <c r="G41">
        <v>9</v>
      </c>
      <c r="H41" s="2">
        <v>263.37</v>
      </c>
      <c r="I41">
        <v>121.28125</v>
      </c>
      <c r="J41">
        <v>121.28125</v>
      </c>
      <c r="K41">
        <v>3</v>
      </c>
      <c r="L41">
        <v>85.5</v>
      </c>
      <c r="M41">
        <v>121.28125</v>
      </c>
      <c r="N41" s="1">
        <f t="shared" si="0"/>
        <v>35.78125</v>
      </c>
      <c r="O41" s="1">
        <f t="shared" si="1"/>
        <v>0</v>
      </c>
      <c r="P41">
        <v>191</v>
      </c>
      <c r="Q41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KP</vt:lpstr>
      <vt:lpstr>SP</vt:lpstr>
      <vt:lpstr>TablesKP</vt:lpstr>
      <vt:lpstr>Sheet1</vt:lpstr>
      <vt:lpstr>TablesSP</vt:lpstr>
      <vt:lpstr>Table Baby Grid</vt:lpstr>
      <vt:lpstr>Table bounds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Lozano Sanchez</dc:creator>
  <cp:lastModifiedBy>Leonardo</cp:lastModifiedBy>
  <dcterms:created xsi:type="dcterms:W3CDTF">2015-06-05T18:17:20Z</dcterms:created>
  <dcterms:modified xsi:type="dcterms:W3CDTF">2024-02-12T04:57:56Z</dcterms:modified>
</cp:coreProperties>
</file>