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26E9F6A6-B299-4960-8A94-FC1E0E4ACE8A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2" l="1"/>
  <c r="I18" i="2"/>
  <c r="H18" i="2"/>
  <c r="G18" i="2"/>
  <c r="F18" i="2"/>
  <c r="E18" i="2"/>
  <c r="D18" i="2"/>
  <c r="C18" i="2"/>
  <c r="V6" i="3"/>
  <c r="Z6" i="3" s="1"/>
  <c r="V7" i="3"/>
  <c r="Z7" i="3" s="1"/>
  <c r="V8" i="3"/>
  <c r="Z8" i="3" s="1"/>
  <c r="V5" i="3"/>
  <c r="Z5" i="3" s="1"/>
  <c r="U6" i="3"/>
  <c r="Y6" i="3" s="1"/>
  <c r="U7" i="3"/>
  <c r="Y7" i="3" s="1"/>
  <c r="U8" i="3"/>
  <c r="Y8" i="3" s="1"/>
  <c r="U5" i="3"/>
  <c r="Y5" i="3" s="1"/>
  <c r="T6" i="3"/>
  <c r="X6" i="3" s="1"/>
  <c r="AA6" i="3" s="1"/>
  <c r="T7" i="3"/>
  <c r="X7" i="3" s="1"/>
  <c r="AA7" i="3" s="1"/>
  <c r="T8" i="3"/>
  <c r="X8" i="3" s="1"/>
  <c r="AA8" i="3" s="1"/>
  <c r="T5" i="3"/>
  <c r="X5" i="3" s="1"/>
  <c r="AA5" i="3" s="1"/>
  <c r="D11" i="1" l="1"/>
  <c r="E11" i="1"/>
  <c r="F11" i="1"/>
  <c r="C11" i="1"/>
</calcChain>
</file>

<file path=xl/sharedStrings.xml><?xml version="1.0" encoding="utf-8"?>
<sst xmlns="http://schemas.openxmlformats.org/spreadsheetml/2006/main" count="86" uniqueCount="31">
  <si>
    <t>d</t>
    <phoneticPr fontId="1" type="noConversion"/>
  </si>
  <si>
    <t>#Instances Solved</t>
    <phoneticPr fontId="1" type="noConversion"/>
  </si>
  <si>
    <t>cut1-2</t>
    <phoneticPr fontId="1" type="noConversion"/>
  </si>
  <si>
    <t>cut1-3</t>
    <phoneticPr fontId="1" type="noConversion"/>
  </si>
  <si>
    <t>cut2-3</t>
    <phoneticPr fontId="1" type="noConversion"/>
  </si>
  <si>
    <t>cut1-2-3</t>
    <phoneticPr fontId="1" type="noConversion"/>
  </si>
  <si>
    <t>Avg. Computational Time (sec.)</t>
    <phoneticPr fontId="1" type="noConversion"/>
  </si>
  <si>
    <t>#Feasibility Cut Added</t>
    <phoneticPr fontId="1" type="noConversion"/>
  </si>
  <si>
    <t>Sum</t>
    <phoneticPr fontId="1" type="noConversion"/>
  </si>
  <si>
    <t>&gt;3600</t>
  </si>
  <si>
    <t>&gt;3600</t>
    <phoneticPr fontId="1" type="noConversion"/>
  </si>
  <si>
    <t>——</t>
  </si>
  <si>
    <t>——</t>
    <phoneticPr fontId="1" type="noConversion"/>
  </si>
  <si>
    <t>#Instances Solved (#Ins. Exceed Memory)</t>
    <phoneticPr fontId="1" type="noConversion"/>
  </si>
  <si>
    <t>Gurobi</t>
    <phoneticPr fontId="1" type="noConversion"/>
  </si>
  <si>
    <t>S.L</t>
    <phoneticPr fontId="1" type="noConversion"/>
  </si>
  <si>
    <t>N.L</t>
    <phoneticPr fontId="1" type="noConversion"/>
  </si>
  <si>
    <t>M1</t>
    <phoneticPr fontId="1" type="noConversion"/>
  </si>
  <si>
    <t>M2</t>
    <phoneticPr fontId="1" type="noConversion"/>
  </si>
  <si>
    <t>N.L+H</t>
    <phoneticPr fontId="1" type="noConversion"/>
  </si>
  <si>
    <t>M1+H</t>
    <phoneticPr fontId="1" type="noConversion"/>
  </si>
  <si>
    <t>M2+H</t>
    <phoneticPr fontId="1" type="noConversion"/>
  </si>
  <si>
    <t>Avg. Time. Su (sec.)</t>
    <phoneticPr fontId="1" type="noConversion"/>
  </si>
  <si>
    <t>Avg. Time.Sd (sec.)</t>
    <phoneticPr fontId="1" type="noConversion"/>
  </si>
  <si>
    <t>#Iter</t>
    <phoneticPr fontId="1" type="noConversion"/>
  </si>
  <si>
    <t>Avg</t>
    <phoneticPr fontId="1" type="noConversion"/>
  </si>
  <si>
    <t>Avg.Nodes</t>
    <phoneticPr fontId="1" type="noConversion"/>
  </si>
  <si>
    <t>Avg.Arcs</t>
    <phoneticPr fontId="1" type="noConversion"/>
  </si>
  <si>
    <t>Avg.Time</t>
    <phoneticPr fontId="1" type="noConversion"/>
  </si>
  <si>
    <t>G1</t>
    <phoneticPr fontId="1" type="noConversion"/>
  </si>
  <si>
    <t>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</si>
</sst>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0000000000_ "/>
    <numFmt numFmtId="178" formatCode="0.0%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3" fillId="0" borderId="8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 applyFill="1" applyBorder="1" applyAlignment="1">
      <alignment horizontal="right" vertical="center"/>
    </xf>
    <xf numFmtId="178" fontId="0" fillId="0" borderId="0" xfId="1" applyNumberFormat="1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workbookViewId="0">
      <selection activeCell="F19" sqref="F19"/>
    </sheetView>
  </sheetViews>
  <sheetFormatPr defaultRowHeight="14" x14ac:dyDescent="0.25"/>
  <cols>
    <col min="2" max="6" width="8.7265625" style="1"/>
    <col min="7" max="8" width="11.36328125" style="1" bestFit="1" customWidth="1"/>
    <col min="9" max="11" width="10.26953125" style="1" bestFit="1" customWidth="1"/>
    <col min="12" max="14" width="9.26953125" style="1" bestFit="1" customWidth="1"/>
  </cols>
  <sheetData>
    <row r="1" spans="2:14" ht="14.5" thickBot="1" x14ac:dyDescent="0.3"/>
    <row r="2" spans="2:14" x14ac:dyDescent="0.25">
      <c r="B2" s="43" t="s">
        <v>0</v>
      </c>
      <c r="C2" s="42" t="s">
        <v>1</v>
      </c>
      <c r="D2" s="42"/>
      <c r="E2" s="42"/>
      <c r="F2" s="42"/>
      <c r="G2" s="42" t="s">
        <v>6</v>
      </c>
      <c r="H2" s="42"/>
      <c r="I2" s="42"/>
      <c r="J2" s="42"/>
      <c r="K2" s="42" t="s">
        <v>7</v>
      </c>
      <c r="L2" s="42"/>
      <c r="M2" s="42"/>
      <c r="N2" s="42"/>
    </row>
    <row r="3" spans="2:14" x14ac:dyDescent="0.25">
      <c r="B3" s="44"/>
      <c r="C3" s="4" t="s">
        <v>2</v>
      </c>
      <c r="D3" s="4" t="s">
        <v>3</v>
      </c>
      <c r="E3" s="4" t="s">
        <v>4</v>
      </c>
      <c r="F3" s="7" t="s">
        <v>5</v>
      </c>
      <c r="G3" s="16" t="s">
        <v>2</v>
      </c>
      <c r="H3" s="16" t="s">
        <v>3</v>
      </c>
      <c r="I3" s="16" t="s">
        <v>4</v>
      </c>
      <c r="J3" s="18" t="s">
        <v>5</v>
      </c>
      <c r="K3" s="16" t="s">
        <v>2</v>
      </c>
      <c r="L3" s="16" t="s">
        <v>3</v>
      </c>
      <c r="M3" s="16" t="s">
        <v>4</v>
      </c>
      <c r="N3" s="16" t="s">
        <v>5</v>
      </c>
    </row>
    <row r="4" spans="2:14" x14ac:dyDescent="0.25">
      <c r="B4" s="28">
        <v>10</v>
      </c>
      <c r="C4" s="2">
        <v>30</v>
      </c>
      <c r="D4" s="2">
        <v>30</v>
      </c>
      <c r="E4" s="2">
        <v>30</v>
      </c>
      <c r="F4" s="8">
        <v>30</v>
      </c>
      <c r="G4" s="17">
        <v>0.1312537</v>
      </c>
      <c r="H4" s="17">
        <v>0.11539513333333332</v>
      </c>
      <c r="I4" s="17">
        <v>7.6237433333333327E-2</v>
      </c>
      <c r="J4" s="19">
        <v>0.12239803333333331</v>
      </c>
      <c r="K4" s="17">
        <v>3.9666666666666668</v>
      </c>
      <c r="L4" s="17">
        <v>0.16666666666666666</v>
      </c>
      <c r="M4" s="20">
        <v>0.13333333333333333</v>
      </c>
      <c r="N4" s="20">
        <v>0.13333333333333333</v>
      </c>
    </row>
    <row r="5" spans="2:14" x14ac:dyDescent="0.25">
      <c r="B5" s="28">
        <v>20</v>
      </c>
      <c r="C5" s="2">
        <v>30</v>
      </c>
      <c r="D5" s="2">
        <v>30</v>
      </c>
      <c r="E5" s="2">
        <v>30</v>
      </c>
      <c r="F5" s="8">
        <v>30</v>
      </c>
      <c r="G5" s="17">
        <v>3.3037122333333335</v>
      </c>
      <c r="H5" s="17">
        <v>1.2305431666666666</v>
      </c>
      <c r="I5" s="20">
        <v>0.68243236666666685</v>
      </c>
      <c r="J5" s="19">
        <v>0.97451196666666662</v>
      </c>
      <c r="K5" s="17">
        <v>66.099999999999994</v>
      </c>
      <c r="L5" s="17">
        <v>3.3666666666666667</v>
      </c>
      <c r="M5" s="20">
        <v>2.6666666666666665</v>
      </c>
      <c r="N5" s="17">
        <v>3.9666666666666668</v>
      </c>
    </row>
    <row r="6" spans="2:14" x14ac:dyDescent="0.25">
      <c r="B6" s="28">
        <v>30</v>
      </c>
      <c r="C6" s="2">
        <v>30</v>
      </c>
      <c r="D6" s="2">
        <v>30</v>
      </c>
      <c r="E6" s="2">
        <v>30</v>
      </c>
      <c r="F6" s="8">
        <v>30</v>
      </c>
      <c r="G6" s="17">
        <v>71.068820233333327</v>
      </c>
      <c r="H6" s="17">
        <v>11.414247899999998</v>
      </c>
      <c r="I6" s="20">
        <v>7.6451184000000003</v>
      </c>
      <c r="J6" s="19">
        <v>8.0727267666666673</v>
      </c>
      <c r="K6" s="17">
        <v>555.70000000000005</v>
      </c>
      <c r="L6" s="17">
        <v>20.6</v>
      </c>
      <c r="M6" s="27">
        <v>17.166666666666668</v>
      </c>
      <c r="N6" s="20">
        <v>11.633333333333333</v>
      </c>
    </row>
    <row r="7" spans="2:14" x14ac:dyDescent="0.25">
      <c r="B7" s="28">
        <v>40</v>
      </c>
      <c r="C7" s="2">
        <v>5</v>
      </c>
      <c r="D7" s="10">
        <v>30</v>
      </c>
      <c r="E7" s="2">
        <v>29</v>
      </c>
      <c r="F7" s="11">
        <v>30</v>
      </c>
      <c r="G7" s="17">
        <v>1118.0771729999999</v>
      </c>
      <c r="H7" s="17">
        <v>235.7066394</v>
      </c>
      <c r="I7" s="20">
        <v>90.432560241379321</v>
      </c>
      <c r="J7" s="19">
        <v>156.29938323333334</v>
      </c>
      <c r="K7" s="17">
        <v>2121.6</v>
      </c>
      <c r="L7" s="17">
        <v>119.63333333333334</v>
      </c>
      <c r="M7" s="20">
        <v>63.275862068965516</v>
      </c>
      <c r="N7" s="24">
        <v>67</v>
      </c>
    </row>
    <row r="8" spans="2:14" x14ac:dyDescent="0.25">
      <c r="B8" s="28">
        <v>50</v>
      </c>
      <c r="C8" s="2">
        <v>1</v>
      </c>
      <c r="D8" s="2">
        <v>27</v>
      </c>
      <c r="E8" s="10">
        <v>28</v>
      </c>
      <c r="F8" s="11">
        <v>28</v>
      </c>
      <c r="G8" s="17">
        <v>1455.9308210000002</v>
      </c>
      <c r="H8" s="17">
        <v>1081.755404888889</v>
      </c>
      <c r="I8" s="17">
        <v>566.03467617857143</v>
      </c>
      <c r="J8" s="21">
        <v>173.21328142857143</v>
      </c>
      <c r="K8" s="24">
        <v>1222</v>
      </c>
      <c r="L8" s="17">
        <v>164.77777777777777</v>
      </c>
      <c r="M8" s="17">
        <v>185.89285714285714</v>
      </c>
      <c r="N8" s="20">
        <v>68.25</v>
      </c>
    </row>
    <row r="9" spans="2:14" x14ac:dyDescent="0.25">
      <c r="B9" s="28">
        <v>60</v>
      </c>
      <c r="C9" s="2">
        <v>0</v>
      </c>
      <c r="D9" s="2">
        <v>11</v>
      </c>
      <c r="E9" s="2">
        <v>19</v>
      </c>
      <c r="F9" s="11">
        <v>30</v>
      </c>
      <c r="G9" s="2"/>
      <c r="H9" s="17">
        <v>1379.4135316363636</v>
      </c>
      <c r="I9" s="17">
        <v>1274.8121375263154</v>
      </c>
      <c r="J9" s="21">
        <v>270.92686486666668</v>
      </c>
      <c r="K9" s="24" t="s">
        <v>12</v>
      </c>
      <c r="L9" s="17">
        <v>194.27272727272728</v>
      </c>
      <c r="M9" s="17">
        <v>213.05263157894737</v>
      </c>
      <c r="N9" s="20">
        <v>72.8</v>
      </c>
    </row>
    <row r="10" spans="2:14" x14ac:dyDescent="0.25">
      <c r="B10" s="29">
        <v>70</v>
      </c>
      <c r="C10" s="5">
        <v>0</v>
      </c>
      <c r="D10" s="5">
        <v>0</v>
      </c>
      <c r="E10" s="5">
        <v>10</v>
      </c>
      <c r="F10" s="12">
        <v>23</v>
      </c>
      <c r="G10" s="45" t="s">
        <v>10</v>
      </c>
      <c r="H10" s="45"/>
      <c r="I10" s="22">
        <v>2040.4509690999998</v>
      </c>
      <c r="J10" s="23">
        <v>848.70116000000007</v>
      </c>
      <c r="K10" s="25" t="s">
        <v>12</v>
      </c>
      <c r="L10" s="25" t="s">
        <v>12</v>
      </c>
      <c r="M10" s="26">
        <v>33.299999999999997</v>
      </c>
      <c r="N10" s="22">
        <v>63.478260869565219</v>
      </c>
    </row>
    <row r="11" spans="2:14" ht="14.5" thickBot="1" x14ac:dyDescent="0.3">
      <c r="B11" s="30" t="s">
        <v>8</v>
      </c>
      <c r="C11" s="3">
        <f>SUM(C4:C10)</f>
        <v>96</v>
      </c>
      <c r="D11" s="3">
        <f t="shared" ref="D11:F11" si="0">SUM(D4:D10)</f>
        <v>158</v>
      </c>
      <c r="E11" s="3">
        <f t="shared" si="0"/>
        <v>176</v>
      </c>
      <c r="F11" s="13">
        <f t="shared" si="0"/>
        <v>201</v>
      </c>
      <c r="G11" s="3"/>
      <c r="H11" s="3"/>
      <c r="I11" s="3"/>
      <c r="J11" s="3"/>
      <c r="K11" s="3"/>
      <c r="L11" s="3"/>
      <c r="M11" s="3"/>
      <c r="N11" s="3"/>
    </row>
  </sheetData>
  <mergeCells count="5">
    <mergeCell ref="C2:F2"/>
    <mergeCell ref="G2:J2"/>
    <mergeCell ref="K2:N2"/>
    <mergeCell ref="B2:B3"/>
    <mergeCell ref="G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18"/>
  <sheetViews>
    <sheetView workbookViewId="0">
      <selection activeCell="A2" sqref="A2:XFD18"/>
    </sheetView>
  </sheetViews>
  <sheetFormatPr defaultRowHeight="14" x14ac:dyDescent="0.25"/>
  <cols>
    <col min="11" max="12" width="9.26953125" bestFit="1" customWidth="1"/>
    <col min="13" max="14" width="11.36328125" bestFit="1" customWidth="1"/>
    <col min="15" max="15" width="9.26953125" bestFit="1" customWidth="1"/>
    <col min="16" max="18" width="9" bestFit="1" customWidth="1"/>
  </cols>
  <sheetData>
    <row r="3" spans="2:18" ht="14.5" thickBot="1" x14ac:dyDescent="0.3"/>
    <row r="4" spans="2:18" x14ac:dyDescent="0.25">
      <c r="B4" s="47" t="s">
        <v>0</v>
      </c>
      <c r="C4" s="46" t="s">
        <v>13</v>
      </c>
      <c r="D4" s="46"/>
      <c r="E4" s="46"/>
      <c r="F4" s="46"/>
      <c r="G4" s="46"/>
      <c r="H4" s="46"/>
      <c r="I4" s="46"/>
      <c r="J4" s="46"/>
      <c r="K4" s="46" t="s">
        <v>6</v>
      </c>
      <c r="L4" s="46"/>
      <c r="M4" s="46"/>
      <c r="N4" s="46"/>
      <c r="O4" s="46"/>
      <c r="P4" s="46"/>
      <c r="Q4" s="46"/>
      <c r="R4" s="46"/>
    </row>
    <row r="5" spans="2:18" x14ac:dyDescent="0.25">
      <c r="B5" s="48"/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14" t="s">
        <v>21</v>
      </c>
      <c r="K5" s="32" t="s">
        <v>14</v>
      </c>
      <c r="L5" s="32" t="s">
        <v>15</v>
      </c>
      <c r="M5" s="32" t="s">
        <v>16</v>
      </c>
      <c r="N5" s="32" t="s">
        <v>17</v>
      </c>
      <c r="O5" s="32" t="s">
        <v>18</v>
      </c>
      <c r="P5" s="32" t="s">
        <v>19</v>
      </c>
      <c r="Q5" s="32" t="s">
        <v>20</v>
      </c>
      <c r="R5" s="32" t="s">
        <v>21</v>
      </c>
    </row>
    <row r="6" spans="2:18" x14ac:dyDescent="0.25">
      <c r="B6" s="28">
        <v>10</v>
      </c>
      <c r="C6" s="2">
        <v>30</v>
      </c>
      <c r="D6" s="2">
        <v>30</v>
      </c>
      <c r="E6" s="2">
        <v>30</v>
      </c>
      <c r="F6" s="2">
        <v>30</v>
      </c>
      <c r="G6" s="2">
        <v>30</v>
      </c>
      <c r="H6" s="2">
        <v>30</v>
      </c>
      <c r="I6" s="2">
        <v>30</v>
      </c>
      <c r="J6" s="8">
        <v>30</v>
      </c>
      <c r="K6" s="17">
        <v>25.266597999999998</v>
      </c>
      <c r="L6" s="17">
        <v>2.6154142999999999</v>
      </c>
      <c r="M6" s="17">
        <v>0.39501626666666667</v>
      </c>
      <c r="N6" s="17">
        <v>0.12239803333333331</v>
      </c>
      <c r="O6" s="17">
        <v>0.2930567</v>
      </c>
      <c r="P6" s="17">
        <v>0.35523840000000007</v>
      </c>
      <c r="Q6" s="20">
        <v>3.1122899999999995E-2</v>
      </c>
      <c r="R6" s="17">
        <v>0.19868233333333332</v>
      </c>
    </row>
    <row r="7" spans="2:18" x14ac:dyDescent="0.25">
      <c r="B7" s="28">
        <v>20</v>
      </c>
      <c r="C7" s="2">
        <v>10</v>
      </c>
      <c r="D7" s="2">
        <v>29</v>
      </c>
      <c r="E7" s="2">
        <v>30</v>
      </c>
      <c r="F7" s="2">
        <v>30</v>
      </c>
      <c r="G7" s="2">
        <v>30</v>
      </c>
      <c r="H7" s="2">
        <v>30</v>
      </c>
      <c r="I7" s="2">
        <v>30</v>
      </c>
      <c r="J7" s="8">
        <v>30</v>
      </c>
      <c r="K7" s="17">
        <v>2789.4164683000004</v>
      </c>
      <c r="L7" s="17">
        <v>221.09815413793095</v>
      </c>
      <c r="M7" s="17">
        <v>4.9711645999999989</v>
      </c>
      <c r="N7" s="17">
        <v>0.97451196666666662</v>
      </c>
      <c r="O7" s="17">
        <v>4.2614919999999996</v>
      </c>
      <c r="P7" s="17">
        <v>4.4656587333333322</v>
      </c>
      <c r="Q7" s="20">
        <v>0.31327886666666666</v>
      </c>
      <c r="R7" s="17">
        <v>3.3373331999999993</v>
      </c>
    </row>
    <row r="8" spans="2:18" x14ac:dyDescent="0.25">
      <c r="B8" s="28">
        <v>30</v>
      </c>
      <c r="C8" s="2">
        <v>0</v>
      </c>
      <c r="D8" s="2">
        <v>26</v>
      </c>
      <c r="E8" s="10">
        <v>30</v>
      </c>
      <c r="F8" s="10">
        <v>30</v>
      </c>
      <c r="G8" s="2">
        <v>28</v>
      </c>
      <c r="H8" s="10">
        <v>30</v>
      </c>
      <c r="I8" s="10">
        <v>30</v>
      </c>
      <c r="J8" s="8">
        <v>28</v>
      </c>
      <c r="K8" s="31"/>
      <c r="L8" s="17">
        <v>695.67544007692311</v>
      </c>
      <c r="M8" s="17">
        <v>130.19708353333334</v>
      </c>
      <c r="N8" s="17">
        <v>8.0727267666666673</v>
      </c>
      <c r="O8" s="17">
        <v>33.498672214285712</v>
      </c>
      <c r="P8" s="17">
        <v>76.596545166666658</v>
      </c>
      <c r="Q8" s="20">
        <v>1.3045571333333335</v>
      </c>
      <c r="R8" s="17">
        <v>26.486026500000005</v>
      </c>
    </row>
    <row r="9" spans="2:18" x14ac:dyDescent="0.25">
      <c r="B9" s="28">
        <v>40</v>
      </c>
      <c r="C9" s="2">
        <v>0</v>
      </c>
      <c r="D9" s="2">
        <v>3</v>
      </c>
      <c r="E9" s="2">
        <v>29</v>
      </c>
      <c r="F9" s="10">
        <v>30</v>
      </c>
      <c r="G9" s="2">
        <v>28</v>
      </c>
      <c r="H9" s="10">
        <v>30</v>
      </c>
      <c r="I9" s="10">
        <v>30</v>
      </c>
      <c r="J9" s="8">
        <v>28</v>
      </c>
      <c r="K9" s="31"/>
      <c r="L9" s="17">
        <v>1905.7726899999998</v>
      </c>
      <c r="M9" s="17">
        <v>312.72638793103448</v>
      </c>
      <c r="N9" s="17">
        <v>156.29938323333334</v>
      </c>
      <c r="O9" s="17">
        <v>300.15608667857151</v>
      </c>
      <c r="P9" s="17">
        <v>146.35710060000002</v>
      </c>
      <c r="Q9" s="20">
        <v>94.662242300000017</v>
      </c>
      <c r="R9" s="17">
        <v>212.98008728571429</v>
      </c>
    </row>
    <row r="10" spans="2:18" x14ac:dyDescent="0.25">
      <c r="B10" s="28">
        <v>50</v>
      </c>
      <c r="C10" s="2">
        <v>0</v>
      </c>
      <c r="D10" s="2">
        <v>0</v>
      </c>
      <c r="E10" s="2">
        <v>23</v>
      </c>
      <c r="F10" s="2">
        <v>28</v>
      </c>
      <c r="G10" s="2">
        <v>24</v>
      </c>
      <c r="H10" s="2">
        <v>28</v>
      </c>
      <c r="I10" s="10">
        <v>30</v>
      </c>
      <c r="J10" s="8">
        <v>29</v>
      </c>
      <c r="K10" s="51" t="s">
        <v>9</v>
      </c>
      <c r="L10" s="52"/>
      <c r="M10" s="17">
        <v>596.28541260869565</v>
      </c>
      <c r="N10" s="17">
        <v>173.21328142857143</v>
      </c>
      <c r="O10" s="17">
        <v>1195.4887666249999</v>
      </c>
      <c r="P10" s="17">
        <v>292.96010475000003</v>
      </c>
      <c r="Q10" s="20">
        <v>53.574427799999995</v>
      </c>
      <c r="R10" s="17">
        <v>582.91402468965521</v>
      </c>
    </row>
    <row r="11" spans="2:18" x14ac:dyDescent="0.25">
      <c r="B11" s="28">
        <v>60</v>
      </c>
      <c r="C11" s="2">
        <v>0</v>
      </c>
      <c r="D11" s="2">
        <v>0</v>
      </c>
      <c r="E11" s="2">
        <v>23</v>
      </c>
      <c r="F11" s="10">
        <v>30</v>
      </c>
      <c r="G11" s="2">
        <v>13</v>
      </c>
      <c r="H11" s="2">
        <v>24</v>
      </c>
      <c r="I11" s="10">
        <v>30</v>
      </c>
      <c r="J11" s="8">
        <v>27</v>
      </c>
      <c r="K11" s="51"/>
      <c r="L11" s="52"/>
      <c r="M11" s="17">
        <v>444.95953817391296</v>
      </c>
      <c r="N11" s="17">
        <v>270.92686486666668</v>
      </c>
      <c r="O11" s="17">
        <v>1275.1299782307692</v>
      </c>
      <c r="P11" s="17">
        <v>307.28192445833332</v>
      </c>
      <c r="Q11" s="20">
        <v>21.968377299999997</v>
      </c>
      <c r="R11" s="17">
        <v>113.97608751851851</v>
      </c>
    </row>
    <row r="12" spans="2:18" x14ac:dyDescent="0.25">
      <c r="B12" s="28">
        <v>70</v>
      </c>
      <c r="C12" s="2">
        <v>0</v>
      </c>
      <c r="D12" s="2">
        <v>0</v>
      </c>
      <c r="E12" s="2">
        <v>15</v>
      </c>
      <c r="F12" s="2">
        <v>23</v>
      </c>
      <c r="G12" s="2">
        <v>7</v>
      </c>
      <c r="H12" s="2">
        <v>20</v>
      </c>
      <c r="I12" s="10">
        <v>29</v>
      </c>
      <c r="J12" s="8">
        <v>17</v>
      </c>
      <c r="K12" s="51"/>
      <c r="L12" s="52"/>
      <c r="M12" s="17">
        <v>1270.3009928666668</v>
      </c>
      <c r="N12" s="17">
        <v>848.70116000000007</v>
      </c>
      <c r="O12" s="17">
        <v>1674.9048624285715</v>
      </c>
      <c r="P12" s="17">
        <v>316.87452184999995</v>
      </c>
      <c r="Q12" s="20">
        <v>121.53337048275861</v>
      </c>
      <c r="R12" s="17">
        <v>375.38831470588241</v>
      </c>
    </row>
    <row r="13" spans="2:18" x14ac:dyDescent="0.25">
      <c r="B13" s="28">
        <v>80</v>
      </c>
      <c r="C13" s="2">
        <v>0</v>
      </c>
      <c r="D13" s="2">
        <v>0</v>
      </c>
      <c r="E13" s="2">
        <v>18</v>
      </c>
      <c r="F13" s="2">
        <v>17</v>
      </c>
      <c r="G13" s="2">
        <v>1</v>
      </c>
      <c r="H13" s="2">
        <v>24</v>
      </c>
      <c r="I13" s="10">
        <v>29</v>
      </c>
      <c r="J13" s="8">
        <v>20</v>
      </c>
      <c r="K13" s="51"/>
      <c r="L13" s="52"/>
      <c r="M13" s="17">
        <v>1614.7061436111114</v>
      </c>
      <c r="N13" s="17">
        <v>1671.0457851764706</v>
      </c>
      <c r="O13" s="17">
        <v>3112.1605559999998</v>
      </c>
      <c r="P13" s="17">
        <v>586.1081036249999</v>
      </c>
      <c r="Q13" s="20">
        <v>347.15790451724138</v>
      </c>
      <c r="R13" s="17">
        <v>954.22230119999983</v>
      </c>
    </row>
    <row r="14" spans="2:18" x14ac:dyDescent="0.25">
      <c r="B14" s="28">
        <v>90</v>
      </c>
      <c r="C14" s="2">
        <v>0</v>
      </c>
      <c r="D14" s="2">
        <v>0</v>
      </c>
      <c r="E14" s="2">
        <v>9</v>
      </c>
      <c r="F14" s="2">
        <v>15</v>
      </c>
      <c r="G14" s="2">
        <v>1</v>
      </c>
      <c r="H14" s="2">
        <v>22</v>
      </c>
      <c r="I14" s="10">
        <v>30</v>
      </c>
      <c r="J14" s="8">
        <v>18</v>
      </c>
      <c r="K14" s="51"/>
      <c r="L14" s="52"/>
      <c r="M14" s="17">
        <v>2215.8342726666665</v>
      </c>
      <c r="N14" s="17">
        <v>1917.2999669999999</v>
      </c>
      <c r="O14" s="17">
        <v>2194.3747670000002</v>
      </c>
      <c r="P14" s="17">
        <v>694.500628181818</v>
      </c>
      <c r="Q14" s="20">
        <v>534.82192196666676</v>
      </c>
      <c r="R14" s="17">
        <v>850.41714111111116</v>
      </c>
    </row>
    <row r="15" spans="2:18" x14ac:dyDescent="0.25">
      <c r="B15" s="28">
        <v>100</v>
      </c>
      <c r="C15" s="2">
        <v>0</v>
      </c>
      <c r="D15" s="2">
        <v>0</v>
      </c>
      <c r="E15" s="2">
        <v>3</v>
      </c>
      <c r="F15" s="2">
        <v>8</v>
      </c>
      <c r="G15" s="2">
        <v>0</v>
      </c>
      <c r="H15" s="2">
        <v>15</v>
      </c>
      <c r="I15" s="10">
        <v>28</v>
      </c>
      <c r="J15" s="8">
        <v>10</v>
      </c>
      <c r="K15" s="51"/>
      <c r="L15" s="52"/>
      <c r="M15" s="17">
        <v>2352.3527356666668</v>
      </c>
      <c r="N15" s="17">
        <v>2474.052158125</v>
      </c>
      <c r="O15" s="49" t="s">
        <v>9</v>
      </c>
      <c r="P15" s="17">
        <v>1409.6779978000002</v>
      </c>
      <c r="Q15" s="27">
        <v>1165.2237395357145</v>
      </c>
      <c r="R15" s="20">
        <v>576.86449749999997</v>
      </c>
    </row>
    <row r="16" spans="2:18" x14ac:dyDescent="0.25">
      <c r="B16" s="28">
        <v>110</v>
      </c>
      <c r="C16" s="2">
        <v>0</v>
      </c>
      <c r="D16" s="2">
        <v>0</v>
      </c>
      <c r="E16" s="2">
        <v>1</v>
      </c>
      <c r="F16" s="2">
        <v>2</v>
      </c>
      <c r="G16" s="2">
        <v>0</v>
      </c>
      <c r="H16" s="2">
        <v>17</v>
      </c>
      <c r="I16" s="10">
        <v>23</v>
      </c>
      <c r="J16" s="8">
        <v>12</v>
      </c>
      <c r="K16" s="51"/>
      <c r="L16" s="52"/>
      <c r="M16" s="17">
        <v>2518.557468</v>
      </c>
      <c r="N16" s="17">
        <v>1904.7739690000001</v>
      </c>
      <c r="O16" s="49"/>
      <c r="P16" s="17">
        <v>1363.4561325882353</v>
      </c>
      <c r="Q16" s="17">
        <v>1732.8068732608697</v>
      </c>
      <c r="R16" s="20">
        <v>1080.8287935000001</v>
      </c>
    </row>
    <row r="17" spans="2:18" x14ac:dyDescent="0.25">
      <c r="B17" s="33">
        <v>120</v>
      </c>
      <c r="C17" s="6">
        <v>0</v>
      </c>
      <c r="D17" s="6">
        <v>0</v>
      </c>
      <c r="E17" s="6">
        <v>0</v>
      </c>
      <c r="F17" s="6">
        <v>2</v>
      </c>
      <c r="G17" s="6">
        <v>0</v>
      </c>
      <c r="H17" s="6">
        <v>13</v>
      </c>
      <c r="I17" s="15">
        <v>17</v>
      </c>
      <c r="J17" s="9">
        <v>14</v>
      </c>
      <c r="K17" s="53"/>
      <c r="L17" s="45"/>
      <c r="M17" s="32" t="s">
        <v>9</v>
      </c>
      <c r="N17" s="22">
        <v>2484.5070900000001</v>
      </c>
      <c r="O17" s="50"/>
      <c r="P17" s="22">
        <v>1870.5568032307694</v>
      </c>
      <c r="Q17" s="22">
        <v>1351.9913868235292</v>
      </c>
      <c r="R17" s="26">
        <v>1109.5686662142859</v>
      </c>
    </row>
    <row r="18" spans="2:18" ht="14.5" thickBot="1" x14ac:dyDescent="0.3">
      <c r="B18" s="30" t="s">
        <v>8</v>
      </c>
      <c r="C18" s="3">
        <f>SUM(C6:C17)</f>
        <v>40</v>
      </c>
      <c r="D18" s="3">
        <f t="shared" ref="D18:J18" si="0">SUM(D6:D17)</f>
        <v>88</v>
      </c>
      <c r="E18" s="3">
        <f t="shared" si="0"/>
        <v>211</v>
      </c>
      <c r="F18" s="3">
        <f t="shared" si="0"/>
        <v>245</v>
      </c>
      <c r="G18" s="3">
        <f t="shared" si="0"/>
        <v>162</v>
      </c>
      <c r="H18" s="3">
        <f t="shared" si="0"/>
        <v>283</v>
      </c>
      <c r="I18" s="13">
        <f t="shared" si="0"/>
        <v>336</v>
      </c>
      <c r="J18" s="3">
        <f t="shared" si="0"/>
        <v>263</v>
      </c>
      <c r="K18" s="3"/>
      <c r="L18" s="3"/>
      <c r="M18" s="3"/>
      <c r="N18" s="3"/>
      <c r="O18" s="3"/>
      <c r="P18" s="3"/>
      <c r="Q18" s="3"/>
      <c r="R18" s="3"/>
    </row>
  </sheetData>
  <mergeCells count="5">
    <mergeCell ref="B4:B5"/>
    <mergeCell ref="C4:J4"/>
    <mergeCell ref="K4:R4"/>
    <mergeCell ref="K10:L17"/>
    <mergeCell ref="O15:O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AA13"/>
  <sheetViews>
    <sheetView tabSelected="1" workbookViewId="0">
      <selection activeCell="A14" sqref="A14:XFD27"/>
    </sheetView>
  </sheetViews>
  <sheetFormatPr defaultRowHeight="14" x14ac:dyDescent="0.25"/>
  <cols>
    <col min="4" max="4" width="8.81640625" bestFit="1" customWidth="1"/>
    <col min="5" max="5" width="9.26953125" bestFit="1" customWidth="1"/>
    <col min="6" max="6" width="8.81640625" bestFit="1" customWidth="1"/>
    <col min="7" max="7" width="9.26953125" bestFit="1" customWidth="1"/>
    <col min="8" max="8" width="11.36328125" bestFit="1" customWidth="1"/>
    <col min="9" max="9" width="10.26953125" bestFit="1" customWidth="1"/>
    <col min="10" max="10" width="11.36328125" bestFit="1" customWidth="1"/>
    <col min="11" max="11" width="10.26953125" bestFit="1" customWidth="1"/>
    <col min="12" max="12" width="9.26953125" bestFit="1" customWidth="1"/>
    <col min="13" max="13" width="10.26953125" bestFit="1" customWidth="1"/>
    <col min="20" max="20" width="25.54296875" customWidth="1"/>
    <col min="21" max="21" width="22.453125" customWidth="1"/>
    <col min="22" max="22" width="20.81640625" customWidth="1"/>
  </cols>
  <sheetData>
    <row r="2" spans="3:27" ht="14.5" thickBot="1" x14ac:dyDescent="0.3"/>
    <row r="3" spans="3:27" x14ac:dyDescent="0.25">
      <c r="C3" s="47" t="s">
        <v>0</v>
      </c>
      <c r="D3" s="46" t="s">
        <v>22</v>
      </c>
      <c r="E3" s="46"/>
      <c r="F3" s="46"/>
      <c r="G3" s="46"/>
      <c r="H3" s="46" t="s">
        <v>23</v>
      </c>
      <c r="I3" s="46"/>
      <c r="J3" s="46"/>
      <c r="K3" s="46"/>
      <c r="L3" s="46"/>
      <c r="M3" s="46"/>
      <c r="N3" s="46"/>
      <c r="O3" s="46" t="s">
        <v>24</v>
      </c>
      <c r="P3" s="46"/>
      <c r="Q3" s="46"/>
      <c r="R3" s="46"/>
    </row>
    <row r="4" spans="3:27" x14ac:dyDescent="0.25">
      <c r="C4" s="48"/>
      <c r="D4" s="25" t="s">
        <v>15</v>
      </c>
      <c r="E4" s="25" t="s">
        <v>16</v>
      </c>
      <c r="F4" s="25" t="s">
        <v>17</v>
      </c>
      <c r="G4" s="36" t="s">
        <v>18</v>
      </c>
      <c r="H4" s="25" t="s">
        <v>15</v>
      </c>
      <c r="I4" s="25" t="s">
        <v>16</v>
      </c>
      <c r="J4" s="25" t="s">
        <v>17</v>
      </c>
      <c r="K4" s="25" t="s">
        <v>18</v>
      </c>
      <c r="L4" s="25" t="s">
        <v>19</v>
      </c>
      <c r="M4" s="25" t="s">
        <v>20</v>
      </c>
      <c r="N4" s="36" t="s">
        <v>21</v>
      </c>
      <c r="O4" s="25" t="s">
        <v>15</v>
      </c>
      <c r="P4" s="25" t="s">
        <v>16</v>
      </c>
      <c r="Q4" s="25" t="s">
        <v>17</v>
      </c>
      <c r="R4" s="25" t="s">
        <v>18</v>
      </c>
      <c r="T4" s="25" t="s">
        <v>16</v>
      </c>
      <c r="U4" s="25" t="s">
        <v>17</v>
      </c>
      <c r="V4" s="25" t="s">
        <v>18</v>
      </c>
      <c r="X4" s="25" t="s">
        <v>16</v>
      </c>
      <c r="Y4" s="25" t="s">
        <v>17</v>
      </c>
      <c r="Z4" s="25" t="s">
        <v>18</v>
      </c>
      <c r="AA4" s="40" t="s">
        <v>25</v>
      </c>
    </row>
    <row r="5" spans="3:27" x14ac:dyDescent="0.25">
      <c r="C5" s="28">
        <v>10</v>
      </c>
      <c r="D5" s="17">
        <v>0.53136970000000006</v>
      </c>
      <c r="E5" s="17">
        <v>0.28801916666666666</v>
      </c>
      <c r="F5" s="17">
        <v>0</v>
      </c>
      <c r="G5" s="19">
        <v>0.20182039999999998</v>
      </c>
      <c r="H5" s="17">
        <v>2.0730857333333339</v>
      </c>
      <c r="I5" s="17">
        <v>9.6502466666666675E-2</v>
      </c>
      <c r="J5" s="17">
        <v>0.10636863333333332</v>
      </c>
      <c r="K5" s="17">
        <v>8.0233899999999997E-2</v>
      </c>
      <c r="L5" s="17">
        <v>1.4348833333333333E-2</v>
      </c>
      <c r="M5" s="17">
        <v>1.8537166666666664E-2</v>
      </c>
      <c r="N5" s="19">
        <v>2.2426166666666667E-2</v>
      </c>
      <c r="O5" s="17">
        <v>1.7333333333333334</v>
      </c>
      <c r="P5" s="24">
        <v>1</v>
      </c>
      <c r="Q5" s="24">
        <v>1</v>
      </c>
      <c r="R5" s="24">
        <v>1</v>
      </c>
      <c r="T5" s="39">
        <f>H5-I5</f>
        <v>1.9765832666666672</v>
      </c>
      <c r="U5" s="39">
        <f>H5-J5</f>
        <v>1.9667171000000006</v>
      </c>
      <c r="V5" s="39">
        <f>H5-K5</f>
        <v>1.9928518333333338</v>
      </c>
      <c r="X5">
        <f>T5/H5</f>
        <v>0.95344984285261591</v>
      </c>
      <c r="Y5">
        <f>U5/H5</f>
        <v>0.94869067322058975</v>
      </c>
      <c r="Z5">
        <f>V5/H5</f>
        <v>0.96129735557487472</v>
      </c>
      <c r="AA5" s="41">
        <f>AVERAGE(X5:Z5)</f>
        <v>0.95447929054936009</v>
      </c>
    </row>
    <row r="6" spans="3:27" x14ac:dyDescent="0.25">
      <c r="C6" s="28">
        <v>20</v>
      </c>
      <c r="D6" s="17">
        <v>29.097712379310348</v>
      </c>
      <c r="E6" s="17">
        <v>4.011529366666668</v>
      </c>
      <c r="F6" s="17">
        <v>1.3233333333333338E-2</v>
      </c>
      <c r="G6" s="19">
        <v>2.8766217333333328</v>
      </c>
      <c r="H6" s="17">
        <v>191.97984672413799</v>
      </c>
      <c r="I6" s="17">
        <v>0.93951506666666651</v>
      </c>
      <c r="J6" s="17">
        <v>0.93734086666666649</v>
      </c>
      <c r="K6" s="17">
        <v>1.3639532000000005</v>
      </c>
      <c r="L6" s="17">
        <v>0.26727889999999999</v>
      </c>
      <c r="M6" s="17">
        <v>0.27703800000000001</v>
      </c>
      <c r="N6" s="19">
        <v>0.37918430000000003</v>
      </c>
      <c r="O6" s="17">
        <v>6.8965517241379306</v>
      </c>
      <c r="P6" s="17">
        <v>1.0666666666666667</v>
      </c>
      <c r="Q6" s="17">
        <v>1.0333333333333334</v>
      </c>
      <c r="R6" s="24">
        <v>1</v>
      </c>
      <c r="T6" s="39">
        <f t="shared" ref="T6:T8" si="0">H6-I6</f>
        <v>191.04033165747131</v>
      </c>
      <c r="U6" s="39">
        <f t="shared" ref="U6:U8" si="1">H6-J6</f>
        <v>191.04250585747133</v>
      </c>
      <c r="V6" s="39">
        <f t="shared" ref="V6:V8" si="2">H6-K6</f>
        <v>190.61589352413799</v>
      </c>
      <c r="X6">
        <f t="shared" ref="X6:X8" si="3">T6/H6</f>
        <v>0.99510617868126183</v>
      </c>
      <c r="Y6">
        <f t="shared" ref="Y6:Y8" si="4">U6/H6</f>
        <v>0.99511750382833908</v>
      </c>
      <c r="Z6">
        <f t="shared" ref="Z6:Z8" si="5">V6/H6</f>
        <v>0.99289533134194075</v>
      </c>
      <c r="AA6" s="41">
        <f t="shared" ref="AA6:AA8" si="6">AVERAGE(X6:Z6)</f>
        <v>0.99437300461718048</v>
      </c>
    </row>
    <row r="7" spans="3:27" x14ac:dyDescent="0.25">
      <c r="C7" s="28">
        <v>30</v>
      </c>
      <c r="D7" s="17">
        <v>54.822057615384615</v>
      </c>
      <c r="E7" s="17">
        <v>124.33776373333335</v>
      </c>
      <c r="F7" s="17">
        <v>0.28603333333333325</v>
      </c>
      <c r="G7" s="19">
        <v>28.200733392857142</v>
      </c>
      <c r="H7" s="17">
        <v>640.82286819230762</v>
      </c>
      <c r="I7" s="17">
        <v>5.8331831999999997</v>
      </c>
      <c r="J7" s="17">
        <v>7.7295742333333326</v>
      </c>
      <c r="K7" s="17">
        <v>5.2694303214285716</v>
      </c>
      <c r="L7" s="17">
        <v>0.36404473333333331</v>
      </c>
      <c r="M7" s="17">
        <v>0.9658294666666668</v>
      </c>
      <c r="N7" s="19">
        <v>0.51325128571428569</v>
      </c>
      <c r="O7" s="17">
        <v>2.4615384615384617</v>
      </c>
      <c r="P7" s="24">
        <v>1</v>
      </c>
      <c r="Q7" s="17">
        <v>1.0333333333333334</v>
      </c>
      <c r="R7" s="24">
        <v>1</v>
      </c>
      <c r="T7" s="39">
        <f t="shared" si="0"/>
        <v>634.98968499230762</v>
      </c>
      <c r="U7" s="39">
        <f t="shared" si="1"/>
        <v>633.0932939589743</v>
      </c>
      <c r="V7" s="39">
        <f t="shared" si="2"/>
        <v>635.55343787087907</v>
      </c>
      <c r="X7">
        <f t="shared" si="3"/>
        <v>0.99089735480811603</v>
      </c>
      <c r="Y7">
        <f t="shared" si="4"/>
        <v>0.98793804869177404</v>
      </c>
      <c r="Z7">
        <f t="shared" si="5"/>
        <v>0.99177708758070215</v>
      </c>
      <c r="AA7" s="41">
        <f t="shared" si="6"/>
        <v>0.9902041636935307</v>
      </c>
    </row>
    <row r="8" spans="3:27" x14ac:dyDescent="0.25">
      <c r="C8" s="28">
        <v>40</v>
      </c>
      <c r="D8" s="17">
        <v>26.146107999999998</v>
      </c>
      <c r="E8" s="17">
        <v>108.93182834482758</v>
      </c>
      <c r="F8" s="17">
        <v>29.976166666666668</v>
      </c>
      <c r="G8" s="19">
        <v>178.62930335714285</v>
      </c>
      <c r="H8" s="17">
        <v>1879.588825</v>
      </c>
      <c r="I8" s="17">
        <v>203.75806737931035</v>
      </c>
      <c r="J8" s="17">
        <v>124.35703740000001</v>
      </c>
      <c r="K8" s="17">
        <v>121.4848462857143</v>
      </c>
      <c r="L8" s="17">
        <v>42.817441399999993</v>
      </c>
      <c r="M8" s="17">
        <v>60.444854333333332</v>
      </c>
      <c r="N8" s="19">
        <v>2.9000000000000001E-2</v>
      </c>
      <c r="O8" s="24">
        <v>1</v>
      </c>
      <c r="P8" s="24">
        <v>2</v>
      </c>
      <c r="Q8" s="17">
        <v>1.4333333333333333</v>
      </c>
      <c r="R8" s="24">
        <v>1</v>
      </c>
      <c r="T8" s="39">
        <f t="shared" si="0"/>
        <v>1675.8307576206896</v>
      </c>
      <c r="U8" s="39">
        <f t="shared" si="1"/>
        <v>1755.2317876</v>
      </c>
      <c r="V8" s="39">
        <f t="shared" si="2"/>
        <v>1758.1039787142859</v>
      </c>
      <c r="X8">
        <f t="shared" si="3"/>
        <v>0.89159433985286096</v>
      </c>
      <c r="Y8">
        <f t="shared" si="4"/>
        <v>0.93383816941984632</v>
      </c>
      <c r="Z8">
        <f t="shared" si="5"/>
        <v>0.93536626486076591</v>
      </c>
      <c r="AA8" s="41">
        <f t="shared" si="6"/>
        <v>0.92026625804449103</v>
      </c>
    </row>
    <row r="9" spans="3:27" x14ac:dyDescent="0.25">
      <c r="C9" s="28">
        <v>50</v>
      </c>
      <c r="D9" s="17">
        <v>523.18165209999995</v>
      </c>
      <c r="E9" s="17">
        <v>386.02701460869565</v>
      </c>
      <c r="F9" s="17">
        <v>8.7616785714285719</v>
      </c>
      <c r="G9" s="19">
        <v>498.99737899999997</v>
      </c>
      <c r="H9" s="24" t="s">
        <v>11</v>
      </c>
      <c r="I9" s="17">
        <v>210.22057656521741</v>
      </c>
      <c r="J9" s="17">
        <v>159.9897046785714</v>
      </c>
      <c r="K9" s="17">
        <v>696.42485916666681</v>
      </c>
      <c r="L9" s="17">
        <v>26.676882071428562</v>
      </c>
      <c r="M9" s="17">
        <v>42.525320899999997</v>
      </c>
      <c r="N9" s="19">
        <v>0.18972413793103449</v>
      </c>
      <c r="O9" s="24" t="s">
        <v>11</v>
      </c>
      <c r="P9" s="17">
        <v>1.3478260869565217</v>
      </c>
      <c r="Q9" s="17">
        <v>1.3571428571428572</v>
      </c>
      <c r="R9" s="24">
        <v>1</v>
      </c>
    </row>
    <row r="10" spans="3:27" x14ac:dyDescent="0.25">
      <c r="C10" s="28">
        <v>60</v>
      </c>
      <c r="D10" s="38">
        <v>306.32047933333337</v>
      </c>
      <c r="E10" s="17">
        <v>253.1616955652174</v>
      </c>
      <c r="F10" s="17">
        <v>18.648266666666661</v>
      </c>
      <c r="G10" s="19">
        <v>159.08658346153845</v>
      </c>
      <c r="H10" s="24" t="s">
        <v>11</v>
      </c>
      <c r="I10" s="17">
        <v>191.75090117391301</v>
      </c>
      <c r="J10" s="17">
        <v>251.78112113333333</v>
      </c>
      <c r="K10" s="17">
        <v>1115.9893816923077</v>
      </c>
      <c r="L10" s="17">
        <v>10.162663458333332</v>
      </c>
      <c r="M10" s="17">
        <v>3.0294951999999999</v>
      </c>
      <c r="N10" s="19">
        <v>5.1111111111111123E-3</v>
      </c>
      <c r="O10" s="24" t="s">
        <v>11</v>
      </c>
      <c r="P10" s="24">
        <v>1</v>
      </c>
      <c r="Q10" s="24">
        <v>1.1000000000000001</v>
      </c>
      <c r="R10" s="24">
        <v>1</v>
      </c>
    </row>
    <row r="11" spans="3:27" ht="14.5" thickBot="1" x14ac:dyDescent="0.3">
      <c r="C11" s="30">
        <v>70</v>
      </c>
      <c r="D11" s="35">
        <v>337.64953023809528</v>
      </c>
      <c r="E11" s="35">
        <v>346.57504433333332</v>
      </c>
      <c r="F11" s="35">
        <v>68.279608695652186</v>
      </c>
      <c r="G11" s="37">
        <v>241.82028314285716</v>
      </c>
      <c r="H11" s="34" t="s">
        <v>11</v>
      </c>
      <c r="I11" s="35">
        <v>923.66652126666656</v>
      </c>
      <c r="J11" s="35">
        <v>755.15497052173919</v>
      </c>
      <c r="K11" s="35">
        <v>1433.026194</v>
      </c>
      <c r="L11" s="35">
        <v>0.19399999999999989</v>
      </c>
      <c r="M11" s="35">
        <v>49.782565827586204</v>
      </c>
      <c r="N11" s="37">
        <v>0.23429411764705874</v>
      </c>
      <c r="O11" s="34" t="s">
        <v>11</v>
      </c>
      <c r="P11" s="35">
        <v>1.0666666666666667</v>
      </c>
      <c r="Q11" s="35">
        <v>1.2608695652173914</v>
      </c>
      <c r="R11" s="34">
        <v>1</v>
      </c>
    </row>
    <row r="12" spans="3:2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27" x14ac:dyDescent="0.25">
      <c r="R13" s="1"/>
    </row>
  </sheetData>
  <mergeCells count="4">
    <mergeCell ref="H3:N3"/>
    <mergeCell ref="O3:R3"/>
    <mergeCell ref="D3:G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BD4A-E9C4-408A-ACBF-E6A1E6CBA01C}">
  <dimension ref="F5:L14"/>
  <sheetViews>
    <sheetView workbookViewId="0">
      <selection activeCell="J26" sqref="J26"/>
    </sheetView>
  </sheetViews>
  <sheetFormatPr defaultRowHeight="14" x14ac:dyDescent="0.25"/>
  <cols>
    <col min="6" max="6" width="7.81640625" customWidth="1"/>
    <col min="7" max="7" width="11.90625" customWidth="1"/>
    <col min="9" max="9" width="14.7265625" customWidth="1"/>
  </cols>
  <sheetData>
    <row r="5" spans="6:12" ht="14.5" thickBot="1" x14ac:dyDescent="0.3"/>
    <row r="6" spans="6:12" x14ac:dyDescent="0.25">
      <c r="F6" s="54" t="s">
        <v>0</v>
      </c>
      <c r="G6" s="46" t="s">
        <v>26</v>
      </c>
      <c r="H6" s="46"/>
      <c r="I6" s="46" t="s">
        <v>27</v>
      </c>
      <c r="J6" s="46"/>
      <c r="K6" s="46" t="s">
        <v>28</v>
      </c>
      <c r="L6" s="46"/>
    </row>
    <row r="7" spans="6:12" x14ac:dyDescent="0.25">
      <c r="F7" s="45"/>
      <c r="G7" s="25" t="s">
        <v>29</v>
      </c>
      <c r="H7" s="36" t="s">
        <v>30</v>
      </c>
      <c r="I7" s="25" t="s">
        <v>29</v>
      </c>
      <c r="J7" s="36" t="s">
        <v>30</v>
      </c>
      <c r="K7" s="25" t="s">
        <v>29</v>
      </c>
      <c r="L7" s="25" t="s">
        <v>30</v>
      </c>
    </row>
    <row r="8" spans="6:12" x14ac:dyDescent="0.25">
      <c r="F8" s="2">
        <v>10</v>
      </c>
      <c r="G8" s="17">
        <v>1335.0333333333333</v>
      </c>
      <c r="H8" s="19">
        <v>192.83333333333334</v>
      </c>
      <c r="I8" s="17">
        <v>3769.1333333333332</v>
      </c>
      <c r="J8" s="19">
        <v>806.63333333333333</v>
      </c>
      <c r="K8" s="17">
        <v>5.0000000000000023E-4</v>
      </c>
      <c r="L8" s="17">
        <v>0</v>
      </c>
    </row>
    <row r="9" spans="6:12" x14ac:dyDescent="0.25">
      <c r="F9" s="2">
        <v>20</v>
      </c>
      <c r="G9" s="17">
        <v>28487.5</v>
      </c>
      <c r="H9" s="19">
        <v>460</v>
      </c>
      <c r="I9" s="17">
        <v>102404.1</v>
      </c>
      <c r="J9" s="19">
        <v>2099.1</v>
      </c>
      <c r="K9" s="17">
        <v>2.9633333333333341E-2</v>
      </c>
      <c r="L9" s="17">
        <v>0</v>
      </c>
    </row>
    <row r="10" spans="6:12" x14ac:dyDescent="0.25">
      <c r="F10" s="2">
        <v>30</v>
      </c>
      <c r="G10" s="17">
        <v>375454.1</v>
      </c>
      <c r="H10" s="19">
        <v>789.66666666666663</v>
      </c>
      <c r="I10" s="17">
        <v>1632756.8333333333</v>
      </c>
      <c r="J10" s="19">
        <v>4057.6333333333332</v>
      </c>
      <c r="K10" s="17">
        <v>0.58976666666666666</v>
      </c>
      <c r="L10" s="17">
        <v>1.5000000000000005E-3</v>
      </c>
    </row>
    <row r="11" spans="6:12" x14ac:dyDescent="0.25">
      <c r="F11" s="2">
        <v>40</v>
      </c>
      <c r="G11" s="17">
        <v>2432088.5</v>
      </c>
      <c r="H11" s="19">
        <v>1686.2666666666667</v>
      </c>
      <c r="I11" s="17">
        <v>11760209.766666668</v>
      </c>
      <c r="J11" s="19">
        <v>9276.9</v>
      </c>
      <c r="K11" s="17">
        <v>5.0660000000000007</v>
      </c>
      <c r="L11" s="17">
        <v>3.9333333333333347E-3</v>
      </c>
    </row>
    <row r="12" spans="6:12" x14ac:dyDescent="0.25">
      <c r="F12" s="2">
        <v>50</v>
      </c>
      <c r="G12" s="17">
        <v>6936812.0666666664</v>
      </c>
      <c r="H12" s="19">
        <v>2125.1333333333332</v>
      </c>
      <c r="I12" s="17">
        <v>34204292.700000003</v>
      </c>
      <c r="J12" s="19">
        <v>11629.866666666667</v>
      </c>
      <c r="K12" s="17">
        <v>16.217633333333335</v>
      </c>
      <c r="L12" s="17">
        <v>6.1000000000000021E-3</v>
      </c>
    </row>
    <row r="13" spans="6:12" x14ac:dyDescent="0.25">
      <c r="F13" s="2">
        <v>60</v>
      </c>
      <c r="G13" s="17">
        <v>15014016.1</v>
      </c>
      <c r="H13" s="19">
        <v>1736.1666666666667</v>
      </c>
      <c r="I13" s="17">
        <v>73682858.299999997</v>
      </c>
      <c r="J13" s="19">
        <v>9184.1666666666661</v>
      </c>
      <c r="K13" s="17">
        <v>37.084500000000013</v>
      </c>
      <c r="L13" s="17">
        <v>6.2000000000000015E-3</v>
      </c>
    </row>
    <row r="14" spans="6:12" ht="14.5" thickBot="1" x14ac:dyDescent="0.3">
      <c r="F14" s="3">
        <v>70</v>
      </c>
      <c r="G14" s="35">
        <v>41075423.600000001</v>
      </c>
      <c r="H14" s="37">
        <v>3058.1</v>
      </c>
      <c r="I14" s="35">
        <v>210771549.53333333</v>
      </c>
      <c r="J14" s="37">
        <v>16948.400000000001</v>
      </c>
      <c r="K14" s="35">
        <v>348.55523333333332</v>
      </c>
      <c r="L14" s="35">
        <v>2.2266666666666667E-2</v>
      </c>
    </row>
  </sheetData>
  <mergeCells count="4">
    <mergeCell ref="F6:F7"/>
    <mergeCell ref="G6:H6"/>
    <mergeCell ref="I6:J6"/>
    <mergeCell ref="K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2024-07-30T13:33:25Z</dcterms:created>
  <dcterms:modified xsi:type="dcterms:W3CDTF">2024-07-31T15:25:11Z</dcterms:modified>
</cp:coreProperties>
</file>