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543d3d07f746c3/Documents/Universidad/Infraestructura Computacional/Caso 3/Caso-3/reporte-caso/"/>
    </mc:Choice>
  </mc:AlternateContent>
  <xr:revisionPtr revIDLastSave="0" documentId="8_{DC7CD684-2A87-40F4-AA53-F7A063296F84}" xr6:coauthVersionLast="47" xr6:coauthVersionMax="47" xr10:uidLastSave="{00000000-0000-0000-0000-000000000000}"/>
  <bookViews>
    <workbookView xWindow="-21697" yWindow="-3075" windowWidth="21795" windowHeight="13695" firstSheet="2" activeTab="2" xr2:uid="{5048384D-49B0-4314-AE6B-E853E6BF718E}"/>
  </bookViews>
  <sheets>
    <sheet name="Asimetrico Concurrente" sheetId="1" r:id="rId1"/>
    <sheet name="Simetrico Concurrente" sheetId="2" r:id="rId2"/>
    <sheet name="Asimetrico Iterativo" sheetId="4" r:id="rId3"/>
    <sheet name="Simetrico Iterativo" sheetId="5" r:id="rId4"/>
    <sheet name="Comparacion Simetrico" sheetId="7" r:id="rId5"/>
    <sheet name="Comparacion Asimetrico" sheetId="6" r:id="rId6"/>
    <sheet name="Calculos Procesador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3" i="8" l="1"/>
  <c r="V34" i="8"/>
  <c r="Q33" i="8"/>
  <c r="Q34" i="8"/>
  <c r="N26" i="8"/>
  <c r="L33" i="8"/>
  <c r="L34" i="8"/>
  <c r="G34" i="8"/>
  <c r="G33" i="8"/>
  <c r="V29" i="8"/>
  <c r="L29" i="8"/>
  <c r="G29" i="8"/>
  <c r="Q29" i="8"/>
  <c r="R11" i="8"/>
  <c r="R12" i="8"/>
  <c r="R13" i="8"/>
  <c r="R21" i="8"/>
  <c r="R17" i="8"/>
  <c r="R10" i="8"/>
  <c r="R6" i="8"/>
  <c r="R4" i="8"/>
  <c r="R5" i="8"/>
  <c r="R3" i="8"/>
  <c r="AQ13" i="1"/>
  <c r="AQ12" i="1"/>
  <c r="AQ11" i="1"/>
  <c r="AQ10" i="1"/>
  <c r="C40" i="5"/>
  <c r="C39" i="4"/>
  <c r="AP10" i="2"/>
  <c r="AP12" i="2"/>
  <c r="AP9" i="2"/>
  <c r="AP11" i="2"/>
  <c r="E43" i="6"/>
  <c r="F43" i="6"/>
  <c r="G43" i="6"/>
  <c r="H43" i="6"/>
  <c r="I43" i="6"/>
  <c r="J43" i="6"/>
  <c r="K43" i="6"/>
  <c r="L43" i="6"/>
  <c r="M43" i="6"/>
  <c r="D43" i="6"/>
  <c r="V39" i="6"/>
  <c r="T39" i="6"/>
  <c r="R39" i="6"/>
  <c r="P39" i="6"/>
  <c r="N39" i="6"/>
  <c r="L39" i="6"/>
  <c r="J39" i="6"/>
  <c r="H39" i="6"/>
  <c r="F39" i="6"/>
  <c r="D39" i="6"/>
  <c r="V38" i="6"/>
  <c r="T38" i="6"/>
  <c r="R38" i="6"/>
  <c r="P38" i="6"/>
  <c r="N38" i="6"/>
  <c r="L38" i="6"/>
  <c r="J38" i="6"/>
  <c r="H38" i="6"/>
  <c r="F38" i="6"/>
  <c r="D38" i="6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C37" i="4"/>
  <c r="C36" i="4"/>
  <c r="AD36" i="2"/>
  <c r="AE36" i="2"/>
  <c r="AF36" i="2"/>
  <c r="AG36" i="2"/>
  <c r="AH36" i="2"/>
  <c r="AI36" i="2"/>
  <c r="AJ36" i="2"/>
  <c r="AK36" i="2"/>
  <c r="AL36" i="2"/>
  <c r="AD37" i="2"/>
  <c r="AE37" i="2"/>
  <c r="AF37" i="2"/>
  <c r="AG37" i="2"/>
  <c r="AH37" i="2"/>
  <c r="AI37" i="2"/>
  <c r="AJ37" i="2"/>
  <c r="AK37" i="2"/>
  <c r="AL37" i="2"/>
  <c r="AC36" i="2"/>
  <c r="AC37" i="2"/>
  <c r="P21" i="2"/>
  <c r="P20" i="2"/>
  <c r="Q20" i="2"/>
  <c r="R20" i="2"/>
  <c r="S20" i="2"/>
  <c r="T20" i="2"/>
  <c r="U20" i="2"/>
  <c r="V20" i="2"/>
  <c r="W20" i="2"/>
  <c r="X20" i="2"/>
  <c r="Y20" i="2"/>
  <c r="Q21" i="2"/>
  <c r="R21" i="2"/>
  <c r="S21" i="2"/>
  <c r="T21" i="2"/>
  <c r="U21" i="2"/>
  <c r="V21" i="2"/>
  <c r="W21" i="2"/>
  <c r="X21" i="2"/>
  <c r="Y21" i="2"/>
  <c r="C9" i="2"/>
  <c r="C8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AE36" i="1"/>
  <c r="AF36" i="1"/>
  <c r="AG36" i="1"/>
  <c r="AH36" i="1"/>
  <c r="AI36" i="1"/>
  <c r="AJ36" i="1"/>
  <c r="AK36" i="1"/>
  <c r="AL36" i="1"/>
  <c r="AM36" i="1"/>
  <c r="AE37" i="1"/>
  <c r="AF37" i="1"/>
  <c r="AG37" i="1"/>
  <c r="AH37" i="1"/>
  <c r="AI37" i="1"/>
  <c r="AJ37" i="1"/>
  <c r="AK37" i="1"/>
  <c r="AL37" i="1"/>
  <c r="AM37" i="1"/>
  <c r="AD37" i="1"/>
  <c r="AD36" i="1"/>
  <c r="Y21" i="1"/>
  <c r="X21" i="1"/>
  <c r="W21" i="1"/>
  <c r="V21" i="1"/>
  <c r="U21" i="1"/>
  <c r="T21" i="1"/>
  <c r="S21" i="1"/>
  <c r="R21" i="1"/>
  <c r="Q21" i="1"/>
  <c r="P21" i="1"/>
  <c r="Y20" i="1"/>
  <c r="X20" i="1"/>
  <c r="W20" i="1"/>
  <c r="V20" i="1"/>
  <c r="U20" i="1"/>
  <c r="T20" i="1"/>
  <c r="S20" i="1"/>
  <c r="R20" i="1"/>
  <c r="Q20" i="1"/>
  <c r="P2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<sst xmlns="http://schemas.openxmlformats.org/spreadsheetml/2006/main" count="423" uniqueCount="152">
  <si>
    <t>Run</t>
  </si>
  <si>
    <t xml:space="preserve">Desviacion Estandard </t>
  </si>
  <si>
    <t>4 DELEGADOS</t>
  </si>
  <si>
    <t>Tiempo Delegado 1</t>
  </si>
  <si>
    <t>Tiempo Delegado 2</t>
  </si>
  <si>
    <t>Tiempo Delegado 3</t>
  </si>
  <si>
    <t>Tiempo Delegado 4</t>
  </si>
  <si>
    <t>Tiempo Delegado 5</t>
  </si>
  <si>
    <t>Tiempo Delegado 6</t>
  </si>
  <si>
    <t>Tiempo Delegado 7</t>
  </si>
  <si>
    <t>Tiempo Delegado 8</t>
  </si>
  <si>
    <t>Tiempo Delegado 9</t>
  </si>
  <si>
    <t>Tiempo Delegado 10</t>
  </si>
  <si>
    <t>Tiempo Delegado 11</t>
  </si>
  <si>
    <t>Tiempo Delegado 12</t>
  </si>
  <si>
    <t>Tiempo Delegado 13</t>
  </si>
  <si>
    <t>Tiempo Delegado 14</t>
  </si>
  <si>
    <t>Tiempo Delegado 15</t>
  </si>
  <si>
    <t>Tiempo Delegado 16</t>
  </si>
  <si>
    <t>Promedio</t>
  </si>
  <si>
    <t>Desviacion estandard</t>
  </si>
  <si>
    <t>Media</t>
  </si>
  <si>
    <t>16 DELEGADOS</t>
  </si>
  <si>
    <t>Tiempo Delegado 17</t>
  </si>
  <si>
    <t>Tiempo Delegado 18</t>
  </si>
  <si>
    <t>Tiempo Delegado 19</t>
  </si>
  <si>
    <t>Tiempo Delegado 20</t>
  </si>
  <si>
    <t>Tiempo Delegado 21</t>
  </si>
  <si>
    <t>Tiempo Delegado 22</t>
  </si>
  <si>
    <t>Tiempo Delegado 23</t>
  </si>
  <si>
    <t>Tiempo Delegado 24</t>
  </si>
  <si>
    <t>Tiempo Delegado 25</t>
  </si>
  <si>
    <t>Tiempo Delegado 26</t>
  </si>
  <si>
    <t>Tiempo Delegado 27</t>
  </si>
  <si>
    <t>Tiempo Delegado 28</t>
  </si>
  <si>
    <t>Tiempo Delegado 29</t>
  </si>
  <si>
    <t>Tiempo Delegado 30</t>
  </si>
  <si>
    <t>Tiempo Delegado 31</t>
  </si>
  <si>
    <t>Tiempo Delegado 32</t>
  </si>
  <si>
    <t>Media 4 Delegados</t>
  </si>
  <si>
    <t>Media 16 Delegados</t>
  </si>
  <si>
    <t>Media 32 Delegados</t>
  </si>
  <si>
    <t>32 DELEGADOS</t>
  </si>
  <si>
    <t>PROMEDIO</t>
  </si>
  <si>
    <t>Consulta 1</t>
  </si>
  <si>
    <t>Consulta 2</t>
  </si>
  <si>
    <t>Consulta 3</t>
  </si>
  <si>
    <t>Consulta 4</t>
  </si>
  <si>
    <t>Consulta 5</t>
  </si>
  <si>
    <t>Consulta 6</t>
  </si>
  <si>
    <t>Consulta 7</t>
  </si>
  <si>
    <t>Consulta 8</t>
  </si>
  <si>
    <t>Consulta 9</t>
  </si>
  <si>
    <t>Consulta 10</t>
  </si>
  <si>
    <t>Consulta 11</t>
  </si>
  <si>
    <t>Consulta 12</t>
  </si>
  <si>
    <t>Consulta 13</t>
  </si>
  <si>
    <t>Consulta 14</t>
  </si>
  <si>
    <t>Consulta 15</t>
  </si>
  <si>
    <t>Consulta 16</t>
  </si>
  <si>
    <t>Consulta 17</t>
  </si>
  <si>
    <t>Consulta 18</t>
  </si>
  <si>
    <t>Consulta 19</t>
  </si>
  <si>
    <t>Consulta 20</t>
  </si>
  <si>
    <t>Consulta 21</t>
  </si>
  <si>
    <t>Consulta 22</t>
  </si>
  <si>
    <t>Consulta 23</t>
  </si>
  <si>
    <t>Consulta 24</t>
  </si>
  <si>
    <t>Consulta 25</t>
  </si>
  <si>
    <t>Consulta 26</t>
  </si>
  <si>
    <t>Consulta 27</t>
  </si>
  <si>
    <t>Consulta 28</t>
  </si>
  <si>
    <t>Consulta 29</t>
  </si>
  <si>
    <t>Consulta 30</t>
  </si>
  <si>
    <t>Consulta 31</t>
  </si>
  <si>
    <t>Consulta 32</t>
  </si>
  <si>
    <t>Comparacion Asimetrico . Iterativo Vs Concurrente</t>
  </si>
  <si>
    <t>Tipo</t>
  </si>
  <si>
    <t>CONCURRENTE</t>
  </si>
  <si>
    <t>ITERATIVO</t>
  </si>
  <si>
    <t>Promedio Concurrente</t>
  </si>
  <si>
    <t>Promedio Iterativo</t>
  </si>
  <si>
    <t>Tiempo Delegado/Request 1</t>
  </si>
  <si>
    <t>Tiempo Delegado/Request 2</t>
  </si>
  <si>
    <t>Tiempo Delegado/Request 3</t>
  </si>
  <si>
    <t>Tiempo Delegado/Request 4</t>
  </si>
  <si>
    <t>Tiempo Delegado/Request 5</t>
  </si>
  <si>
    <t>Tiempo Delegado/Request 6</t>
  </si>
  <si>
    <t>Tiempo Delegado/Request 7</t>
  </si>
  <si>
    <t>Tiempo Delegado/Request 8</t>
  </si>
  <si>
    <t>Tiempo Delegado/Request 9</t>
  </si>
  <si>
    <t>Tiempo Delegado/Request 10</t>
  </si>
  <si>
    <t>Tiempo Delegado/Request 11</t>
  </si>
  <si>
    <t>Tiempo Delegado/Request 12</t>
  </si>
  <si>
    <t>Tiempo Delegado/Request 13</t>
  </si>
  <si>
    <t>Tiempo Delegado/Request 14</t>
  </si>
  <si>
    <t>Tiempo Delegado/Request 15</t>
  </si>
  <si>
    <t>Tiempo Delegado/Request 16</t>
  </si>
  <si>
    <t>Tiempo Delegado/Request 17</t>
  </si>
  <si>
    <t>Tiempo Delegado/Request 18</t>
  </si>
  <si>
    <t>Tiempo Delegado/Request 19</t>
  </si>
  <si>
    <t>Tiempo Delegado/Request 20</t>
  </si>
  <si>
    <t>Tiempo Delegado/Request 21</t>
  </si>
  <si>
    <t>Tiempo Delegado/Request 22</t>
  </si>
  <si>
    <t>Tiempo Delegado/Request 23</t>
  </si>
  <si>
    <t>Tiempo Delegado/Request 24</t>
  </si>
  <si>
    <t>Tiempo Delegado/Request 25</t>
  </si>
  <si>
    <t>Tiempo Delegado/Request 26</t>
  </si>
  <si>
    <t>Tiempo Delegado/Request 27</t>
  </si>
  <si>
    <t>Tiempo Delegado/Request 28</t>
  </si>
  <si>
    <t>Tiempo Delegado/Request 29</t>
  </si>
  <si>
    <t>Tiempo Delegado/Request 30</t>
  </si>
  <si>
    <t>Tiempo Delegado/Request 31</t>
  </si>
  <si>
    <t>Tiempo Delegado/Request 32</t>
  </si>
  <si>
    <t>Cifrado asimetrico</t>
  </si>
  <si>
    <t>Comparacion Simetrico . Iterativo Vs Concurrente</t>
  </si>
  <si>
    <t>Velocidad de reloj</t>
  </si>
  <si>
    <t>2.80GHz</t>
  </si>
  <si>
    <t>Caso Asimetrico Iterativo</t>
  </si>
  <si>
    <t>Caso Asimetrico Concurrente</t>
  </si>
  <si>
    <t>Caso Simetrico Iterativo</t>
  </si>
  <si>
    <t>GHz</t>
  </si>
  <si>
    <t>Cycles/Second</t>
  </si>
  <si>
    <t xml:space="preserve">Average Encryption time </t>
  </si>
  <si>
    <t xml:space="preserve">Media 32 Delegados </t>
  </si>
  <si>
    <t>nanosegundos</t>
  </si>
  <si>
    <t xml:space="preserve">Media Total todos los casos </t>
  </si>
  <si>
    <t>Media general</t>
  </si>
  <si>
    <t>Media 4 Delegados general</t>
  </si>
  <si>
    <t>Media 16 Delegados Geneal</t>
  </si>
  <si>
    <t>Media 32 Delegados General</t>
  </si>
  <si>
    <t xml:space="preserve">Media total </t>
  </si>
  <si>
    <t>Asimetrico Concurrente</t>
  </si>
  <si>
    <t>Simetrico Concurrente</t>
  </si>
  <si>
    <t>Asimetrico Iterativo</t>
  </si>
  <si>
    <t>Simetrico Iterativo</t>
  </si>
  <si>
    <t>Tiempo (nano)</t>
  </si>
  <si>
    <t>Tiempo(segundos)</t>
  </si>
  <si>
    <t xml:space="preserve">Algoritmo usado </t>
  </si>
  <si>
    <t>RSA 1024 bits</t>
  </si>
  <si>
    <t>AES/ECB/PKCS5 256 bits</t>
  </si>
  <si>
    <t>Segundos</t>
  </si>
  <si>
    <t>Ciclos/Byte AES</t>
  </si>
  <si>
    <t>cycles/bytes</t>
  </si>
  <si>
    <t>Tiempo por operacion</t>
  </si>
  <si>
    <t xml:space="preserve">Ok la cosa es que RSA siempre se demora el mismo tiempo en encriptar </t>
  </si>
  <si>
    <t>The time for RSA encryption and Decryption depends on the key size, but does not depend on the size and content of input data</t>
  </si>
  <si>
    <t>Teorico</t>
  </si>
  <si>
    <t>Tiempo (Teorico)</t>
  </si>
  <si>
    <t>Tiempo(Practica)</t>
  </si>
  <si>
    <t>retos</t>
  </si>
  <si>
    <t>Caso Simetrico Concurrente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</si>
</sst>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Helvetica Neue"/>
    </font>
    <font>
      <b/>
      <sz val="11"/>
      <color theme="1"/>
      <name val="Calibri"/>
      <family val="2"/>
      <scheme val="minor"/>
    </font>
    <font>
      <sz val="11"/>
      <color rgb="FF23262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0" fillId="3" borderId="0" xfId="0" applyFont="1" applyFill="1"/>
    <xf numFmtId="0" fontId="3" fillId="0" borderId="0" xfId="0" applyFont="1"/>
    <xf numFmtId="0" fontId="0" fillId="3" borderId="0" xfId="0" applyFill="1" applyAlignment="1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/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'Asimetrico Iterativo'!$C$3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'Asimetrico Iterativo'!$C$4:$C$35</c:f>
              <c:numCache>
                <c:formatCode>General</c:formatCode>
                <c:ptCount val="32"/>
                <c:pt idx="0">
                  <c:v>43452500</c:v>
                </c:pt>
                <c:pt idx="1">
                  <c:v>869200</c:v>
                </c:pt>
                <c:pt idx="2">
                  <c:v>713400</c:v>
                </c:pt>
                <c:pt idx="3">
                  <c:v>668200</c:v>
                </c:pt>
                <c:pt idx="4">
                  <c:v>767900</c:v>
                </c:pt>
                <c:pt idx="5">
                  <c:v>733600</c:v>
                </c:pt>
                <c:pt idx="6">
                  <c:v>791400</c:v>
                </c:pt>
                <c:pt idx="7">
                  <c:v>689800</c:v>
                </c:pt>
                <c:pt idx="8">
                  <c:v>792200</c:v>
                </c:pt>
                <c:pt idx="9">
                  <c:v>864900</c:v>
                </c:pt>
                <c:pt idx="10">
                  <c:v>734700</c:v>
                </c:pt>
                <c:pt idx="11">
                  <c:v>616200</c:v>
                </c:pt>
                <c:pt idx="12">
                  <c:v>709400</c:v>
                </c:pt>
                <c:pt idx="13">
                  <c:v>673700</c:v>
                </c:pt>
                <c:pt idx="14">
                  <c:v>753300</c:v>
                </c:pt>
                <c:pt idx="15">
                  <c:v>811100</c:v>
                </c:pt>
                <c:pt idx="16">
                  <c:v>660900</c:v>
                </c:pt>
                <c:pt idx="17">
                  <c:v>628900</c:v>
                </c:pt>
                <c:pt idx="18">
                  <c:v>667900</c:v>
                </c:pt>
                <c:pt idx="19">
                  <c:v>739600</c:v>
                </c:pt>
                <c:pt idx="20">
                  <c:v>648500</c:v>
                </c:pt>
                <c:pt idx="21">
                  <c:v>1666300</c:v>
                </c:pt>
                <c:pt idx="22">
                  <c:v>647800</c:v>
                </c:pt>
                <c:pt idx="23">
                  <c:v>598100</c:v>
                </c:pt>
                <c:pt idx="24">
                  <c:v>615300</c:v>
                </c:pt>
                <c:pt idx="25">
                  <c:v>593000</c:v>
                </c:pt>
                <c:pt idx="26">
                  <c:v>687500</c:v>
                </c:pt>
                <c:pt idx="27">
                  <c:v>588500</c:v>
                </c:pt>
                <c:pt idx="28">
                  <c:v>550900</c:v>
                </c:pt>
                <c:pt idx="29">
                  <c:v>606800</c:v>
                </c:pt>
                <c:pt idx="30">
                  <c:v>523700</c:v>
                </c:pt>
                <c:pt idx="31">
                  <c:v>545800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7-4E68-85D4-55B8D6C003D5}"/>
            </c:ext>
          </c:extLst>
        </c:ser>
        <c:ser>
          <c:idx val="1"/>
          <c:order val="1"/>
          <c:tx>
            <c:strRef>
              <c:f>'Asimetrico Iterativo'!$D$3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'Asimetrico Iterativo'!$D$4:$D$35</c:f>
              <c:numCache>
                <c:formatCode>General</c:formatCode>
                <c:ptCount val="32"/>
                <c:pt idx="0">
                  <c:v>41060400</c:v>
                </c:pt>
                <c:pt idx="1">
                  <c:v>976000</c:v>
                </c:pt>
                <c:pt idx="2">
                  <c:v>826100</c:v>
                </c:pt>
                <c:pt idx="3">
                  <c:v>917600</c:v>
                </c:pt>
                <c:pt idx="4">
                  <c:v>765900</c:v>
                </c:pt>
                <c:pt idx="5">
                  <c:v>806700</c:v>
                </c:pt>
                <c:pt idx="6">
                  <c:v>718900</c:v>
                </c:pt>
                <c:pt idx="7">
                  <c:v>777800</c:v>
                </c:pt>
                <c:pt idx="8">
                  <c:v>913000</c:v>
                </c:pt>
                <c:pt idx="9">
                  <c:v>646200</c:v>
                </c:pt>
                <c:pt idx="10">
                  <c:v>696700</c:v>
                </c:pt>
                <c:pt idx="11">
                  <c:v>688400</c:v>
                </c:pt>
                <c:pt idx="12">
                  <c:v>818900</c:v>
                </c:pt>
                <c:pt idx="13">
                  <c:v>685900</c:v>
                </c:pt>
                <c:pt idx="14">
                  <c:v>917700</c:v>
                </c:pt>
                <c:pt idx="15">
                  <c:v>639500</c:v>
                </c:pt>
                <c:pt idx="16">
                  <c:v>683700</c:v>
                </c:pt>
                <c:pt idx="17">
                  <c:v>670600</c:v>
                </c:pt>
                <c:pt idx="18">
                  <c:v>676100</c:v>
                </c:pt>
                <c:pt idx="19">
                  <c:v>666100</c:v>
                </c:pt>
                <c:pt idx="20">
                  <c:v>689200</c:v>
                </c:pt>
                <c:pt idx="21">
                  <c:v>1385400</c:v>
                </c:pt>
                <c:pt idx="22">
                  <c:v>645900</c:v>
                </c:pt>
                <c:pt idx="23">
                  <c:v>554200</c:v>
                </c:pt>
                <c:pt idx="24">
                  <c:v>596900</c:v>
                </c:pt>
                <c:pt idx="25">
                  <c:v>629400</c:v>
                </c:pt>
                <c:pt idx="26">
                  <c:v>900300</c:v>
                </c:pt>
                <c:pt idx="27">
                  <c:v>636700</c:v>
                </c:pt>
                <c:pt idx="28">
                  <c:v>622800</c:v>
                </c:pt>
                <c:pt idx="29">
                  <c:v>638300</c:v>
                </c:pt>
                <c:pt idx="30">
                  <c:v>589000</c:v>
                </c:pt>
                <c:pt idx="31">
                  <c:v>568700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7-4E68-85D4-55B8D6C003D5}"/>
            </c:ext>
          </c:extLst>
        </c:ser>
        <c:ser>
          <c:idx val="2"/>
          <c:order val="2"/>
          <c:tx>
            <c:strRef>
              <c:f>'Asimetrico Iterativo'!$E$3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'Asimetrico Iterativo'!$E$4:$E$35</c:f>
              <c:numCache>
                <c:formatCode>General</c:formatCode>
                <c:ptCount val="32"/>
                <c:pt idx="0">
                  <c:v>34163100</c:v>
                </c:pt>
                <c:pt idx="1">
                  <c:v>824000</c:v>
                </c:pt>
                <c:pt idx="2">
                  <c:v>687800</c:v>
                </c:pt>
                <c:pt idx="3">
                  <c:v>677100</c:v>
                </c:pt>
                <c:pt idx="4">
                  <c:v>827900</c:v>
                </c:pt>
                <c:pt idx="5">
                  <c:v>621700</c:v>
                </c:pt>
                <c:pt idx="6">
                  <c:v>640300</c:v>
                </c:pt>
                <c:pt idx="7">
                  <c:v>623800</c:v>
                </c:pt>
                <c:pt idx="8">
                  <c:v>638300</c:v>
                </c:pt>
                <c:pt idx="9">
                  <c:v>583000</c:v>
                </c:pt>
                <c:pt idx="10">
                  <c:v>580300</c:v>
                </c:pt>
                <c:pt idx="11">
                  <c:v>632400</c:v>
                </c:pt>
                <c:pt idx="12">
                  <c:v>596300</c:v>
                </c:pt>
                <c:pt idx="13">
                  <c:v>554000</c:v>
                </c:pt>
                <c:pt idx="14">
                  <c:v>613200</c:v>
                </c:pt>
                <c:pt idx="15">
                  <c:v>735400</c:v>
                </c:pt>
                <c:pt idx="16">
                  <c:v>561100</c:v>
                </c:pt>
                <c:pt idx="17">
                  <c:v>620300</c:v>
                </c:pt>
                <c:pt idx="18">
                  <c:v>623800</c:v>
                </c:pt>
                <c:pt idx="19">
                  <c:v>548300</c:v>
                </c:pt>
                <c:pt idx="20">
                  <c:v>662400</c:v>
                </c:pt>
                <c:pt idx="21">
                  <c:v>1096200</c:v>
                </c:pt>
                <c:pt idx="22">
                  <c:v>561400</c:v>
                </c:pt>
                <c:pt idx="23">
                  <c:v>612500</c:v>
                </c:pt>
                <c:pt idx="24">
                  <c:v>741200</c:v>
                </c:pt>
                <c:pt idx="25">
                  <c:v>580500</c:v>
                </c:pt>
                <c:pt idx="26">
                  <c:v>657000</c:v>
                </c:pt>
                <c:pt idx="27">
                  <c:v>533000</c:v>
                </c:pt>
                <c:pt idx="28">
                  <c:v>660100</c:v>
                </c:pt>
                <c:pt idx="29">
                  <c:v>506200</c:v>
                </c:pt>
                <c:pt idx="30">
                  <c:v>552200</c:v>
                </c:pt>
                <c:pt idx="31">
                  <c:v>502900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7-4E68-85D4-55B8D6C003D5}"/>
            </c:ext>
          </c:extLst>
        </c:ser>
        <c:ser>
          <c:idx val="3"/>
          <c:order val="3"/>
          <c:tx>
            <c:strRef>
              <c:f>'Asimetrico Iterativo'!$F$3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'Asimetrico Iterativo'!$F$4:$F$35</c:f>
              <c:numCache>
                <c:formatCode>General</c:formatCode>
                <c:ptCount val="32"/>
                <c:pt idx="0">
                  <c:v>38556300</c:v>
                </c:pt>
                <c:pt idx="1">
                  <c:v>994500</c:v>
                </c:pt>
                <c:pt idx="2">
                  <c:v>937300</c:v>
                </c:pt>
                <c:pt idx="3">
                  <c:v>872500</c:v>
                </c:pt>
                <c:pt idx="4">
                  <c:v>4296700</c:v>
                </c:pt>
                <c:pt idx="5">
                  <c:v>1868800</c:v>
                </c:pt>
                <c:pt idx="6">
                  <c:v>921800</c:v>
                </c:pt>
                <c:pt idx="7">
                  <c:v>872200</c:v>
                </c:pt>
                <c:pt idx="8">
                  <c:v>928700</c:v>
                </c:pt>
                <c:pt idx="9">
                  <c:v>813400</c:v>
                </c:pt>
                <c:pt idx="10">
                  <c:v>844700</c:v>
                </c:pt>
                <c:pt idx="11">
                  <c:v>661300</c:v>
                </c:pt>
                <c:pt idx="12">
                  <c:v>715600</c:v>
                </c:pt>
                <c:pt idx="13">
                  <c:v>582800</c:v>
                </c:pt>
                <c:pt idx="14">
                  <c:v>588400</c:v>
                </c:pt>
                <c:pt idx="15">
                  <c:v>624700</c:v>
                </c:pt>
                <c:pt idx="16">
                  <c:v>553600</c:v>
                </c:pt>
                <c:pt idx="17">
                  <c:v>633300</c:v>
                </c:pt>
                <c:pt idx="18">
                  <c:v>610200</c:v>
                </c:pt>
                <c:pt idx="19">
                  <c:v>626400</c:v>
                </c:pt>
                <c:pt idx="20">
                  <c:v>600500</c:v>
                </c:pt>
                <c:pt idx="21">
                  <c:v>1436500</c:v>
                </c:pt>
                <c:pt idx="22">
                  <c:v>608500</c:v>
                </c:pt>
                <c:pt idx="23">
                  <c:v>693000</c:v>
                </c:pt>
                <c:pt idx="24">
                  <c:v>609900</c:v>
                </c:pt>
                <c:pt idx="25">
                  <c:v>785000</c:v>
                </c:pt>
                <c:pt idx="26">
                  <c:v>604500</c:v>
                </c:pt>
                <c:pt idx="27">
                  <c:v>555700</c:v>
                </c:pt>
                <c:pt idx="28">
                  <c:v>517800</c:v>
                </c:pt>
                <c:pt idx="29">
                  <c:v>535300</c:v>
                </c:pt>
                <c:pt idx="30">
                  <c:v>562100</c:v>
                </c:pt>
                <c:pt idx="31">
                  <c:v>541300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7-4E68-85D4-55B8D6C003D5}"/>
            </c:ext>
          </c:extLst>
        </c:ser>
        <c:ser>
          <c:idx val="4"/>
          <c:order val="4"/>
          <c:tx>
            <c:strRef>
              <c:f>'Asimetrico Iterativo'!$G$3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'Asimetrico Iterativo'!$G$4:$G$35</c:f>
              <c:numCache>
                <c:formatCode>General</c:formatCode>
                <c:ptCount val="32"/>
                <c:pt idx="0">
                  <c:v>34959500</c:v>
                </c:pt>
                <c:pt idx="1">
                  <c:v>798000</c:v>
                </c:pt>
                <c:pt idx="2">
                  <c:v>733900</c:v>
                </c:pt>
                <c:pt idx="3">
                  <c:v>575300</c:v>
                </c:pt>
                <c:pt idx="4">
                  <c:v>650900</c:v>
                </c:pt>
                <c:pt idx="5">
                  <c:v>677500</c:v>
                </c:pt>
                <c:pt idx="6">
                  <c:v>666800</c:v>
                </c:pt>
                <c:pt idx="7">
                  <c:v>636000</c:v>
                </c:pt>
                <c:pt idx="8">
                  <c:v>689500</c:v>
                </c:pt>
                <c:pt idx="9">
                  <c:v>635500</c:v>
                </c:pt>
                <c:pt idx="10">
                  <c:v>647100</c:v>
                </c:pt>
                <c:pt idx="11">
                  <c:v>626800</c:v>
                </c:pt>
                <c:pt idx="12">
                  <c:v>643000</c:v>
                </c:pt>
                <c:pt idx="13">
                  <c:v>511500</c:v>
                </c:pt>
                <c:pt idx="14">
                  <c:v>718200</c:v>
                </c:pt>
                <c:pt idx="15">
                  <c:v>713200</c:v>
                </c:pt>
                <c:pt idx="16">
                  <c:v>697800</c:v>
                </c:pt>
                <c:pt idx="17">
                  <c:v>610400</c:v>
                </c:pt>
                <c:pt idx="18">
                  <c:v>625800</c:v>
                </c:pt>
                <c:pt idx="19">
                  <c:v>592000</c:v>
                </c:pt>
                <c:pt idx="20">
                  <c:v>830300</c:v>
                </c:pt>
                <c:pt idx="21">
                  <c:v>1154200</c:v>
                </c:pt>
                <c:pt idx="22">
                  <c:v>584700</c:v>
                </c:pt>
                <c:pt idx="23">
                  <c:v>582700</c:v>
                </c:pt>
                <c:pt idx="24">
                  <c:v>549200</c:v>
                </c:pt>
                <c:pt idx="25">
                  <c:v>730900</c:v>
                </c:pt>
                <c:pt idx="26">
                  <c:v>606900</c:v>
                </c:pt>
                <c:pt idx="27">
                  <c:v>631700</c:v>
                </c:pt>
                <c:pt idx="28">
                  <c:v>677000</c:v>
                </c:pt>
                <c:pt idx="29">
                  <c:v>573400</c:v>
                </c:pt>
                <c:pt idx="30">
                  <c:v>559400</c:v>
                </c:pt>
                <c:pt idx="31">
                  <c:v>618500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7-4E68-85D4-55B8D6C003D5}"/>
            </c:ext>
          </c:extLst>
        </c:ser>
        <c:ser>
          <c:idx val="5"/>
          <c:order val="5"/>
          <c:tx>
            <c:strRef>
              <c:f>'Asimetrico Iterativo'!$H$3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'Asimetrico Iterativo'!$H$4:$H$35</c:f>
              <c:numCache>
                <c:formatCode>General</c:formatCode>
                <c:ptCount val="32"/>
                <c:pt idx="0">
                  <c:v>41293900</c:v>
                </c:pt>
                <c:pt idx="1">
                  <c:v>1098800</c:v>
                </c:pt>
                <c:pt idx="2">
                  <c:v>907000</c:v>
                </c:pt>
                <c:pt idx="3">
                  <c:v>677800</c:v>
                </c:pt>
                <c:pt idx="4">
                  <c:v>730500</c:v>
                </c:pt>
                <c:pt idx="5">
                  <c:v>651800</c:v>
                </c:pt>
                <c:pt idx="6">
                  <c:v>721900</c:v>
                </c:pt>
                <c:pt idx="7">
                  <c:v>610200</c:v>
                </c:pt>
                <c:pt idx="8">
                  <c:v>500500</c:v>
                </c:pt>
                <c:pt idx="9">
                  <c:v>667700</c:v>
                </c:pt>
                <c:pt idx="10">
                  <c:v>650700</c:v>
                </c:pt>
                <c:pt idx="11">
                  <c:v>602200</c:v>
                </c:pt>
                <c:pt idx="12">
                  <c:v>595300</c:v>
                </c:pt>
                <c:pt idx="13">
                  <c:v>630700</c:v>
                </c:pt>
                <c:pt idx="14">
                  <c:v>580800</c:v>
                </c:pt>
                <c:pt idx="15">
                  <c:v>591300</c:v>
                </c:pt>
                <c:pt idx="16">
                  <c:v>636400</c:v>
                </c:pt>
                <c:pt idx="17">
                  <c:v>691300</c:v>
                </c:pt>
                <c:pt idx="18">
                  <c:v>741500</c:v>
                </c:pt>
                <c:pt idx="19">
                  <c:v>624300</c:v>
                </c:pt>
                <c:pt idx="20">
                  <c:v>632500</c:v>
                </c:pt>
                <c:pt idx="21">
                  <c:v>1140600</c:v>
                </c:pt>
                <c:pt idx="22">
                  <c:v>715500</c:v>
                </c:pt>
                <c:pt idx="23">
                  <c:v>581500</c:v>
                </c:pt>
                <c:pt idx="24">
                  <c:v>554900</c:v>
                </c:pt>
                <c:pt idx="25">
                  <c:v>581700</c:v>
                </c:pt>
                <c:pt idx="26">
                  <c:v>729400</c:v>
                </c:pt>
                <c:pt idx="27">
                  <c:v>588000</c:v>
                </c:pt>
                <c:pt idx="28">
                  <c:v>580900</c:v>
                </c:pt>
                <c:pt idx="29">
                  <c:v>594500</c:v>
                </c:pt>
                <c:pt idx="30">
                  <c:v>514700</c:v>
                </c:pt>
                <c:pt idx="31">
                  <c:v>585500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7-4E68-85D4-55B8D6C003D5}"/>
            </c:ext>
          </c:extLst>
        </c:ser>
        <c:ser>
          <c:idx val="6"/>
          <c:order val="6"/>
          <c:tx>
            <c:strRef>
              <c:f>'Asimetrico Iterativo'!$I$3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'Asimetrico Iterativo'!$I$4:$I$35</c:f>
              <c:numCache>
                <c:formatCode>General</c:formatCode>
                <c:ptCount val="32"/>
                <c:pt idx="0">
                  <c:v>34375600</c:v>
                </c:pt>
                <c:pt idx="1">
                  <c:v>850200</c:v>
                </c:pt>
                <c:pt idx="2">
                  <c:v>759000</c:v>
                </c:pt>
                <c:pt idx="3">
                  <c:v>742100</c:v>
                </c:pt>
                <c:pt idx="4">
                  <c:v>773900</c:v>
                </c:pt>
                <c:pt idx="5">
                  <c:v>767000</c:v>
                </c:pt>
                <c:pt idx="6">
                  <c:v>735400</c:v>
                </c:pt>
                <c:pt idx="7">
                  <c:v>768400</c:v>
                </c:pt>
                <c:pt idx="8">
                  <c:v>644900</c:v>
                </c:pt>
                <c:pt idx="9">
                  <c:v>741100</c:v>
                </c:pt>
                <c:pt idx="10">
                  <c:v>1085600</c:v>
                </c:pt>
                <c:pt idx="11">
                  <c:v>699100</c:v>
                </c:pt>
                <c:pt idx="12">
                  <c:v>529100</c:v>
                </c:pt>
                <c:pt idx="13">
                  <c:v>500900</c:v>
                </c:pt>
                <c:pt idx="14">
                  <c:v>556700</c:v>
                </c:pt>
                <c:pt idx="15">
                  <c:v>509000</c:v>
                </c:pt>
                <c:pt idx="16">
                  <c:v>535400</c:v>
                </c:pt>
                <c:pt idx="17">
                  <c:v>540000</c:v>
                </c:pt>
                <c:pt idx="18">
                  <c:v>538000</c:v>
                </c:pt>
                <c:pt idx="19">
                  <c:v>1593200</c:v>
                </c:pt>
                <c:pt idx="20">
                  <c:v>588700</c:v>
                </c:pt>
                <c:pt idx="21">
                  <c:v>1220600</c:v>
                </c:pt>
                <c:pt idx="22">
                  <c:v>528400</c:v>
                </c:pt>
                <c:pt idx="23">
                  <c:v>563400</c:v>
                </c:pt>
                <c:pt idx="24">
                  <c:v>586300</c:v>
                </c:pt>
                <c:pt idx="25">
                  <c:v>614600</c:v>
                </c:pt>
                <c:pt idx="26">
                  <c:v>595700</c:v>
                </c:pt>
                <c:pt idx="27">
                  <c:v>527000</c:v>
                </c:pt>
                <c:pt idx="28">
                  <c:v>500600</c:v>
                </c:pt>
                <c:pt idx="29">
                  <c:v>549200</c:v>
                </c:pt>
                <c:pt idx="30">
                  <c:v>512200</c:v>
                </c:pt>
                <c:pt idx="31">
                  <c:v>552800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F7-4E68-85D4-55B8D6C003D5}"/>
            </c:ext>
          </c:extLst>
        </c:ser>
        <c:ser>
          <c:idx val="7"/>
          <c:order val="7"/>
          <c:tx>
            <c:strRef>
              <c:f>'Asimetrico Iterativo'!$J$3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'Asimetrico Iterativo'!$J$4:$J$35</c:f>
              <c:numCache>
                <c:formatCode>General</c:formatCode>
                <c:ptCount val="32"/>
                <c:pt idx="0">
                  <c:v>47458600</c:v>
                </c:pt>
                <c:pt idx="1">
                  <c:v>686100</c:v>
                </c:pt>
                <c:pt idx="2">
                  <c:v>669000</c:v>
                </c:pt>
                <c:pt idx="3">
                  <c:v>592100</c:v>
                </c:pt>
                <c:pt idx="4">
                  <c:v>680500</c:v>
                </c:pt>
                <c:pt idx="5">
                  <c:v>494800</c:v>
                </c:pt>
                <c:pt idx="6">
                  <c:v>566300</c:v>
                </c:pt>
                <c:pt idx="7">
                  <c:v>636300</c:v>
                </c:pt>
                <c:pt idx="8">
                  <c:v>547900</c:v>
                </c:pt>
                <c:pt idx="9">
                  <c:v>544100</c:v>
                </c:pt>
                <c:pt idx="10">
                  <c:v>553100</c:v>
                </c:pt>
                <c:pt idx="11">
                  <c:v>497900</c:v>
                </c:pt>
                <c:pt idx="12">
                  <c:v>622900</c:v>
                </c:pt>
                <c:pt idx="13">
                  <c:v>528100</c:v>
                </c:pt>
                <c:pt idx="14">
                  <c:v>547200</c:v>
                </c:pt>
                <c:pt idx="15">
                  <c:v>540200</c:v>
                </c:pt>
                <c:pt idx="16">
                  <c:v>539500</c:v>
                </c:pt>
                <c:pt idx="17">
                  <c:v>547200</c:v>
                </c:pt>
                <c:pt idx="18">
                  <c:v>549800</c:v>
                </c:pt>
                <c:pt idx="19">
                  <c:v>546100</c:v>
                </c:pt>
                <c:pt idx="20">
                  <c:v>612000</c:v>
                </c:pt>
                <c:pt idx="21">
                  <c:v>1016400</c:v>
                </c:pt>
                <c:pt idx="22">
                  <c:v>498000</c:v>
                </c:pt>
                <c:pt idx="23">
                  <c:v>497700</c:v>
                </c:pt>
                <c:pt idx="24">
                  <c:v>451900</c:v>
                </c:pt>
                <c:pt idx="25">
                  <c:v>515000</c:v>
                </c:pt>
                <c:pt idx="26">
                  <c:v>528100</c:v>
                </c:pt>
                <c:pt idx="27">
                  <c:v>509600</c:v>
                </c:pt>
                <c:pt idx="28">
                  <c:v>550500</c:v>
                </c:pt>
                <c:pt idx="29">
                  <c:v>468600</c:v>
                </c:pt>
                <c:pt idx="30">
                  <c:v>457900</c:v>
                </c:pt>
                <c:pt idx="31">
                  <c:v>318100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F7-4E68-85D4-55B8D6C003D5}"/>
            </c:ext>
          </c:extLst>
        </c:ser>
        <c:ser>
          <c:idx val="8"/>
          <c:order val="8"/>
          <c:tx>
            <c:strRef>
              <c:f>'Asimetrico Iterativo'!$K$3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'Asimetrico Iterativo'!$K$4:$K$35</c:f>
              <c:numCache>
                <c:formatCode>General</c:formatCode>
                <c:ptCount val="32"/>
                <c:pt idx="0">
                  <c:v>38868200</c:v>
                </c:pt>
                <c:pt idx="1">
                  <c:v>978100</c:v>
                </c:pt>
                <c:pt idx="2">
                  <c:v>817800</c:v>
                </c:pt>
                <c:pt idx="3">
                  <c:v>804200</c:v>
                </c:pt>
                <c:pt idx="4">
                  <c:v>701800</c:v>
                </c:pt>
                <c:pt idx="5">
                  <c:v>997500</c:v>
                </c:pt>
                <c:pt idx="6">
                  <c:v>807100</c:v>
                </c:pt>
                <c:pt idx="7">
                  <c:v>795600</c:v>
                </c:pt>
                <c:pt idx="8">
                  <c:v>863400</c:v>
                </c:pt>
                <c:pt idx="9">
                  <c:v>755900</c:v>
                </c:pt>
                <c:pt idx="10">
                  <c:v>804400</c:v>
                </c:pt>
                <c:pt idx="11">
                  <c:v>753800</c:v>
                </c:pt>
                <c:pt idx="12">
                  <c:v>688300</c:v>
                </c:pt>
                <c:pt idx="13">
                  <c:v>639800</c:v>
                </c:pt>
                <c:pt idx="14">
                  <c:v>596100</c:v>
                </c:pt>
                <c:pt idx="15">
                  <c:v>589300</c:v>
                </c:pt>
                <c:pt idx="16">
                  <c:v>533800</c:v>
                </c:pt>
                <c:pt idx="17">
                  <c:v>579300</c:v>
                </c:pt>
                <c:pt idx="18">
                  <c:v>619800</c:v>
                </c:pt>
                <c:pt idx="19">
                  <c:v>645100</c:v>
                </c:pt>
                <c:pt idx="20">
                  <c:v>561500</c:v>
                </c:pt>
                <c:pt idx="21">
                  <c:v>1210700</c:v>
                </c:pt>
                <c:pt idx="22">
                  <c:v>761700</c:v>
                </c:pt>
                <c:pt idx="23">
                  <c:v>548300</c:v>
                </c:pt>
                <c:pt idx="24">
                  <c:v>604800</c:v>
                </c:pt>
                <c:pt idx="25">
                  <c:v>584600</c:v>
                </c:pt>
                <c:pt idx="26">
                  <c:v>621700</c:v>
                </c:pt>
                <c:pt idx="27">
                  <c:v>505400</c:v>
                </c:pt>
                <c:pt idx="28">
                  <c:v>549200</c:v>
                </c:pt>
                <c:pt idx="29">
                  <c:v>628100</c:v>
                </c:pt>
                <c:pt idx="30">
                  <c:v>537000</c:v>
                </c:pt>
                <c:pt idx="31">
                  <c:v>518200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F7-4E68-85D4-55B8D6C003D5}"/>
            </c:ext>
          </c:extLst>
        </c:ser>
        <c:ser>
          <c:idx val="9"/>
          <c:order val="9"/>
          <c:tx>
            <c:strRef>
              <c:f>'Asimetrico Iterativo'!$L$3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'Asimetrico Iterativo'!$L$4:$L$35</c:f>
              <c:numCache>
                <c:formatCode>General</c:formatCode>
                <c:ptCount val="32"/>
                <c:pt idx="0">
                  <c:v>38771400</c:v>
                </c:pt>
                <c:pt idx="1">
                  <c:v>823000</c:v>
                </c:pt>
                <c:pt idx="2">
                  <c:v>749800</c:v>
                </c:pt>
                <c:pt idx="3">
                  <c:v>649800</c:v>
                </c:pt>
                <c:pt idx="4">
                  <c:v>719600</c:v>
                </c:pt>
                <c:pt idx="5">
                  <c:v>661400</c:v>
                </c:pt>
                <c:pt idx="6">
                  <c:v>615500</c:v>
                </c:pt>
                <c:pt idx="7">
                  <c:v>651500</c:v>
                </c:pt>
                <c:pt idx="8">
                  <c:v>592600</c:v>
                </c:pt>
                <c:pt idx="9">
                  <c:v>638100</c:v>
                </c:pt>
                <c:pt idx="10">
                  <c:v>648100</c:v>
                </c:pt>
                <c:pt idx="11">
                  <c:v>591600</c:v>
                </c:pt>
                <c:pt idx="12">
                  <c:v>619400</c:v>
                </c:pt>
                <c:pt idx="13">
                  <c:v>596500</c:v>
                </c:pt>
                <c:pt idx="14">
                  <c:v>655300</c:v>
                </c:pt>
                <c:pt idx="15">
                  <c:v>1101100</c:v>
                </c:pt>
                <c:pt idx="16">
                  <c:v>707200</c:v>
                </c:pt>
                <c:pt idx="17">
                  <c:v>575700</c:v>
                </c:pt>
                <c:pt idx="18">
                  <c:v>572900</c:v>
                </c:pt>
                <c:pt idx="19">
                  <c:v>512100</c:v>
                </c:pt>
                <c:pt idx="20">
                  <c:v>524900</c:v>
                </c:pt>
                <c:pt idx="21">
                  <c:v>1164500</c:v>
                </c:pt>
                <c:pt idx="22">
                  <c:v>524000</c:v>
                </c:pt>
                <c:pt idx="23">
                  <c:v>606900</c:v>
                </c:pt>
                <c:pt idx="24">
                  <c:v>482900</c:v>
                </c:pt>
                <c:pt idx="25">
                  <c:v>462900</c:v>
                </c:pt>
                <c:pt idx="26">
                  <c:v>575700</c:v>
                </c:pt>
                <c:pt idx="27">
                  <c:v>601600</c:v>
                </c:pt>
                <c:pt idx="28">
                  <c:v>561100</c:v>
                </c:pt>
                <c:pt idx="29">
                  <c:v>575900</c:v>
                </c:pt>
                <c:pt idx="30">
                  <c:v>640200</c:v>
                </c:pt>
                <c:pt idx="31">
                  <c:v>550200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F7-4E68-85D4-55B8D6C003D5}"/>
            </c:ext>
          </c:extLst>
        </c:ser>
        <c:ser>
          <c:idx val="10"/>
          <c:order val="10"/>
          <c:tx>
            <c:strRef>
              <c:f>'Asimetrico Iterativo'!$M$3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'Asimetrico Iterativo'!$M$4:$M$35</c:f>
              <c:numCache>
                <c:formatCode>General</c:formatCode>
                <c:ptCount val="32"/>
                <c:pt idx="0">
                  <c:v>34464400</c:v>
                </c:pt>
                <c:pt idx="1">
                  <c:v>932100</c:v>
                </c:pt>
                <c:pt idx="2">
                  <c:v>630500</c:v>
                </c:pt>
                <c:pt idx="3">
                  <c:v>706900</c:v>
                </c:pt>
                <c:pt idx="4">
                  <c:v>471600</c:v>
                </c:pt>
                <c:pt idx="5">
                  <c:v>788500</c:v>
                </c:pt>
                <c:pt idx="6">
                  <c:v>751000</c:v>
                </c:pt>
                <c:pt idx="7">
                  <c:v>794900</c:v>
                </c:pt>
                <c:pt idx="8">
                  <c:v>723600</c:v>
                </c:pt>
                <c:pt idx="9">
                  <c:v>779600</c:v>
                </c:pt>
                <c:pt idx="10">
                  <c:v>701500</c:v>
                </c:pt>
                <c:pt idx="11">
                  <c:v>772300</c:v>
                </c:pt>
                <c:pt idx="12">
                  <c:v>843900</c:v>
                </c:pt>
                <c:pt idx="13">
                  <c:v>725500</c:v>
                </c:pt>
                <c:pt idx="14">
                  <c:v>755500</c:v>
                </c:pt>
                <c:pt idx="15">
                  <c:v>722900</c:v>
                </c:pt>
                <c:pt idx="16">
                  <c:v>719600</c:v>
                </c:pt>
                <c:pt idx="17">
                  <c:v>691900</c:v>
                </c:pt>
                <c:pt idx="18">
                  <c:v>727000</c:v>
                </c:pt>
                <c:pt idx="19">
                  <c:v>676500</c:v>
                </c:pt>
                <c:pt idx="20">
                  <c:v>746300</c:v>
                </c:pt>
                <c:pt idx="21">
                  <c:v>1296900</c:v>
                </c:pt>
                <c:pt idx="22">
                  <c:v>636600</c:v>
                </c:pt>
                <c:pt idx="23">
                  <c:v>641300</c:v>
                </c:pt>
                <c:pt idx="24">
                  <c:v>601400</c:v>
                </c:pt>
                <c:pt idx="25">
                  <c:v>678600</c:v>
                </c:pt>
                <c:pt idx="26">
                  <c:v>824200</c:v>
                </c:pt>
                <c:pt idx="27">
                  <c:v>652100</c:v>
                </c:pt>
                <c:pt idx="28">
                  <c:v>579000</c:v>
                </c:pt>
                <c:pt idx="29">
                  <c:v>711900</c:v>
                </c:pt>
                <c:pt idx="30">
                  <c:v>664400</c:v>
                </c:pt>
                <c:pt idx="31">
                  <c:v>797800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7-4E68-85D4-55B8D6C003D5}"/>
            </c:ext>
          </c:extLst>
        </c:ser>
        <c:ser>
          <c:idx val="11"/>
          <c:order val="11"/>
          <c:tx>
            <c:strRef>
              <c:f>'Asimetrico Iterativo'!$N$3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'Asimetrico Iterativo'!$N$4:$N$35</c:f>
              <c:numCache>
                <c:formatCode>General</c:formatCode>
                <c:ptCount val="32"/>
                <c:pt idx="0">
                  <c:v>31897800</c:v>
                </c:pt>
                <c:pt idx="1">
                  <c:v>866900</c:v>
                </c:pt>
                <c:pt idx="2">
                  <c:v>964600</c:v>
                </c:pt>
                <c:pt idx="3">
                  <c:v>925500</c:v>
                </c:pt>
                <c:pt idx="4">
                  <c:v>934500</c:v>
                </c:pt>
                <c:pt idx="5">
                  <c:v>701600</c:v>
                </c:pt>
                <c:pt idx="6">
                  <c:v>664400</c:v>
                </c:pt>
                <c:pt idx="7">
                  <c:v>660600</c:v>
                </c:pt>
                <c:pt idx="8">
                  <c:v>622000</c:v>
                </c:pt>
                <c:pt idx="9">
                  <c:v>625100</c:v>
                </c:pt>
                <c:pt idx="10">
                  <c:v>616000</c:v>
                </c:pt>
                <c:pt idx="11">
                  <c:v>614300</c:v>
                </c:pt>
                <c:pt idx="12">
                  <c:v>603500</c:v>
                </c:pt>
                <c:pt idx="13">
                  <c:v>598700</c:v>
                </c:pt>
                <c:pt idx="14">
                  <c:v>608200</c:v>
                </c:pt>
                <c:pt idx="15">
                  <c:v>580400</c:v>
                </c:pt>
                <c:pt idx="16">
                  <c:v>619300</c:v>
                </c:pt>
                <c:pt idx="17">
                  <c:v>525000</c:v>
                </c:pt>
                <c:pt idx="18">
                  <c:v>593700</c:v>
                </c:pt>
                <c:pt idx="19">
                  <c:v>684500</c:v>
                </c:pt>
                <c:pt idx="20">
                  <c:v>585300</c:v>
                </c:pt>
                <c:pt idx="21">
                  <c:v>1291300</c:v>
                </c:pt>
                <c:pt idx="22">
                  <c:v>558500</c:v>
                </c:pt>
                <c:pt idx="23">
                  <c:v>658000</c:v>
                </c:pt>
                <c:pt idx="24">
                  <c:v>598000</c:v>
                </c:pt>
                <c:pt idx="25">
                  <c:v>634600</c:v>
                </c:pt>
                <c:pt idx="26">
                  <c:v>678200</c:v>
                </c:pt>
                <c:pt idx="27">
                  <c:v>554700</c:v>
                </c:pt>
                <c:pt idx="28">
                  <c:v>580200</c:v>
                </c:pt>
                <c:pt idx="29">
                  <c:v>625400</c:v>
                </c:pt>
                <c:pt idx="30">
                  <c:v>589600</c:v>
                </c:pt>
                <c:pt idx="31">
                  <c:v>505800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7-4E68-85D4-55B8D6C003D5}"/>
            </c:ext>
          </c:extLst>
        </c:ser>
        <c:ser>
          <c:idx val="12"/>
          <c:order val="12"/>
          <c:tx>
            <c:strRef>
              <c:f>'Asimetrico Iterativo'!$O$3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'Asimetrico Iterativo'!$O$4:$O$35</c:f>
              <c:numCache>
                <c:formatCode>General</c:formatCode>
                <c:ptCount val="32"/>
                <c:pt idx="0">
                  <c:v>39908600</c:v>
                </c:pt>
                <c:pt idx="1">
                  <c:v>947200</c:v>
                </c:pt>
                <c:pt idx="2">
                  <c:v>780400</c:v>
                </c:pt>
                <c:pt idx="3">
                  <c:v>781200</c:v>
                </c:pt>
                <c:pt idx="4">
                  <c:v>752600</c:v>
                </c:pt>
                <c:pt idx="5">
                  <c:v>717400</c:v>
                </c:pt>
                <c:pt idx="6">
                  <c:v>716800</c:v>
                </c:pt>
                <c:pt idx="7">
                  <c:v>713000</c:v>
                </c:pt>
                <c:pt idx="8">
                  <c:v>740300</c:v>
                </c:pt>
                <c:pt idx="9">
                  <c:v>716500</c:v>
                </c:pt>
                <c:pt idx="10">
                  <c:v>642200</c:v>
                </c:pt>
                <c:pt idx="11">
                  <c:v>653100</c:v>
                </c:pt>
                <c:pt idx="12">
                  <c:v>498800</c:v>
                </c:pt>
                <c:pt idx="13">
                  <c:v>541900</c:v>
                </c:pt>
                <c:pt idx="14">
                  <c:v>516700</c:v>
                </c:pt>
                <c:pt idx="15">
                  <c:v>385500</c:v>
                </c:pt>
                <c:pt idx="16">
                  <c:v>551600</c:v>
                </c:pt>
                <c:pt idx="17">
                  <c:v>533900</c:v>
                </c:pt>
                <c:pt idx="18">
                  <c:v>532700</c:v>
                </c:pt>
                <c:pt idx="19">
                  <c:v>512300</c:v>
                </c:pt>
                <c:pt idx="20">
                  <c:v>579200</c:v>
                </c:pt>
                <c:pt idx="21">
                  <c:v>1045300</c:v>
                </c:pt>
                <c:pt idx="22">
                  <c:v>699000</c:v>
                </c:pt>
                <c:pt idx="23">
                  <c:v>512400</c:v>
                </c:pt>
                <c:pt idx="24">
                  <c:v>555100</c:v>
                </c:pt>
                <c:pt idx="25">
                  <c:v>475600</c:v>
                </c:pt>
                <c:pt idx="26">
                  <c:v>590400</c:v>
                </c:pt>
                <c:pt idx="27">
                  <c:v>501600</c:v>
                </c:pt>
                <c:pt idx="28">
                  <c:v>497100</c:v>
                </c:pt>
                <c:pt idx="29">
                  <c:v>527600</c:v>
                </c:pt>
                <c:pt idx="30">
                  <c:v>503800</c:v>
                </c:pt>
                <c:pt idx="31">
                  <c:v>487500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7F7-4E68-85D4-55B8D6C003D5}"/>
            </c:ext>
          </c:extLst>
        </c:ser>
        <c:ser>
          <c:idx val="13"/>
          <c:order val="13"/>
          <c:tx>
            <c:strRef>
              <c:f>'Asimetrico Iterativo'!$P$3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'Asimetrico Iterativo'!$P$4:$P$35</c:f>
              <c:numCache>
                <c:formatCode>General</c:formatCode>
                <c:ptCount val="32"/>
                <c:pt idx="0">
                  <c:v>33254800</c:v>
                </c:pt>
                <c:pt idx="1">
                  <c:v>676900</c:v>
                </c:pt>
                <c:pt idx="2">
                  <c:v>705100</c:v>
                </c:pt>
                <c:pt idx="3">
                  <c:v>632100</c:v>
                </c:pt>
                <c:pt idx="4">
                  <c:v>623700</c:v>
                </c:pt>
                <c:pt idx="5">
                  <c:v>494200</c:v>
                </c:pt>
                <c:pt idx="6">
                  <c:v>641800</c:v>
                </c:pt>
                <c:pt idx="7">
                  <c:v>496500</c:v>
                </c:pt>
                <c:pt idx="8">
                  <c:v>695000</c:v>
                </c:pt>
                <c:pt idx="9">
                  <c:v>555200</c:v>
                </c:pt>
                <c:pt idx="10">
                  <c:v>548800</c:v>
                </c:pt>
                <c:pt idx="11">
                  <c:v>552200</c:v>
                </c:pt>
                <c:pt idx="12">
                  <c:v>558100</c:v>
                </c:pt>
                <c:pt idx="13">
                  <c:v>633200</c:v>
                </c:pt>
                <c:pt idx="14">
                  <c:v>566300</c:v>
                </c:pt>
                <c:pt idx="15">
                  <c:v>527700</c:v>
                </c:pt>
                <c:pt idx="16">
                  <c:v>602200</c:v>
                </c:pt>
                <c:pt idx="17">
                  <c:v>526000</c:v>
                </c:pt>
                <c:pt idx="18">
                  <c:v>572400</c:v>
                </c:pt>
                <c:pt idx="19">
                  <c:v>610000</c:v>
                </c:pt>
                <c:pt idx="20">
                  <c:v>480300</c:v>
                </c:pt>
                <c:pt idx="21">
                  <c:v>1190900</c:v>
                </c:pt>
                <c:pt idx="22">
                  <c:v>534000</c:v>
                </c:pt>
                <c:pt idx="23">
                  <c:v>464100</c:v>
                </c:pt>
                <c:pt idx="24">
                  <c:v>491000</c:v>
                </c:pt>
                <c:pt idx="25">
                  <c:v>492100</c:v>
                </c:pt>
                <c:pt idx="26">
                  <c:v>512400</c:v>
                </c:pt>
                <c:pt idx="27">
                  <c:v>503200</c:v>
                </c:pt>
                <c:pt idx="28">
                  <c:v>500500</c:v>
                </c:pt>
                <c:pt idx="29">
                  <c:v>506300</c:v>
                </c:pt>
                <c:pt idx="30">
                  <c:v>513600</c:v>
                </c:pt>
                <c:pt idx="31">
                  <c:v>448000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F7-4E68-85D4-55B8D6C0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06511"/>
        <c:axId val="1162298191"/>
        <c:axId val="1159221855"/>
      </c:line3DChart>
      <c:catAx>
        <c:axId val="116230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98191"/>
        <c:crosses val="autoZero"/>
        <c:auto val="1"/>
        <c:lblAlgn val="ctr"/>
        <c:lblOffset val="100"/>
        <c:noMultiLvlLbl val="0"/>
      </c:catAx>
      <c:valAx>
        <c:axId val="11622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06511"/>
        <c:crosses val="autoZero"/>
        <c:crossBetween val="between"/>
      </c:valAx>
      <c:serAx>
        <c:axId val="11592218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98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Cifrado Asimetrico</a:t>
            </a:r>
            <a:r>
              <a:rPr lang="en-US" baseline="0"/>
              <a:t> 32 Consultas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'Comparacion Asimetrico'!$C$43</c:f>
              <c:strCache>
                <c:ptCount val="1"/>
                <c:pt idx="0">
                  <c:v>Promedio Concurrente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'Comparacion Asimetrico'!$D$42:$M$42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'Comparacion Asimetrico'!$D$43:$M$43</c:f>
              <c:numCache>
                <c:formatCode>General</c:formatCode>
                <c:ptCount val="10"/>
                <c:pt idx="0">
                  <c:v>2070968.75</c:v>
                </c:pt>
                <c:pt idx="1">
                  <c:v>1957875</c:v>
                </c:pt>
                <c:pt idx="2">
                  <c:v>2171637.5</c:v>
                </c:pt>
                <c:pt idx="3">
                  <c:v>1999878.125</c:v>
                </c:pt>
                <c:pt idx="4">
                  <c:v>2039962.5</c:v>
                </c:pt>
                <c:pt idx="5">
                  <c:v>1903446.875</c:v>
                </c:pt>
                <c:pt idx="6">
                  <c:v>2303259.375</c:v>
                </c:pt>
                <c:pt idx="7">
                  <c:v>2229303.125</c:v>
                </c:pt>
                <c:pt idx="8">
                  <c:v>1881225</c:v>
                </c:pt>
                <c:pt idx="9">
                  <c:v>2096334.375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7-44FE-A3AE-833E92D59193}"/>
            </c:ext>
          </c:extLst>
        </c:ser>
        <c:ser>
          <c:idx val="1"/>
          <c:order val="1"/>
          <c:tx>
            <c:strRef>
              <c:f>'Comparacion Asimetrico'!$C$44</c:f>
              <c:strCache>
                <c:ptCount val="1"/>
                <c:pt idx="0">
                  <c:v>Promedio Iterativo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'Comparacion Asimetrico'!$D$42:$M$42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'Comparacion Asimetrico'!$D$44:$M$44</c:f>
              <c:numCache>
                <c:formatCode>General</c:formatCode>
                <c:ptCount val="10"/>
                <c:pt idx="0">
                  <c:v>2050343.75</c:v>
                </c:pt>
                <c:pt idx="1">
                  <c:v>2000281.25</c:v>
                </c:pt>
                <c:pt idx="2">
                  <c:v>1688053.125</c:v>
                </c:pt>
                <c:pt idx="3">
                  <c:v>2048540.625</c:v>
                </c:pt>
                <c:pt idx="4">
                  <c:v>1734612.5</c:v>
                </c:pt>
                <c:pt idx="5">
                  <c:v>1937634.375</c:v>
                </c:pt>
                <c:pt idx="6">
                  <c:v>1737003.125</c:v>
                </c:pt>
                <c:pt idx="7">
                  <c:v>2024109.375</c:v>
                </c:pt>
                <c:pt idx="8">
                  <c:v>1889703.125</c:v>
                </c:pt>
                <c:pt idx="9">
                  <c:v>1835106.25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7-44FE-A3AE-833E92D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341679"/>
        <c:axId val="1285342095"/>
      </c:lineChart>
      <c:catAx>
        <c:axId val="128534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42095"/>
        <c:crosses val="autoZero"/>
        <c:auto val="1"/>
        <c:lblAlgn val="ctr"/>
        <c:lblOffset val="100"/>
        <c:noMultiLvlLbl val="0"/>
      </c:catAx>
      <c:valAx>
        <c:axId val="12853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Tiempor cifrado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154780</xdr:colOff>
      <xdr:row>37</xdr:row>
      <xdr:rowOff>38100</xdr:rowOff>
    </xdr:from>
    <xdr:to>
      <xdr:col>12</xdr:col>
      <xdr:colOff>526255</xdr:colOff>
      <xdr:row>59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6A3F5-B1E1-55B1-A1B7-CBEAD0926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46</xdr:row>
      <xdr:rowOff>176212</xdr:rowOff>
    </xdr:from>
    <xdr:to>
      <xdr:col>10</xdr:col>
      <xdr:colOff>114300</xdr:colOff>
      <xdr:row>61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3B10A-B3CD-EF2C-4F3D-DEE8C7881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5</xdr:row>
      <xdr:rowOff>133350</xdr:rowOff>
    </xdr:from>
    <xdr:to>
      <xdr:col>13</xdr:col>
      <xdr:colOff>1504370</xdr:colOff>
      <xdr:row>13</xdr:row>
      <xdr:rowOff>18874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A49154-4F01-96F1-F465-6142047B9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1085850"/>
          <a:ext cx="4638095" cy="14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9526</xdr:colOff>
      <xdr:row>2</xdr:row>
      <xdr:rowOff>171450</xdr:rowOff>
    </xdr:from>
    <xdr:to>
      <xdr:col>8</xdr:col>
      <xdr:colOff>561045</xdr:colOff>
      <xdr:row>18</xdr:row>
      <xdr:rowOff>142342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EF6B2A-71B9-7E60-D560-E19AD406A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6" y="552450"/>
          <a:ext cx="3342344" cy="3018892"/>
        </a:xfrm>
        <a:prstGeom prst="rect">
          <a:avLst/>
        </a:prstGeom>
      </xdr:spPr>
    </xdr:pic>
    <xdr:clientData/>
  </xdr:twoCellAnchor>
  <xdr:twoCellAnchor editAs="oneCell">
    <xdr:from>
      <xdr:col>9</xdr:col>
      <xdr:colOff>1247775</xdr:colOff>
      <xdr:row>14</xdr:row>
      <xdr:rowOff>20627</xdr:rowOff>
    </xdr:from>
    <xdr:to>
      <xdr:col>13</xdr:col>
      <xdr:colOff>1028699</xdr:colOff>
      <xdr:row>22</xdr:row>
      <xdr:rowOff>149988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229521-C931-C6A9-BDE1-4306339D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687627"/>
          <a:ext cx="4076699" cy="1653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1314450</xdr:colOff>
      <xdr:row>21</xdr:row>
      <xdr:rowOff>76200</xdr:rowOff>
    </xdr:from>
    <xdr:to>
      <xdr:col>13</xdr:col>
      <xdr:colOff>1047750</xdr:colOff>
      <xdr:row>22</xdr:row>
      <xdr:rowOff>160751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BA02A6-D1E9-DD98-C4CF-6E99AEE02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62875" y="4076700"/>
          <a:ext cx="4095750" cy="275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F795-FFA6-491C-B8B4-D57DDD9951F5}">
  <dimension ref="B1:AZ37"/>
  <sheetViews>
    <sheetView topLeftCell="AK1" workbookViewId="0">
      <selection activeCell="AT13" sqref="AT13"/>
    </sheetView>
  </sheetViews>
  <sheetFormatPr defaultRowHeight="15"/>
  <cols>
    <col min="2" max="2" width="20.42578125" bestFit="1" customWidth="1"/>
    <col min="3" max="12" width="12" bestFit="1" customWidth="1"/>
    <col min="15" max="15" width="20.140625" bestFit="1" customWidth="1"/>
    <col min="16" max="18" width="12" bestFit="1" customWidth="1"/>
    <col min="19" max="19" width="11" bestFit="1" customWidth="1"/>
    <col min="20" max="25" width="12" bestFit="1" customWidth="1"/>
    <col min="29" max="29" width="20.140625" bestFit="1" customWidth="1"/>
    <col min="30" max="33" width="12" bestFit="1" customWidth="1"/>
    <col min="34" max="34" width="10" bestFit="1" customWidth="1"/>
    <col min="35" max="39" width="12" bestFit="1" customWidth="1"/>
    <col min="42" max="42" width="26.7109375" bestFit="1" customWidth="1"/>
    <col min="43" max="43" width="12" bestFit="1" customWidth="1"/>
    <col min="44" max="45" width="10" bestFit="1" customWidth="1"/>
    <col min="46" max="46" width="12" bestFit="1" customWidth="1"/>
    <col min="47" max="47" width="11" bestFit="1" customWidth="1"/>
    <col min="48" max="50" width="12" bestFit="1" customWidth="1"/>
    <col min="51" max="51" width="9" bestFit="1" customWidth="1"/>
    <col min="52" max="52" width="12" bestFit="1" customWidth="1"/>
  </cols>
  <sheetData>
    <row r="1" spans="2:52">
      <c r="B1" s="18" t="s">
        <v>2</v>
      </c>
      <c r="C1" s="18"/>
      <c r="D1" s="18"/>
      <c r="E1" s="18"/>
      <c r="F1" s="18"/>
      <c r="G1" s="18"/>
      <c r="H1" s="18"/>
      <c r="I1" s="18"/>
      <c r="J1" s="18"/>
      <c r="K1" s="18"/>
      <c r="L1" s="18"/>
      <c r="O1" s="18" t="s">
        <v>22</v>
      </c>
      <c r="P1" s="18"/>
      <c r="Q1" s="18"/>
      <c r="R1" s="18"/>
      <c r="S1" s="18"/>
      <c r="T1" s="18"/>
      <c r="U1" s="18"/>
      <c r="V1" s="18"/>
      <c r="W1" s="18"/>
      <c r="X1" s="18"/>
      <c r="Y1" s="18"/>
      <c r="AC1" s="18" t="s">
        <v>42</v>
      </c>
      <c r="AD1" s="18"/>
      <c r="AE1" s="18"/>
      <c r="AF1" s="18"/>
      <c r="AG1" s="18"/>
      <c r="AH1" s="18"/>
      <c r="AI1" s="18"/>
      <c r="AJ1" s="18"/>
      <c r="AK1" s="18"/>
      <c r="AL1" s="18"/>
      <c r="AM1" s="18"/>
      <c r="AP1" s="18" t="s">
        <v>43</v>
      </c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2:52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 spans="2:52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O3" s="6" t="s">
        <v>0</v>
      </c>
      <c r="P3" s="6">
        <v>1</v>
      </c>
      <c r="Q3" s="6">
        <v>2</v>
      </c>
      <c r="R3" s="6">
        <v>3</v>
      </c>
      <c r="S3" s="6">
        <v>4</v>
      </c>
      <c r="T3" s="6">
        <v>5</v>
      </c>
      <c r="U3" s="6">
        <v>6</v>
      </c>
      <c r="V3" s="6">
        <v>7</v>
      </c>
      <c r="W3" s="6">
        <v>8</v>
      </c>
      <c r="X3" s="6">
        <v>9</v>
      </c>
      <c r="Y3" s="6">
        <v>10</v>
      </c>
      <c r="AC3" s="6" t="s">
        <v>0</v>
      </c>
      <c r="AD3" s="6">
        <v>1</v>
      </c>
      <c r="AE3" s="6">
        <v>2</v>
      </c>
      <c r="AF3" s="6">
        <v>3</v>
      </c>
      <c r="AG3" s="6">
        <v>4</v>
      </c>
      <c r="AH3" s="6">
        <v>5</v>
      </c>
      <c r="AI3" s="6">
        <v>6</v>
      </c>
      <c r="AJ3" s="6">
        <v>7</v>
      </c>
      <c r="AK3" s="6">
        <v>8</v>
      </c>
      <c r="AL3" s="6">
        <v>9</v>
      </c>
      <c r="AM3" s="6">
        <v>10</v>
      </c>
      <c r="AP3" s="6" t="s">
        <v>0</v>
      </c>
      <c r="AQ3" s="6">
        <v>1</v>
      </c>
      <c r="AR3" s="6">
        <v>2</v>
      </c>
      <c r="AS3" s="6">
        <v>3</v>
      </c>
      <c r="AT3" s="6">
        <v>4</v>
      </c>
      <c r="AU3" s="6">
        <v>5</v>
      </c>
      <c r="AV3" s="6">
        <v>6</v>
      </c>
      <c r="AW3" s="6">
        <v>7</v>
      </c>
      <c r="AX3" s="6">
        <v>8</v>
      </c>
      <c r="AY3" s="6">
        <v>9</v>
      </c>
      <c r="AZ3" s="6">
        <v>10</v>
      </c>
    </row>
    <row r="4" spans="2:52" ht="15" customHeight="1">
      <c r="B4" s="7" t="s">
        <v>3</v>
      </c>
      <c r="C4">
        <v>40114600</v>
      </c>
      <c r="D4">
        <v>43612700</v>
      </c>
      <c r="E4">
        <v>39423600</v>
      </c>
      <c r="F4">
        <v>33913300</v>
      </c>
      <c r="G4">
        <v>38087300</v>
      </c>
      <c r="H4">
        <v>31874100</v>
      </c>
      <c r="I4">
        <v>39366600</v>
      </c>
      <c r="J4">
        <v>49822000</v>
      </c>
      <c r="K4">
        <v>42734800</v>
      </c>
      <c r="L4">
        <v>37872700</v>
      </c>
      <c r="O4" s="6" t="s">
        <v>3</v>
      </c>
      <c r="P4">
        <v>37019700</v>
      </c>
      <c r="Q4">
        <v>37601400</v>
      </c>
      <c r="R4">
        <v>34025200</v>
      </c>
      <c r="S4">
        <v>40030900</v>
      </c>
      <c r="T4">
        <v>34146100</v>
      </c>
      <c r="U4">
        <v>39207000</v>
      </c>
      <c r="V4">
        <v>45637700</v>
      </c>
      <c r="W4">
        <v>67281300</v>
      </c>
      <c r="X4">
        <v>36953700</v>
      </c>
      <c r="Y4">
        <v>47494100</v>
      </c>
      <c r="AC4" s="6" t="s">
        <v>3</v>
      </c>
      <c r="AD4">
        <v>40377400</v>
      </c>
      <c r="AE4">
        <v>35743900</v>
      </c>
      <c r="AF4">
        <v>45923700</v>
      </c>
      <c r="AG4">
        <v>39769800</v>
      </c>
      <c r="AH4">
        <v>37704600</v>
      </c>
      <c r="AI4">
        <v>37664600</v>
      </c>
      <c r="AJ4">
        <v>43877200</v>
      </c>
      <c r="AK4">
        <v>45816700</v>
      </c>
      <c r="AL4">
        <v>36446300</v>
      </c>
      <c r="AM4">
        <v>44346200</v>
      </c>
      <c r="AP4" s="8" t="s">
        <v>39</v>
      </c>
      <c r="AQ4" s="4">
        <v>10957675</v>
      </c>
      <c r="AR4" s="4">
        <v>11563625</v>
      </c>
      <c r="AS4" s="4">
        <v>10502200</v>
      </c>
      <c r="AT4" s="4">
        <v>9296600</v>
      </c>
      <c r="AU4" s="4">
        <v>10573350</v>
      </c>
      <c r="AV4" s="4">
        <v>8733925</v>
      </c>
      <c r="AW4" s="4">
        <v>10474175</v>
      </c>
      <c r="AX4" s="4">
        <v>13439325</v>
      </c>
      <c r="AY4" s="4">
        <v>11444650</v>
      </c>
      <c r="AZ4" s="4">
        <v>10144225</v>
      </c>
    </row>
    <row r="5" spans="2:52">
      <c r="B5" s="7" t="s">
        <v>4</v>
      </c>
      <c r="C5">
        <v>1589500</v>
      </c>
      <c r="D5">
        <v>992400</v>
      </c>
      <c r="E5">
        <v>1041000</v>
      </c>
      <c r="F5">
        <v>1295600</v>
      </c>
      <c r="G5">
        <v>1754900</v>
      </c>
      <c r="H5">
        <v>1287300</v>
      </c>
      <c r="I5">
        <v>925600</v>
      </c>
      <c r="J5">
        <v>1023000</v>
      </c>
      <c r="K5">
        <v>1141000</v>
      </c>
      <c r="L5">
        <v>1143800</v>
      </c>
      <c r="O5" s="6" t="s">
        <v>4</v>
      </c>
      <c r="P5">
        <v>1056300</v>
      </c>
      <c r="Q5">
        <v>1078700</v>
      </c>
      <c r="R5">
        <v>675700</v>
      </c>
      <c r="S5">
        <v>996800</v>
      </c>
      <c r="T5">
        <v>1389500</v>
      </c>
      <c r="U5">
        <v>1010400</v>
      </c>
      <c r="V5">
        <v>1422500</v>
      </c>
      <c r="W5">
        <v>1194500</v>
      </c>
      <c r="X5">
        <v>722000</v>
      </c>
      <c r="Y5">
        <v>919600</v>
      </c>
      <c r="AC5" s="6" t="s">
        <v>4</v>
      </c>
      <c r="AD5">
        <v>1250200</v>
      </c>
      <c r="AE5">
        <v>926100</v>
      </c>
      <c r="AF5">
        <v>1135400</v>
      </c>
      <c r="AG5">
        <v>1450200</v>
      </c>
      <c r="AH5">
        <v>1883000</v>
      </c>
      <c r="AI5">
        <v>706000</v>
      </c>
      <c r="AJ5">
        <v>910500</v>
      </c>
      <c r="AK5">
        <v>1145900</v>
      </c>
      <c r="AL5">
        <v>1189800</v>
      </c>
      <c r="AM5">
        <v>955600</v>
      </c>
      <c r="AP5" s="8" t="s">
        <v>40</v>
      </c>
      <c r="AQ5" s="4">
        <v>3037912.5</v>
      </c>
      <c r="AR5" s="4">
        <v>3085812.5</v>
      </c>
      <c r="AS5" s="4">
        <v>2809287.5</v>
      </c>
      <c r="AT5" s="4">
        <v>3236893.75</v>
      </c>
      <c r="AU5" s="4">
        <v>2924906.25</v>
      </c>
      <c r="AV5" s="4">
        <v>3199025</v>
      </c>
      <c r="AW5" s="4">
        <v>3606093.75</v>
      </c>
      <c r="AX5" s="4">
        <v>4924337.5</v>
      </c>
      <c r="AY5" s="4">
        <v>2937850</v>
      </c>
      <c r="AZ5" s="4">
        <v>3766856.25</v>
      </c>
    </row>
    <row r="6" spans="2:52">
      <c r="B6" s="7" t="s">
        <v>5</v>
      </c>
      <c r="C6">
        <v>1221300</v>
      </c>
      <c r="D6">
        <v>913400</v>
      </c>
      <c r="E6">
        <v>781800</v>
      </c>
      <c r="F6">
        <v>1022800</v>
      </c>
      <c r="G6">
        <v>1323700</v>
      </c>
      <c r="H6">
        <v>986900</v>
      </c>
      <c r="I6">
        <v>899400</v>
      </c>
      <c r="J6">
        <v>2069300</v>
      </c>
      <c r="K6">
        <v>957700</v>
      </c>
      <c r="L6">
        <v>756700</v>
      </c>
      <c r="O6" s="6" t="s">
        <v>5</v>
      </c>
      <c r="P6">
        <v>825800</v>
      </c>
      <c r="Q6">
        <v>761900</v>
      </c>
      <c r="R6">
        <v>795600</v>
      </c>
      <c r="S6">
        <v>849600</v>
      </c>
      <c r="T6">
        <v>928000</v>
      </c>
      <c r="U6">
        <v>1386000</v>
      </c>
      <c r="V6">
        <v>1156200</v>
      </c>
      <c r="W6">
        <v>767800</v>
      </c>
      <c r="X6">
        <v>561400</v>
      </c>
      <c r="Y6">
        <v>905100</v>
      </c>
      <c r="AC6" s="6" t="s">
        <v>5</v>
      </c>
      <c r="AD6">
        <v>908700</v>
      </c>
      <c r="AE6">
        <v>1809300</v>
      </c>
      <c r="AF6">
        <v>1146600</v>
      </c>
      <c r="AG6">
        <v>936700</v>
      </c>
      <c r="AH6">
        <v>2581300</v>
      </c>
      <c r="AI6">
        <v>1012100</v>
      </c>
      <c r="AJ6">
        <v>865000</v>
      </c>
      <c r="AK6">
        <v>2103200</v>
      </c>
      <c r="AL6">
        <v>948800</v>
      </c>
      <c r="AM6">
        <v>917000</v>
      </c>
      <c r="AP6" s="8" t="s">
        <v>41</v>
      </c>
      <c r="AQ6" s="4">
        <v>2070968.75</v>
      </c>
      <c r="AR6" s="4">
        <v>1957875</v>
      </c>
      <c r="AS6" s="4">
        <v>2171637.5</v>
      </c>
      <c r="AT6" s="4">
        <v>1999878.125</v>
      </c>
      <c r="AU6" s="4">
        <v>2039962.5</v>
      </c>
      <c r="AV6" s="4">
        <v>1903446.875</v>
      </c>
      <c r="AW6" s="4">
        <v>2303259.375</v>
      </c>
      <c r="AX6" s="4">
        <v>2229303.125</v>
      </c>
      <c r="AY6" s="4">
        <v>1881225</v>
      </c>
      <c r="AZ6" s="4">
        <v>2096334.375</v>
      </c>
    </row>
    <row r="7" spans="2:52">
      <c r="B7" s="7" t="s">
        <v>6</v>
      </c>
      <c r="C7">
        <v>905300</v>
      </c>
      <c r="D7">
        <v>736000</v>
      </c>
      <c r="E7">
        <v>762400</v>
      </c>
      <c r="F7">
        <v>954700</v>
      </c>
      <c r="G7">
        <v>1127500</v>
      </c>
      <c r="H7">
        <v>787400</v>
      </c>
      <c r="I7">
        <v>705100</v>
      </c>
      <c r="J7">
        <v>843000</v>
      </c>
      <c r="K7">
        <v>945100</v>
      </c>
      <c r="L7">
        <v>803700</v>
      </c>
      <c r="O7" s="6" t="s">
        <v>6</v>
      </c>
      <c r="P7">
        <v>865400</v>
      </c>
      <c r="Q7">
        <v>844800</v>
      </c>
      <c r="R7">
        <v>638800</v>
      </c>
      <c r="S7">
        <v>891900</v>
      </c>
      <c r="T7">
        <v>620700</v>
      </c>
      <c r="U7">
        <v>1062900</v>
      </c>
      <c r="V7">
        <v>777100</v>
      </c>
      <c r="W7">
        <v>938500</v>
      </c>
      <c r="X7">
        <v>619700</v>
      </c>
      <c r="Y7">
        <v>869100</v>
      </c>
      <c r="AC7" s="6" t="s">
        <v>6</v>
      </c>
      <c r="AD7">
        <v>850000</v>
      </c>
      <c r="AE7">
        <v>554200</v>
      </c>
      <c r="AF7">
        <v>971500</v>
      </c>
      <c r="AG7">
        <v>712600</v>
      </c>
      <c r="AH7">
        <v>673600</v>
      </c>
      <c r="AI7">
        <v>824200</v>
      </c>
      <c r="AJ7">
        <v>790500</v>
      </c>
      <c r="AK7">
        <v>993500</v>
      </c>
      <c r="AL7">
        <v>1016300</v>
      </c>
      <c r="AM7">
        <v>598600</v>
      </c>
    </row>
    <row r="8" spans="2:52">
      <c r="B8" s="3" t="s">
        <v>21</v>
      </c>
      <c r="C8" s="4">
        <f>AVERAGE(C4:C7)</f>
        <v>10957675</v>
      </c>
      <c r="D8" s="4">
        <f t="shared" ref="D8:L8" si="0">AVERAGE(D4:D7)</f>
        <v>11563625</v>
      </c>
      <c r="E8" s="4">
        <f t="shared" si="0"/>
        <v>10502200</v>
      </c>
      <c r="F8" s="4">
        <f t="shared" si="0"/>
        <v>9296600</v>
      </c>
      <c r="G8" s="4">
        <f t="shared" si="0"/>
        <v>10573350</v>
      </c>
      <c r="H8" s="4">
        <f t="shared" si="0"/>
        <v>8733925</v>
      </c>
      <c r="I8" s="4">
        <f t="shared" si="0"/>
        <v>10474175</v>
      </c>
      <c r="J8" s="4">
        <f t="shared" si="0"/>
        <v>13439325</v>
      </c>
      <c r="K8" s="4">
        <f t="shared" si="0"/>
        <v>11444650</v>
      </c>
      <c r="L8" s="4">
        <f t="shared" si="0"/>
        <v>10144225</v>
      </c>
      <c r="O8" s="6" t="s">
        <v>7</v>
      </c>
      <c r="P8">
        <v>862100</v>
      </c>
      <c r="Q8">
        <v>546300</v>
      </c>
      <c r="R8">
        <v>742900</v>
      </c>
      <c r="S8">
        <v>744000</v>
      </c>
      <c r="T8">
        <v>1151000</v>
      </c>
      <c r="U8">
        <v>1278400</v>
      </c>
      <c r="V8">
        <v>1066700</v>
      </c>
      <c r="W8">
        <v>782500</v>
      </c>
      <c r="X8">
        <v>824000</v>
      </c>
      <c r="Y8">
        <v>1774000</v>
      </c>
      <c r="AC8" s="6" t="s">
        <v>7</v>
      </c>
      <c r="AD8">
        <v>514300</v>
      </c>
      <c r="AE8">
        <v>897400</v>
      </c>
      <c r="AF8">
        <v>982200</v>
      </c>
      <c r="AG8">
        <v>901000</v>
      </c>
      <c r="AH8">
        <v>968400</v>
      </c>
      <c r="AI8">
        <v>716800</v>
      </c>
      <c r="AJ8">
        <v>852200</v>
      </c>
      <c r="AK8">
        <v>767400</v>
      </c>
      <c r="AL8">
        <v>1035800</v>
      </c>
      <c r="AM8">
        <v>584800</v>
      </c>
    </row>
    <row r="9" spans="2:52">
      <c r="B9" s="4" t="s">
        <v>1</v>
      </c>
      <c r="C9" s="4">
        <f>_xlfn.STDEV.S(C4:C7)</f>
        <v>19439960.730134375</v>
      </c>
      <c r="D9" s="4">
        <f t="shared" ref="D9:L9" si="1">_xlfn.STDEV.S(D4:D7)</f>
        <v>21366318.993901748</v>
      </c>
      <c r="E9" s="4">
        <f t="shared" si="1"/>
        <v>19281351.643492218</v>
      </c>
      <c r="F9" s="4">
        <f t="shared" si="1"/>
        <v>16411794.355889304</v>
      </c>
      <c r="G9" s="4">
        <f t="shared" si="1"/>
        <v>18344505.193199769</v>
      </c>
      <c r="H9" s="4">
        <f t="shared" si="1"/>
        <v>15428151.529455282</v>
      </c>
      <c r="I9" s="4">
        <f t="shared" si="1"/>
        <v>19261867.766544171</v>
      </c>
      <c r="J9" s="4">
        <f t="shared" si="1"/>
        <v>24261142.035962913</v>
      </c>
      <c r="K9" s="4">
        <f t="shared" si="1"/>
        <v>20860292.110850222</v>
      </c>
      <c r="L9" s="4">
        <f t="shared" si="1"/>
        <v>18486454.58083206</v>
      </c>
      <c r="O9" s="6" t="s">
        <v>8</v>
      </c>
      <c r="P9">
        <v>633500</v>
      </c>
      <c r="Q9">
        <v>781000</v>
      </c>
      <c r="R9">
        <v>796900</v>
      </c>
      <c r="S9">
        <v>686900</v>
      </c>
      <c r="T9">
        <v>559000</v>
      </c>
      <c r="U9">
        <v>945700</v>
      </c>
      <c r="V9">
        <v>748900</v>
      </c>
      <c r="W9">
        <v>826100</v>
      </c>
      <c r="X9">
        <v>721500</v>
      </c>
      <c r="Y9">
        <v>910500</v>
      </c>
      <c r="AC9" s="6" t="s">
        <v>8</v>
      </c>
      <c r="AD9">
        <v>773200</v>
      </c>
      <c r="AE9">
        <v>687500</v>
      </c>
      <c r="AF9">
        <v>1149800</v>
      </c>
      <c r="AG9">
        <v>637000</v>
      </c>
      <c r="AH9">
        <v>823900</v>
      </c>
      <c r="AI9">
        <v>797200</v>
      </c>
      <c r="AJ9">
        <v>839900</v>
      </c>
      <c r="AK9">
        <v>547500</v>
      </c>
      <c r="AL9">
        <v>1788400</v>
      </c>
      <c r="AM9">
        <v>760100</v>
      </c>
    </row>
    <row r="10" spans="2:52">
      <c r="O10" s="6" t="s">
        <v>9</v>
      </c>
      <c r="P10">
        <v>786500</v>
      </c>
      <c r="Q10">
        <v>814300</v>
      </c>
      <c r="R10">
        <v>693600</v>
      </c>
      <c r="S10">
        <v>860200</v>
      </c>
      <c r="T10">
        <v>752500</v>
      </c>
      <c r="U10">
        <v>534800</v>
      </c>
      <c r="V10">
        <v>542900</v>
      </c>
      <c r="W10">
        <v>773700</v>
      </c>
      <c r="X10">
        <v>765600</v>
      </c>
      <c r="Y10">
        <v>769300</v>
      </c>
      <c r="AC10" s="6" t="s">
        <v>9</v>
      </c>
      <c r="AD10">
        <v>815500</v>
      </c>
      <c r="AE10">
        <v>814000</v>
      </c>
      <c r="AF10">
        <v>786700</v>
      </c>
      <c r="AG10">
        <v>820100</v>
      </c>
      <c r="AH10">
        <v>722700</v>
      </c>
      <c r="AI10">
        <v>531900</v>
      </c>
      <c r="AJ10">
        <v>556800</v>
      </c>
      <c r="AK10">
        <v>792900</v>
      </c>
      <c r="AL10">
        <v>908200</v>
      </c>
      <c r="AM10">
        <v>813400</v>
      </c>
      <c r="AP10" s="22" t="s">
        <v>128</v>
      </c>
      <c r="AQ10" s="19">
        <f>AVERAGE(C4:L7)</f>
        <v>10712975</v>
      </c>
      <c r="AR10" t="s">
        <v>125</v>
      </c>
    </row>
    <row r="11" spans="2:52">
      <c r="O11" s="6" t="s">
        <v>10</v>
      </c>
      <c r="P11">
        <v>788100</v>
      </c>
      <c r="Q11">
        <v>819500</v>
      </c>
      <c r="R11">
        <v>742000</v>
      </c>
      <c r="S11">
        <v>545700</v>
      </c>
      <c r="T11">
        <v>748900</v>
      </c>
      <c r="U11">
        <v>518500</v>
      </c>
      <c r="V11">
        <v>521000</v>
      </c>
      <c r="W11">
        <v>761700</v>
      </c>
      <c r="X11">
        <v>784200</v>
      </c>
      <c r="Y11">
        <v>1057600</v>
      </c>
      <c r="AC11" s="6" t="s">
        <v>10</v>
      </c>
      <c r="AD11">
        <v>504200</v>
      </c>
      <c r="AE11">
        <v>742400</v>
      </c>
      <c r="AF11">
        <v>566400</v>
      </c>
      <c r="AG11">
        <v>762800</v>
      </c>
      <c r="AH11">
        <v>776400</v>
      </c>
      <c r="AI11">
        <v>786100</v>
      </c>
      <c r="AJ11">
        <v>819000</v>
      </c>
      <c r="AK11">
        <v>767700</v>
      </c>
      <c r="AL11">
        <v>704800</v>
      </c>
      <c r="AM11">
        <v>741200</v>
      </c>
      <c r="AP11" s="22" t="s">
        <v>129</v>
      </c>
      <c r="AQ11" s="19">
        <f>AVERAGE(P4:Y19)</f>
        <v>3352897.5</v>
      </c>
      <c r="AR11" t="s">
        <v>125</v>
      </c>
    </row>
    <row r="12" spans="2:52">
      <c r="O12" s="6" t="s">
        <v>11</v>
      </c>
      <c r="P12">
        <v>767000</v>
      </c>
      <c r="Q12">
        <v>798800</v>
      </c>
      <c r="R12">
        <v>780300</v>
      </c>
      <c r="S12">
        <v>776000</v>
      </c>
      <c r="T12">
        <v>927800</v>
      </c>
      <c r="U12">
        <v>537900</v>
      </c>
      <c r="V12">
        <v>804400</v>
      </c>
      <c r="W12">
        <v>499400</v>
      </c>
      <c r="X12">
        <v>742100</v>
      </c>
      <c r="Y12">
        <v>735500</v>
      </c>
      <c r="AC12" s="6" t="s">
        <v>11</v>
      </c>
      <c r="AD12">
        <v>649400</v>
      </c>
      <c r="AE12">
        <v>929100</v>
      </c>
      <c r="AF12">
        <v>731500</v>
      </c>
      <c r="AG12">
        <v>810300</v>
      </c>
      <c r="AH12">
        <v>913000</v>
      </c>
      <c r="AI12">
        <v>806600</v>
      </c>
      <c r="AJ12">
        <v>743100</v>
      </c>
      <c r="AK12">
        <v>754600</v>
      </c>
      <c r="AL12">
        <v>771500</v>
      </c>
      <c r="AM12">
        <v>845700</v>
      </c>
      <c r="AP12" s="22" t="s">
        <v>130</v>
      </c>
      <c r="AQ12" s="19">
        <f>AVERAGE(AD4:AM35)</f>
        <v>2065389.0625</v>
      </c>
      <c r="AR12" t="s">
        <v>125</v>
      </c>
    </row>
    <row r="13" spans="2:52">
      <c r="O13" s="6" t="s">
        <v>12</v>
      </c>
      <c r="P13">
        <v>694200</v>
      </c>
      <c r="Q13">
        <v>622200</v>
      </c>
      <c r="R13">
        <v>730000</v>
      </c>
      <c r="S13">
        <v>787100</v>
      </c>
      <c r="T13">
        <v>695400</v>
      </c>
      <c r="U13">
        <v>488600</v>
      </c>
      <c r="V13">
        <v>727800</v>
      </c>
      <c r="W13">
        <v>773100</v>
      </c>
      <c r="X13">
        <v>794900</v>
      </c>
      <c r="Y13">
        <v>785500</v>
      </c>
      <c r="AC13" s="6" t="s">
        <v>12</v>
      </c>
      <c r="AD13">
        <v>777300</v>
      </c>
      <c r="AE13">
        <v>712300</v>
      </c>
      <c r="AF13">
        <v>676600</v>
      </c>
      <c r="AG13">
        <v>813000</v>
      </c>
      <c r="AH13">
        <v>761700</v>
      </c>
      <c r="AI13">
        <v>759700</v>
      </c>
      <c r="AJ13">
        <v>1271000</v>
      </c>
      <c r="AK13">
        <v>739100</v>
      </c>
      <c r="AL13">
        <v>714000</v>
      </c>
      <c r="AM13">
        <v>755900</v>
      </c>
      <c r="AP13" s="22" t="s">
        <v>131</v>
      </c>
      <c r="AQ13" s="19">
        <f>AVERAGE(C4:L7,P4:Y19,AD4:AM35)</f>
        <v>3126744.423076923</v>
      </c>
      <c r="AR13" t="s">
        <v>125</v>
      </c>
    </row>
    <row r="14" spans="2:52">
      <c r="O14" s="6" t="s">
        <v>13</v>
      </c>
      <c r="P14">
        <v>819200</v>
      </c>
      <c r="Q14">
        <v>808300</v>
      </c>
      <c r="R14">
        <v>613600</v>
      </c>
      <c r="S14">
        <v>1190700</v>
      </c>
      <c r="T14">
        <v>901500</v>
      </c>
      <c r="U14">
        <v>786500</v>
      </c>
      <c r="V14">
        <v>820900</v>
      </c>
      <c r="W14">
        <v>774800</v>
      </c>
      <c r="X14">
        <v>746700</v>
      </c>
      <c r="Y14">
        <v>619900</v>
      </c>
      <c r="AC14" s="6" t="s">
        <v>13</v>
      </c>
      <c r="AD14">
        <v>759400</v>
      </c>
      <c r="AE14">
        <v>775900</v>
      </c>
      <c r="AF14">
        <v>688200</v>
      </c>
      <c r="AG14">
        <v>727500</v>
      </c>
      <c r="AH14">
        <v>874800</v>
      </c>
      <c r="AI14">
        <v>767100</v>
      </c>
      <c r="AJ14">
        <v>793400</v>
      </c>
      <c r="AK14">
        <v>741300</v>
      </c>
      <c r="AL14">
        <v>775700</v>
      </c>
      <c r="AM14">
        <v>865800</v>
      </c>
    </row>
    <row r="15" spans="2:52">
      <c r="O15" s="6" t="s">
        <v>14</v>
      </c>
      <c r="P15">
        <v>460900</v>
      </c>
      <c r="Q15">
        <v>816700</v>
      </c>
      <c r="R15">
        <v>675600</v>
      </c>
      <c r="S15">
        <v>746300</v>
      </c>
      <c r="T15">
        <v>733300</v>
      </c>
      <c r="U15">
        <v>548600</v>
      </c>
      <c r="V15">
        <v>654900</v>
      </c>
      <c r="W15">
        <v>717900</v>
      </c>
      <c r="X15">
        <v>518300</v>
      </c>
      <c r="Y15">
        <v>512400</v>
      </c>
      <c r="AC15" s="6" t="s">
        <v>14</v>
      </c>
      <c r="AD15">
        <v>763900</v>
      </c>
      <c r="AE15">
        <v>729000</v>
      </c>
      <c r="AF15">
        <v>501200</v>
      </c>
      <c r="AG15">
        <v>714000</v>
      </c>
      <c r="AH15">
        <v>761700</v>
      </c>
      <c r="AI15">
        <v>682300</v>
      </c>
      <c r="AJ15">
        <v>751900</v>
      </c>
      <c r="AK15">
        <v>675900</v>
      </c>
      <c r="AL15">
        <v>624800</v>
      </c>
      <c r="AM15">
        <v>776800</v>
      </c>
    </row>
    <row r="16" spans="2:52">
      <c r="O16" s="6" t="s">
        <v>15</v>
      </c>
      <c r="P16">
        <v>746400</v>
      </c>
      <c r="Q16">
        <v>811800</v>
      </c>
      <c r="R16">
        <v>746900</v>
      </c>
      <c r="S16">
        <v>707300</v>
      </c>
      <c r="T16">
        <v>848500</v>
      </c>
      <c r="U16">
        <v>939700</v>
      </c>
      <c r="V16">
        <v>769700</v>
      </c>
      <c r="W16">
        <v>737500</v>
      </c>
      <c r="X16">
        <v>641500</v>
      </c>
      <c r="Y16">
        <v>767100</v>
      </c>
      <c r="AC16" s="6" t="s">
        <v>15</v>
      </c>
      <c r="AD16">
        <v>528500</v>
      </c>
      <c r="AE16">
        <v>1061000</v>
      </c>
      <c r="AF16">
        <v>640600</v>
      </c>
      <c r="AG16">
        <v>719900</v>
      </c>
      <c r="AH16">
        <v>731900</v>
      </c>
      <c r="AI16">
        <v>636600</v>
      </c>
      <c r="AJ16">
        <v>947600</v>
      </c>
      <c r="AK16">
        <v>738600</v>
      </c>
      <c r="AL16">
        <v>692300</v>
      </c>
      <c r="AM16">
        <v>875300</v>
      </c>
    </row>
    <row r="17" spans="15:39">
      <c r="O17" s="6" t="s">
        <v>16</v>
      </c>
      <c r="P17">
        <v>870000</v>
      </c>
      <c r="Q17">
        <v>819600</v>
      </c>
      <c r="R17">
        <v>655000</v>
      </c>
      <c r="S17">
        <v>756100</v>
      </c>
      <c r="T17">
        <v>790000</v>
      </c>
      <c r="U17">
        <v>740200</v>
      </c>
      <c r="V17">
        <v>778300</v>
      </c>
      <c r="W17">
        <v>744400</v>
      </c>
      <c r="X17">
        <v>642500</v>
      </c>
      <c r="Y17">
        <v>668300</v>
      </c>
      <c r="AC17" s="6" t="s">
        <v>16</v>
      </c>
      <c r="AD17">
        <v>689700</v>
      </c>
      <c r="AE17">
        <v>1186800</v>
      </c>
      <c r="AF17">
        <v>650100</v>
      </c>
      <c r="AG17">
        <v>716400</v>
      </c>
      <c r="AH17">
        <v>757400</v>
      </c>
      <c r="AI17">
        <v>707900</v>
      </c>
      <c r="AJ17">
        <v>729500</v>
      </c>
      <c r="AK17">
        <v>725600</v>
      </c>
      <c r="AL17">
        <v>599000</v>
      </c>
      <c r="AM17">
        <v>741400</v>
      </c>
    </row>
    <row r="18" spans="15:39">
      <c r="O18" s="6" t="s">
        <v>17</v>
      </c>
      <c r="P18">
        <v>731800</v>
      </c>
      <c r="Q18">
        <v>726000</v>
      </c>
      <c r="R18">
        <v>736000</v>
      </c>
      <c r="S18">
        <v>713700</v>
      </c>
      <c r="T18">
        <v>822400</v>
      </c>
      <c r="U18">
        <v>510600</v>
      </c>
      <c r="V18">
        <v>751600</v>
      </c>
      <c r="W18">
        <v>713800</v>
      </c>
      <c r="X18">
        <v>487700</v>
      </c>
      <c r="Y18">
        <v>716100</v>
      </c>
      <c r="AC18" s="6" t="s">
        <v>17</v>
      </c>
      <c r="AD18">
        <v>774900</v>
      </c>
      <c r="AE18">
        <v>678000</v>
      </c>
      <c r="AF18">
        <v>634700</v>
      </c>
      <c r="AG18">
        <v>704500</v>
      </c>
      <c r="AH18">
        <v>734000</v>
      </c>
      <c r="AI18">
        <v>845800</v>
      </c>
      <c r="AJ18">
        <v>2000100</v>
      </c>
      <c r="AK18">
        <v>739200</v>
      </c>
      <c r="AL18">
        <v>660500</v>
      </c>
      <c r="AM18">
        <v>816200</v>
      </c>
    </row>
    <row r="19" spans="15:39">
      <c r="O19" s="6" t="s">
        <v>18</v>
      </c>
      <c r="P19">
        <v>679700</v>
      </c>
      <c r="Q19">
        <v>721700</v>
      </c>
      <c r="R19">
        <v>900500</v>
      </c>
      <c r="S19">
        <v>507100</v>
      </c>
      <c r="T19">
        <v>783900</v>
      </c>
      <c r="U19">
        <v>688600</v>
      </c>
      <c r="V19">
        <v>516900</v>
      </c>
      <c r="W19">
        <v>502400</v>
      </c>
      <c r="X19">
        <v>479800</v>
      </c>
      <c r="Y19">
        <v>765600</v>
      </c>
      <c r="AC19" s="6" t="s">
        <v>18</v>
      </c>
      <c r="AD19">
        <v>1005600</v>
      </c>
      <c r="AE19">
        <v>968400</v>
      </c>
      <c r="AF19">
        <v>680900</v>
      </c>
      <c r="AG19">
        <v>732400</v>
      </c>
      <c r="AH19">
        <v>781500</v>
      </c>
      <c r="AI19">
        <v>693100</v>
      </c>
      <c r="AJ19">
        <v>3595300</v>
      </c>
      <c r="AK19">
        <v>488500</v>
      </c>
      <c r="AL19">
        <v>638200</v>
      </c>
      <c r="AM19">
        <v>681400</v>
      </c>
    </row>
    <row r="20" spans="15:39">
      <c r="O20" s="4" t="s">
        <v>19</v>
      </c>
      <c r="P20" s="4">
        <f>AVERAGE(P4:P19)</f>
        <v>3037912.5</v>
      </c>
      <c r="Q20" s="4">
        <f t="shared" ref="Q20:Y20" si="2">AVERAGE(Q4:Q19)</f>
        <v>3085812.5</v>
      </c>
      <c r="R20" s="4">
        <f t="shared" si="2"/>
        <v>2809287.5</v>
      </c>
      <c r="S20" s="4">
        <f t="shared" si="2"/>
        <v>3236893.75</v>
      </c>
      <c r="T20" s="4">
        <f t="shared" si="2"/>
        <v>2924906.25</v>
      </c>
      <c r="U20" s="4">
        <f t="shared" si="2"/>
        <v>3199025</v>
      </c>
      <c r="V20" s="4">
        <f t="shared" si="2"/>
        <v>3606093.75</v>
      </c>
      <c r="W20" s="4">
        <f t="shared" si="2"/>
        <v>4924337.5</v>
      </c>
      <c r="X20" s="4">
        <f t="shared" si="2"/>
        <v>2937850</v>
      </c>
      <c r="Y20" s="4">
        <f t="shared" si="2"/>
        <v>3766856.25</v>
      </c>
      <c r="AC20" s="6" t="s">
        <v>23</v>
      </c>
      <c r="AD20">
        <v>728000</v>
      </c>
      <c r="AE20">
        <v>760400</v>
      </c>
      <c r="AF20">
        <v>652700</v>
      </c>
      <c r="AG20">
        <v>616400</v>
      </c>
      <c r="AH20">
        <v>806200</v>
      </c>
      <c r="AI20">
        <v>722300</v>
      </c>
      <c r="AJ20">
        <v>777000</v>
      </c>
      <c r="AK20">
        <v>698500</v>
      </c>
      <c r="AL20">
        <v>632000</v>
      </c>
      <c r="AM20">
        <v>678900</v>
      </c>
    </row>
    <row r="21" spans="15:39">
      <c r="O21" s="4" t="s">
        <v>20</v>
      </c>
      <c r="P21" s="4">
        <f>_xlfn.STDEV.S(P4:P19)</f>
        <v>9062713.7280820403</v>
      </c>
      <c r="Q21" s="4">
        <f t="shared" ref="Q21:Y21" si="3">_xlfn.STDEV.S(Q4:Q19)</f>
        <v>9204834.0760620628</v>
      </c>
      <c r="R21" s="4">
        <f t="shared" si="3"/>
        <v>8324546.4118973678</v>
      </c>
      <c r="S21" s="4">
        <f t="shared" si="3"/>
        <v>9813059.9501187708</v>
      </c>
      <c r="T21" s="4">
        <f t="shared" si="3"/>
        <v>8328049.754211667</v>
      </c>
      <c r="U21" s="4">
        <f t="shared" si="3"/>
        <v>9606307.8850305434</v>
      </c>
      <c r="V21" s="4">
        <f t="shared" si="3"/>
        <v>11210934.953366958</v>
      </c>
      <c r="W21" s="4">
        <f t="shared" si="3"/>
        <v>16629253.623815071</v>
      </c>
      <c r="X21" s="4">
        <f t="shared" si="3"/>
        <v>9071577.7277531326</v>
      </c>
      <c r="Y21" s="4">
        <f t="shared" si="3"/>
        <v>11663926.383796539</v>
      </c>
      <c r="AC21" s="6" t="s">
        <v>24</v>
      </c>
      <c r="AD21">
        <v>724500</v>
      </c>
      <c r="AE21">
        <v>660400</v>
      </c>
      <c r="AF21">
        <v>649500</v>
      </c>
      <c r="AG21">
        <v>959600</v>
      </c>
      <c r="AH21">
        <v>665500</v>
      </c>
      <c r="AI21">
        <v>707500</v>
      </c>
      <c r="AJ21">
        <v>736600</v>
      </c>
      <c r="AK21">
        <v>596600</v>
      </c>
      <c r="AL21">
        <v>433700</v>
      </c>
      <c r="AM21">
        <v>701300</v>
      </c>
    </row>
    <row r="22" spans="15:39">
      <c r="AC22" s="6" t="s">
        <v>25</v>
      </c>
      <c r="AD22">
        <v>715200</v>
      </c>
      <c r="AE22">
        <v>706500</v>
      </c>
      <c r="AF22">
        <v>716000</v>
      </c>
      <c r="AG22">
        <v>820700</v>
      </c>
      <c r="AH22">
        <v>887600</v>
      </c>
      <c r="AI22">
        <v>858400</v>
      </c>
      <c r="AJ22">
        <v>821200</v>
      </c>
      <c r="AK22">
        <v>940100</v>
      </c>
      <c r="AL22">
        <v>752600</v>
      </c>
      <c r="AM22">
        <v>734600</v>
      </c>
    </row>
    <row r="23" spans="15:39">
      <c r="AC23" s="6" t="s">
        <v>26</v>
      </c>
      <c r="AD23">
        <v>718900</v>
      </c>
      <c r="AE23">
        <v>728400</v>
      </c>
      <c r="AF23">
        <v>702100</v>
      </c>
      <c r="AG23">
        <v>804400</v>
      </c>
      <c r="AH23">
        <v>872300</v>
      </c>
      <c r="AI23">
        <v>743100</v>
      </c>
      <c r="AJ23">
        <v>1095800</v>
      </c>
      <c r="AK23">
        <v>684600</v>
      </c>
      <c r="AL23">
        <v>726300</v>
      </c>
      <c r="AM23">
        <v>668700</v>
      </c>
    </row>
    <row r="24" spans="15:39">
      <c r="AC24" s="6" t="s">
        <v>27</v>
      </c>
      <c r="AD24">
        <v>721900</v>
      </c>
      <c r="AE24">
        <v>669600</v>
      </c>
      <c r="AF24">
        <v>691900</v>
      </c>
      <c r="AG24">
        <v>472400</v>
      </c>
      <c r="AH24">
        <v>907000</v>
      </c>
      <c r="AI24">
        <v>814700</v>
      </c>
      <c r="AJ24">
        <v>817900</v>
      </c>
      <c r="AK24">
        <v>690900</v>
      </c>
      <c r="AL24">
        <v>633200</v>
      </c>
      <c r="AM24">
        <v>644300</v>
      </c>
    </row>
    <row r="25" spans="15:39">
      <c r="AC25" s="6" t="s">
        <v>28</v>
      </c>
      <c r="AD25">
        <v>1409700</v>
      </c>
      <c r="AE25">
        <v>2301800</v>
      </c>
      <c r="AF25">
        <v>1515600</v>
      </c>
      <c r="AG25">
        <v>1367300</v>
      </c>
      <c r="AH25">
        <v>1823900</v>
      </c>
      <c r="AI25">
        <v>1259700</v>
      </c>
      <c r="AJ25">
        <v>2185600</v>
      </c>
      <c r="AK25">
        <v>1405000</v>
      </c>
      <c r="AL25">
        <v>1392100</v>
      </c>
      <c r="AM25">
        <v>1522100</v>
      </c>
    </row>
    <row r="26" spans="15:39">
      <c r="AC26" s="6" t="s">
        <v>29</v>
      </c>
      <c r="AD26">
        <v>508100</v>
      </c>
      <c r="AE26">
        <v>777700</v>
      </c>
      <c r="AF26">
        <v>607600</v>
      </c>
      <c r="AG26">
        <v>753300</v>
      </c>
      <c r="AH26">
        <v>664800</v>
      </c>
      <c r="AI26">
        <v>697000</v>
      </c>
      <c r="AJ26">
        <v>703500</v>
      </c>
      <c r="AK26">
        <v>663700</v>
      </c>
      <c r="AL26">
        <v>721200</v>
      </c>
      <c r="AM26">
        <v>661100</v>
      </c>
    </row>
    <row r="27" spans="15:39">
      <c r="AC27" s="6" t="s">
        <v>30</v>
      </c>
      <c r="AD27">
        <v>672700</v>
      </c>
      <c r="AE27">
        <v>558100</v>
      </c>
      <c r="AF27">
        <v>656000</v>
      </c>
      <c r="AG27">
        <v>912400</v>
      </c>
      <c r="AH27">
        <v>729400</v>
      </c>
      <c r="AI27">
        <v>746200</v>
      </c>
      <c r="AJ27">
        <v>733500</v>
      </c>
      <c r="AK27">
        <v>707700</v>
      </c>
      <c r="AL27">
        <v>675200</v>
      </c>
      <c r="AM27">
        <v>649100</v>
      </c>
    </row>
    <row r="28" spans="15:39">
      <c r="AC28" s="6" t="s">
        <v>31</v>
      </c>
      <c r="AD28">
        <v>744400</v>
      </c>
      <c r="AE28">
        <v>670700</v>
      </c>
      <c r="AF28">
        <v>761000</v>
      </c>
      <c r="AG28">
        <v>659000</v>
      </c>
      <c r="AH28">
        <v>506400</v>
      </c>
      <c r="AI28">
        <v>716500</v>
      </c>
      <c r="AJ28">
        <v>746700</v>
      </c>
      <c r="AK28">
        <v>693000</v>
      </c>
      <c r="AL28">
        <v>672500</v>
      </c>
      <c r="AM28">
        <v>550800</v>
      </c>
    </row>
    <row r="29" spans="15:39">
      <c r="AC29" s="6" t="s">
        <v>32</v>
      </c>
      <c r="AD29">
        <v>3105000</v>
      </c>
      <c r="AE29">
        <v>1750900</v>
      </c>
      <c r="AF29">
        <v>665300</v>
      </c>
      <c r="AG29">
        <v>732700</v>
      </c>
      <c r="AH29">
        <v>748800</v>
      </c>
      <c r="AI29">
        <v>823100</v>
      </c>
      <c r="AJ29">
        <v>664900</v>
      </c>
      <c r="AK29">
        <v>1114500</v>
      </c>
      <c r="AL29">
        <v>584100</v>
      </c>
      <c r="AM29">
        <v>659800</v>
      </c>
    </row>
    <row r="30" spans="15:39">
      <c r="AC30" s="6" t="s">
        <v>33</v>
      </c>
      <c r="AD30">
        <v>761400</v>
      </c>
      <c r="AE30">
        <v>789100</v>
      </c>
      <c r="AF30">
        <v>753200</v>
      </c>
      <c r="AG30">
        <v>758200</v>
      </c>
      <c r="AH30">
        <v>704100</v>
      </c>
      <c r="AI30">
        <v>515300</v>
      </c>
      <c r="AJ30">
        <v>721200</v>
      </c>
      <c r="AK30">
        <v>742700</v>
      </c>
      <c r="AL30">
        <v>677700</v>
      </c>
      <c r="AM30">
        <v>490400</v>
      </c>
    </row>
    <row r="31" spans="15:39">
      <c r="AC31" s="6" t="s">
        <v>34</v>
      </c>
      <c r="AD31">
        <v>760200</v>
      </c>
      <c r="AE31">
        <v>682000</v>
      </c>
      <c r="AF31">
        <v>586800</v>
      </c>
      <c r="AG31">
        <v>545800</v>
      </c>
      <c r="AH31">
        <v>669400</v>
      </c>
      <c r="AI31">
        <v>664100</v>
      </c>
      <c r="AJ31">
        <v>763200</v>
      </c>
      <c r="AK31">
        <v>706600</v>
      </c>
      <c r="AL31">
        <v>597200</v>
      </c>
      <c r="AM31">
        <v>572400</v>
      </c>
    </row>
    <row r="32" spans="15:39">
      <c r="AC32" s="6" t="s">
        <v>35</v>
      </c>
      <c r="AD32">
        <v>658300</v>
      </c>
      <c r="AE32">
        <v>591400</v>
      </c>
      <c r="AF32">
        <v>698400</v>
      </c>
      <c r="AG32">
        <v>556900</v>
      </c>
      <c r="AH32">
        <v>732000</v>
      </c>
      <c r="AI32">
        <v>626400</v>
      </c>
      <c r="AJ32">
        <v>670400</v>
      </c>
      <c r="AK32">
        <v>763900</v>
      </c>
      <c r="AL32">
        <v>602600</v>
      </c>
      <c r="AM32">
        <v>578900</v>
      </c>
    </row>
    <row r="33" spans="29:39">
      <c r="AC33" s="6" t="s">
        <v>36</v>
      </c>
      <c r="AD33">
        <v>707400</v>
      </c>
      <c r="AE33">
        <v>626700</v>
      </c>
      <c r="AF33">
        <v>719400</v>
      </c>
      <c r="AG33">
        <v>677400</v>
      </c>
      <c r="AH33">
        <v>814300</v>
      </c>
      <c r="AI33">
        <v>838100</v>
      </c>
      <c r="AJ33">
        <v>658900</v>
      </c>
      <c r="AK33">
        <v>597400</v>
      </c>
      <c r="AL33">
        <v>391200</v>
      </c>
      <c r="AM33">
        <v>613800</v>
      </c>
    </row>
    <row r="34" spans="29:39">
      <c r="AC34" s="6" t="s">
        <v>37</v>
      </c>
      <c r="AD34">
        <v>680800</v>
      </c>
      <c r="AE34">
        <v>585200</v>
      </c>
      <c r="AF34">
        <v>666000</v>
      </c>
      <c r="AG34">
        <v>627000</v>
      </c>
      <c r="AH34">
        <v>637400</v>
      </c>
      <c r="AI34">
        <v>598600</v>
      </c>
      <c r="AJ34">
        <v>630800</v>
      </c>
      <c r="AK34">
        <v>1168500</v>
      </c>
      <c r="AL34">
        <v>615800</v>
      </c>
      <c r="AM34">
        <v>635900</v>
      </c>
    </row>
    <row r="35" spans="29:39">
      <c r="AC35" s="6" t="s">
        <v>38</v>
      </c>
      <c r="AD35">
        <v>712300</v>
      </c>
      <c r="AE35">
        <v>577800</v>
      </c>
      <c r="AF35">
        <v>584800</v>
      </c>
      <c r="AG35">
        <v>804400</v>
      </c>
      <c r="AH35">
        <v>659800</v>
      </c>
      <c r="AI35">
        <v>641300</v>
      </c>
      <c r="AJ35">
        <v>634100</v>
      </c>
      <c r="AK35">
        <v>626400</v>
      </c>
      <c r="AL35">
        <v>577400</v>
      </c>
      <c r="AM35">
        <v>645200</v>
      </c>
    </row>
    <row r="36" spans="29:39">
      <c r="AC36" s="4" t="s">
        <v>19</v>
      </c>
      <c r="AD36" s="4">
        <f>AVERAGE(AD4:AD35)</f>
        <v>2070968.75</v>
      </c>
      <c r="AE36" s="4">
        <f t="shared" ref="AE36:AM36" si="4">AVERAGE(AE4:AE35)</f>
        <v>1957875</v>
      </c>
      <c r="AF36" s="4">
        <f t="shared" si="4"/>
        <v>2171637.5</v>
      </c>
      <c r="AG36" s="4">
        <f t="shared" si="4"/>
        <v>1999878.125</v>
      </c>
      <c r="AH36" s="4">
        <f t="shared" si="4"/>
        <v>2039962.5</v>
      </c>
      <c r="AI36" s="4">
        <f t="shared" si="4"/>
        <v>1903446.875</v>
      </c>
      <c r="AJ36" s="4">
        <f t="shared" si="4"/>
        <v>2303259.375</v>
      </c>
      <c r="AK36" s="4">
        <f t="shared" si="4"/>
        <v>2229303.125</v>
      </c>
      <c r="AL36" s="4">
        <f t="shared" si="4"/>
        <v>1881225</v>
      </c>
      <c r="AM36" s="4">
        <f t="shared" si="4"/>
        <v>2096334.375</v>
      </c>
    </row>
    <row r="37" spans="29:39">
      <c r="AC37" s="4" t="s">
        <v>20</v>
      </c>
      <c r="AD37" s="4">
        <f>_xlfn.STDEV.S(AD4:AD35)</f>
        <v>7004824.7544304961</v>
      </c>
      <c r="AE37" s="4">
        <f t="shared" ref="AE37:AM37" si="5">_xlfn.STDEV.S(AE4:AE35)</f>
        <v>6177630.1928814091</v>
      </c>
      <c r="AF37" s="4">
        <f t="shared" si="5"/>
        <v>7986719.1648325296</v>
      </c>
      <c r="AG37" s="4">
        <f t="shared" si="5"/>
        <v>6895067.8585509351</v>
      </c>
      <c r="AH37" s="4">
        <f t="shared" si="5"/>
        <v>6521575.1002519177</v>
      </c>
      <c r="AI37" s="4">
        <f t="shared" si="5"/>
        <v>6527077.7505159415</v>
      </c>
      <c r="AJ37" s="4">
        <f t="shared" si="5"/>
        <v>7609561.8005269067</v>
      </c>
      <c r="AK37" s="4">
        <f t="shared" si="5"/>
        <v>7959588.4824119369</v>
      </c>
      <c r="AL37" s="4">
        <f t="shared" si="5"/>
        <v>6313424.7158911945</v>
      </c>
      <c r="AM37" s="4">
        <f t="shared" si="5"/>
        <v>7711859.1901551364</v>
      </c>
    </row>
  </sheetData>
  <mergeCells count="4">
    <mergeCell ref="AC1:AM2"/>
    <mergeCell ref="AP1:AZ2"/>
    <mergeCell ref="B1:L2"/>
    <mergeCell ref="O1:Y2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C80D-561C-4A92-B7B9-F27414971F11}">
  <dimension ref="B1:AY37"/>
  <sheetViews>
    <sheetView topLeftCell="AK1" workbookViewId="0">
      <selection activeCell="AO12" sqref="AO12:AR12"/>
    </sheetView>
  </sheetViews>
  <sheetFormatPr defaultRowHeight="15"/>
  <cols>
    <col min="2" max="2" width="20.42578125" bestFit="1" customWidth="1"/>
    <col min="3" max="6" width="9" bestFit="1" customWidth="1"/>
    <col min="7" max="7" width="8" bestFit="1" customWidth="1"/>
    <col min="8" max="12" width="9" bestFit="1" customWidth="1"/>
    <col min="15" max="15" width="20.42578125" bestFit="1" customWidth="1"/>
    <col min="16" max="17" width="12" bestFit="1" customWidth="1"/>
    <col min="18" max="18" width="11" bestFit="1" customWidth="1"/>
    <col min="19" max="20" width="12" bestFit="1" customWidth="1"/>
    <col min="21" max="21" width="10" bestFit="1" customWidth="1"/>
    <col min="22" max="25" width="12" bestFit="1" customWidth="1"/>
    <col min="28" max="28" width="20.42578125" bestFit="1" customWidth="1"/>
    <col min="29" max="31" width="12" bestFit="1" customWidth="1"/>
    <col min="32" max="32" width="11" bestFit="1" customWidth="1"/>
    <col min="33" max="38" width="12" bestFit="1" customWidth="1"/>
    <col min="41" max="41" width="24.85546875" customWidth="1"/>
    <col min="42" max="43" width="10" bestFit="1" customWidth="1"/>
    <col min="44" max="44" width="11" bestFit="1" customWidth="1"/>
    <col min="45" max="45" width="10" bestFit="1" customWidth="1"/>
    <col min="46" max="49" width="11" bestFit="1" customWidth="1"/>
    <col min="50" max="50" width="9" bestFit="1" customWidth="1"/>
    <col min="51" max="51" width="10" bestFit="1" customWidth="1"/>
  </cols>
  <sheetData>
    <row r="1" spans="2:51">
      <c r="B1" s="18" t="s">
        <v>2</v>
      </c>
      <c r="C1" s="18"/>
      <c r="D1" s="18"/>
      <c r="E1" s="18"/>
      <c r="F1" s="18"/>
      <c r="G1" s="18"/>
      <c r="H1" s="18"/>
      <c r="I1" s="18"/>
      <c r="J1" s="18"/>
      <c r="K1" s="18"/>
      <c r="L1" s="18"/>
      <c r="O1" s="18" t="s">
        <v>22</v>
      </c>
      <c r="P1" s="18"/>
      <c r="Q1" s="18"/>
      <c r="R1" s="18"/>
      <c r="S1" s="18"/>
      <c r="T1" s="18"/>
      <c r="U1" s="18"/>
      <c r="V1" s="18"/>
      <c r="W1" s="18"/>
      <c r="X1" s="18"/>
      <c r="Y1" s="18"/>
      <c r="AB1" s="18" t="s">
        <v>42</v>
      </c>
      <c r="AC1" s="18"/>
      <c r="AD1" s="18"/>
      <c r="AE1" s="18"/>
      <c r="AF1" s="18"/>
      <c r="AG1" s="18"/>
      <c r="AH1" s="18"/>
      <c r="AI1" s="18"/>
      <c r="AJ1" s="18"/>
      <c r="AK1" s="18"/>
      <c r="AL1" s="18"/>
      <c r="AO1" s="18" t="s">
        <v>43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 spans="2:5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</row>
    <row r="3" spans="2:51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O3" s="1" t="s">
        <v>0</v>
      </c>
      <c r="P3" s="2">
        <v>1</v>
      </c>
      <c r="Q3" s="2">
        <v>2</v>
      </c>
      <c r="R3" s="2">
        <v>3</v>
      </c>
      <c r="S3" s="2">
        <v>4</v>
      </c>
      <c r="T3" s="2">
        <v>5</v>
      </c>
      <c r="U3" s="2">
        <v>6</v>
      </c>
      <c r="V3" s="2">
        <v>7</v>
      </c>
      <c r="W3" s="2">
        <v>8</v>
      </c>
      <c r="X3" s="2">
        <v>9</v>
      </c>
      <c r="Y3" s="2">
        <v>10</v>
      </c>
      <c r="AB3" s="1" t="s">
        <v>0</v>
      </c>
      <c r="AC3" s="2">
        <v>1</v>
      </c>
      <c r="AD3" s="2">
        <v>2</v>
      </c>
      <c r="AE3" s="2">
        <v>3</v>
      </c>
      <c r="AF3" s="2">
        <v>4</v>
      </c>
      <c r="AG3" s="2">
        <v>5</v>
      </c>
      <c r="AH3" s="2">
        <v>6</v>
      </c>
      <c r="AI3" s="2">
        <v>7</v>
      </c>
      <c r="AJ3" s="2">
        <v>8</v>
      </c>
      <c r="AK3" s="2">
        <v>9</v>
      </c>
      <c r="AL3" s="2">
        <v>10</v>
      </c>
      <c r="AO3" s="1" t="s">
        <v>0</v>
      </c>
      <c r="AP3" s="2">
        <v>1</v>
      </c>
      <c r="AQ3" s="2">
        <v>2</v>
      </c>
      <c r="AR3" s="2">
        <v>3</v>
      </c>
      <c r="AS3" s="2">
        <v>4</v>
      </c>
      <c r="AT3" s="2">
        <v>5</v>
      </c>
      <c r="AU3" s="2">
        <v>6</v>
      </c>
      <c r="AV3" s="2">
        <v>7</v>
      </c>
      <c r="AW3" s="2">
        <v>8</v>
      </c>
      <c r="AX3" s="2">
        <v>9</v>
      </c>
      <c r="AY3" s="2">
        <v>10</v>
      </c>
    </row>
    <row r="4" spans="2:51">
      <c r="B4" s="7" t="s">
        <v>3</v>
      </c>
      <c r="C4" s="9">
        <v>11158400</v>
      </c>
      <c r="D4" s="9">
        <v>12643300</v>
      </c>
      <c r="E4" s="9">
        <v>11600400</v>
      </c>
      <c r="F4" s="9">
        <v>12545000</v>
      </c>
      <c r="G4" s="9">
        <v>8497800</v>
      </c>
      <c r="H4" s="9">
        <v>12797900</v>
      </c>
      <c r="I4" s="9">
        <v>9810100</v>
      </c>
      <c r="J4" s="9">
        <v>9618900</v>
      </c>
      <c r="K4" s="9">
        <v>12560300</v>
      </c>
      <c r="L4" s="9">
        <v>11721800</v>
      </c>
      <c r="O4" s="7" t="s">
        <v>3</v>
      </c>
      <c r="P4" s="11">
        <v>10960000</v>
      </c>
      <c r="Q4" s="11">
        <v>10115100</v>
      </c>
      <c r="R4" s="11">
        <v>12027000</v>
      </c>
      <c r="S4" s="11">
        <v>10783200</v>
      </c>
      <c r="T4" s="11">
        <v>11076200</v>
      </c>
      <c r="U4" s="11">
        <v>15523500</v>
      </c>
      <c r="V4" s="11">
        <v>10209500</v>
      </c>
      <c r="W4" s="11">
        <v>10982900</v>
      </c>
      <c r="X4" s="11">
        <v>12201200</v>
      </c>
      <c r="Y4" s="11">
        <v>12275300</v>
      </c>
      <c r="AB4" s="7" t="s">
        <v>3</v>
      </c>
      <c r="AC4" s="11">
        <v>12609600</v>
      </c>
      <c r="AD4" s="11">
        <v>13063500</v>
      </c>
      <c r="AE4" s="11">
        <v>10637900</v>
      </c>
      <c r="AF4" s="11">
        <v>13142500</v>
      </c>
      <c r="AG4" s="11">
        <v>10050700</v>
      </c>
      <c r="AH4" s="11">
        <v>11754500</v>
      </c>
      <c r="AI4" s="11">
        <v>11368100</v>
      </c>
      <c r="AJ4" s="11">
        <v>17281800</v>
      </c>
      <c r="AK4" s="11">
        <v>12405200</v>
      </c>
      <c r="AL4" s="11">
        <v>12548700</v>
      </c>
      <c r="AO4" s="8" t="s">
        <v>39</v>
      </c>
      <c r="AP4" s="10">
        <v>3029975</v>
      </c>
      <c r="AQ4" s="10">
        <v>3364500</v>
      </c>
      <c r="AR4" s="10">
        <v>3100200</v>
      </c>
      <c r="AS4" s="10">
        <v>3332475</v>
      </c>
      <c r="AT4" s="10">
        <v>2306100</v>
      </c>
      <c r="AU4" s="10">
        <v>3394075</v>
      </c>
      <c r="AV4" s="10">
        <v>2670725</v>
      </c>
      <c r="AW4" s="10">
        <v>2583175</v>
      </c>
      <c r="AX4" s="10">
        <v>3337875</v>
      </c>
      <c r="AY4" s="10">
        <v>3454125</v>
      </c>
    </row>
    <row r="5" spans="2:51">
      <c r="B5" s="7" t="s">
        <v>4</v>
      </c>
      <c r="C5" s="9">
        <v>333300</v>
      </c>
      <c r="D5" s="9">
        <v>263200</v>
      </c>
      <c r="E5" s="9">
        <v>265400</v>
      </c>
      <c r="F5" s="9">
        <v>261500</v>
      </c>
      <c r="G5" s="9">
        <v>252400</v>
      </c>
      <c r="H5" s="9">
        <v>271300</v>
      </c>
      <c r="I5" s="9">
        <v>297300</v>
      </c>
      <c r="J5" s="9">
        <v>275300</v>
      </c>
      <c r="K5" s="9">
        <v>268200</v>
      </c>
      <c r="L5" s="9">
        <v>308200</v>
      </c>
      <c r="O5" s="7" t="s">
        <v>4</v>
      </c>
      <c r="P5" s="11">
        <v>372100</v>
      </c>
      <c r="Q5" s="11">
        <v>271400</v>
      </c>
      <c r="R5" s="11">
        <v>452000</v>
      </c>
      <c r="S5" s="11">
        <v>274400</v>
      </c>
      <c r="T5" s="11">
        <v>287400</v>
      </c>
      <c r="U5" s="11">
        <v>285200</v>
      </c>
      <c r="V5" s="11">
        <v>325100</v>
      </c>
      <c r="W5" s="11">
        <v>291500</v>
      </c>
      <c r="X5" s="11">
        <v>314200</v>
      </c>
      <c r="Y5" s="11">
        <v>286500</v>
      </c>
      <c r="AB5" s="7" t="s">
        <v>4</v>
      </c>
      <c r="AC5" s="11">
        <v>278800</v>
      </c>
      <c r="AD5" s="11">
        <v>292000</v>
      </c>
      <c r="AE5" s="11">
        <v>269000</v>
      </c>
      <c r="AF5" s="11">
        <v>280000</v>
      </c>
      <c r="AG5" s="11">
        <v>274600</v>
      </c>
      <c r="AH5" s="11">
        <v>290600</v>
      </c>
      <c r="AI5" s="11">
        <v>288400</v>
      </c>
      <c r="AJ5" s="11">
        <v>276500</v>
      </c>
      <c r="AK5" s="11">
        <v>267500</v>
      </c>
      <c r="AL5" s="11">
        <v>302100</v>
      </c>
      <c r="AO5" s="8" t="s">
        <v>40</v>
      </c>
      <c r="AP5" s="4">
        <v>898068.75</v>
      </c>
      <c r="AQ5" s="4">
        <v>857443.75</v>
      </c>
      <c r="AR5" s="4">
        <v>958862.5</v>
      </c>
      <c r="AS5" s="4">
        <v>883781.25</v>
      </c>
      <c r="AT5" s="4">
        <v>912231.25</v>
      </c>
      <c r="AU5" s="4">
        <v>1184325</v>
      </c>
      <c r="AV5" s="4">
        <v>864337.5</v>
      </c>
      <c r="AW5" s="4">
        <v>888118.75</v>
      </c>
      <c r="AX5" s="4">
        <v>970537.5</v>
      </c>
      <c r="AY5" s="4">
        <v>971543.75</v>
      </c>
    </row>
    <row r="6" spans="2:51">
      <c r="B6" s="7" t="s">
        <v>5</v>
      </c>
      <c r="C6" s="9">
        <v>306400</v>
      </c>
      <c r="D6" s="9">
        <v>296100</v>
      </c>
      <c r="E6" s="9">
        <v>285900</v>
      </c>
      <c r="F6" s="9">
        <v>288700</v>
      </c>
      <c r="G6" s="9">
        <v>254600</v>
      </c>
      <c r="H6" s="9">
        <v>256900</v>
      </c>
      <c r="I6" s="9">
        <v>270100</v>
      </c>
      <c r="J6" s="9">
        <v>201500</v>
      </c>
      <c r="K6" s="9">
        <v>256900</v>
      </c>
      <c r="L6" s="9">
        <v>1505400</v>
      </c>
      <c r="O6" s="7" t="s">
        <v>5</v>
      </c>
      <c r="P6" s="11">
        <v>235700</v>
      </c>
      <c r="Q6" s="11">
        <v>266500</v>
      </c>
      <c r="R6" s="11">
        <v>239700</v>
      </c>
      <c r="S6" s="11">
        <v>256200</v>
      </c>
      <c r="T6" s="11">
        <v>282100</v>
      </c>
      <c r="U6" s="11">
        <v>259300</v>
      </c>
      <c r="V6" s="11">
        <v>247200</v>
      </c>
      <c r="W6" s="11">
        <v>252700</v>
      </c>
      <c r="X6" s="11">
        <v>286000</v>
      </c>
      <c r="Y6" s="11">
        <v>267400</v>
      </c>
      <c r="AB6" s="7" t="s">
        <v>5</v>
      </c>
      <c r="AC6" s="11">
        <v>186900</v>
      </c>
      <c r="AD6" s="11">
        <v>215400</v>
      </c>
      <c r="AE6" s="11">
        <v>253900</v>
      </c>
      <c r="AF6" s="11">
        <v>284900</v>
      </c>
      <c r="AG6" s="11">
        <v>316100</v>
      </c>
      <c r="AH6" s="11">
        <v>266300</v>
      </c>
      <c r="AI6" s="11">
        <v>260100</v>
      </c>
      <c r="AJ6" s="11">
        <v>248300</v>
      </c>
      <c r="AK6" s="11">
        <v>270900</v>
      </c>
      <c r="AL6" s="11">
        <v>216200</v>
      </c>
      <c r="AO6" s="8" t="s">
        <v>41</v>
      </c>
      <c r="AP6" s="4">
        <v>626912.5</v>
      </c>
      <c r="AQ6" s="4">
        <v>615381.25</v>
      </c>
      <c r="AR6" s="4">
        <v>635046.875</v>
      </c>
      <c r="AS6" s="4">
        <v>631175</v>
      </c>
      <c r="AT6" s="4">
        <v>533196.875</v>
      </c>
      <c r="AU6" s="4">
        <v>582028.125</v>
      </c>
      <c r="AV6" s="4">
        <v>580903.125</v>
      </c>
      <c r="AW6" s="4">
        <v>779615.625</v>
      </c>
      <c r="AX6" s="4">
        <v>700225</v>
      </c>
      <c r="AY6" s="4">
        <v>601275</v>
      </c>
    </row>
    <row r="7" spans="2:51">
      <c r="B7" s="7" t="s">
        <v>6</v>
      </c>
      <c r="C7" s="9">
        <v>321800</v>
      </c>
      <c r="D7" s="9">
        <v>255400</v>
      </c>
      <c r="E7" s="9">
        <v>249100</v>
      </c>
      <c r="F7" s="9">
        <v>234700</v>
      </c>
      <c r="G7" s="9">
        <v>219600</v>
      </c>
      <c r="H7" s="9">
        <v>250200</v>
      </c>
      <c r="I7" s="9">
        <v>305400</v>
      </c>
      <c r="J7" s="9">
        <v>237000</v>
      </c>
      <c r="K7" s="9">
        <v>266100</v>
      </c>
      <c r="L7" s="9">
        <v>281100</v>
      </c>
      <c r="O7" s="7" t="s">
        <v>6</v>
      </c>
      <c r="P7" s="11">
        <v>249100</v>
      </c>
      <c r="Q7" s="11">
        <v>249100</v>
      </c>
      <c r="R7" s="11">
        <v>227000</v>
      </c>
      <c r="S7" s="11">
        <v>285000</v>
      </c>
      <c r="T7" s="11">
        <v>175400</v>
      </c>
      <c r="U7" s="11">
        <v>237400</v>
      </c>
      <c r="V7" s="11">
        <v>299900</v>
      </c>
      <c r="W7" s="11">
        <v>213900</v>
      </c>
      <c r="X7" s="11">
        <v>257600</v>
      </c>
      <c r="Y7" s="11">
        <v>252800</v>
      </c>
      <c r="AB7" s="7" t="s">
        <v>6</v>
      </c>
      <c r="AC7" s="11">
        <v>838300</v>
      </c>
      <c r="AD7" s="11">
        <v>218900</v>
      </c>
      <c r="AE7" s="11">
        <v>250900</v>
      </c>
      <c r="AF7" s="11">
        <v>244400</v>
      </c>
      <c r="AG7" s="11">
        <v>244100</v>
      </c>
      <c r="AH7" s="11">
        <v>400600</v>
      </c>
      <c r="AI7" s="11">
        <v>278700</v>
      </c>
      <c r="AJ7" s="11">
        <v>273000</v>
      </c>
      <c r="AK7" s="11">
        <v>686600</v>
      </c>
      <c r="AL7" s="11">
        <v>234600</v>
      </c>
    </row>
    <row r="8" spans="2:51">
      <c r="B8" s="3" t="s">
        <v>21</v>
      </c>
      <c r="C8" s="10">
        <f>AVERAGE(C4:C7)</f>
        <v>3029975</v>
      </c>
      <c r="D8" s="10">
        <f t="shared" ref="D8:L8" si="0">AVERAGE(D4:D7)</f>
        <v>3364500</v>
      </c>
      <c r="E8" s="10">
        <f t="shared" si="0"/>
        <v>3100200</v>
      </c>
      <c r="F8" s="10">
        <f t="shared" si="0"/>
        <v>3332475</v>
      </c>
      <c r="G8" s="10">
        <f t="shared" si="0"/>
        <v>2306100</v>
      </c>
      <c r="H8" s="10">
        <f t="shared" si="0"/>
        <v>3394075</v>
      </c>
      <c r="I8" s="10">
        <f t="shared" si="0"/>
        <v>2670725</v>
      </c>
      <c r="J8" s="10">
        <f t="shared" si="0"/>
        <v>2583175</v>
      </c>
      <c r="K8" s="10">
        <f t="shared" si="0"/>
        <v>3337875</v>
      </c>
      <c r="L8" s="10">
        <f t="shared" si="0"/>
        <v>3454125</v>
      </c>
      <c r="O8" s="7" t="s">
        <v>7</v>
      </c>
      <c r="P8" s="11">
        <v>263400</v>
      </c>
      <c r="Q8" s="11">
        <v>234000</v>
      </c>
      <c r="R8" s="11">
        <v>231600</v>
      </c>
      <c r="S8" s="11">
        <v>238200</v>
      </c>
      <c r="T8" s="11">
        <v>382100</v>
      </c>
      <c r="U8" s="11">
        <v>235300</v>
      </c>
      <c r="V8" s="11">
        <v>227900</v>
      </c>
      <c r="W8" s="11">
        <v>182600</v>
      </c>
      <c r="X8" s="11">
        <v>239600</v>
      </c>
      <c r="Y8" s="11">
        <v>218200</v>
      </c>
      <c r="AB8" s="7" t="s">
        <v>7</v>
      </c>
      <c r="AC8" s="11">
        <v>212000</v>
      </c>
      <c r="AD8" s="11">
        <v>227500</v>
      </c>
      <c r="AE8" s="11">
        <v>181400</v>
      </c>
      <c r="AF8" s="11">
        <v>233700</v>
      </c>
      <c r="AG8" s="11">
        <v>220300</v>
      </c>
      <c r="AH8" s="11">
        <v>233800</v>
      </c>
      <c r="AI8" s="11">
        <v>223100</v>
      </c>
      <c r="AJ8" s="11">
        <v>235200</v>
      </c>
      <c r="AK8" s="11">
        <v>223300</v>
      </c>
      <c r="AL8" s="11">
        <v>234800</v>
      </c>
    </row>
    <row r="9" spans="2:51">
      <c r="B9" s="4" t="s">
        <v>1</v>
      </c>
      <c r="C9" s="10">
        <f>_xlfn.STDEV.S(C4:C7)</f>
        <v>5418961.2057263032</v>
      </c>
      <c r="D9" s="10">
        <f t="shared" ref="D9:L9" si="1">_xlfn.STDEV.S(D4:D7)</f>
        <v>6185891.8112104097</v>
      </c>
      <c r="E9" s="10">
        <f t="shared" si="1"/>
        <v>5666820.0012587896</v>
      </c>
      <c r="F9" s="10">
        <f t="shared" si="1"/>
        <v>6141722.8996294951</v>
      </c>
      <c r="G9" s="10">
        <f t="shared" si="1"/>
        <v>4127831.0317485943</v>
      </c>
      <c r="H9" s="10">
        <f t="shared" si="1"/>
        <v>6269222.8473046534</v>
      </c>
      <c r="I9" s="10">
        <f t="shared" si="1"/>
        <v>4759607.2795802522</v>
      </c>
      <c r="J9" s="10">
        <f t="shared" si="1"/>
        <v>4690580.1427790709</v>
      </c>
      <c r="K9" s="10">
        <f t="shared" si="1"/>
        <v>6148285.2917839345</v>
      </c>
      <c r="L9" s="10">
        <f t="shared" si="1"/>
        <v>5541266.7260443857</v>
      </c>
      <c r="O9" s="7" t="s">
        <v>8</v>
      </c>
      <c r="P9" s="11">
        <v>239400</v>
      </c>
      <c r="Q9" s="11">
        <v>214200</v>
      </c>
      <c r="R9" s="11">
        <v>173300</v>
      </c>
      <c r="S9" s="11">
        <v>241600</v>
      </c>
      <c r="T9" s="11">
        <v>238500</v>
      </c>
      <c r="U9" s="11">
        <v>274700</v>
      </c>
      <c r="V9" s="11">
        <v>325200</v>
      </c>
      <c r="W9" s="11">
        <v>234800</v>
      </c>
      <c r="X9" s="11">
        <v>229800</v>
      </c>
      <c r="Y9" s="11">
        <v>239400</v>
      </c>
      <c r="AB9" s="7" t="s">
        <v>8</v>
      </c>
      <c r="AC9" s="11">
        <v>217400</v>
      </c>
      <c r="AD9" s="11">
        <v>250800</v>
      </c>
      <c r="AE9" s="11">
        <v>236500</v>
      </c>
      <c r="AF9" s="11">
        <v>263500</v>
      </c>
      <c r="AG9" s="11">
        <v>296300</v>
      </c>
      <c r="AH9" s="11">
        <v>281800</v>
      </c>
      <c r="AI9" s="11">
        <v>244400</v>
      </c>
      <c r="AJ9" s="11">
        <v>251700</v>
      </c>
      <c r="AK9" s="11">
        <v>269400</v>
      </c>
      <c r="AL9" s="11">
        <v>182500</v>
      </c>
      <c r="AO9" s="22" t="s">
        <v>39</v>
      </c>
      <c r="AP9" s="19">
        <f>AVERAGE(C4:L7)</f>
        <v>3057322.5</v>
      </c>
      <c r="AQ9" t="s">
        <v>125</v>
      </c>
    </row>
    <row r="10" spans="2:51">
      <c r="O10" s="7" t="s">
        <v>9</v>
      </c>
      <c r="P10" s="11">
        <v>199600</v>
      </c>
      <c r="Q10" s="11">
        <v>208300</v>
      </c>
      <c r="R10" s="11">
        <v>214500</v>
      </c>
      <c r="S10" s="11">
        <v>233200</v>
      </c>
      <c r="T10" s="11">
        <v>214000</v>
      </c>
      <c r="U10" s="11">
        <v>224100</v>
      </c>
      <c r="V10" s="11">
        <v>253500</v>
      </c>
      <c r="W10" s="11">
        <v>218500</v>
      </c>
      <c r="X10" s="11">
        <v>209800</v>
      </c>
      <c r="Y10" s="11">
        <v>183000</v>
      </c>
      <c r="AB10" s="7" t="s">
        <v>9</v>
      </c>
      <c r="AC10" s="11">
        <v>221000</v>
      </c>
      <c r="AD10" s="11">
        <v>219700</v>
      </c>
      <c r="AE10" s="11">
        <v>226700</v>
      </c>
      <c r="AF10" s="11">
        <v>246100</v>
      </c>
      <c r="AG10" s="11">
        <v>203000</v>
      </c>
      <c r="AH10" s="11">
        <v>201500</v>
      </c>
      <c r="AI10" s="11">
        <v>223100</v>
      </c>
      <c r="AJ10" s="11">
        <v>177500</v>
      </c>
      <c r="AK10" s="11">
        <v>211000</v>
      </c>
      <c r="AL10" s="11">
        <v>210500</v>
      </c>
      <c r="AO10" s="22" t="s">
        <v>40</v>
      </c>
      <c r="AP10" s="19">
        <f>AVERAGE(P4:Y19)</f>
        <v>938925</v>
      </c>
      <c r="AQ10" t="s">
        <v>125</v>
      </c>
    </row>
    <row r="11" spans="2:51">
      <c r="O11" s="7" t="s">
        <v>10</v>
      </c>
      <c r="P11" s="11">
        <v>230300</v>
      </c>
      <c r="Q11" s="11">
        <v>222800</v>
      </c>
      <c r="R11" s="11">
        <v>213700</v>
      </c>
      <c r="S11" s="11">
        <v>206500</v>
      </c>
      <c r="T11" s="11">
        <v>234400</v>
      </c>
      <c r="U11" s="11">
        <v>234900</v>
      </c>
      <c r="V11" s="11">
        <v>219600</v>
      </c>
      <c r="W11" s="11">
        <v>214800</v>
      </c>
      <c r="X11" s="11">
        <v>200100</v>
      </c>
      <c r="Y11" s="11">
        <v>195100</v>
      </c>
      <c r="AB11" s="7" t="s">
        <v>10</v>
      </c>
      <c r="AC11" s="11">
        <v>221200</v>
      </c>
      <c r="AD11" s="11">
        <v>196500</v>
      </c>
      <c r="AE11" s="11">
        <v>216300</v>
      </c>
      <c r="AF11" s="11">
        <v>261100</v>
      </c>
      <c r="AG11" s="11">
        <v>198300</v>
      </c>
      <c r="AH11" s="11">
        <v>224100</v>
      </c>
      <c r="AI11" s="11">
        <v>220700</v>
      </c>
      <c r="AJ11" s="11">
        <v>274600</v>
      </c>
      <c r="AK11" s="11">
        <v>158800</v>
      </c>
      <c r="AL11" s="11">
        <v>256600</v>
      </c>
      <c r="AO11" s="22" t="s">
        <v>124</v>
      </c>
      <c r="AP11" s="19">
        <f>AVERAGE(AC4:AL35)</f>
        <v>628575.9375</v>
      </c>
      <c r="AQ11" t="s">
        <v>125</v>
      </c>
    </row>
    <row r="12" spans="2:51">
      <c r="O12" s="7" t="s">
        <v>11</v>
      </c>
      <c r="P12" s="11">
        <v>254600</v>
      </c>
      <c r="Q12" s="11">
        <v>233300</v>
      </c>
      <c r="R12" s="11">
        <v>218300</v>
      </c>
      <c r="S12" s="11">
        <v>220700</v>
      </c>
      <c r="T12" s="11">
        <v>189700</v>
      </c>
      <c r="U12" s="11">
        <v>215800</v>
      </c>
      <c r="V12" s="11">
        <v>222900</v>
      </c>
      <c r="W12" s="11">
        <v>231200</v>
      </c>
      <c r="X12" s="11">
        <v>218100</v>
      </c>
      <c r="Y12" s="11">
        <v>209600</v>
      </c>
      <c r="AB12" s="7" t="s">
        <v>11</v>
      </c>
      <c r="AC12" s="11">
        <v>409900</v>
      </c>
      <c r="AD12" s="11">
        <v>216000</v>
      </c>
      <c r="AE12" s="11">
        <v>216200</v>
      </c>
      <c r="AF12" s="11">
        <v>157000</v>
      </c>
      <c r="AG12" s="11">
        <v>189100</v>
      </c>
      <c r="AH12" s="11">
        <v>150300</v>
      </c>
      <c r="AI12" s="11">
        <v>213100</v>
      </c>
      <c r="AJ12" s="11">
        <v>207600</v>
      </c>
      <c r="AK12" s="11">
        <v>236900</v>
      </c>
      <c r="AL12" s="11">
        <v>144800</v>
      </c>
      <c r="AO12" s="22" t="s">
        <v>126</v>
      </c>
      <c r="AP12" s="19">
        <f>AVERAGE(AC4:AL35,P4:Y19,C4:L7)</f>
        <v>910894.61538461538</v>
      </c>
      <c r="AQ12" t="s">
        <v>125</v>
      </c>
    </row>
    <row r="13" spans="2:51">
      <c r="O13" s="7" t="s">
        <v>12</v>
      </c>
      <c r="P13" s="11">
        <v>210600</v>
      </c>
      <c r="Q13" s="11">
        <v>213600</v>
      </c>
      <c r="R13" s="11">
        <v>222500</v>
      </c>
      <c r="S13" s="11">
        <v>203600</v>
      </c>
      <c r="T13" s="11">
        <v>217400</v>
      </c>
      <c r="U13" s="11">
        <v>212200</v>
      </c>
      <c r="V13" s="11">
        <v>197700</v>
      </c>
      <c r="W13" s="11">
        <v>225500</v>
      </c>
      <c r="X13" s="11">
        <v>149600</v>
      </c>
      <c r="Y13" s="11">
        <v>246400</v>
      </c>
      <c r="AB13" s="7" t="s">
        <v>12</v>
      </c>
      <c r="AC13" s="11">
        <v>221800</v>
      </c>
      <c r="AD13" s="11">
        <v>211300</v>
      </c>
      <c r="AE13" s="11">
        <v>211400</v>
      </c>
      <c r="AF13" s="11">
        <v>215800</v>
      </c>
      <c r="AG13" s="11">
        <v>213800</v>
      </c>
      <c r="AH13" s="11">
        <v>162200</v>
      </c>
      <c r="AI13" s="11">
        <v>221500</v>
      </c>
      <c r="AJ13" s="11">
        <v>240800</v>
      </c>
      <c r="AK13" s="11">
        <v>182000</v>
      </c>
      <c r="AL13" s="11">
        <v>261500</v>
      </c>
    </row>
    <row r="14" spans="2:51">
      <c r="O14" s="7" t="s">
        <v>13</v>
      </c>
      <c r="P14" s="11">
        <v>185400</v>
      </c>
      <c r="Q14" s="11">
        <v>215500</v>
      </c>
      <c r="R14" s="11">
        <v>186800</v>
      </c>
      <c r="S14" s="11">
        <v>265000</v>
      </c>
      <c r="T14" s="11">
        <v>189800</v>
      </c>
      <c r="U14" s="11">
        <v>201200</v>
      </c>
      <c r="V14" s="11">
        <v>217400</v>
      </c>
      <c r="W14" s="11">
        <v>203800</v>
      </c>
      <c r="X14" s="11">
        <v>244400</v>
      </c>
      <c r="Y14" s="11">
        <v>200000</v>
      </c>
      <c r="AB14" s="7" t="s">
        <v>13</v>
      </c>
      <c r="AC14" s="11">
        <v>223000</v>
      </c>
      <c r="AD14" s="11">
        <v>223200</v>
      </c>
      <c r="AE14" s="11">
        <v>208400</v>
      </c>
      <c r="AF14" s="11">
        <v>221800</v>
      </c>
      <c r="AG14" s="11">
        <v>200400</v>
      </c>
      <c r="AH14" s="11">
        <v>193800</v>
      </c>
      <c r="AI14" s="11">
        <v>200100</v>
      </c>
      <c r="AJ14" s="11">
        <v>218300</v>
      </c>
      <c r="AK14" s="11">
        <v>200800</v>
      </c>
      <c r="AL14" s="11">
        <v>204300</v>
      </c>
    </row>
    <row r="15" spans="2:51">
      <c r="O15" s="7" t="s">
        <v>14</v>
      </c>
      <c r="P15" s="11">
        <v>214800</v>
      </c>
      <c r="Q15" s="11">
        <v>251400</v>
      </c>
      <c r="R15" s="11">
        <v>251100</v>
      </c>
      <c r="S15" s="11">
        <v>215000</v>
      </c>
      <c r="T15" s="11">
        <v>226700</v>
      </c>
      <c r="U15" s="11">
        <v>211900</v>
      </c>
      <c r="V15" s="11">
        <v>211100</v>
      </c>
      <c r="W15" s="11">
        <v>218800</v>
      </c>
      <c r="X15" s="11">
        <v>204700</v>
      </c>
      <c r="Y15" s="11">
        <v>176500</v>
      </c>
      <c r="AB15" s="7" t="s">
        <v>14</v>
      </c>
      <c r="AC15" s="11">
        <v>182900</v>
      </c>
      <c r="AD15" s="11">
        <v>199500</v>
      </c>
      <c r="AE15" s="11">
        <v>216900</v>
      </c>
      <c r="AF15" s="11">
        <v>243600</v>
      </c>
      <c r="AG15" s="11">
        <v>195500</v>
      </c>
      <c r="AH15" s="11">
        <v>140400</v>
      </c>
      <c r="AI15" s="11">
        <v>189000</v>
      </c>
      <c r="AJ15" s="11">
        <v>241300</v>
      </c>
      <c r="AK15" s="11">
        <v>202900</v>
      </c>
      <c r="AL15" s="11">
        <v>183100</v>
      </c>
    </row>
    <row r="16" spans="2:51">
      <c r="O16" s="7" t="s">
        <v>15</v>
      </c>
      <c r="P16" s="11">
        <v>169500</v>
      </c>
      <c r="Q16" s="11">
        <v>239500</v>
      </c>
      <c r="R16" s="11">
        <v>119600</v>
      </c>
      <c r="S16" s="11">
        <v>161300</v>
      </c>
      <c r="T16" s="11">
        <v>193300</v>
      </c>
      <c r="U16" s="11">
        <v>226300</v>
      </c>
      <c r="V16" s="11">
        <v>214900</v>
      </c>
      <c r="W16" s="11">
        <v>220300</v>
      </c>
      <c r="X16" s="11">
        <v>222200</v>
      </c>
      <c r="Y16" s="11">
        <v>197800</v>
      </c>
      <c r="AB16" s="7" t="s">
        <v>15</v>
      </c>
      <c r="AC16" s="11">
        <v>203500</v>
      </c>
      <c r="AD16" s="11">
        <v>146200</v>
      </c>
      <c r="AE16" s="11">
        <v>201700</v>
      </c>
      <c r="AF16" s="11">
        <v>330900</v>
      </c>
      <c r="AG16" s="11">
        <v>189500</v>
      </c>
      <c r="AH16" s="11">
        <v>148400</v>
      </c>
      <c r="AI16" s="11">
        <v>217200</v>
      </c>
      <c r="AJ16" s="11">
        <v>245600</v>
      </c>
      <c r="AK16" s="11">
        <v>196500</v>
      </c>
      <c r="AL16" s="11">
        <v>215200</v>
      </c>
    </row>
    <row r="17" spans="15:38">
      <c r="O17" s="7" t="s">
        <v>16</v>
      </c>
      <c r="P17" s="11">
        <v>195000</v>
      </c>
      <c r="Q17" s="11">
        <v>332400</v>
      </c>
      <c r="R17" s="11">
        <v>224900</v>
      </c>
      <c r="S17" s="11">
        <v>215600</v>
      </c>
      <c r="T17" s="11">
        <v>231600</v>
      </c>
      <c r="U17" s="11">
        <v>215200</v>
      </c>
      <c r="V17" s="11">
        <v>237100</v>
      </c>
      <c r="W17" s="11">
        <v>167700</v>
      </c>
      <c r="X17" s="11">
        <v>202200</v>
      </c>
      <c r="Y17" s="11">
        <v>217300</v>
      </c>
      <c r="AB17" s="7" t="s">
        <v>16</v>
      </c>
      <c r="AC17" s="11">
        <v>191800</v>
      </c>
      <c r="AD17" s="11">
        <v>260000</v>
      </c>
      <c r="AE17" s="11">
        <v>230300</v>
      </c>
      <c r="AF17" s="11">
        <v>218900</v>
      </c>
      <c r="AG17" s="11">
        <v>250800</v>
      </c>
      <c r="AH17" s="11">
        <v>251300</v>
      </c>
      <c r="AI17" s="11">
        <v>158600</v>
      </c>
      <c r="AJ17" s="11">
        <v>195700</v>
      </c>
      <c r="AK17" s="11">
        <v>200200</v>
      </c>
      <c r="AL17" s="11">
        <v>232000</v>
      </c>
    </row>
    <row r="18" spans="15:38">
      <c r="O18" s="7" t="s">
        <v>17</v>
      </c>
      <c r="P18" s="11">
        <v>219100</v>
      </c>
      <c r="Q18" s="11">
        <v>234900</v>
      </c>
      <c r="R18" s="11">
        <v>155200</v>
      </c>
      <c r="S18" s="11">
        <v>197700</v>
      </c>
      <c r="T18" s="11">
        <v>251000</v>
      </c>
      <c r="U18" s="11">
        <v>205900</v>
      </c>
      <c r="V18" s="11">
        <v>218200</v>
      </c>
      <c r="W18" s="11">
        <v>194700</v>
      </c>
      <c r="X18" s="11">
        <v>214900</v>
      </c>
      <c r="Y18" s="11">
        <v>204300</v>
      </c>
      <c r="AB18" s="7" t="s">
        <v>17</v>
      </c>
      <c r="AC18" s="11">
        <v>195700</v>
      </c>
      <c r="AD18" s="11">
        <v>206000</v>
      </c>
      <c r="AE18" s="11">
        <v>219400</v>
      </c>
      <c r="AF18" s="11">
        <v>163200</v>
      </c>
      <c r="AG18" s="11">
        <v>231800</v>
      </c>
      <c r="AH18" s="11">
        <v>204600</v>
      </c>
      <c r="AI18" s="11">
        <v>201100</v>
      </c>
      <c r="AJ18" s="11">
        <v>239000</v>
      </c>
      <c r="AK18" s="11">
        <v>160900</v>
      </c>
      <c r="AL18" s="11">
        <v>191600</v>
      </c>
    </row>
    <row r="19" spans="15:38">
      <c r="O19" s="7" t="s">
        <v>18</v>
      </c>
      <c r="P19" s="11">
        <v>170500</v>
      </c>
      <c r="Q19" s="11">
        <v>217100</v>
      </c>
      <c r="R19" s="11">
        <v>184600</v>
      </c>
      <c r="S19" s="11">
        <v>143300</v>
      </c>
      <c r="T19" s="11">
        <v>206100</v>
      </c>
      <c r="U19" s="11">
        <v>186300</v>
      </c>
      <c r="V19" s="11">
        <v>202200</v>
      </c>
      <c r="W19" s="11">
        <v>156200</v>
      </c>
      <c r="X19" s="11">
        <v>134200</v>
      </c>
      <c r="Y19" s="11">
        <v>175100</v>
      </c>
      <c r="AB19" s="7" t="s">
        <v>18</v>
      </c>
      <c r="AC19" s="11">
        <v>200900</v>
      </c>
      <c r="AD19" s="11">
        <v>190200</v>
      </c>
      <c r="AE19" s="11">
        <v>197900</v>
      </c>
      <c r="AF19" s="11">
        <v>154200</v>
      </c>
      <c r="AG19" s="11">
        <v>188700</v>
      </c>
      <c r="AH19" s="11">
        <v>186300</v>
      </c>
      <c r="AI19" s="11">
        <v>149200</v>
      </c>
      <c r="AJ19" s="11">
        <v>165400</v>
      </c>
      <c r="AK19" s="11">
        <v>178300</v>
      </c>
      <c r="AL19" s="11">
        <v>217900</v>
      </c>
    </row>
    <row r="20" spans="15:38">
      <c r="O20" s="3" t="s">
        <v>21</v>
      </c>
      <c r="P20" s="4">
        <f>AVERAGE(P4:P19)</f>
        <v>898068.75</v>
      </c>
      <c r="Q20" s="4">
        <f t="shared" ref="Q20:Y20" si="2">AVERAGE(Q4:Q19)</f>
        <v>857443.75</v>
      </c>
      <c r="R20" s="4">
        <f t="shared" si="2"/>
        <v>958862.5</v>
      </c>
      <c r="S20" s="4">
        <f t="shared" si="2"/>
        <v>883781.25</v>
      </c>
      <c r="T20" s="4">
        <f t="shared" si="2"/>
        <v>912231.25</v>
      </c>
      <c r="U20" s="4">
        <f t="shared" si="2"/>
        <v>1184325</v>
      </c>
      <c r="V20" s="4">
        <f t="shared" si="2"/>
        <v>864337.5</v>
      </c>
      <c r="W20" s="4">
        <f t="shared" si="2"/>
        <v>888118.75</v>
      </c>
      <c r="X20" s="4">
        <f t="shared" si="2"/>
        <v>970537.5</v>
      </c>
      <c r="Y20" s="4">
        <f t="shared" si="2"/>
        <v>971543.75</v>
      </c>
      <c r="AB20" s="7" t="s">
        <v>23</v>
      </c>
      <c r="AC20" s="11">
        <v>230700</v>
      </c>
      <c r="AD20" s="11">
        <v>191400</v>
      </c>
      <c r="AE20" s="11">
        <v>188300</v>
      </c>
      <c r="AF20" s="11">
        <v>191200</v>
      </c>
      <c r="AG20" s="11">
        <v>182200</v>
      </c>
      <c r="AH20" s="11">
        <v>189800</v>
      </c>
      <c r="AI20" s="11">
        <v>189500</v>
      </c>
      <c r="AJ20" s="11">
        <v>186300</v>
      </c>
      <c r="AK20" s="11">
        <v>183300</v>
      </c>
      <c r="AL20" s="11">
        <v>202900</v>
      </c>
    </row>
    <row r="21" spans="15:38">
      <c r="O21" s="4" t="s">
        <v>1</v>
      </c>
      <c r="P21" s="4">
        <f>_xlfn.STDEV.S(P4:P19)</f>
        <v>2683608.3946106965</v>
      </c>
      <c r="Q21" s="4">
        <f t="shared" ref="Q21:Y21" si="3">_xlfn.STDEV.S(Q4:Q19)</f>
        <v>2468901.8522327561</v>
      </c>
      <c r="R21" s="4">
        <f t="shared" si="3"/>
        <v>2952341.9600660536</v>
      </c>
      <c r="S21" s="4">
        <f t="shared" si="3"/>
        <v>2640117.6646048054</v>
      </c>
      <c r="T21" s="4">
        <f t="shared" si="3"/>
        <v>2710858.0016220571</v>
      </c>
      <c r="U21" s="4">
        <f t="shared" si="3"/>
        <v>3823870.7004813855</v>
      </c>
      <c r="V21" s="4">
        <f t="shared" si="3"/>
        <v>2492375.4280806091</v>
      </c>
      <c r="W21" s="4">
        <f t="shared" si="3"/>
        <v>2692132.0560028874</v>
      </c>
      <c r="X21" s="4">
        <f t="shared" si="3"/>
        <v>2995166.8959341813</v>
      </c>
      <c r="Y21" s="4">
        <f t="shared" si="3"/>
        <v>3014510.943413265</v>
      </c>
      <c r="AB21" s="7" t="s">
        <v>24</v>
      </c>
      <c r="AC21" s="11">
        <v>180500</v>
      </c>
      <c r="AD21" s="11">
        <v>176800</v>
      </c>
      <c r="AE21" s="11">
        <v>236400</v>
      </c>
      <c r="AF21" s="11">
        <v>190400</v>
      </c>
      <c r="AG21" s="11">
        <v>206600</v>
      </c>
      <c r="AH21" s="11">
        <v>219300</v>
      </c>
      <c r="AI21" s="11">
        <v>194900</v>
      </c>
      <c r="AJ21" s="11">
        <v>216500</v>
      </c>
      <c r="AK21" s="11">
        <v>175900</v>
      </c>
      <c r="AL21" s="11">
        <v>249300</v>
      </c>
    </row>
    <row r="22" spans="15:38">
      <c r="AB22" s="7" t="s">
        <v>25</v>
      </c>
      <c r="AC22" s="11">
        <v>185800</v>
      </c>
      <c r="AD22" s="11">
        <v>173900</v>
      </c>
      <c r="AE22" s="11">
        <v>235200</v>
      </c>
      <c r="AF22" s="11">
        <v>195300</v>
      </c>
      <c r="AG22" s="11">
        <v>469400</v>
      </c>
      <c r="AH22" s="11">
        <v>175000</v>
      </c>
      <c r="AI22" s="11">
        <v>212200</v>
      </c>
      <c r="AJ22" s="11">
        <v>202500</v>
      </c>
      <c r="AK22" s="11">
        <v>193800</v>
      </c>
      <c r="AL22" s="11">
        <v>177600</v>
      </c>
    </row>
    <row r="23" spans="15:38">
      <c r="AB23" s="7" t="s">
        <v>26</v>
      </c>
      <c r="AC23" s="11">
        <v>175300</v>
      </c>
      <c r="AD23" s="11">
        <v>192500</v>
      </c>
      <c r="AE23" s="11">
        <v>167300</v>
      </c>
      <c r="AF23" s="11">
        <v>227100</v>
      </c>
      <c r="AG23" s="11">
        <v>168300</v>
      </c>
      <c r="AH23" s="11">
        <v>176000</v>
      </c>
      <c r="AI23" s="11">
        <v>183000</v>
      </c>
      <c r="AJ23" s="11">
        <v>183800</v>
      </c>
      <c r="AK23" s="11">
        <v>196400</v>
      </c>
      <c r="AL23" s="11">
        <v>188000</v>
      </c>
    </row>
    <row r="24" spans="15:38">
      <c r="AB24" s="7" t="s">
        <v>27</v>
      </c>
      <c r="AC24" s="11">
        <v>170700</v>
      </c>
      <c r="AD24" s="11">
        <v>166500</v>
      </c>
      <c r="AE24" s="11">
        <v>230900</v>
      </c>
      <c r="AF24" s="11">
        <v>123000</v>
      </c>
      <c r="AG24" s="11">
        <v>178300</v>
      </c>
      <c r="AH24" s="11">
        <v>181500</v>
      </c>
      <c r="AI24" s="11">
        <v>181500</v>
      </c>
      <c r="AJ24" s="11">
        <v>204200</v>
      </c>
      <c r="AK24" s="11">
        <v>164100</v>
      </c>
      <c r="AL24" s="11">
        <v>171000</v>
      </c>
    </row>
    <row r="25" spans="15:38">
      <c r="AB25" s="7" t="s">
        <v>28</v>
      </c>
      <c r="AC25" s="11">
        <v>875900</v>
      </c>
      <c r="AD25" s="11">
        <v>807700</v>
      </c>
      <c r="AE25" s="11">
        <v>954000</v>
      </c>
      <c r="AF25" s="11">
        <v>923100</v>
      </c>
      <c r="AG25" s="11">
        <v>743000</v>
      </c>
      <c r="AH25" s="11">
        <v>800400</v>
      </c>
      <c r="AI25" s="11">
        <v>885000</v>
      </c>
      <c r="AJ25" s="11">
        <v>894100</v>
      </c>
      <c r="AK25" s="11">
        <v>2834500</v>
      </c>
      <c r="AL25" s="11">
        <v>692900</v>
      </c>
    </row>
    <row r="26" spans="15:38">
      <c r="AB26" s="7" t="s">
        <v>29</v>
      </c>
      <c r="AC26" s="11">
        <v>173200</v>
      </c>
      <c r="AD26" s="11">
        <v>151800</v>
      </c>
      <c r="AE26" s="11">
        <v>130700</v>
      </c>
      <c r="AF26" s="11">
        <v>168000</v>
      </c>
      <c r="AG26" s="11">
        <v>129000</v>
      </c>
      <c r="AH26" s="11">
        <v>163700</v>
      </c>
      <c r="AI26" s="11">
        <v>155200</v>
      </c>
      <c r="AJ26" s="11">
        <v>178000</v>
      </c>
      <c r="AK26" s="11">
        <v>156900</v>
      </c>
      <c r="AL26" s="11">
        <v>154500</v>
      </c>
    </row>
    <row r="27" spans="15:38">
      <c r="AB27" s="7" t="s">
        <v>30</v>
      </c>
      <c r="AC27" s="11">
        <v>180400</v>
      </c>
      <c r="AD27" s="11">
        <v>182000</v>
      </c>
      <c r="AE27" s="11">
        <v>203200</v>
      </c>
      <c r="AF27" s="11">
        <v>188600</v>
      </c>
      <c r="AG27" s="11">
        <v>213600</v>
      </c>
      <c r="AH27" s="11">
        <v>198400</v>
      </c>
      <c r="AI27" s="11">
        <v>159200</v>
      </c>
      <c r="AJ27" s="11">
        <v>228800</v>
      </c>
      <c r="AK27" s="11">
        <v>181100</v>
      </c>
      <c r="AL27" s="11">
        <v>203100</v>
      </c>
    </row>
    <row r="28" spans="15:38">
      <c r="AB28" s="7" t="s">
        <v>31</v>
      </c>
      <c r="AC28" s="11">
        <v>162400</v>
      </c>
      <c r="AD28" s="11">
        <v>171000</v>
      </c>
      <c r="AE28" s="11">
        <v>1967100</v>
      </c>
      <c r="AF28" s="11">
        <v>194600</v>
      </c>
      <c r="AG28" s="11">
        <v>177300</v>
      </c>
      <c r="AH28" s="11">
        <v>214400</v>
      </c>
      <c r="AI28" s="11">
        <v>155600</v>
      </c>
      <c r="AJ28" s="11">
        <v>232100</v>
      </c>
      <c r="AK28" s="11">
        <v>183600</v>
      </c>
      <c r="AL28" s="11">
        <v>149600</v>
      </c>
    </row>
    <row r="29" spans="15:38">
      <c r="AB29" s="7" t="s">
        <v>32</v>
      </c>
      <c r="AC29" s="11">
        <v>162900</v>
      </c>
      <c r="AD29" s="11">
        <v>160500</v>
      </c>
      <c r="AE29" s="11">
        <v>181000</v>
      </c>
      <c r="AF29" s="11">
        <v>172800</v>
      </c>
      <c r="AG29" s="11">
        <v>135000</v>
      </c>
      <c r="AH29" s="11">
        <v>128700</v>
      </c>
      <c r="AI29" s="11">
        <v>174600</v>
      </c>
      <c r="AJ29" s="11">
        <v>190100</v>
      </c>
      <c r="AK29" s="11">
        <v>182000</v>
      </c>
      <c r="AL29" s="11">
        <v>156900</v>
      </c>
    </row>
    <row r="30" spans="15:38">
      <c r="AB30" s="7" t="s">
        <v>33</v>
      </c>
      <c r="AC30" s="11">
        <v>158800</v>
      </c>
      <c r="AD30" s="11">
        <v>156000</v>
      </c>
      <c r="AE30" s="11">
        <v>176600</v>
      </c>
      <c r="AF30" s="11">
        <v>166100</v>
      </c>
      <c r="AG30" s="11">
        <v>156400</v>
      </c>
      <c r="AH30" s="11">
        <v>165700</v>
      </c>
      <c r="AI30" s="11">
        <v>150400</v>
      </c>
      <c r="AJ30" s="11">
        <v>186900</v>
      </c>
      <c r="AK30" s="11">
        <v>166600</v>
      </c>
      <c r="AL30" s="11">
        <v>167900</v>
      </c>
    </row>
    <row r="31" spans="15:38">
      <c r="AB31" s="7" t="s">
        <v>34</v>
      </c>
      <c r="AC31" s="11">
        <v>158700</v>
      </c>
      <c r="AD31" s="11">
        <v>154400</v>
      </c>
      <c r="AE31" s="11">
        <v>164800</v>
      </c>
      <c r="AF31" s="11">
        <v>194500</v>
      </c>
      <c r="AG31" s="11">
        <v>166600</v>
      </c>
      <c r="AH31" s="11">
        <v>156800</v>
      </c>
      <c r="AI31" s="11">
        <v>148800</v>
      </c>
      <c r="AJ31" s="11">
        <v>239500</v>
      </c>
      <c r="AK31" s="11">
        <v>161800</v>
      </c>
      <c r="AL31" s="11">
        <v>167300</v>
      </c>
    </row>
    <row r="32" spans="15:38">
      <c r="AB32" s="7" t="s">
        <v>35</v>
      </c>
      <c r="AC32" s="11">
        <v>160900</v>
      </c>
      <c r="AD32" s="11">
        <v>166500</v>
      </c>
      <c r="AE32" s="11">
        <v>164700</v>
      </c>
      <c r="AF32" s="11">
        <v>168800</v>
      </c>
      <c r="AG32" s="11">
        <v>159900</v>
      </c>
      <c r="AH32" s="11">
        <v>209100</v>
      </c>
      <c r="AI32" s="11">
        <v>173300</v>
      </c>
      <c r="AJ32" s="11">
        <v>293100</v>
      </c>
      <c r="AK32" s="11">
        <v>159000</v>
      </c>
      <c r="AL32" s="11">
        <v>169000</v>
      </c>
    </row>
    <row r="33" spans="28:38">
      <c r="AB33" s="7" t="s">
        <v>36</v>
      </c>
      <c r="AC33" s="11">
        <v>135500</v>
      </c>
      <c r="AD33" s="11">
        <v>161700</v>
      </c>
      <c r="AE33" s="11">
        <v>998300</v>
      </c>
      <c r="AF33" s="11">
        <v>165500</v>
      </c>
      <c r="AG33" s="11">
        <v>165700</v>
      </c>
      <c r="AH33" s="11">
        <v>208700</v>
      </c>
      <c r="AI33" s="11">
        <v>648900</v>
      </c>
      <c r="AJ33" s="11">
        <v>372500</v>
      </c>
      <c r="AK33" s="11">
        <v>1100100</v>
      </c>
      <c r="AL33" s="11">
        <v>181100</v>
      </c>
    </row>
    <row r="34" spans="28:38">
      <c r="AB34" s="7" t="s">
        <v>37</v>
      </c>
      <c r="AC34" s="11">
        <v>169100</v>
      </c>
      <c r="AD34" s="11">
        <v>171000</v>
      </c>
      <c r="AE34" s="11">
        <v>191300</v>
      </c>
      <c r="AF34" s="11">
        <v>145600</v>
      </c>
      <c r="AG34" s="11">
        <v>165900</v>
      </c>
      <c r="AH34" s="11">
        <v>168600</v>
      </c>
      <c r="AI34" s="11">
        <v>166700</v>
      </c>
      <c r="AJ34" s="11">
        <v>189300</v>
      </c>
      <c r="AK34" s="11">
        <v>166500</v>
      </c>
      <c r="AL34" s="11">
        <v>170400</v>
      </c>
    </row>
    <row r="35" spans="28:38">
      <c r="AB35" s="7" t="s">
        <v>38</v>
      </c>
      <c r="AC35" s="11">
        <v>165700</v>
      </c>
      <c r="AD35" s="11">
        <v>171800</v>
      </c>
      <c r="AE35" s="11">
        <v>156900</v>
      </c>
      <c r="AF35" s="11">
        <v>121400</v>
      </c>
      <c r="AG35" s="11">
        <v>182100</v>
      </c>
      <c r="AH35" s="11">
        <v>178300</v>
      </c>
      <c r="AI35" s="11">
        <v>153700</v>
      </c>
      <c r="AJ35" s="11">
        <v>177700</v>
      </c>
      <c r="AK35" s="11">
        <v>150400</v>
      </c>
      <c r="AL35" s="11">
        <v>202900</v>
      </c>
    </row>
    <row r="36" spans="28:38">
      <c r="AB36" s="3" t="s">
        <v>21</v>
      </c>
      <c r="AC36" s="4">
        <f>AVERAGE(AC4:AC35)</f>
        <v>626912.5</v>
      </c>
      <c r="AD36" s="4">
        <f t="shared" ref="AD36:AL36" si="4">AVERAGE(AD4:AD35)</f>
        <v>615381.25</v>
      </c>
      <c r="AE36" s="4">
        <f t="shared" si="4"/>
        <v>635046.875</v>
      </c>
      <c r="AF36" s="4">
        <f t="shared" si="4"/>
        <v>631175</v>
      </c>
      <c r="AG36" s="4">
        <f t="shared" si="4"/>
        <v>533196.875</v>
      </c>
      <c r="AH36" s="4">
        <f t="shared" si="4"/>
        <v>582028.125</v>
      </c>
      <c r="AI36" s="4">
        <f t="shared" si="4"/>
        <v>580903.125</v>
      </c>
      <c r="AJ36" s="4">
        <f t="shared" si="4"/>
        <v>779615.625</v>
      </c>
      <c r="AK36" s="4">
        <f t="shared" si="4"/>
        <v>700225</v>
      </c>
      <c r="AL36" s="4">
        <f t="shared" si="4"/>
        <v>601275</v>
      </c>
    </row>
    <row r="37" spans="28:38">
      <c r="AB37" s="4" t="s">
        <v>1</v>
      </c>
      <c r="AC37" s="4">
        <f>_xlfn.STDEV.S(AC4:AC35)</f>
        <v>2193109.3226579088</v>
      </c>
      <c r="AD37" s="4">
        <f t="shared" ref="AD37:AL37" si="5">_xlfn.STDEV.S(AD4:AD35)</f>
        <v>2274357.0966017856</v>
      </c>
      <c r="AE37" s="4">
        <f t="shared" si="5"/>
        <v>1860034.0048893618</v>
      </c>
      <c r="AF37" s="4">
        <f t="shared" si="5"/>
        <v>2287097.6302559935</v>
      </c>
      <c r="AG37" s="4">
        <f t="shared" si="5"/>
        <v>1740457.891268916</v>
      </c>
      <c r="AH37" s="4">
        <f t="shared" si="5"/>
        <v>2042170.23811472</v>
      </c>
      <c r="AI37" s="4">
        <f t="shared" si="5"/>
        <v>1974001.0882574336</v>
      </c>
      <c r="AJ37" s="4">
        <f t="shared" si="5"/>
        <v>3013920.1855037059</v>
      </c>
      <c r="AK37" s="4">
        <f t="shared" si="5"/>
        <v>2192219.1477160542</v>
      </c>
      <c r="AL37" s="4">
        <f t="shared" si="5"/>
        <v>2182192.2268303288</v>
      </c>
    </row>
  </sheetData>
  <mergeCells count="4">
    <mergeCell ref="B1:L2"/>
    <mergeCell ref="O1:Y2"/>
    <mergeCell ref="AB1:AL2"/>
    <mergeCell ref="AO1:AY2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C013-5CC2-4E73-AA29-8F8962027333}">
  <dimension ref="B1:P39"/>
  <sheetViews>
    <sheetView tabSelected="1" topLeftCell="A37" workbookViewId="0">
      <selection activeCell="C48" sqref="C48"/>
    </sheetView>
  </sheetViews>
  <sheetFormatPr defaultRowHeight="15"/>
  <cols>
    <col min="2" max="2" width="20.42578125" bestFit="1" customWidth="1"/>
    <col min="3" max="16" width="9" bestFit="1" customWidth="1"/>
  </cols>
  <sheetData>
    <row r="1" spans="2:16">
      <c r="B1" s="18" t="s">
        <v>42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16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16">
      <c r="B3" s="13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</row>
    <row r="4" spans="2:16">
      <c r="B4" s="13" t="s">
        <v>44</v>
      </c>
      <c r="C4" s="11">
        <v>43452500</v>
      </c>
      <c r="D4" s="11">
        <v>41060400</v>
      </c>
      <c r="E4" s="11">
        <v>34163100</v>
      </c>
      <c r="F4" s="11">
        <v>38556300</v>
      </c>
      <c r="G4" s="11">
        <v>34959500</v>
      </c>
      <c r="H4" s="11">
        <v>41293900</v>
      </c>
      <c r="I4" s="11">
        <v>34375600</v>
      </c>
      <c r="J4" s="11">
        <v>47458600</v>
      </c>
      <c r="K4" s="11">
        <v>38868200</v>
      </c>
      <c r="L4" s="11">
        <v>38771400</v>
      </c>
      <c r="M4" s="11">
        <v>34464400</v>
      </c>
      <c r="N4" s="11">
        <v>31897800</v>
      </c>
      <c r="O4" s="11">
        <v>39908600</v>
      </c>
      <c r="P4" s="11">
        <v>33254800</v>
      </c>
    </row>
    <row r="5" spans="2:16">
      <c r="B5" s="13" t="s">
        <v>45</v>
      </c>
      <c r="C5" s="11">
        <v>869200</v>
      </c>
      <c r="D5" s="11">
        <v>976000</v>
      </c>
      <c r="E5" s="11">
        <v>824000</v>
      </c>
      <c r="F5" s="11">
        <v>994500</v>
      </c>
      <c r="G5" s="11">
        <v>798000</v>
      </c>
      <c r="H5" s="11">
        <v>1098800</v>
      </c>
      <c r="I5" s="11">
        <v>850200</v>
      </c>
      <c r="J5" s="11">
        <v>686100</v>
      </c>
      <c r="K5" s="11">
        <v>978100</v>
      </c>
      <c r="L5" s="11">
        <v>823000</v>
      </c>
      <c r="M5" s="11">
        <v>932100</v>
      </c>
      <c r="N5" s="11">
        <v>866900</v>
      </c>
      <c r="O5" s="11">
        <v>947200</v>
      </c>
      <c r="P5" s="11">
        <v>676900</v>
      </c>
    </row>
    <row r="6" spans="2:16">
      <c r="B6" s="13" t="s">
        <v>46</v>
      </c>
      <c r="C6" s="11">
        <v>713400</v>
      </c>
      <c r="D6" s="11">
        <v>826100</v>
      </c>
      <c r="E6" s="11">
        <v>687800</v>
      </c>
      <c r="F6" s="11">
        <v>937300</v>
      </c>
      <c r="G6" s="11">
        <v>733900</v>
      </c>
      <c r="H6" s="11">
        <v>907000</v>
      </c>
      <c r="I6" s="11">
        <v>759000</v>
      </c>
      <c r="J6" s="11">
        <v>669000</v>
      </c>
      <c r="K6" s="11">
        <v>817800</v>
      </c>
      <c r="L6" s="11">
        <v>749800</v>
      </c>
      <c r="M6" s="11">
        <v>630500</v>
      </c>
      <c r="N6" s="11">
        <v>964600</v>
      </c>
      <c r="O6" s="11">
        <v>780400</v>
      </c>
      <c r="P6" s="11">
        <v>705100</v>
      </c>
    </row>
    <row r="7" spans="2:16">
      <c r="B7" s="13" t="s">
        <v>47</v>
      </c>
      <c r="C7" s="11">
        <v>668200</v>
      </c>
      <c r="D7" s="11">
        <v>917600</v>
      </c>
      <c r="E7" s="11">
        <v>677100</v>
      </c>
      <c r="F7" s="11">
        <v>872500</v>
      </c>
      <c r="G7" s="11">
        <v>575300</v>
      </c>
      <c r="H7" s="11">
        <v>677800</v>
      </c>
      <c r="I7" s="11">
        <v>742100</v>
      </c>
      <c r="J7" s="11">
        <v>592100</v>
      </c>
      <c r="K7" s="11">
        <v>804200</v>
      </c>
      <c r="L7" s="11">
        <v>649800</v>
      </c>
      <c r="M7" s="11">
        <v>706900</v>
      </c>
      <c r="N7" s="11">
        <v>925500</v>
      </c>
      <c r="O7" s="11">
        <v>781200</v>
      </c>
      <c r="P7" s="11">
        <v>632100</v>
      </c>
    </row>
    <row r="8" spans="2:16">
      <c r="B8" s="13" t="s">
        <v>48</v>
      </c>
      <c r="C8" s="11">
        <v>767900</v>
      </c>
      <c r="D8" s="11">
        <v>765900</v>
      </c>
      <c r="E8" s="11">
        <v>827900</v>
      </c>
      <c r="F8" s="11">
        <v>4296700</v>
      </c>
      <c r="G8" s="11">
        <v>650900</v>
      </c>
      <c r="H8" s="11">
        <v>730500</v>
      </c>
      <c r="I8" s="11">
        <v>773900</v>
      </c>
      <c r="J8" s="11">
        <v>680500</v>
      </c>
      <c r="K8" s="11">
        <v>701800</v>
      </c>
      <c r="L8" s="11">
        <v>719600</v>
      </c>
      <c r="M8" s="11">
        <v>471600</v>
      </c>
      <c r="N8" s="11">
        <v>934500</v>
      </c>
      <c r="O8" s="11">
        <v>752600</v>
      </c>
      <c r="P8" s="11">
        <v>623700</v>
      </c>
    </row>
    <row r="9" spans="2:16">
      <c r="B9" s="13" t="s">
        <v>49</v>
      </c>
      <c r="C9" s="11">
        <v>733600</v>
      </c>
      <c r="D9" s="11">
        <v>806700</v>
      </c>
      <c r="E9" s="11">
        <v>621700</v>
      </c>
      <c r="F9" s="11">
        <v>1868800</v>
      </c>
      <c r="G9" s="11">
        <v>677500</v>
      </c>
      <c r="H9" s="11">
        <v>651800</v>
      </c>
      <c r="I9" s="11">
        <v>767000</v>
      </c>
      <c r="J9" s="11">
        <v>494800</v>
      </c>
      <c r="K9" s="11">
        <v>997500</v>
      </c>
      <c r="L9" s="11">
        <v>661400</v>
      </c>
      <c r="M9" s="11">
        <v>788500</v>
      </c>
      <c r="N9" s="11">
        <v>701600</v>
      </c>
      <c r="O9" s="11">
        <v>717400</v>
      </c>
      <c r="P9" s="11">
        <v>494200</v>
      </c>
    </row>
    <row r="10" spans="2:16">
      <c r="B10" s="13" t="s">
        <v>50</v>
      </c>
      <c r="C10" s="11">
        <v>791400</v>
      </c>
      <c r="D10" s="11">
        <v>718900</v>
      </c>
      <c r="E10" s="11">
        <v>640300</v>
      </c>
      <c r="F10" s="11">
        <v>921800</v>
      </c>
      <c r="G10" s="11">
        <v>666800</v>
      </c>
      <c r="H10" s="11">
        <v>721900</v>
      </c>
      <c r="I10" s="11">
        <v>735400</v>
      </c>
      <c r="J10" s="11">
        <v>566300</v>
      </c>
      <c r="K10" s="11">
        <v>807100</v>
      </c>
      <c r="L10" s="11">
        <v>615500</v>
      </c>
      <c r="M10" s="11">
        <v>751000</v>
      </c>
      <c r="N10" s="11">
        <v>664400</v>
      </c>
      <c r="O10" s="11">
        <v>716800</v>
      </c>
      <c r="P10" s="11">
        <v>641800</v>
      </c>
    </row>
    <row r="11" spans="2:16">
      <c r="B11" s="13" t="s">
        <v>51</v>
      </c>
      <c r="C11" s="11">
        <v>689800</v>
      </c>
      <c r="D11" s="11">
        <v>777800</v>
      </c>
      <c r="E11" s="11">
        <v>623800</v>
      </c>
      <c r="F11" s="11">
        <v>872200</v>
      </c>
      <c r="G11" s="11">
        <v>636000</v>
      </c>
      <c r="H11" s="11">
        <v>610200</v>
      </c>
      <c r="I11" s="11">
        <v>768400</v>
      </c>
      <c r="J11" s="11">
        <v>636300</v>
      </c>
      <c r="K11" s="11">
        <v>795600</v>
      </c>
      <c r="L11" s="11">
        <v>651500</v>
      </c>
      <c r="M11" s="11">
        <v>794900</v>
      </c>
      <c r="N11" s="11">
        <v>660600</v>
      </c>
      <c r="O11" s="11">
        <v>713000</v>
      </c>
      <c r="P11" s="11">
        <v>496500</v>
      </c>
    </row>
    <row r="12" spans="2:16">
      <c r="B12" s="13" t="s">
        <v>52</v>
      </c>
      <c r="C12" s="11">
        <v>792200</v>
      </c>
      <c r="D12" s="11">
        <v>913000</v>
      </c>
      <c r="E12" s="11">
        <v>638300</v>
      </c>
      <c r="F12" s="11">
        <v>928700</v>
      </c>
      <c r="G12" s="11">
        <v>689500</v>
      </c>
      <c r="H12" s="11">
        <v>500500</v>
      </c>
      <c r="I12" s="11">
        <v>644900</v>
      </c>
      <c r="J12" s="11">
        <v>547900</v>
      </c>
      <c r="K12" s="11">
        <v>863400</v>
      </c>
      <c r="L12" s="11">
        <v>592600</v>
      </c>
      <c r="M12" s="11">
        <v>723600</v>
      </c>
      <c r="N12" s="11">
        <v>622000</v>
      </c>
      <c r="O12" s="11">
        <v>740300</v>
      </c>
      <c r="P12" s="11">
        <v>695000</v>
      </c>
    </row>
    <row r="13" spans="2:16">
      <c r="B13" s="13" t="s">
        <v>53</v>
      </c>
      <c r="C13" s="11">
        <v>864900</v>
      </c>
      <c r="D13" s="11">
        <v>646200</v>
      </c>
      <c r="E13" s="11">
        <v>583000</v>
      </c>
      <c r="F13" s="11">
        <v>813400</v>
      </c>
      <c r="G13" s="11">
        <v>635500</v>
      </c>
      <c r="H13" s="11">
        <v>667700</v>
      </c>
      <c r="I13" s="11">
        <v>741100</v>
      </c>
      <c r="J13" s="11">
        <v>544100</v>
      </c>
      <c r="K13" s="11">
        <v>755900</v>
      </c>
      <c r="L13" s="11">
        <v>638100</v>
      </c>
      <c r="M13" s="11">
        <v>779600</v>
      </c>
      <c r="N13" s="11">
        <v>625100</v>
      </c>
      <c r="O13" s="11">
        <v>716500</v>
      </c>
      <c r="P13" s="11">
        <v>555200</v>
      </c>
    </row>
    <row r="14" spans="2:16">
      <c r="B14" s="13" t="s">
        <v>54</v>
      </c>
      <c r="C14" s="11">
        <v>734700</v>
      </c>
      <c r="D14" s="11">
        <v>696700</v>
      </c>
      <c r="E14" s="11">
        <v>580300</v>
      </c>
      <c r="F14" s="11">
        <v>844700</v>
      </c>
      <c r="G14" s="11">
        <v>647100</v>
      </c>
      <c r="H14" s="11">
        <v>650700</v>
      </c>
      <c r="I14" s="11">
        <v>1085600</v>
      </c>
      <c r="J14" s="11">
        <v>553100</v>
      </c>
      <c r="K14" s="11">
        <v>804400</v>
      </c>
      <c r="L14" s="11">
        <v>648100</v>
      </c>
      <c r="M14" s="11">
        <v>701500</v>
      </c>
      <c r="N14" s="11">
        <v>616000</v>
      </c>
      <c r="O14" s="11">
        <v>642200</v>
      </c>
      <c r="P14" s="11">
        <v>548800</v>
      </c>
    </row>
    <row r="15" spans="2:16">
      <c r="B15" s="13" t="s">
        <v>55</v>
      </c>
      <c r="C15" s="11">
        <v>616200</v>
      </c>
      <c r="D15" s="11">
        <v>688400</v>
      </c>
      <c r="E15" s="11">
        <v>632400</v>
      </c>
      <c r="F15" s="11">
        <v>661300</v>
      </c>
      <c r="G15" s="11">
        <v>626800</v>
      </c>
      <c r="H15" s="11">
        <v>602200</v>
      </c>
      <c r="I15" s="11">
        <v>699100</v>
      </c>
      <c r="J15" s="11">
        <v>497900</v>
      </c>
      <c r="K15" s="11">
        <v>753800</v>
      </c>
      <c r="L15" s="11">
        <v>591600</v>
      </c>
      <c r="M15" s="11">
        <v>772300</v>
      </c>
      <c r="N15" s="11">
        <v>614300</v>
      </c>
      <c r="O15" s="11">
        <v>653100</v>
      </c>
      <c r="P15" s="11">
        <v>552200</v>
      </c>
    </row>
    <row r="16" spans="2:16">
      <c r="B16" s="13" t="s">
        <v>56</v>
      </c>
      <c r="C16" s="11">
        <v>709400</v>
      </c>
      <c r="D16" s="11">
        <v>818900</v>
      </c>
      <c r="E16" s="11">
        <v>596300</v>
      </c>
      <c r="F16" s="11">
        <v>715600</v>
      </c>
      <c r="G16" s="11">
        <v>643000</v>
      </c>
      <c r="H16" s="11">
        <v>595300</v>
      </c>
      <c r="I16" s="11">
        <v>529100</v>
      </c>
      <c r="J16" s="11">
        <v>622900</v>
      </c>
      <c r="K16" s="11">
        <v>688300</v>
      </c>
      <c r="L16" s="11">
        <v>619400</v>
      </c>
      <c r="M16" s="11">
        <v>843900</v>
      </c>
      <c r="N16" s="11">
        <v>603500</v>
      </c>
      <c r="O16" s="11">
        <v>498800</v>
      </c>
      <c r="P16" s="11">
        <v>558100</v>
      </c>
    </row>
    <row r="17" spans="2:16">
      <c r="B17" s="13" t="s">
        <v>57</v>
      </c>
      <c r="C17" s="11">
        <v>673700</v>
      </c>
      <c r="D17" s="11">
        <v>685900</v>
      </c>
      <c r="E17" s="11">
        <v>554000</v>
      </c>
      <c r="F17" s="11">
        <v>582800</v>
      </c>
      <c r="G17" s="11">
        <v>511500</v>
      </c>
      <c r="H17" s="11">
        <v>630700</v>
      </c>
      <c r="I17" s="11">
        <v>500900</v>
      </c>
      <c r="J17" s="11">
        <v>528100</v>
      </c>
      <c r="K17" s="11">
        <v>639800</v>
      </c>
      <c r="L17" s="11">
        <v>596500</v>
      </c>
      <c r="M17" s="11">
        <v>725500</v>
      </c>
      <c r="N17" s="11">
        <v>598700</v>
      </c>
      <c r="O17" s="11">
        <v>541900</v>
      </c>
      <c r="P17" s="11">
        <v>633200</v>
      </c>
    </row>
    <row r="18" spans="2:16">
      <c r="B18" s="13" t="s">
        <v>58</v>
      </c>
      <c r="C18" s="11">
        <v>753300</v>
      </c>
      <c r="D18" s="11">
        <v>917700</v>
      </c>
      <c r="E18" s="11">
        <v>613200</v>
      </c>
      <c r="F18" s="11">
        <v>588400</v>
      </c>
      <c r="G18" s="11">
        <v>718200</v>
      </c>
      <c r="H18" s="11">
        <v>580800</v>
      </c>
      <c r="I18" s="11">
        <v>556700</v>
      </c>
      <c r="J18" s="11">
        <v>547200</v>
      </c>
      <c r="K18" s="11">
        <v>596100</v>
      </c>
      <c r="L18" s="11">
        <v>655300</v>
      </c>
      <c r="M18" s="11">
        <v>755500</v>
      </c>
      <c r="N18" s="11">
        <v>608200</v>
      </c>
      <c r="O18" s="11">
        <v>516700</v>
      </c>
      <c r="P18" s="11">
        <v>566300</v>
      </c>
    </row>
    <row r="19" spans="2:16">
      <c r="B19" s="13" t="s">
        <v>59</v>
      </c>
      <c r="C19" s="11">
        <v>811100</v>
      </c>
      <c r="D19" s="11">
        <v>639500</v>
      </c>
      <c r="E19" s="11">
        <v>735400</v>
      </c>
      <c r="F19" s="11">
        <v>624700</v>
      </c>
      <c r="G19" s="11">
        <v>713200</v>
      </c>
      <c r="H19" s="11">
        <v>591300</v>
      </c>
      <c r="I19" s="11">
        <v>509000</v>
      </c>
      <c r="J19" s="11">
        <v>540200</v>
      </c>
      <c r="K19" s="11">
        <v>589300</v>
      </c>
      <c r="L19" s="11">
        <v>1101100</v>
      </c>
      <c r="M19" s="11">
        <v>722900</v>
      </c>
      <c r="N19" s="11">
        <v>580400</v>
      </c>
      <c r="O19" s="11">
        <v>385500</v>
      </c>
      <c r="P19" s="11">
        <v>527700</v>
      </c>
    </row>
    <row r="20" spans="2:16">
      <c r="B20" s="13" t="s">
        <v>60</v>
      </c>
      <c r="C20" s="11">
        <v>660900</v>
      </c>
      <c r="D20" s="11">
        <v>683700</v>
      </c>
      <c r="E20" s="11">
        <v>561100</v>
      </c>
      <c r="F20" s="11">
        <v>553600</v>
      </c>
      <c r="G20" s="11">
        <v>697800</v>
      </c>
      <c r="H20" s="11">
        <v>636400</v>
      </c>
      <c r="I20" s="11">
        <v>535400</v>
      </c>
      <c r="J20" s="11">
        <v>539500</v>
      </c>
      <c r="K20" s="11">
        <v>533800</v>
      </c>
      <c r="L20" s="11">
        <v>707200</v>
      </c>
      <c r="M20" s="11">
        <v>719600</v>
      </c>
      <c r="N20" s="11">
        <v>619300</v>
      </c>
      <c r="O20" s="11">
        <v>551600</v>
      </c>
      <c r="P20" s="11">
        <v>602200</v>
      </c>
    </row>
    <row r="21" spans="2:16">
      <c r="B21" s="13" t="s">
        <v>61</v>
      </c>
      <c r="C21" s="11">
        <v>628900</v>
      </c>
      <c r="D21" s="11">
        <v>670600</v>
      </c>
      <c r="E21" s="11">
        <v>620300</v>
      </c>
      <c r="F21" s="11">
        <v>633300</v>
      </c>
      <c r="G21" s="11">
        <v>610400</v>
      </c>
      <c r="H21" s="11">
        <v>691300</v>
      </c>
      <c r="I21" s="11">
        <v>540000</v>
      </c>
      <c r="J21" s="11">
        <v>547200</v>
      </c>
      <c r="K21" s="11">
        <v>579300</v>
      </c>
      <c r="L21" s="11">
        <v>575700</v>
      </c>
      <c r="M21" s="11">
        <v>691900</v>
      </c>
      <c r="N21" s="11">
        <v>525000</v>
      </c>
      <c r="O21" s="11">
        <v>533900</v>
      </c>
      <c r="P21" s="11">
        <v>526000</v>
      </c>
    </row>
    <row r="22" spans="2:16">
      <c r="B22" s="13" t="s">
        <v>62</v>
      </c>
      <c r="C22" s="11">
        <v>667900</v>
      </c>
      <c r="D22" s="11">
        <v>676100</v>
      </c>
      <c r="E22" s="11">
        <v>623800</v>
      </c>
      <c r="F22" s="11">
        <v>610200</v>
      </c>
      <c r="G22" s="11">
        <v>625800</v>
      </c>
      <c r="H22" s="11">
        <v>741500</v>
      </c>
      <c r="I22" s="11">
        <v>538000</v>
      </c>
      <c r="J22" s="11">
        <v>549800</v>
      </c>
      <c r="K22" s="11">
        <v>619800</v>
      </c>
      <c r="L22" s="11">
        <v>572900</v>
      </c>
      <c r="M22" s="11">
        <v>727000</v>
      </c>
      <c r="N22" s="11">
        <v>593700</v>
      </c>
      <c r="O22" s="11">
        <v>532700</v>
      </c>
      <c r="P22" s="11">
        <v>572400</v>
      </c>
    </row>
    <row r="23" spans="2:16">
      <c r="B23" s="13" t="s">
        <v>63</v>
      </c>
      <c r="C23" s="11">
        <v>739600</v>
      </c>
      <c r="D23" s="11">
        <v>666100</v>
      </c>
      <c r="E23" s="11">
        <v>548300</v>
      </c>
      <c r="F23" s="11">
        <v>626400</v>
      </c>
      <c r="G23" s="11">
        <v>592000</v>
      </c>
      <c r="H23" s="11">
        <v>624300</v>
      </c>
      <c r="I23" s="11">
        <v>1593200</v>
      </c>
      <c r="J23" s="11">
        <v>546100</v>
      </c>
      <c r="K23" s="11">
        <v>645100</v>
      </c>
      <c r="L23" s="11">
        <v>512100</v>
      </c>
      <c r="M23" s="11">
        <v>676500</v>
      </c>
      <c r="N23" s="11">
        <v>684500</v>
      </c>
      <c r="O23" s="11">
        <v>512300</v>
      </c>
      <c r="P23" s="11">
        <v>610000</v>
      </c>
    </row>
    <row r="24" spans="2:16">
      <c r="B24" s="13" t="s">
        <v>64</v>
      </c>
      <c r="C24" s="9">
        <v>648500</v>
      </c>
      <c r="D24" s="9">
        <v>689200</v>
      </c>
      <c r="E24" s="9">
        <v>662400</v>
      </c>
      <c r="F24" s="9">
        <v>600500</v>
      </c>
      <c r="G24" s="9">
        <v>830300</v>
      </c>
      <c r="H24" s="9">
        <v>632500</v>
      </c>
      <c r="I24" s="9">
        <v>588700</v>
      </c>
      <c r="J24" s="9">
        <v>612000</v>
      </c>
      <c r="K24" s="9">
        <v>561500</v>
      </c>
      <c r="L24" s="9">
        <v>524900</v>
      </c>
      <c r="M24" s="9">
        <v>746300</v>
      </c>
      <c r="N24" s="9">
        <v>585300</v>
      </c>
      <c r="O24" s="9">
        <v>579200</v>
      </c>
      <c r="P24" s="9">
        <v>480300</v>
      </c>
    </row>
    <row r="25" spans="2:16">
      <c r="B25" s="13" t="s">
        <v>65</v>
      </c>
      <c r="C25" s="9">
        <v>1666300</v>
      </c>
      <c r="D25" s="9">
        <v>1385400</v>
      </c>
      <c r="E25" s="9">
        <v>1096200</v>
      </c>
      <c r="F25" s="9">
        <v>1436500</v>
      </c>
      <c r="G25" s="9">
        <v>1154200</v>
      </c>
      <c r="H25" s="9">
        <v>1140600</v>
      </c>
      <c r="I25" s="9">
        <v>1220600</v>
      </c>
      <c r="J25" s="9">
        <v>1016400</v>
      </c>
      <c r="K25" s="9">
        <v>1210700</v>
      </c>
      <c r="L25" s="9">
        <v>1164500</v>
      </c>
      <c r="M25" s="9">
        <v>1296900</v>
      </c>
      <c r="N25" s="9">
        <v>1291300</v>
      </c>
      <c r="O25" s="9">
        <v>1045300</v>
      </c>
      <c r="P25" s="9">
        <v>1190900</v>
      </c>
    </row>
    <row r="26" spans="2:16">
      <c r="B26" s="13" t="s">
        <v>66</v>
      </c>
      <c r="C26" s="9">
        <v>647800</v>
      </c>
      <c r="D26" s="9">
        <v>645900</v>
      </c>
      <c r="E26" s="9">
        <v>561400</v>
      </c>
      <c r="F26" s="9">
        <v>608500</v>
      </c>
      <c r="G26" s="9">
        <v>584700</v>
      </c>
      <c r="H26" s="9">
        <v>715500</v>
      </c>
      <c r="I26" s="9">
        <v>528400</v>
      </c>
      <c r="J26" s="9">
        <v>498000</v>
      </c>
      <c r="K26" s="9">
        <v>761700</v>
      </c>
      <c r="L26" s="9">
        <v>524000</v>
      </c>
      <c r="M26" s="9">
        <v>636600</v>
      </c>
      <c r="N26" s="9">
        <v>558500</v>
      </c>
      <c r="O26" s="9">
        <v>699000</v>
      </c>
      <c r="P26" s="9">
        <v>534000</v>
      </c>
    </row>
    <row r="27" spans="2:16">
      <c r="B27" s="13" t="s">
        <v>67</v>
      </c>
      <c r="C27" s="9">
        <v>598100</v>
      </c>
      <c r="D27" s="9">
        <v>554200</v>
      </c>
      <c r="E27" s="9">
        <v>612500</v>
      </c>
      <c r="F27" s="9">
        <v>693000</v>
      </c>
      <c r="G27" s="9">
        <v>582700</v>
      </c>
      <c r="H27" s="9">
        <v>581500</v>
      </c>
      <c r="I27" s="9">
        <v>563400</v>
      </c>
      <c r="J27" s="9">
        <v>497700</v>
      </c>
      <c r="K27" s="9">
        <v>548300</v>
      </c>
      <c r="L27" s="9">
        <v>606900</v>
      </c>
      <c r="M27" s="9">
        <v>641300</v>
      </c>
      <c r="N27" s="9">
        <v>658000</v>
      </c>
      <c r="O27" s="9">
        <v>512400</v>
      </c>
      <c r="P27" s="9">
        <v>464100</v>
      </c>
    </row>
    <row r="28" spans="2:16">
      <c r="B28" s="13" t="s">
        <v>68</v>
      </c>
      <c r="C28" s="9">
        <v>615300</v>
      </c>
      <c r="D28" s="9">
        <v>596900</v>
      </c>
      <c r="E28" s="9">
        <v>741200</v>
      </c>
      <c r="F28" s="9">
        <v>609900</v>
      </c>
      <c r="G28" s="9">
        <v>549200</v>
      </c>
      <c r="H28" s="9">
        <v>554900</v>
      </c>
      <c r="I28" s="9">
        <v>586300</v>
      </c>
      <c r="J28" s="9">
        <v>451900</v>
      </c>
      <c r="K28" s="9">
        <v>604800</v>
      </c>
      <c r="L28" s="9">
        <v>482900</v>
      </c>
      <c r="M28" s="9">
        <v>601400</v>
      </c>
      <c r="N28" s="9">
        <v>598000</v>
      </c>
      <c r="O28" s="9">
        <v>555100</v>
      </c>
      <c r="P28" s="9">
        <v>491000</v>
      </c>
    </row>
    <row r="29" spans="2:16">
      <c r="B29" s="13" t="s">
        <v>69</v>
      </c>
      <c r="C29" s="9">
        <v>593000</v>
      </c>
      <c r="D29" s="9">
        <v>629400</v>
      </c>
      <c r="E29" s="9">
        <v>580500</v>
      </c>
      <c r="F29" s="9">
        <v>785000</v>
      </c>
      <c r="G29" s="9">
        <v>730900</v>
      </c>
      <c r="H29" s="9">
        <v>581700</v>
      </c>
      <c r="I29" s="9">
        <v>614600</v>
      </c>
      <c r="J29" s="9">
        <v>515000</v>
      </c>
      <c r="K29" s="9">
        <v>584600</v>
      </c>
      <c r="L29" s="9">
        <v>462900</v>
      </c>
      <c r="M29" s="9">
        <v>678600</v>
      </c>
      <c r="N29" s="9">
        <v>634600</v>
      </c>
      <c r="O29" s="9">
        <v>475600</v>
      </c>
      <c r="P29" s="9">
        <v>492100</v>
      </c>
    </row>
    <row r="30" spans="2:16">
      <c r="B30" s="13" t="s">
        <v>70</v>
      </c>
      <c r="C30" s="9">
        <v>687500</v>
      </c>
      <c r="D30" s="9">
        <v>900300</v>
      </c>
      <c r="E30" s="9">
        <v>657000</v>
      </c>
      <c r="F30" s="9">
        <v>604500</v>
      </c>
      <c r="G30" s="9">
        <v>606900</v>
      </c>
      <c r="H30" s="9">
        <v>729400</v>
      </c>
      <c r="I30" s="9">
        <v>595700</v>
      </c>
      <c r="J30" s="9">
        <v>528100</v>
      </c>
      <c r="K30" s="9">
        <v>621700</v>
      </c>
      <c r="L30" s="9">
        <v>575700</v>
      </c>
      <c r="M30" s="9">
        <v>824200</v>
      </c>
      <c r="N30" s="9">
        <v>678200</v>
      </c>
      <c r="O30" s="9">
        <v>590400</v>
      </c>
      <c r="P30" s="9">
        <v>512400</v>
      </c>
    </row>
    <row r="31" spans="2:16">
      <c r="B31" s="13" t="s">
        <v>71</v>
      </c>
      <c r="C31" s="9">
        <v>588500</v>
      </c>
      <c r="D31" s="9">
        <v>636700</v>
      </c>
      <c r="E31" s="9">
        <v>533000</v>
      </c>
      <c r="F31" s="9">
        <v>555700</v>
      </c>
      <c r="G31" s="9">
        <v>631700</v>
      </c>
      <c r="H31" s="9">
        <v>588000</v>
      </c>
      <c r="I31" s="9">
        <v>527000</v>
      </c>
      <c r="J31" s="9">
        <v>509600</v>
      </c>
      <c r="K31" s="9">
        <v>505400</v>
      </c>
      <c r="L31" s="9">
        <v>601600</v>
      </c>
      <c r="M31" s="9">
        <v>652100</v>
      </c>
      <c r="N31" s="9">
        <v>554700</v>
      </c>
      <c r="O31" s="9">
        <v>501600</v>
      </c>
      <c r="P31" s="9">
        <v>503200</v>
      </c>
    </row>
    <row r="32" spans="2:16">
      <c r="B32" s="13" t="s">
        <v>72</v>
      </c>
      <c r="C32" s="9">
        <v>550900</v>
      </c>
      <c r="D32" s="9">
        <v>622800</v>
      </c>
      <c r="E32" s="9">
        <v>660100</v>
      </c>
      <c r="F32" s="9">
        <v>517800</v>
      </c>
      <c r="G32" s="9">
        <v>677000</v>
      </c>
      <c r="H32" s="9">
        <v>580900</v>
      </c>
      <c r="I32" s="9">
        <v>500600</v>
      </c>
      <c r="J32" s="9">
        <v>550500</v>
      </c>
      <c r="K32" s="9">
        <v>549200</v>
      </c>
      <c r="L32" s="9">
        <v>561100</v>
      </c>
      <c r="M32" s="9">
        <v>579000</v>
      </c>
      <c r="N32" s="9">
        <v>580200</v>
      </c>
      <c r="O32" s="9">
        <v>497100</v>
      </c>
      <c r="P32" s="9">
        <v>500500</v>
      </c>
    </row>
    <row r="33" spans="2:16">
      <c r="B33" s="13" t="s">
        <v>73</v>
      </c>
      <c r="C33" s="9">
        <v>606800</v>
      </c>
      <c r="D33" s="9">
        <v>638300</v>
      </c>
      <c r="E33" s="9">
        <v>506200</v>
      </c>
      <c r="F33" s="9">
        <v>535300</v>
      </c>
      <c r="G33" s="9">
        <v>573400</v>
      </c>
      <c r="H33" s="9">
        <v>594500</v>
      </c>
      <c r="I33" s="9">
        <v>549200</v>
      </c>
      <c r="J33" s="9">
        <v>468600</v>
      </c>
      <c r="K33" s="9">
        <v>628100</v>
      </c>
      <c r="L33" s="9">
        <v>575900</v>
      </c>
      <c r="M33" s="9">
        <v>711900</v>
      </c>
      <c r="N33" s="9">
        <v>625400</v>
      </c>
      <c r="O33" s="9">
        <v>527600</v>
      </c>
      <c r="P33" s="9">
        <v>506300</v>
      </c>
    </row>
    <row r="34" spans="2:16">
      <c r="B34" s="13" t="s">
        <v>74</v>
      </c>
      <c r="C34" s="9">
        <v>523700</v>
      </c>
      <c r="D34" s="9">
        <v>589000</v>
      </c>
      <c r="E34" s="9">
        <v>552200</v>
      </c>
      <c r="F34" s="9">
        <v>562100</v>
      </c>
      <c r="G34" s="9">
        <v>559400</v>
      </c>
      <c r="H34" s="9">
        <v>514700</v>
      </c>
      <c r="I34" s="9">
        <v>512200</v>
      </c>
      <c r="J34" s="9">
        <v>457900</v>
      </c>
      <c r="K34" s="9">
        <v>537000</v>
      </c>
      <c r="L34" s="9">
        <v>640200</v>
      </c>
      <c r="M34" s="9">
        <v>664400</v>
      </c>
      <c r="N34" s="9">
        <v>589600</v>
      </c>
      <c r="O34" s="9">
        <v>503800</v>
      </c>
      <c r="P34" s="9">
        <v>513600</v>
      </c>
    </row>
    <row r="35" spans="2:16">
      <c r="B35" s="13" t="s">
        <v>75</v>
      </c>
      <c r="C35" s="9">
        <v>545800</v>
      </c>
      <c r="D35" s="9">
        <v>568700</v>
      </c>
      <c r="E35" s="9">
        <v>502900</v>
      </c>
      <c r="F35" s="9">
        <v>541300</v>
      </c>
      <c r="G35" s="9">
        <v>618500</v>
      </c>
      <c r="H35" s="9">
        <v>585500</v>
      </c>
      <c r="I35" s="9">
        <v>552800</v>
      </c>
      <c r="J35" s="9">
        <v>318100</v>
      </c>
      <c r="K35" s="9">
        <v>518200</v>
      </c>
      <c r="L35" s="9">
        <v>550200</v>
      </c>
      <c r="M35" s="9">
        <v>797800</v>
      </c>
      <c r="N35" s="9">
        <v>505800</v>
      </c>
      <c r="O35" s="9">
        <v>487500</v>
      </c>
      <c r="P35" s="9">
        <v>448000</v>
      </c>
    </row>
    <row r="36" spans="2:16">
      <c r="B36" s="8" t="s">
        <v>21</v>
      </c>
      <c r="C36" s="12">
        <f>AVERAGE(C4:C35)</f>
        <v>2050343.75</v>
      </c>
      <c r="D36" s="12">
        <f t="shared" ref="D36:P36" si="0">AVERAGE(D4:D35)</f>
        <v>2000281.25</v>
      </c>
      <c r="E36" s="12">
        <f t="shared" si="0"/>
        <v>1688053.125</v>
      </c>
      <c r="F36" s="12">
        <f t="shared" si="0"/>
        <v>2048540.625</v>
      </c>
      <c r="G36" s="12">
        <f t="shared" si="0"/>
        <v>1734612.5</v>
      </c>
      <c r="H36" s="12">
        <f t="shared" si="0"/>
        <v>1937634.375</v>
      </c>
      <c r="I36" s="12">
        <f t="shared" si="0"/>
        <v>1737003.125</v>
      </c>
      <c r="J36" s="12">
        <f t="shared" si="0"/>
        <v>2024109.375</v>
      </c>
      <c r="K36" s="12">
        <f t="shared" si="0"/>
        <v>1889703.125</v>
      </c>
      <c r="L36" s="12">
        <f t="shared" si="0"/>
        <v>1835106.25</v>
      </c>
      <c r="M36" s="12">
        <f t="shared" si="0"/>
        <v>1787818.75</v>
      </c>
      <c r="N36" s="12">
        <f t="shared" si="0"/>
        <v>1648943.75</v>
      </c>
      <c r="O36" s="12">
        <f t="shared" si="0"/>
        <v>1847415.625</v>
      </c>
      <c r="P36" s="12">
        <f t="shared" si="0"/>
        <v>1597143.75</v>
      </c>
    </row>
    <row r="37" spans="2:16">
      <c r="B37" s="12" t="s">
        <v>1</v>
      </c>
      <c r="C37" s="12">
        <f>_xlfn.STDEV.S(C4:C35)</f>
        <v>7557534.4156563822</v>
      </c>
      <c r="D37" s="12">
        <f t="shared" ref="D37:P37" si="1">_xlfn.STDEV.S(D4:D35)</f>
        <v>7129515.7549189199</v>
      </c>
      <c r="E37" s="12">
        <f t="shared" si="1"/>
        <v>5927109.7582039405</v>
      </c>
      <c r="F37" s="12">
        <f t="shared" si="1"/>
        <v>6696963.9052556027</v>
      </c>
      <c r="G37" s="12">
        <f t="shared" si="1"/>
        <v>6063910.8608942274</v>
      </c>
      <c r="H37" s="12">
        <f t="shared" si="1"/>
        <v>7183097.6368860742</v>
      </c>
      <c r="I37" s="12">
        <f t="shared" si="1"/>
        <v>5960476.598798844</v>
      </c>
      <c r="J37" s="12">
        <f t="shared" si="1"/>
        <v>8291582.4090093412</v>
      </c>
      <c r="K37" s="12">
        <f t="shared" si="1"/>
        <v>6749702.2271468546</v>
      </c>
      <c r="L37" s="12">
        <f t="shared" si="1"/>
        <v>6741743.3199115926</v>
      </c>
      <c r="M37" s="12">
        <f t="shared" si="1"/>
        <v>5964291.8686526231</v>
      </c>
      <c r="N37" s="12">
        <f t="shared" si="1"/>
        <v>5522099.8328381069</v>
      </c>
      <c r="O37" s="12">
        <f t="shared" si="1"/>
        <v>6946864.0829634303</v>
      </c>
      <c r="P37" s="12">
        <f t="shared" si="1"/>
        <v>5778347.6279674536</v>
      </c>
    </row>
    <row r="39" spans="2:16">
      <c r="B39" t="s">
        <v>127</v>
      </c>
      <c r="C39">
        <f>AVERAGE(C4:P35)</f>
        <v>1844764.955357143</v>
      </c>
      <c r="D39" t="s">
        <v>125</v>
      </c>
    </row>
  </sheetData>
  <mergeCells count="1">
    <mergeCell ref="B1:P2"/>
  </mergeCells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94CC-5BAD-4552-8D44-D0267B3C78B7}">
  <dimension ref="B1:P40"/>
  <sheetViews>
    <sheetView topLeftCell="A19" workbookViewId="0">
      <selection activeCell="B36" sqref="B36:P37"/>
    </sheetView>
  </sheetViews>
  <sheetFormatPr defaultRowHeight="15"/>
  <cols>
    <col min="2" max="2" width="20.42578125" bestFit="1" customWidth="1"/>
    <col min="3" max="16" width="9.42578125" bestFit="1" customWidth="1"/>
  </cols>
  <sheetData>
    <row r="1" spans="2:16">
      <c r="B1" s="18" t="s">
        <v>42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16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16">
      <c r="B3" s="13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</row>
    <row r="4" spans="2:16">
      <c r="B4" s="13" t="s">
        <v>44</v>
      </c>
      <c r="C4" s="11">
        <v>13216800</v>
      </c>
      <c r="D4" s="11">
        <v>12010800</v>
      </c>
      <c r="E4" s="11">
        <v>12964100</v>
      </c>
      <c r="F4" s="11">
        <v>11618800</v>
      </c>
      <c r="G4" s="11">
        <v>11378700</v>
      </c>
      <c r="H4" s="11">
        <v>12997300</v>
      </c>
      <c r="I4" s="11">
        <v>12936100</v>
      </c>
      <c r="J4" s="11">
        <v>12640000</v>
      </c>
      <c r="K4" s="11">
        <v>12038500</v>
      </c>
      <c r="L4" s="11">
        <v>12778300</v>
      </c>
      <c r="M4" s="11">
        <v>12634500</v>
      </c>
      <c r="N4" s="11">
        <v>12447300</v>
      </c>
      <c r="O4" s="11">
        <v>13578600</v>
      </c>
      <c r="P4" s="11">
        <v>12777600</v>
      </c>
    </row>
    <row r="5" spans="2:16">
      <c r="B5" s="13" t="s">
        <v>45</v>
      </c>
      <c r="C5" s="11">
        <v>274200</v>
      </c>
      <c r="D5" s="11">
        <v>261400</v>
      </c>
      <c r="E5" s="11">
        <v>361500</v>
      </c>
      <c r="F5" s="11">
        <v>554400</v>
      </c>
      <c r="G5" s="11">
        <v>269300</v>
      </c>
      <c r="H5" s="11">
        <v>293000</v>
      </c>
      <c r="I5" s="11">
        <v>281200</v>
      </c>
      <c r="J5" s="11">
        <v>275100</v>
      </c>
      <c r="K5" s="11">
        <v>266000</v>
      </c>
      <c r="L5" s="11">
        <v>264900</v>
      </c>
      <c r="M5" s="11">
        <v>272500</v>
      </c>
      <c r="N5" s="11">
        <v>274300</v>
      </c>
      <c r="O5" s="11">
        <v>276600</v>
      </c>
      <c r="P5" s="11">
        <v>326100</v>
      </c>
    </row>
    <row r="6" spans="2:16">
      <c r="B6" s="13" t="s">
        <v>46</v>
      </c>
      <c r="C6" s="11">
        <v>281000</v>
      </c>
      <c r="D6" s="11">
        <v>183800</v>
      </c>
      <c r="E6" s="11">
        <v>236800</v>
      </c>
      <c r="F6" s="11">
        <v>242500</v>
      </c>
      <c r="G6" s="11">
        <v>254400</v>
      </c>
      <c r="H6" s="11">
        <v>240100</v>
      </c>
      <c r="I6" s="11">
        <v>253700</v>
      </c>
      <c r="J6" s="11">
        <v>243700</v>
      </c>
      <c r="K6" s="11">
        <v>246700</v>
      </c>
      <c r="L6" s="11">
        <v>326500</v>
      </c>
      <c r="M6" s="11">
        <v>251000</v>
      </c>
      <c r="N6" s="11">
        <v>284400</v>
      </c>
      <c r="O6" s="11">
        <v>267200</v>
      </c>
      <c r="P6" s="11">
        <v>247500</v>
      </c>
    </row>
    <row r="7" spans="2:16">
      <c r="B7" s="13" t="s">
        <v>47</v>
      </c>
      <c r="C7" s="11">
        <v>255800</v>
      </c>
      <c r="D7" s="11">
        <v>273500</v>
      </c>
      <c r="E7" s="11">
        <v>325500</v>
      </c>
      <c r="F7" s="11">
        <v>308700</v>
      </c>
      <c r="G7" s="11">
        <v>252400</v>
      </c>
      <c r="H7" s="11">
        <v>253500</v>
      </c>
      <c r="I7" s="11">
        <v>254800</v>
      </c>
      <c r="J7" s="11">
        <v>261700</v>
      </c>
      <c r="K7" s="11">
        <v>317600</v>
      </c>
      <c r="L7" s="11">
        <v>251500</v>
      </c>
      <c r="M7" s="11">
        <v>249500</v>
      </c>
      <c r="N7" s="11">
        <v>238100</v>
      </c>
      <c r="O7" s="11">
        <v>253300</v>
      </c>
      <c r="P7" s="11">
        <v>261400</v>
      </c>
    </row>
    <row r="8" spans="2:16">
      <c r="B8" s="13" t="s">
        <v>48</v>
      </c>
      <c r="C8" s="11">
        <v>244900</v>
      </c>
      <c r="D8" s="11">
        <v>217200</v>
      </c>
      <c r="E8" s="11">
        <v>319700</v>
      </c>
      <c r="F8" s="11">
        <v>246800</v>
      </c>
      <c r="G8" s="11">
        <v>187100</v>
      </c>
      <c r="H8" s="11">
        <v>242800</v>
      </c>
      <c r="I8" s="11">
        <v>216200</v>
      </c>
      <c r="J8" s="11">
        <v>180600</v>
      </c>
      <c r="K8" s="11">
        <v>249100</v>
      </c>
      <c r="L8" s="11">
        <v>254500</v>
      </c>
      <c r="M8" s="11">
        <v>241300</v>
      </c>
      <c r="N8" s="11">
        <v>240200</v>
      </c>
      <c r="O8" s="11">
        <v>230000</v>
      </c>
      <c r="P8" s="11">
        <v>149500</v>
      </c>
    </row>
    <row r="9" spans="2:16">
      <c r="B9" s="13" t="s">
        <v>49</v>
      </c>
      <c r="C9" s="11">
        <v>247600</v>
      </c>
      <c r="D9" s="11">
        <v>205900</v>
      </c>
      <c r="E9" s="11">
        <v>269500</v>
      </c>
      <c r="F9" s="11">
        <v>207300</v>
      </c>
      <c r="G9" s="11">
        <v>212700</v>
      </c>
      <c r="H9" s="11">
        <v>246200</v>
      </c>
      <c r="I9" s="11">
        <v>205200</v>
      </c>
      <c r="J9" s="11">
        <v>227800</v>
      </c>
      <c r="K9" s="11">
        <v>264400</v>
      </c>
      <c r="L9" s="11">
        <v>252900</v>
      </c>
      <c r="M9" s="11">
        <v>229200</v>
      </c>
      <c r="N9" s="11">
        <v>205000</v>
      </c>
      <c r="O9" s="11">
        <v>242700</v>
      </c>
      <c r="P9" s="11">
        <v>250900</v>
      </c>
    </row>
    <row r="10" spans="2:16">
      <c r="B10" s="13" t="s">
        <v>50</v>
      </c>
      <c r="C10" s="11">
        <v>212400</v>
      </c>
      <c r="D10" s="11">
        <v>197300</v>
      </c>
      <c r="E10" s="11">
        <v>276900</v>
      </c>
      <c r="F10" s="11">
        <v>188000</v>
      </c>
      <c r="G10" s="11">
        <v>203900</v>
      </c>
      <c r="H10" s="11">
        <v>220600</v>
      </c>
      <c r="I10" s="11">
        <v>172100</v>
      </c>
      <c r="J10" s="11">
        <v>199800</v>
      </c>
      <c r="K10" s="11">
        <v>200900</v>
      </c>
      <c r="L10" s="11">
        <v>230700</v>
      </c>
      <c r="M10" s="11">
        <v>193200</v>
      </c>
      <c r="N10" s="11">
        <v>169500</v>
      </c>
      <c r="O10" s="11">
        <v>250700</v>
      </c>
      <c r="P10" s="11">
        <v>199900</v>
      </c>
    </row>
    <row r="11" spans="2:16">
      <c r="B11" s="13" t="s">
        <v>51</v>
      </c>
      <c r="C11" s="11">
        <v>223700</v>
      </c>
      <c r="D11" s="11">
        <v>226500</v>
      </c>
      <c r="E11" s="11">
        <v>242300</v>
      </c>
      <c r="F11" s="11">
        <v>239700</v>
      </c>
      <c r="G11" s="11">
        <v>215800</v>
      </c>
      <c r="H11" s="11">
        <v>271700</v>
      </c>
      <c r="I11" s="11">
        <v>186900</v>
      </c>
      <c r="J11" s="11">
        <v>198400</v>
      </c>
      <c r="K11" s="11">
        <v>217600</v>
      </c>
      <c r="L11" s="11">
        <v>221900</v>
      </c>
      <c r="M11" s="11">
        <v>226600</v>
      </c>
      <c r="N11" s="11">
        <v>219100</v>
      </c>
      <c r="O11" s="11">
        <v>226400</v>
      </c>
      <c r="P11" s="11">
        <v>214200</v>
      </c>
    </row>
    <row r="12" spans="2:16">
      <c r="B12" s="13" t="s">
        <v>52</v>
      </c>
      <c r="C12" s="11">
        <v>224300</v>
      </c>
      <c r="D12" s="11">
        <v>211600</v>
      </c>
      <c r="E12" s="11">
        <v>213200</v>
      </c>
      <c r="F12" s="11">
        <v>199900</v>
      </c>
      <c r="G12" s="11">
        <v>169700</v>
      </c>
      <c r="H12" s="11">
        <v>219700</v>
      </c>
      <c r="I12" s="11">
        <v>207700</v>
      </c>
      <c r="J12" s="11">
        <v>194600</v>
      </c>
      <c r="K12" s="11">
        <v>247800</v>
      </c>
      <c r="L12" s="11">
        <v>229300</v>
      </c>
      <c r="M12" s="11">
        <v>219300</v>
      </c>
      <c r="N12" s="11">
        <v>196300</v>
      </c>
      <c r="O12" s="11">
        <v>288700</v>
      </c>
      <c r="P12" s="11">
        <v>198200</v>
      </c>
    </row>
    <row r="13" spans="2:16">
      <c r="B13" s="13" t="s">
        <v>53</v>
      </c>
      <c r="C13" s="11">
        <v>204800</v>
      </c>
      <c r="D13" s="11">
        <v>198000</v>
      </c>
      <c r="E13" s="11">
        <v>217100</v>
      </c>
      <c r="F13" s="11">
        <v>169400</v>
      </c>
      <c r="G13" s="11">
        <v>161200</v>
      </c>
      <c r="H13" s="11">
        <v>213500</v>
      </c>
      <c r="I13" s="11">
        <v>135100</v>
      </c>
      <c r="J13" s="11">
        <v>289300</v>
      </c>
      <c r="K13" s="11">
        <v>136600</v>
      </c>
      <c r="L13" s="11">
        <v>217000</v>
      </c>
      <c r="M13" s="11">
        <v>230300</v>
      </c>
      <c r="N13" s="11">
        <v>145700</v>
      </c>
      <c r="O13" s="11">
        <v>220600</v>
      </c>
      <c r="P13" s="11">
        <v>229800</v>
      </c>
    </row>
    <row r="14" spans="2:16">
      <c r="B14" s="13" t="s">
        <v>54</v>
      </c>
      <c r="C14" s="11">
        <v>197900</v>
      </c>
      <c r="D14" s="11">
        <v>198800</v>
      </c>
      <c r="E14" s="11">
        <v>209900</v>
      </c>
      <c r="F14" s="11">
        <v>197100</v>
      </c>
      <c r="G14" s="11">
        <v>196500</v>
      </c>
      <c r="H14" s="11">
        <v>213900</v>
      </c>
      <c r="I14" s="11">
        <v>210800</v>
      </c>
      <c r="J14" s="11">
        <v>205600</v>
      </c>
      <c r="K14" s="11">
        <v>220800</v>
      </c>
      <c r="L14" s="11">
        <v>208400</v>
      </c>
      <c r="M14" s="11">
        <v>306100</v>
      </c>
      <c r="N14" s="11">
        <v>205700</v>
      </c>
      <c r="O14" s="11">
        <v>204000</v>
      </c>
      <c r="P14" s="11">
        <v>202000</v>
      </c>
    </row>
    <row r="15" spans="2:16">
      <c r="B15" s="13" t="s">
        <v>55</v>
      </c>
      <c r="C15" s="11">
        <v>193700</v>
      </c>
      <c r="D15" s="11">
        <v>202200</v>
      </c>
      <c r="E15" s="11">
        <v>220200</v>
      </c>
      <c r="F15" s="11">
        <v>193100</v>
      </c>
      <c r="G15" s="11">
        <v>147600</v>
      </c>
      <c r="H15" s="11">
        <v>211500</v>
      </c>
      <c r="I15" s="11">
        <v>202100</v>
      </c>
      <c r="J15" s="11">
        <v>197800</v>
      </c>
      <c r="K15" s="11">
        <v>197800</v>
      </c>
      <c r="L15" s="11">
        <v>211000</v>
      </c>
      <c r="M15" s="11">
        <v>183900</v>
      </c>
      <c r="N15" s="11">
        <v>139000</v>
      </c>
      <c r="O15" s="11">
        <v>190500</v>
      </c>
      <c r="P15" s="11">
        <v>209000</v>
      </c>
    </row>
    <row r="16" spans="2:16">
      <c r="B16" s="13" t="s">
        <v>56</v>
      </c>
      <c r="C16" s="11">
        <v>195100</v>
      </c>
      <c r="D16" s="11">
        <v>195500</v>
      </c>
      <c r="E16" s="11">
        <v>226400</v>
      </c>
      <c r="F16" s="11">
        <v>194700</v>
      </c>
      <c r="G16" s="11">
        <v>200600</v>
      </c>
      <c r="H16" s="11">
        <v>198100</v>
      </c>
      <c r="I16" s="11">
        <v>177000</v>
      </c>
      <c r="J16" s="11">
        <v>218700</v>
      </c>
      <c r="K16" s="11">
        <v>202700</v>
      </c>
      <c r="L16" s="11">
        <v>207300</v>
      </c>
      <c r="M16" s="11">
        <v>201400</v>
      </c>
      <c r="N16" s="11">
        <v>194200</v>
      </c>
      <c r="O16" s="11">
        <v>214200</v>
      </c>
      <c r="P16" s="11">
        <v>228900</v>
      </c>
    </row>
    <row r="17" spans="2:16">
      <c r="B17" s="13" t="s">
        <v>57</v>
      </c>
      <c r="C17" s="11">
        <v>183500</v>
      </c>
      <c r="D17" s="11">
        <v>304400</v>
      </c>
      <c r="E17" s="11">
        <v>229900</v>
      </c>
      <c r="F17" s="11">
        <v>211700</v>
      </c>
      <c r="G17" s="11">
        <v>262700</v>
      </c>
      <c r="H17" s="11">
        <v>269800</v>
      </c>
      <c r="I17" s="11">
        <v>240700</v>
      </c>
      <c r="J17" s="11">
        <v>257800</v>
      </c>
      <c r="K17" s="11">
        <v>243800</v>
      </c>
      <c r="L17" s="11">
        <v>255400</v>
      </c>
      <c r="M17" s="11">
        <v>209500</v>
      </c>
      <c r="N17" s="11">
        <v>208400</v>
      </c>
      <c r="O17" s="11">
        <v>177900</v>
      </c>
      <c r="P17" s="11">
        <v>255200</v>
      </c>
    </row>
    <row r="18" spans="2:16">
      <c r="B18" s="13" t="s">
        <v>58</v>
      </c>
      <c r="C18" s="11">
        <v>171200</v>
      </c>
      <c r="D18" s="11">
        <v>200500</v>
      </c>
      <c r="E18" s="11">
        <v>208000</v>
      </c>
      <c r="F18" s="11">
        <v>233600</v>
      </c>
      <c r="G18" s="11">
        <v>194000</v>
      </c>
      <c r="H18" s="11">
        <v>214300</v>
      </c>
      <c r="I18" s="11">
        <v>369900</v>
      </c>
      <c r="J18" s="11">
        <v>210100</v>
      </c>
      <c r="K18" s="11">
        <v>186400</v>
      </c>
      <c r="L18" s="11">
        <v>201500</v>
      </c>
      <c r="M18" s="11">
        <v>189000</v>
      </c>
      <c r="N18" s="11">
        <v>326000</v>
      </c>
      <c r="O18" s="11">
        <v>204300</v>
      </c>
      <c r="P18" s="11">
        <v>198300</v>
      </c>
    </row>
    <row r="19" spans="2:16">
      <c r="B19" s="13" t="s">
        <v>59</v>
      </c>
      <c r="C19" s="11">
        <v>232900</v>
      </c>
      <c r="D19" s="11">
        <v>223300</v>
      </c>
      <c r="E19" s="11">
        <v>346200</v>
      </c>
      <c r="F19" s="11">
        <v>220100</v>
      </c>
      <c r="G19" s="11">
        <v>153000</v>
      </c>
      <c r="H19" s="11">
        <v>220600</v>
      </c>
      <c r="I19" s="11">
        <v>216100</v>
      </c>
      <c r="J19" s="11">
        <v>218500</v>
      </c>
      <c r="K19" s="11">
        <v>241300</v>
      </c>
      <c r="L19" s="11">
        <v>227100</v>
      </c>
      <c r="M19" s="11">
        <v>227400</v>
      </c>
      <c r="N19" s="11">
        <v>222500</v>
      </c>
      <c r="O19" s="11">
        <v>215300</v>
      </c>
      <c r="P19" s="11">
        <v>157500</v>
      </c>
    </row>
    <row r="20" spans="2:16">
      <c r="B20" s="13" t="s">
        <v>60</v>
      </c>
      <c r="C20" s="11">
        <v>164200</v>
      </c>
      <c r="D20" s="11">
        <v>205400</v>
      </c>
      <c r="E20" s="11">
        <v>220100</v>
      </c>
      <c r="F20" s="11">
        <v>173600</v>
      </c>
      <c r="G20" s="11">
        <v>181700</v>
      </c>
      <c r="H20" s="11">
        <v>171900</v>
      </c>
      <c r="I20" s="11">
        <v>220800</v>
      </c>
      <c r="J20" s="11">
        <v>178400</v>
      </c>
      <c r="K20" s="11">
        <v>212100</v>
      </c>
      <c r="L20" s="11">
        <v>391600</v>
      </c>
      <c r="M20" s="11">
        <v>197000</v>
      </c>
      <c r="N20" s="11">
        <v>178700</v>
      </c>
      <c r="O20" s="11">
        <v>193900</v>
      </c>
      <c r="P20" s="11">
        <v>187400</v>
      </c>
    </row>
    <row r="21" spans="2:16">
      <c r="B21" s="13" t="s">
        <v>61</v>
      </c>
      <c r="C21" s="11">
        <v>174200</v>
      </c>
      <c r="D21" s="11">
        <v>182900</v>
      </c>
      <c r="E21" s="11">
        <v>215900</v>
      </c>
      <c r="F21" s="11">
        <v>189800</v>
      </c>
      <c r="G21" s="11">
        <v>192300</v>
      </c>
      <c r="H21" s="11">
        <v>177000</v>
      </c>
      <c r="I21" s="11">
        <v>235100</v>
      </c>
      <c r="J21" s="11">
        <v>186200</v>
      </c>
      <c r="K21" s="11">
        <v>192900</v>
      </c>
      <c r="L21" s="11">
        <v>187500</v>
      </c>
      <c r="M21" s="11">
        <v>212800</v>
      </c>
      <c r="N21" s="11">
        <v>181700</v>
      </c>
      <c r="O21" s="11">
        <v>181500</v>
      </c>
      <c r="P21" s="11">
        <v>188100</v>
      </c>
    </row>
    <row r="22" spans="2:16">
      <c r="B22" s="13" t="s">
        <v>62</v>
      </c>
      <c r="C22" s="11">
        <v>205200</v>
      </c>
      <c r="D22" s="11">
        <v>180300</v>
      </c>
      <c r="E22" s="11">
        <v>268100</v>
      </c>
      <c r="F22" s="11">
        <v>194400</v>
      </c>
      <c r="G22" s="11">
        <v>175000</v>
      </c>
      <c r="H22" s="11">
        <v>165900</v>
      </c>
      <c r="I22" s="11">
        <v>222700</v>
      </c>
      <c r="J22" s="11">
        <v>194900</v>
      </c>
      <c r="K22" s="11">
        <v>191600</v>
      </c>
      <c r="L22" s="11">
        <v>196200</v>
      </c>
      <c r="M22" s="11">
        <v>180600</v>
      </c>
      <c r="N22" s="11">
        <v>172700</v>
      </c>
      <c r="O22" s="11">
        <v>222600</v>
      </c>
      <c r="P22" s="11">
        <v>189100</v>
      </c>
    </row>
    <row r="23" spans="2:16">
      <c r="B23" s="13" t="s">
        <v>63</v>
      </c>
      <c r="C23" s="11">
        <v>165300</v>
      </c>
      <c r="D23" s="11">
        <v>184400</v>
      </c>
      <c r="E23" s="11">
        <v>168700</v>
      </c>
      <c r="F23" s="11">
        <v>173100</v>
      </c>
      <c r="G23" s="11">
        <v>191300</v>
      </c>
      <c r="H23" s="11">
        <v>167100</v>
      </c>
      <c r="I23" s="11">
        <v>177700</v>
      </c>
      <c r="J23" s="11">
        <v>163000</v>
      </c>
      <c r="K23" s="11">
        <v>197900</v>
      </c>
      <c r="L23" s="11">
        <v>216000</v>
      </c>
      <c r="M23" s="11">
        <v>184900</v>
      </c>
      <c r="N23" s="11">
        <v>342300</v>
      </c>
      <c r="O23" s="11">
        <v>184400</v>
      </c>
      <c r="P23" s="11">
        <v>299000</v>
      </c>
    </row>
    <row r="24" spans="2:16">
      <c r="B24" s="13" t="s">
        <v>64</v>
      </c>
      <c r="C24" s="11">
        <v>184000</v>
      </c>
      <c r="D24" s="11">
        <v>172600</v>
      </c>
      <c r="E24" s="11">
        <v>175800</v>
      </c>
      <c r="F24" s="11">
        <v>171800</v>
      </c>
      <c r="G24" s="11">
        <v>181600</v>
      </c>
      <c r="H24" s="11">
        <v>207900</v>
      </c>
      <c r="I24" s="11">
        <v>189200</v>
      </c>
      <c r="J24" s="11">
        <v>162500</v>
      </c>
      <c r="K24" s="11">
        <v>159400</v>
      </c>
      <c r="L24" s="11">
        <v>186600</v>
      </c>
      <c r="M24" s="11">
        <v>399400</v>
      </c>
      <c r="N24" s="11">
        <v>165900</v>
      </c>
      <c r="O24" s="11">
        <v>171700</v>
      </c>
      <c r="P24" s="11">
        <v>169400</v>
      </c>
    </row>
    <row r="25" spans="2:16">
      <c r="B25" s="13" t="s">
        <v>65</v>
      </c>
      <c r="C25" s="11">
        <v>735000</v>
      </c>
      <c r="D25" s="11">
        <v>763700</v>
      </c>
      <c r="E25" s="11">
        <v>820500</v>
      </c>
      <c r="F25" s="11">
        <v>1021100</v>
      </c>
      <c r="G25" s="11">
        <v>815600</v>
      </c>
      <c r="H25" s="11">
        <v>856000</v>
      </c>
      <c r="I25" s="11">
        <v>730000</v>
      </c>
      <c r="J25" s="11">
        <v>1116900</v>
      </c>
      <c r="K25" s="11">
        <v>791900</v>
      </c>
      <c r="L25" s="11">
        <v>786700</v>
      </c>
      <c r="M25" s="11">
        <v>786000</v>
      </c>
      <c r="N25" s="11">
        <v>950700</v>
      </c>
      <c r="O25" s="11">
        <v>1261800</v>
      </c>
      <c r="P25" s="11">
        <v>769300</v>
      </c>
    </row>
    <row r="26" spans="2:16">
      <c r="B26" s="13" t="s">
        <v>66</v>
      </c>
      <c r="C26" s="11">
        <v>165300</v>
      </c>
      <c r="D26" s="11">
        <v>154400</v>
      </c>
      <c r="E26" s="11">
        <v>166900</v>
      </c>
      <c r="F26" s="11">
        <v>155000</v>
      </c>
      <c r="G26" s="11">
        <v>161200</v>
      </c>
      <c r="H26" s="11">
        <v>164800</v>
      </c>
      <c r="I26" s="11">
        <v>163100</v>
      </c>
      <c r="J26" s="11">
        <v>176900</v>
      </c>
      <c r="K26" s="11">
        <v>184100</v>
      </c>
      <c r="L26" s="11">
        <v>159100</v>
      </c>
      <c r="M26" s="11">
        <v>163900</v>
      </c>
      <c r="N26" s="11">
        <v>171600</v>
      </c>
      <c r="O26" s="11">
        <v>171800</v>
      </c>
      <c r="P26" s="11">
        <v>174300</v>
      </c>
    </row>
    <row r="27" spans="2:16">
      <c r="B27" s="13" t="s">
        <v>67</v>
      </c>
      <c r="C27" s="11">
        <v>167600</v>
      </c>
      <c r="D27" s="11">
        <v>151000</v>
      </c>
      <c r="E27" s="11">
        <v>184800</v>
      </c>
      <c r="F27" s="11">
        <v>178500</v>
      </c>
      <c r="G27" s="11">
        <v>173600</v>
      </c>
      <c r="H27" s="11">
        <v>184100</v>
      </c>
      <c r="I27" s="11">
        <v>166900</v>
      </c>
      <c r="J27" s="11">
        <v>169700</v>
      </c>
      <c r="K27" s="11">
        <v>200400</v>
      </c>
      <c r="L27" s="11">
        <v>184700</v>
      </c>
      <c r="M27" s="11">
        <v>183000</v>
      </c>
      <c r="N27" s="11">
        <v>172000</v>
      </c>
      <c r="O27" s="11">
        <v>171900</v>
      </c>
      <c r="P27" s="11">
        <v>186100</v>
      </c>
    </row>
    <row r="28" spans="2:16">
      <c r="B28" s="13" t="s">
        <v>68</v>
      </c>
      <c r="C28" s="11">
        <v>162900</v>
      </c>
      <c r="D28" s="11">
        <v>182200</v>
      </c>
      <c r="E28" s="11">
        <v>320800</v>
      </c>
      <c r="F28" s="11">
        <v>196000</v>
      </c>
      <c r="G28" s="11">
        <v>142600</v>
      </c>
      <c r="H28" s="11">
        <v>180200</v>
      </c>
      <c r="I28" s="11">
        <v>160200</v>
      </c>
      <c r="J28" s="11">
        <v>168700</v>
      </c>
      <c r="K28" s="11">
        <v>191300</v>
      </c>
      <c r="L28" s="11">
        <v>253900</v>
      </c>
      <c r="M28" s="11">
        <v>165400</v>
      </c>
      <c r="N28" s="11">
        <v>165400</v>
      </c>
      <c r="O28" s="11">
        <v>171700</v>
      </c>
      <c r="P28" s="11">
        <v>171500</v>
      </c>
    </row>
    <row r="29" spans="2:16">
      <c r="B29" s="13" t="s">
        <v>69</v>
      </c>
      <c r="C29" s="11">
        <v>157900</v>
      </c>
      <c r="D29" s="11">
        <v>159300</v>
      </c>
      <c r="E29" s="11">
        <v>176500</v>
      </c>
      <c r="F29" s="11">
        <v>158900</v>
      </c>
      <c r="G29" s="11">
        <v>165800</v>
      </c>
      <c r="H29" s="11">
        <v>166900</v>
      </c>
      <c r="I29" s="11">
        <v>161500</v>
      </c>
      <c r="J29" s="11">
        <v>174000</v>
      </c>
      <c r="K29" s="11">
        <v>161600</v>
      </c>
      <c r="L29" s="11">
        <v>162200</v>
      </c>
      <c r="M29" s="11">
        <v>164600</v>
      </c>
      <c r="N29" s="11">
        <v>157500</v>
      </c>
      <c r="O29" s="11">
        <v>164800</v>
      </c>
      <c r="P29" s="11">
        <v>346600</v>
      </c>
    </row>
    <row r="30" spans="2:16">
      <c r="B30" s="13" t="s">
        <v>70</v>
      </c>
      <c r="C30" s="11">
        <v>168400</v>
      </c>
      <c r="D30" s="11">
        <v>172100</v>
      </c>
      <c r="E30" s="11">
        <v>183900</v>
      </c>
      <c r="F30" s="11">
        <v>154400</v>
      </c>
      <c r="G30" s="11">
        <v>266000</v>
      </c>
      <c r="H30" s="11">
        <v>158200</v>
      </c>
      <c r="I30" s="11">
        <v>159500</v>
      </c>
      <c r="J30" s="11">
        <v>169400</v>
      </c>
      <c r="K30" s="11">
        <v>197500</v>
      </c>
      <c r="L30" s="11">
        <v>183200</v>
      </c>
      <c r="M30" s="11">
        <v>170700</v>
      </c>
      <c r="N30" s="11">
        <v>147000</v>
      </c>
      <c r="O30" s="11">
        <v>172100</v>
      </c>
      <c r="P30" s="11">
        <v>152600</v>
      </c>
    </row>
    <row r="31" spans="2:16">
      <c r="B31" s="13" t="s">
        <v>71</v>
      </c>
      <c r="C31" s="11">
        <v>157200</v>
      </c>
      <c r="D31" s="11">
        <v>156300</v>
      </c>
      <c r="E31" s="11">
        <v>193600</v>
      </c>
      <c r="F31" s="11">
        <v>157300</v>
      </c>
      <c r="G31" s="11">
        <v>182300</v>
      </c>
      <c r="H31" s="11">
        <v>171100</v>
      </c>
      <c r="I31" s="11">
        <v>212100</v>
      </c>
      <c r="J31" s="11">
        <v>172600</v>
      </c>
      <c r="K31" s="11">
        <v>151400</v>
      </c>
      <c r="L31" s="11">
        <v>168500</v>
      </c>
      <c r="M31" s="11">
        <v>155700</v>
      </c>
      <c r="N31" s="11">
        <v>158800</v>
      </c>
      <c r="O31" s="11">
        <v>157800</v>
      </c>
      <c r="P31" s="11">
        <v>148700</v>
      </c>
    </row>
    <row r="32" spans="2:16">
      <c r="B32" s="13" t="s">
        <v>72</v>
      </c>
      <c r="C32" s="11">
        <v>206200</v>
      </c>
      <c r="D32" s="11">
        <v>175900</v>
      </c>
      <c r="E32" s="11">
        <v>390800</v>
      </c>
      <c r="F32" s="11">
        <v>163000</v>
      </c>
      <c r="G32" s="11">
        <v>142100</v>
      </c>
      <c r="H32" s="11">
        <v>159400</v>
      </c>
      <c r="I32" s="11">
        <v>162300</v>
      </c>
      <c r="J32" s="11">
        <v>156800</v>
      </c>
      <c r="K32" s="11">
        <v>154700</v>
      </c>
      <c r="L32" s="11">
        <v>207700</v>
      </c>
      <c r="M32" s="11">
        <v>172600</v>
      </c>
      <c r="N32" s="11">
        <v>154600</v>
      </c>
      <c r="O32" s="11">
        <v>170300</v>
      </c>
      <c r="P32" s="11">
        <v>176300</v>
      </c>
    </row>
    <row r="33" spans="2:16">
      <c r="B33" s="13" t="s">
        <v>73</v>
      </c>
      <c r="C33" s="11">
        <v>182100</v>
      </c>
      <c r="D33" s="11">
        <v>163100</v>
      </c>
      <c r="E33" s="11">
        <v>229000</v>
      </c>
      <c r="F33" s="11">
        <v>156800</v>
      </c>
      <c r="G33" s="11">
        <v>160100</v>
      </c>
      <c r="H33" s="11">
        <v>164100</v>
      </c>
      <c r="I33" s="11">
        <v>156300</v>
      </c>
      <c r="J33" s="11">
        <v>169900</v>
      </c>
      <c r="K33" s="11">
        <v>167200</v>
      </c>
      <c r="L33" s="11">
        <v>156400</v>
      </c>
      <c r="M33" s="11">
        <v>160300</v>
      </c>
      <c r="N33" s="11">
        <v>163400</v>
      </c>
      <c r="O33" s="11">
        <v>155300</v>
      </c>
      <c r="P33" s="11">
        <v>165800</v>
      </c>
    </row>
    <row r="34" spans="2:16">
      <c r="B34" s="13" t="s">
        <v>74</v>
      </c>
      <c r="C34" s="11">
        <v>163800</v>
      </c>
      <c r="D34" s="11">
        <v>171500</v>
      </c>
      <c r="E34" s="11">
        <v>201200</v>
      </c>
      <c r="F34" s="11">
        <v>168800</v>
      </c>
      <c r="G34" s="11">
        <v>176400</v>
      </c>
      <c r="H34" s="11">
        <v>180200</v>
      </c>
      <c r="I34" s="11">
        <v>170800</v>
      </c>
      <c r="J34" s="11">
        <v>188800</v>
      </c>
      <c r="K34" s="11">
        <v>133900</v>
      </c>
      <c r="L34" s="11">
        <v>270200</v>
      </c>
      <c r="M34" s="11">
        <v>265000</v>
      </c>
      <c r="N34" s="11">
        <v>180000</v>
      </c>
      <c r="O34" s="11">
        <v>165900</v>
      </c>
      <c r="P34" s="11">
        <v>191900</v>
      </c>
    </row>
    <row r="35" spans="2:16">
      <c r="B35" s="13" t="s">
        <v>75</v>
      </c>
      <c r="C35" s="11">
        <v>134000</v>
      </c>
      <c r="D35" s="11">
        <v>163500</v>
      </c>
      <c r="E35" s="11">
        <v>167900</v>
      </c>
      <c r="F35" s="11">
        <v>193800</v>
      </c>
      <c r="G35" s="11">
        <v>147000</v>
      </c>
      <c r="H35" s="11">
        <v>172700</v>
      </c>
      <c r="I35" s="11">
        <v>173600</v>
      </c>
      <c r="J35" s="11">
        <v>164100</v>
      </c>
      <c r="K35" s="11">
        <v>173300</v>
      </c>
      <c r="L35" s="11">
        <v>180300</v>
      </c>
      <c r="M35" s="11">
        <v>155600</v>
      </c>
      <c r="N35" s="11">
        <v>197800</v>
      </c>
      <c r="O35" s="11">
        <v>162600</v>
      </c>
      <c r="P35" s="11">
        <v>162600</v>
      </c>
    </row>
    <row r="36" spans="2:16">
      <c r="B36" s="8" t="s">
        <v>21</v>
      </c>
      <c r="C36" s="12">
        <f>AVERAGE(C4:C35)</f>
        <v>620409.375</v>
      </c>
      <c r="D36" s="12">
        <f t="shared" ref="D36:P36" si="0">AVERAGE(D4:D35)</f>
        <v>582790.625</v>
      </c>
      <c r="E36" s="12">
        <f t="shared" si="0"/>
        <v>654740.625</v>
      </c>
      <c r="F36" s="12">
        <f t="shared" si="0"/>
        <v>588503.125</v>
      </c>
      <c r="G36" s="12">
        <f t="shared" si="0"/>
        <v>559818.75</v>
      </c>
      <c r="H36" s="12">
        <f t="shared" si="0"/>
        <v>624190.625</v>
      </c>
      <c r="I36" s="12">
        <f t="shared" si="0"/>
        <v>616481.25</v>
      </c>
      <c r="J36" s="12">
        <f t="shared" si="0"/>
        <v>616634.375</v>
      </c>
      <c r="K36" s="12">
        <f t="shared" si="0"/>
        <v>591850</v>
      </c>
      <c r="L36" s="12">
        <f t="shared" si="0"/>
        <v>632156.25</v>
      </c>
      <c r="M36" s="12">
        <f t="shared" si="0"/>
        <v>618193.75</v>
      </c>
      <c r="N36" s="12">
        <f t="shared" si="0"/>
        <v>605493.75</v>
      </c>
      <c r="O36" s="12">
        <f t="shared" si="0"/>
        <v>653784.375</v>
      </c>
      <c r="P36" s="12">
        <f t="shared" si="0"/>
        <v>618271.875</v>
      </c>
    </row>
    <row r="37" spans="2:16">
      <c r="B37" s="12" t="s">
        <v>1</v>
      </c>
      <c r="C37" s="12">
        <f>_xlfn.STDEV.S(C4:C35)</f>
        <v>2300828.9802505719</v>
      </c>
      <c r="D37" s="12">
        <f t="shared" ref="D37:P37" si="1">_xlfn.STDEV.S(D4:D35)</f>
        <v>2088067.883329741</v>
      </c>
      <c r="E37" s="12">
        <f t="shared" si="1"/>
        <v>2249343.8394999485</v>
      </c>
      <c r="F37" s="12">
        <f t="shared" si="1"/>
        <v>2019213.0186055279</v>
      </c>
      <c r="G37" s="12">
        <f t="shared" si="1"/>
        <v>1977639.6019297773</v>
      </c>
      <c r="H37" s="12">
        <f t="shared" si="1"/>
        <v>2261069.7661347445</v>
      </c>
      <c r="I37" s="12">
        <f t="shared" si="1"/>
        <v>2250469.0432165042</v>
      </c>
      <c r="J37" s="12">
        <f t="shared" si="1"/>
        <v>2200269.2902064063</v>
      </c>
      <c r="K37" s="12">
        <f t="shared" si="1"/>
        <v>2091758.3096061675</v>
      </c>
      <c r="L37" s="12">
        <f t="shared" si="1"/>
        <v>2219189.9354577782</v>
      </c>
      <c r="M37" s="12">
        <f t="shared" si="1"/>
        <v>2195649.2811389822</v>
      </c>
      <c r="N37" s="12">
        <f t="shared" si="1"/>
        <v>2165524.503244705</v>
      </c>
      <c r="O37" s="12">
        <f t="shared" si="1"/>
        <v>2366207.1537090987</v>
      </c>
      <c r="P37" s="12">
        <f t="shared" si="1"/>
        <v>2221580.4217884596</v>
      </c>
    </row>
    <row r="40" spans="2:16">
      <c r="B40" t="s">
        <v>127</v>
      </c>
      <c r="C40">
        <f>AVERAGE(C4:P35)</f>
        <v>613094.19642857148</v>
      </c>
      <c r="D40" t="s">
        <v>125</v>
      </c>
    </row>
  </sheetData>
  <mergeCells count="1">
    <mergeCell ref="B1:P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F149-535B-4CA4-9796-D55247D6D489}">
  <dimension ref="C2:W39"/>
  <sheetViews>
    <sheetView workbookViewId="0">
      <selection activeCell="N14" sqref="N14"/>
    </sheetView>
  </sheetViews>
  <sheetFormatPr defaultRowHeight="15"/>
  <cols>
    <col min="3" max="3" width="27.7109375" bestFit="1" customWidth="1"/>
    <col min="4" max="4" width="14.28515625" bestFit="1" customWidth="1"/>
    <col min="5" max="5" width="10.28515625" bestFit="1" customWidth="1"/>
    <col min="6" max="6" width="14.28515625" bestFit="1" customWidth="1"/>
    <col min="7" max="7" width="10.28515625" bestFit="1" customWidth="1"/>
    <col min="8" max="8" width="14.28515625" bestFit="1" customWidth="1"/>
    <col min="9" max="9" width="10.28515625" bestFit="1" customWidth="1"/>
    <col min="10" max="10" width="14.28515625" bestFit="1" customWidth="1"/>
    <col min="11" max="11" width="10.28515625" bestFit="1" customWidth="1"/>
    <col min="12" max="12" width="14.28515625" bestFit="1" customWidth="1"/>
    <col min="13" max="13" width="10.28515625" bestFit="1" customWidth="1"/>
    <col min="14" max="14" width="14.28515625" bestFit="1" customWidth="1"/>
    <col min="15" max="15" width="10.28515625" bestFit="1" customWidth="1"/>
    <col min="16" max="16" width="14.28515625" bestFit="1" customWidth="1"/>
    <col min="17" max="17" width="10.28515625" bestFit="1" customWidth="1"/>
    <col min="18" max="18" width="14.28515625" bestFit="1" customWidth="1"/>
    <col min="19" max="19" width="10.28515625" bestFit="1" customWidth="1"/>
    <col min="20" max="20" width="14.28515625" bestFit="1" customWidth="1"/>
    <col min="21" max="21" width="10.28515625" bestFit="1" customWidth="1"/>
    <col min="22" max="22" width="14.28515625" bestFit="1" customWidth="1"/>
    <col min="23" max="23" width="10.28515625" bestFit="1" customWidth="1"/>
  </cols>
  <sheetData>
    <row r="2" spans="3:23">
      <c r="C2" s="18" t="s">
        <v>115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3:23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3:23">
      <c r="C4" s="6" t="s">
        <v>0</v>
      </c>
      <c r="D4" s="16">
        <v>1</v>
      </c>
      <c r="E4" s="15">
        <v>1</v>
      </c>
      <c r="F4" s="15">
        <v>2</v>
      </c>
      <c r="G4" s="15">
        <v>2</v>
      </c>
      <c r="H4" s="15">
        <v>3</v>
      </c>
      <c r="I4" s="15">
        <v>3</v>
      </c>
      <c r="J4" s="15">
        <v>4</v>
      </c>
      <c r="K4" s="15">
        <v>4</v>
      </c>
      <c r="L4" s="15">
        <v>5</v>
      </c>
      <c r="M4" s="15">
        <v>5</v>
      </c>
      <c r="N4" s="15">
        <v>6</v>
      </c>
      <c r="O4" s="15">
        <v>6</v>
      </c>
      <c r="P4" s="15">
        <v>7</v>
      </c>
      <c r="Q4" s="15">
        <v>7</v>
      </c>
      <c r="R4" s="15">
        <v>8</v>
      </c>
      <c r="S4" s="15">
        <v>8</v>
      </c>
      <c r="T4" s="15">
        <v>9</v>
      </c>
      <c r="U4" s="15">
        <v>9</v>
      </c>
      <c r="V4" s="15">
        <v>10</v>
      </c>
      <c r="W4" s="15">
        <v>10</v>
      </c>
    </row>
    <row r="5" spans="3:23">
      <c r="C5" s="6" t="s">
        <v>77</v>
      </c>
      <c r="D5" s="17" t="s">
        <v>78</v>
      </c>
      <c r="E5" s="14" t="s">
        <v>79</v>
      </c>
      <c r="F5" s="5" t="s">
        <v>78</v>
      </c>
      <c r="G5" s="14" t="s">
        <v>79</v>
      </c>
      <c r="H5" s="5" t="s">
        <v>78</v>
      </c>
      <c r="I5" s="14" t="s">
        <v>79</v>
      </c>
      <c r="J5" s="5" t="s">
        <v>78</v>
      </c>
      <c r="K5" s="14" t="s">
        <v>79</v>
      </c>
      <c r="L5" s="5" t="s">
        <v>78</v>
      </c>
      <c r="M5" s="14" t="s">
        <v>79</v>
      </c>
      <c r="N5" s="5" t="s">
        <v>78</v>
      </c>
      <c r="O5" s="14" t="s">
        <v>79</v>
      </c>
      <c r="P5" s="5" t="s">
        <v>78</v>
      </c>
      <c r="Q5" s="14" t="s">
        <v>79</v>
      </c>
      <c r="R5" s="5" t="s">
        <v>78</v>
      </c>
      <c r="S5" s="14" t="s">
        <v>79</v>
      </c>
      <c r="T5" s="5" t="s">
        <v>78</v>
      </c>
      <c r="U5" s="14" t="s">
        <v>79</v>
      </c>
      <c r="V5" s="5" t="s">
        <v>78</v>
      </c>
      <c r="W5" s="14" t="s">
        <v>79</v>
      </c>
    </row>
    <row r="6" spans="3:23">
      <c r="C6" s="6" t="s">
        <v>82</v>
      </c>
    </row>
    <row r="7" spans="3:23">
      <c r="C7" s="6" t="s">
        <v>83</v>
      </c>
    </row>
    <row r="8" spans="3:23">
      <c r="C8" s="6" t="s">
        <v>84</v>
      </c>
    </row>
    <row r="9" spans="3:23">
      <c r="C9" s="6" t="s">
        <v>85</v>
      </c>
    </row>
    <row r="10" spans="3:23">
      <c r="C10" s="6" t="s">
        <v>86</v>
      </c>
    </row>
    <row r="11" spans="3:23">
      <c r="C11" s="6" t="s">
        <v>87</v>
      </c>
    </row>
    <row r="12" spans="3:23">
      <c r="C12" s="6" t="s">
        <v>88</v>
      </c>
    </row>
    <row r="13" spans="3:23">
      <c r="C13" s="6" t="s">
        <v>89</v>
      </c>
    </row>
    <row r="14" spans="3:23">
      <c r="C14" s="6" t="s">
        <v>90</v>
      </c>
    </row>
    <row r="15" spans="3:23">
      <c r="C15" s="6" t="s">
        <v>91</v>
      </c>
    </row>
    <row r="16" spans="3:23">
      <c r="C16" s="6" t="s">
        <v>92</v>
      </c>
    </row>
    <row r="17" spans="3:3">
      <c r="C17" s="6" t="s">
        <v>93</v>
      </c>
    </row>
    <row r="18" spans="3:3">
      <c r="C18" s="6" t="s">
        <v>94</v>
      </c>
    </row>
    <row r="19" spans="3:3">
      <c r="C19" s="6" t="s">
        <v>95</v>
      </c>
    </row>
    <row r="20" spans="3:3">
      <c r="C20" s="6" t="s">
        <v>96</v>
      </c>
    </row>
    <row r="21" spans="3:3">
      <c r="C21" s="6" t="s">
        <v>97</v>
      </c>
    </row>
    <row r="22" spans="3:3">
      <c r="C22" s="6" t="s">
        <v>98</v>
      </c>
    </row>
    <row r="23" spans="3:3">
      <c r="C23" s="6" t="s">
        <v>99</v>
      </c>
    </row>
    <row r="24" spans="3:3">
      <c r="C24" s="6" t="s">
        <v>100</v>
      </c>
    </row>
    <row r="25" spans="3:3">
      <c r="C25" s="6" t="s">
        <v>101</v>
      </c>
    </row>
    <row r="26" spans="3:3">
      <c r="C26" s="6" t="s">
        <v>102</v>
      </c>
    </row>
    <row r="27" spans="3:3">
      <c r="C27" s="6" t="s">
        <v>103</v>
      </c>
    </row>
    <row r="28" spans="3:3">
      <c r="C28" s="6" t="s">
        <v>104</v>
      </c>
    </row>
    <row r="29" spans="3:3">
      <c r="C29" s="6" t="s">
        <v>105</v>
      </c>
    </row>
    <row r="30" spans="3:3">
      <c r="C30" s="6" t="s">
        <v>106</v>
      </c>
    </row>
    <row r="31" spans="3:3">
      <c r="C31" s="6" t="s">
        <v>107</v>
      </c>
    </row>
    <row r="32" spans="3:3">
      <c r="C32" s="6" t="s">
        <v>108</v>
      </c>
    </row>
    <row r="33" spans="3:3">
      <c r="C33" s="6" t="s">
        <v>109</v>
      </c>
    </row>
    <row r="34" spans="3:3">
      <c r="C34" s="6" t="s">
        <v>110</v>
      </c>
    </row>
    <row r="35" spans="3:3">
      <c r="C35" s="6" t="s">
        <v>111</v>
      </c>
    </row>
    <row r="36" spans="3:3">
      <c r="C36" s="6" t="s">
        <v>112</v>
      </c>
    </row>
    <row r="37" spans="3:3">
      <c r="C37" s="6" t="s">
        <v>113</v>
      </c>
    </row>
    <row r="38" spans="3:3">
      <c r="C38" s="4" t="s">
        <v>19</v>
      </c>
    </row>
    <row r="39" spans="3:3">
      <c r="C39" s="4" t="s">
        <v>20</v>
      </c>
    </row>
  </sheetData>
  <mergeCells count="1">
    <mergeCell ref="C2:W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01B9-9C5C-4275-B6C6-1AF5976BFEA4}">
  <dimension ref="C2:W44"/>
  <sheetViews>
    <sheetView topLeftCell="E16" workbookViewId="0">
      <selection activeCell="C2" sqref="C2:W3"/>
    </sheetView>
  </sheetViews>
  <sheetFormatPr defaultRowHeight="15"/>
  <cols>
    <col min="3" max="3" width="27.7109375" bestFit="1" customWidth="1"/>
    <col min="4" max="4" width="14.28515625" bestFit="1" customWidth="1"/>
    <col min="5" max="5" width="12" bestFit="1" customWidth="1"/>
    <col min="6" max="6" width="14.28515625" bestFit="1" customWidth="1"/>
    <col min="7" max="7" width="12" bestFit="1" customWidth="1"/>
    <col min="8" max="8" width="14.28515625" bestFit="1" customWidth="1"/>
    <col min="9" max="9" width="12" bestFit="1" customWidth="1"/>
    <col min="10" max="10" width="14.28515625" bestFit="1" customWidth="1"/>
    <col min="11" max="11" width="12" bestFit="1" customWidth="1"/>
    <col min="12" max="12" width="14.28515625" bestFit="1" customWidth="1"/>
    <col min="13" max="13" width="12" bestFit="1" customWidth="1"/>
    <col min="14" max="14" width="14.28515625" bestFit="1" customWidth="1"/>
    <col min="15" max="15" width="12" bestFit="1" customWidth="1"/>
    <col min="16" max="16" width="14.28515625" bestFit="1" customWidth="1"/>
    <col min="17" max="17" width="12" bestFit="1" customWidth="1"/>
    <col min="18" max="18" width="14.28515625" bestFit="1" customWidth="1"/>
    <col min="19" max="19" width="12" bestFit="1" customWidth="1"/>
    <col min="20" max="20" width="14.28515625" bestFit="1" customWidth="1"/>
    <col min="21" max="21" width="12" bestFit="1" customWidth="1"/>
    <col min="22" max="22" width="14.28515625" bestFit="1" customWidth="1"/>
    <col min="23" max="23" width="11" bestFit="1" customWidth="1"/>
  </cols>
  <sheetData>
    <row r="2" spans="3:23">
      <c r="C2" s="18" t="s">
        <v>76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3:23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3:23">
      <c r="C4" s="6" t="s">
        <v>0</v>
      </c>
      <c r="D4" s="16">
        <v>1</v>
      </c>
      <c r="E4" s="15">
        <v>1</v>
      </c>
      <c r="F4" s="15">
        <v>2</v>
      </c>
      <c r="G4" s="15">
        <v>2</v>
      </c>
      <c r="H4" s="15">
        <v>3</v>
      </c>
      <c r="I4" s="15">
        <v>3</v>
      </c>
      <c r="J4" s="15">
        <v>4</v>
      </c>
      <c r="K4" s="15">
        <v>4</v>
      </c>
      <c r="L4" s="15">
        <v>5</v>
      </c>
      <c r="M4" s="15">
        <v>5</v>
      </c>
      <c r="N4" s="15">
        <v>6</v>
      </c>
      <c r="O4" s="15">
        <v>6</v>
      </c>
      <c r="P4" s="15">
        <v>7</v>
      </c>
      <c r="Q4" s="15">
        <v>7</v>
      </c>
      <c r="R4" s="15">
        <v>8</v>
      </c>
      <c r="S4" s="15">
        <v>8</v>
      </c>
      <c r="T4" s="15">
        <v>9</v>
      </c>
      <c r="U4" s="15">
        <v>9</v>
      </c>
      <c r="V4" s="15">
        <v>10</v>
      </c>
      <c r="W4" s="15">
        <v>10</v>
      </c>
    </row>
    <row r="5" spans="3:23">
      <c r="C5" s="6" t="s">
        <v>77</v>
      </c>
      <c r="D5" s="17" t="s">
        <v>78</v>
      </c>
      <c r="E5" s="14" t="s">
        <v>79</v>
      </c>
      <c r="F5" s="5" t="s">
        <v>78</v>
      </c>
      <c r="G5" s="14" t="s">
        <v>79</v>
      </c>
      <c r="H5" s="5" t="s">
        <v>78</v>
      </c>
      <c r="I5" s="14" t="s">
        <v>79</v>
      </c>
      <c r="J5" s="5" t="s">
        <v>78</v>
      </c>
      <c r="K5" s="14" t="s">
        <v>79</v>
      </c>
      <c r="L5" s="5" t="s">
        <v>78</v>
      </c>
      <c r="M5" s="14" t="s">
        <v>79</v>
      </c>
      <c r="N5" s="5" t="s">
        <v>78</v>
      </c>
      <c r="O5" s="14" t="s">
        <v>79</v>
      </c>
      <c r="P5" s="5" t="s">
        <v>78</v>
      </c>
      <c r="Q5" s="14" t="s">
        <v>79</v>
      </c>
      <c r="R5" s="5" t="s">
        <v>78</v>
      </c>
      <c r="S5" s="14" t="s">
        <v>79</v>
      </c>
      <c r="T5" s="5" t="s">
        <v>78</v>
      </c>
      <c r="U5" s="14" t="s">
        <v>79</v>
      </c>
      <c r="V5" s="5" t="s">
        <v>78</v>
      </c>
      <c r="W5" s="14" t="s">
        <v>79</v>
      </c>
    </row>
    <row r="6" spans="3:23">
      <c r="C6" s="6" t="s">
        <v>82</v>
      </c>
      <c r="D6">
        <v>40377400</v>
      </c>
      <c r="E6" s="6">
        <v>43452500</v>
      </c>
      <c r="F6">
        <v>35743900</v>
      </c>
      <c r="G6" s="6">
        <v>41060400</v>
      </c>
      <c r="H6">
        <v>45923700</v>
      </c>
      <c r="I6" s="6">
        <v>34163100</v>
      </c>
      <c r="J6">
        <v>39769800</v>
      </c>
      <c r="K6" s="6">
        <v>38556300</v>
      </c>
      <c r="L6">
        <v>37704600</v>
      </c>
      <c r="M6" s="6">
        <v>34959500</v>
      </c>
      <c r="N6">
        <v>37664600</v>
      </c>
      <c r="O6" s="6">
        <v>41293900</v>
      </c>
      <c r="P6">
        <v>43877200</v>
      </c>
      <c r="Q6" s="6">
        <v>34375600</v>
      </c>
      <c r="R6">
        <v>45816700</v>
      </c>
      <c r="S6" s="6">
        <v>47458600</v>
      </c>
      <c r="T6">
        <v>36446300</v>
      </c>
      <c r="U6" s="6">
        <v>38868200</v>
      </c>
      <c r="V6">
        <v>44346200</v>
      </c>
      <c r="W6" s="6">
        <v>38771400</v>
      </c>
    </row>
    <row r="7" spans="3:23">
      <c r="C7" s="6" t="s">
        <v>83</v>
      </c>
      <c r="D7">
        <v>1250200</v>
      </c>
      <c r="E7" s="6">
        <v>869200</v>
      </c>
      <c r="F7">
        <v>926100</v>
      </c>
      <c r="G7" s="6">
        <v>976000</v>
      </c>
      <c r="H7">
        <v>1135400</v>
      </c>
      <c r="I7" s="6">
        <v>824000</v>
      </c>
      <c r="J7">
        <v>1450200</v>
      </c>
      <c r="K7" s="6">
        <v>994500</v>
      </c>
      <c r="L7">
        <v>1883000</v>
      </c>
      <c r="M7" s="6">
        <v>798000</v>
      </c>
      <c r="N7">
        <v>706000</v>
      </c>
      <c r="O7" s="6">
        <v>1098800</v>
      </c>
      <c r="P7">
        <v>910500</v>
      </c>
      <c r="Q7" s="6">
        <v>850200</v>
      </c>
      <c r="R7">
        <v>1145900</v>
      </c>
      <c r="S7" s="6">
        <v>686100</v>
      </c>
      <c r="T7">
        <v>1189800</v>
      </c>
      <c r="U7" s="6">
        <v>978100</v>
      </c>
      <c r="V7">
        <v>955600</v>
      </c>
      <c r="W7" s="6">
        <v>823000</v>
      </c>
    </row>
    <row r="8" spans="3:23">
      <c r="C8" s="6" t="s">
        <v>84</v>
      </c>
      <c r="D8">
        <v>908700</v>
      </c>
      <c r="E8" s="6">
        <v>713400</v>
      </c>
      <c r="F8">
        <v>1809300</v>
      </c>
      <c r="G8" s="6">
        <v>826100</v>
      </c>
      <c r="H8">
        <v>1146600</v>
      </c>
      <c r="I8" s="6">
        <v>687800</v>
      </c>
      <c r="J8">
        <v>936700</v>
      </c>
      <c r="K8" s="6">
        <v>937300</v>
      </c>
      <c r="L8">
        <v>2581300</v>
      </c>
      <c r="M8" s="6">
        <v>733900</v>
      </c>
      <c r="N8">
        <v>1012100</v>
      </c>
      <c r="O8" s="6">
        <v>907000</v>
      </c>
      <c r="P8">
        <v>865000</v>
      </c>
      <c r="Q8" s="6">
        <v>759000</v>
      </c>
      <c r="R8">
        <v>2103200</v>
      </c>
      <c r="S8" s="6">
        <v>669000</v>
      </c>
      <c r="T8">
        <v>948800</v>
      </c>
      <c r="U8" s="6">
        <v>817800</v>
      </c>
      <c r="V8">
        <v>917000</v>
      </c>
      <c r="W8" s="6">
        <v>749800</v>
      </c>
    </row>
    <row r="9" spans="3:23">
      <c r="C9" s="6" t="s">
        <v>85</v>
      </c>
      <c r="D9">
        <v>850000</v>
      </c>
      <c r="E9" s="6">
        <v>668200</v>
      </c>
      <c r="F9">
        <v>554200</v>
      </c>
      <c r="G9" s="6">
        <v>917600</v>
      </c>
      <c r="H9">
        <v>971500</v>
      </c>
      <c r="I9" s="6">
        <v>677100</v>
      </c>
      <c r="J9">
        <v>712600</v>
      </c>
      <c r="K9" s="6">
        <v>872500</v>
      </c>
      <c r="L9">
        <v>673600</v>
      </c>
      <c r="M9" s="6">
        <v>575300</v>
      </c>
      <c r="N9">
        <v>824200</v>
      </c>
      <c r="O9" s="6">
        <v>677800</v>
      </c>
      <c r="P9">
        <v>790500</v>
      </c>
      <c r="Q9" s="6">
        <v>742100</v>
      </c>
      <c r="R9">
        <v>993500</v>
      </c>
      <c r="S9" s="6">
        <v>592100</v>
      </c>
      <c r="T9">
        <v>1016300</v>
      </c>
      <c r="U9" s="6">
        <v>804200</v>
      </c>
      <c r="V9">
        <v>598600</v>
      </c>
      <c r="W9" s="6">
        <v>649800</v>
      </c>
    </row>
    <row r="10" spans="3:23">
      <c r="C10" s="6" t="s">
        <v>86</v>
      </c>
      <c r="D10">
        <v>514300</v>
      </c>
      <c r="E10" s="6">
        <v>767900</v>
      </c>
      <c r="F10">
        <v>897400</v>
      </c>
      <c r="G10" s="6">
        <v>765900</v>
      </c>
      <c r="H10">
        <v>982200</v>
      </c>
      <c r="I10" s="6">
        <v>827900</v>
      </c>
      <c r="J10">
        <v>901000</v>
      </c>
      <c r="K10" s="6">
        <v>4296700</v>
      </c>
      <c r="L10">
        <v>968400</v>
      </c>
      <c r="M10" s="6">
        <v>650900</v>
      </c>
      <c r="N10">
        <v>716800</v>
      </c>
      <c r="O10" s="6">
        <v>730500</v>
      </c>
      <c r="P10">
        <v>852200</v>
      </c>
      <c r="Q10" s="6">
        <v>773900</v>
      </c>
      <c r="R10">
        <v>767400</v>
      </c>
      <c r="S10" s="6">
        <v>680500</v>
      </c>
      <c r="T10">
        <v>1035800</v>
      </c>
      <c r="U10" s="6">
        <v>701800</v>
      </c>
      <c r="V10">
        <v>584800</v>
      </c>
      <c r="W10" s="6">
        <v>719600</v>
      </c>
    </row>
    <row r="11" spans="3:23">
      <c r="C11" s="6" t="s">
        <v>87</v>
      </c>
      <c r="D11">
        <v>773200</v>
      </c>
      <c r="E11" s="6">
        <v>733600</v>
      </c>
      <c r="F11">
        <v>687500</v>
      </c>
      <c r="G11" s="6">
        <v>806700</v>
      </c>
      <c r="H11">
        <v>1149800</v>
      </c>
      <c r="I11" s="6">
        <v>621700</v>
      </c>
      <c r="J11">
        <v>637000</v>
      </c>
      <c r="K11" s="6">
        <v>1868800</v>
      </c>
      <c r="L11">
        <v>823900</v>
      </c>
      <c r="M11" s="6">
        <v>677500</v>
      </c>
      <c r="N11">
        <v>797200</v>
      </c>
      <c r="O11" s="6">
        <v>651800</v>
      </c>
      <c r="P11">
        <v>839900</v>
      </c>
      <c r="Q11" s="6">
        <v>767000</v>
      </c>
      <c r="R11">
        <v>547500</v>
      </c>
      <c r="S11" s="6">
        <v>494800</v>
      </c>
      <c r="T11">
        <v>1788400</v>
      </c>
      <c r="U11" s="6">
        <v>997500</v>
      </c>
      <c r="V11">
        <v>760100</v>
      </c>
      <c r="W11" s="6">
        <v>661400</v>
      </c>
    </row>
    <row r="12" spans="3:23">
      <c r="C12" s="6" t="s">
        <v>88</v>
      </c>
      <c r="D12">
        <v>815500</v>
      </c>
      <c r="E12" s="6">
        <v>791400</v>
      </c>
      <c r="F12">
        <v>814000</v>
      </c>
      <c r="G12" s="6">
        <v>718900</v>
      </c>
      <c r="H12">
        <v>786700</v>
      </c>
      <c r="I12" s="6">
        <v>640300</v>
      </c>
      <c r="J12">
        <v>820100</v>
      </c>
      <c r="K12" s="6">
        <v>921800</v>
      </c>
      <c r="L12">
        <v>722700</v>
      </c>
      <c r="M12" s="6">
        <v>666800</v>
      </c>
      <c r="N12">
        <v>531900</v>
      </c>
      <c r="O12" s="6">
        <v>721900</v>
      </c>
      <c r="P12">
        <v>556800</v>
      </c>
      <c r="Q12" s="6">
        <v>735400</v>
      </c>
      <c r="R12">
        <v>792900</v>
      </c>
      <c r="S12" s="6">
        <v>566300</v>
      </c>
      <c r="T12">
        <v>908200</v>
      </c>
      <c r="U12" s="6">
        <v>807100</v>
      </c>
      <c r="V12">
        <v>813400</v>
      </c>
      <c r="W12" s="6">
        <v>615500</v>
      </c>
    </row>
    <row r="13" spans="3:23">
      <c r="C13" s="6" t="s">
        <v>89</v>
      </c>
      <c r="D13">
        <v>504200</v>
      </c>
      <c r="E13" s="6">
        <v>689800</v>
      </c>
      <c r="F13">
        <v>742400</v>
      </c>
      <c r="G13" s="6">
        <v>777800</v>
      </c>
      <c r="H13">
        <v>566400</v>
      </c>
      <c r="I13" s="6">
        <v>623800</v>
      </c>
      <c r="J13">
        <v>762800</v>
      </c>
      <c r="K13" s="6">
        <v>872200</v>
      </c>
      <c r="L13">
        <v>776400</v>
      </c>
      <c r="M13" s="6">
        <v>636000</v>
      </c>
      <c r="N13">
        <v>786100</v>
      </c>
      <c r="O13" s="6">
        <v>610200</v>
      </c>
      <c r="P13">
        <v>819000</v>
      </c>
      <c r="Q13" s="6">
        <v>768400</v>
      </c>
      <c r="R13">
        <v>767700</v>
      </c>
      <c r="S13" s="6">
        <v>636300</v>
      </c>
      <c r="T13">
        <v>704800</v>
      </c>
      <c r="U13" s="6">
        <v>795600</v>
      </c>
      <c r="V13">
        <v>741200</v>
      </c>
      <c r="W13" s="6">
        <v>651500</v>
      </c>
    </row>
    <row r="14" spans="3:23">
      <c r="C14" s="6" t="s">
        <v>90</v>
      </c>
      <c r="D14">
        <v>649400</v>
      </c>
      <c r="E14" s="6">
        <v>792200</v>
      </c>
      <c r="F14">
        <v>929100</v>
      </c>
      <c r="G14" s="6">
        <v>913000</v>
      </c>
      <c r="H14">
        <v>731500</v>
      </c>
      <c r="I14" s="6">
        <v>638300</v>
      </c>
      <c r="J14">
        <v>810300</v>
      </c>
      <c r="K14" s="6">
        <v>928700</v>
      </c>
      <c r="L14">
        <v>913000</v>
      </c>
      <c r="M14" s="6">
        <v>689500</v>
      </c>
      <c r="N14">
        <v>806600</v>
      </c>
      <c r="O14" s="6">
        <v>500500</v>
      </c>
      <c r="P14">
        <v>743100</v>
      </c>
      <c r="Q14" s="6">
        <v>644900</v>
      </c>
      <c r="R14">
        <v>754600</v>
      </c>
      <c r="S14" s="6">
        <v>547900</v>
      </c>
      <c r="T14">
        <v>771500</v>
      </c>
      <c r="U14" s="6">
        <v>863400</v>
      </c>
      <c r="V14">
        <v>845700</v>
      </c>
      <c r="W14" s="6">
        <v>592600</v>
      </c>
    </row>
    <row r="15" spans="3:23">
      <c r="C15" s="6" t="s">
        <v>91</v>
      </c>
      <c r="D15">
        <v>777300</v>
      </c>
      <c r="E15" s="6">
        <v>864900</v>
      </c>
      <c r="F15">
        <v>712300</v>
      </c>
      <c r="G15" s="6">
        <v>646200</v>
      </c>
      <c r="H15">
        <v>676600</v>
      </c>
      <c r="I15" s="6">
        <v>583000</v>
      </c>
      <c r="J15">
        <v>813000</v>
      </c>
      <c r="K15" s="6">
        <v>813400</v>
      </c>
      <c r="L15">
        <v>761700</v>
      </c>
      <c r="M15" s="6">
        <v>635500</v>
      </c>
      <c r="N15">
        <v>759700</v>
      </c>
      <c r="O15" s="6">
        <v>667700</v>
      </c>
      <c r="P15">
        <v>1271000</v>
      </c>
      <c r="Q15" s="6">
        <v>741100</v>
      </c>
      <c r="R15">
        <v>739100</v>
      </c>
      <c r="S15" s="6">
        <v>544100</v>
      </c>
      <c r="T15">
        <v>714000</v>
      </c>
      <c r="U15" s="6">
        <v>755900</v>
      </c>
      <c r="V15">
        <v>755900</v>
      </c>
      <c r="W15" s="6">
        <v>638100</v>
      </c>
    </row>
    <row r="16" spans="3:23">
      <c r="C16" s="6" t="s">
        <v>92</v>
      </c>
      <c r="D16">
        <v>759400</v>
      </c>
      <c r="E16" s="6">
        <v>734700</v>
      </c>
      <c r="F16">
        <v>775900</v>
      </c>
      <c r="G16" s="6">
        <v>696700</v>
      </c>
      <c r="H16">
        <v>688200</v>
      </c>
      <c r="I16" s="6">
        <v>580300</v>
      </c>
      <c r="J16">
        <v>727500</v>
      </c>
      <c r="K16" s="6">
        <v>844700</v>
      </c>
      <c r="L16">
        <v>874800</v>
      </c>
      <c r="M16" s="6">
        <v>647100</v>
      </c>
      <c r="N16">
        <v>767100</v>
      </c>
      <c r="O16" s="6">
        <v>650700</v>
      </c>
      <c r="P16">
        <v>793400</v>
      </c>
      <c r="Q16" s="6">
        <v>1085600</v>
      </c>
      <c r="R16">
        <v>741300</v>
      </c>
      <c r="S16" s="6">
        <v>553100</v>
      </c>
      <c r="T16">
        <v>775700</v>
      </c>
      <c r="U16" s="6">
        <v>804400</v>
      </c>
      <c r="V16">
        <v>865800</v>
      </c>
      <c r="W16" s="6">
        <v>648100</v>
      </c>
    </row>
    <row r="17" spans="3:23">
      <c r="C17" s="6" t="s">
        <v>93</v>
      </c>
      <c r="D17">
        <v>763900</v>
      </c>
      <c r="E17" s="6">
        <v>616200</v>
      </c>
      <c r="F17">
        <v>729000</v>
      </c>
      <c r="G17" s="6">
        <v>688400</v>
      </c>
      <c r="H17">
        <v>501200</v>
      </c>
      <c r="I17" s="6">
        <v>632400</v>
      </c>
      <c r="J17">
        <v>714000</v>
      </c>
      <c r="K17" s="6">
        <v>661300</v>
      </c>
      <c r="L17">
        <v>761700</v>
      </c>
      <c r="M17" s="6">
        <v>626800</v>
      </c>
      <c r="N17">
        <v>682300</v>
      </c>
      <c r="O17" s="6">
        <v>602200</v>
      </c>
      <c r="P17">
        <v>751900</v>
      </c>
      <c r="Q17" s="6">
        <v>699100</v>
      </c>
      <c r="R17">
        <v>675900</v>
      </c>
      <c r="S17" s="6">
        <v>497900</v>
      </c>
      <c r="T17">
        <v>624800</v>
      </c>
      <c r="U17" s="6">
        <v>753800</v>
      </c>
      <c r="V17">
        <v>776800</v>
      </c>
      <c r="W17" s="6">
        <v>591600</v>
      </c>
    </row>
    <row r="18" spans="3:23">
      <c r="C18" s="6" t="s">
        <v>94</v>
      </c>
      <c r="D18">
        <v>528500</v>
      </c>
      <c r="E18" s="6">
        <v>709400</v>
      </c>
      <c r="F18">
        <v>1061000</v>
      </c>
      <c r="G18" s="6">
        <v>818900</v>
      </c>
      <c r="H18">
        <v>640600</v>
      </c>
      <c r="I18" s="6">
        <v>596300</v>
      </c>
      <c r="J18">
        <v>719900</v>
      </c>
      <c r="K18" s="6">
        <v>715600</v>
      </c>
      <c r="L18">
        <v>731900</v>
      </c>
      <c r="M18" s="6">
        <v>643000</v>
      </c>
      <c r="N18">
        <v>636600</v>
      </c>
      <c r="O18" s="6">
        <v>595300</v>
      </c>
      <c r="P18">
        <v>947600</v>
      </c>
      <c r="Q18" s="6">
        <v>529100</v>
      </c>
      <c r="R18">
        <v>738600</v>
      </c>
      <c r="S18" s="6">
        <v>622900</v>
      </c>
      <c r="T18">
        <v>692300</v>
      </c>
      <c r="U18" s="6">
        <v>688300</v>
      </c>
      <c r="V18">
        <v>875300</v>
      </c>
      <c r="W18" s="6">
        <v>619400</v>
      </c>
    </row>
    <row r="19" spans="3:23">
      <c r="C19" s="6" t="s">
        <v>95</v>
      </c>
      <c r="D19">
        <v>689700</v>
      </c>
      <c r="E19" s="6">
        <v>673700</v>
      </c>
      <c r="F19">
        <v>1186800</v>
      </c>
      <c r="G19" s="6">
        <v>685900</v>
      </c>
      <c r="H19">
        <v>650100</v>
      </c>
      <c r="I19" s="6">
        <v>554000</v>
      </c>
      <c r="J19">
        <v>716400</v>
      </c>
      <c r="K19" s="6">
        <v>582800</v>
      </c>
      <c r="L19">
        <v>757400</v>
      </c>
      <c r="M19" s="6">
        <v>511500</v>
      </c>
      <c r="N19">
        <v>707900</v>
      </c>
      <c r="O19" s="6">
        <v>630700</v>
      </c>
      <c r="P19">
        <v>729500</v>
      </c>
      <c r="Q19" s="6">
        <v>500900</v>
      </c>
      <c r="R19">
        <v>725600</v>
      </c>
      <c r="S19" s="6">
        <v>528100</v>
      </c>
      <c r="T19">
        <v>599000</v>
      </c>
      <c r="U19" s="6">
        <v>639800</v>
      </c>
      <c r="V19">
        <v>741400</v>
      </c>
      <c r="W19" s="6">
        <v>596500</v>
      </c>
    </row>
    <row r="20" spans="3:23">
      <c r="C20" s="6" t="s">
        <v>96</v>
      </c>
      <c r="D20">
        <v>774900</v>
      </c>
      <c r="E20" s="6">
        <v>753300</v>
      </c>
      <c r="F20">
        <v>678000</v>
      </c>
      <c r="G20" s="6">
        <v>917700</v>
      </c>
      <c r="H20">
        <v>634700</v>
      </c>
      <c r="I20" s="6">
        <v>613200</v>
      </c>
      <c r="J20">
        <v>704500</v>
      </c>
      <c r="K20" s="6">
        <v>588400</v>
      </c>
      <c r="L20">
        <v>734000</v>
      </c>
      <c r="M20" s="6">
        <v>718200</v>
      </c>
      <c r="N20">
        <v>845800</v>
      </c>
      <c r="O20" s="6">
        <v>580800</v>
      </c>
      <c r="P20">
        <v>2000100</v>
      </c>
      <c r="Q20" s="6">
        <v>556700</v>
      </c>
      <c r="R20">
        <v>739200</v>
      </c>
      <c r="S20" s="6">
        <v>547200</v>
      </c>
      <c r="T20">
        <v>660500</v>
      </c>
      <c r="U20" s="6">
        <v>596100</v>
      </c>
      <c r="V20">
        <v>816200</v>
      </c>
      <c r="W20" s="6">
        <v>655300</v>
      </c>
    </row>
    <row r="21" spans="3:23">
      <c r="C21" s="6" t="s">
        <v>97</v>
      </c>
      <c r="D21">
        <v>1005600</v>
      </c>
      <c r="E21" s="6">
        <v>811100</v>
      </c>
      <c r="F21">
        <v>968400</v>
      </c>
      <c r="G21" s="6">
        <v>639500</v>
      </c>
      <c r="H21">
        <v>680900</v>
      </c>
      <c r="I21" s="6">
        <v>735400</v>
      </c>
      <c r="J21">
        <v>732400</v>
      </c>
      <c r="K21" s="6">
        <v>624700</v>
      </c>
      <c r="L21">
        <v>781500</v>
      </c>
      <c r="M21" s="6">
        <v>713200</v>
      </c>
      <c r="N21">
        <v>693100</v>
      </c>
      <c r="O21" s="6">
        <v>591300</v>
      </c>
      <c r="P21">
        <v>3595300</v>
      </c>
      <c r="Q21" s="6">
        <v>509000</v>
      </c>
      <c r="R21">
        <v>488500</v>
      </c>
      <c r="S21" s="6">
        <v>540200</v>
      </c>
      <c r="T21">
        <v>638200</v>
      </c>
      <c r="U21" s="6">
        <v>589300</v>
      </c>
      <c r="V21">
        <v>681400</v>
      </c>
      <c r="W21" s="6">
        <v>1101100</v>
      </c>
    </row>
    <row r="22" spans="3:23">
      <c r="C22" s="6" t="s">
        <v>98</v>
      </c>
      <c r="D22">
        <v>728000</v>
      </c>
      <c r="E22" s="6">
        <v>660900</v>
      </c>
      <c r="F22">
        <v>760400</v>
      </c>
      <c r="G22" s="6">
        <v>683700</v>
      </c>
      <c r="H22">
        <v>652700</v>
      </c>
      <c r="I22" s="6">
        <v>561100</v>
      </c>
      <c r="J22">
        <v>616400</v>
      </c>
      <c r="K22" s="6">
        <v>553600</v>
      </c>
      <c r="L22">
        <v>806200</v>
      </c>
      <c r="M22" s="6">
        <v>697800</v>
      </c>
      <c r="N22">
        <v>722300</v>
      </c>
      <c r="O22" s="6">
        <v>636400</v>
      </c>
      <c r="P22">
        <v>777000</v>
      </c>
      <c r="Q22" s="6">
        <v>535400</v>
      </c>
      <c r="R22">
        <v>698500</v>
      </c>
      <c r="S22" s="6">
        <v>539500</v>
      </c>
      <c r="T22">
        <v>632000</v>
      </c>
      <c r="U22" s="6">
        <v>533800</v>
      </c>
      <c r="V22">
        <v>678900</v>
      </c>
      <c r="W22" s="6">
        <v>707200</v>
      </c>
    </row>
    <row r="23" spans="3:23">
      <c r="C23" s="6" t="s">
        <v>99</v>
      </c>
      <c r="D23">
        <v>724500</v>
      </c>
      <c r="E23" s="6">
        <v>628900</v>
      </c>
      <c r="F23">
        <v>660400</v>
      </c>
      <c r="G23" s="6">
        <v>670600</v>
      </c>
      <c r="H23">
        <v>649500</v>
      </c>
      <c r="I23" s="6">
        <v>620300</v>
      </c>
      <c r="J23">
        <v>959600</v>
      </c>
      <c r="K23" s="6">
        <v>633300</v>
      </c>
      <c r="L23">
        <v>665500</v>
      </c>
      <c r="M23" s="6">
        <v>610400</v>
      </c>
      <c r="N23">
        <v>707500</v>
      </c>
      <c r="O23" s="6">
        <v>691300</v>
      </c>
      <c r="P23">
        <v>736600</v>
      </c>
      <c r="Q23" s="6">
        <v>540000</v>
      </c>
      <c r="R23">
        <v>596600</v>
      </c>
      <c r="S23" s="6">
        <v>547200</v>
      </c>
      <c r="T23">
        <v>433700</v>
      </c>
      <c r="U23" s="6">
        <v>579300</v>
      </c>
      <c r="V23">
        <v>701300</v>
      </c>
      <c r="W23" s="6">
        <v>575700</v>
      </c>
    </row>
    <row r="24" spans="3:23">
      <c r="C24" s="6" t="s">
        <v>100</v>
      </c>
      <c r="D24">
        <v>715200</v>
      </c>
      <c r="E24" s="6">
        <v>667900</v>
      </c>
      <c r="F24">
        <v>706500</v>
      </c>
      <c r="G24" s="6">
        <v>676100</v>
      </c>
      <c r="H24">
        <v>716000</v>
      </c>
      <c r="I24" s="6">
        <v>623800</v>
      </c>
      <c r="J24">
        <v>820700</v>
      </c>
      <c r="K24" s="6">
        <v>610200</v>
      </c>
      <c r="L24">
        <v>887600</v>
      </c>
      <c r="M24" s="6">
        <v>625800</v>
      </c>
      <c r="N24">
        <v>858400</v>
      </c>
      <c r="O24" s="6">
        <v>741500</v>
      </c>
      <c r="P24">
        <v>821200</v>
      </c>
      <c r="Q24" s="6">
        <v>538000</v>
      </c>
      <c r="R24">
        <v>940100</v>
      </c>
      <c r="S24" s="6">
        <v>549800</v>
      </c>
      <c r="T24">
        <v>752600</v>
      </c>
      <c r="U24" s="6">
        <v>619800</v>
      </c>
      <c r="V24">
        <v>734600</v>
      </c>
      <c r="W24" s="6">
        <v>572900</v>
      </c>
    </row>
    <row r="25" spans="3:23">
      <c r="C25" s="6" t="s">
        <v>101</v>
      </c>
      <c r="D25">
        <v>718900</v>
      </c>
      <c r="E25" s="6">
        <v>739600</v>
      </c>
      <c r="F25">
        <v>728400</v>
      </c>
      <c r="G25" s="6">
        <v>666100</v>
      </c>
      <c r="H25">
        <v>702100</v>
      </c>
      <c r="I25" s="6">
        <v>548300</v>
      </c>
      <c r="J25">
        <v>804400</v>
      </c>
      <c r="K25" s="6">
        <v>626400</v>
      </c>
      <c r="L25">
        <v>872300</v>
      </c>
      <c r="M25" s="6">
        <v>592000</v>
      </c>
      <c r="N25">
        <v>743100</v>
      </c>
      <c r="O25" s="6">
        <v>624300</v>
      </c>
      <c r="P25">
        <v>1095800</v>
      </c>
      <c r="Q25" s="6">
        <v>1593200</v>
      </c>
      <c r="R25">
        <v>684600</v>
      </c>
      <c r="S25" s="6">
        <v>546100</v>
      </c>
      <c r="T25">
        <v>726300</v>
      </c>
      <c r="U25" s="6">
        <v>645100</v>
      </c>
      <c r="V25">
        <v>668700</v>
      </c>
      <c r="W25" s="6">
        <v>512100</v>
      </c>
    </row>
    <row r="26" spans="3:23">
      <c r="C26" s="6" t="s">
        <v>102</v>
      </c>
      <c r="D26">
        <v>721900</v>
      </c>
      <c r="E26" s="6">
        <v>648500</v>
      </c>
      <c r="F26">
        <v>669600</v>
      </c>
      <c r="G26" s="6">
        <v>689200</v>
      </c>
      <c r="H26">
        <v>691900</v>
      </c>
      <c r="I26" s="6">
        <v>662400</v>
      </c>
      <c r="J26">
        <v>472400</v>
      </c>
      <c r="K26" s="6">
        <v>600500</v>
      </c>
      <c r="L26">
        <v>907000</v>
      </c>
      <c r="M26" s="6">
        <v>830300</v>
      </c>
      <c r="N26">
        <v>814700</v>
      </c>
      <c r="O26" s="6">
        <v>632500</v>
      </c>
      <c r="P26">
        <v>817900</v>
      </c>
      <c r="Q26" s="6">
        <v>588700</v>
      </c>
      <c r="R26">
        <v>690900</v>
      </c>
      <c r="S26" s="6">
        <v>612000</v>
      </c>
      <c r="T26">
        <v>633200</v>
      </c>
      <c r="U26" s="6">
        <v>561500</v>
      </c>
      <c r="V26">
        <v>644300</v>
      </c>
      <c r="W26" s="6">
        <v>524900</v>
      </c>
    </row>
    <row r="27" spans="3:23">
      <c r="C27" s="6" t="s">
        <v>103</v>
      </c>
      <c r="D27">
        <v>1409700</v>
      </c>
      <c r="E27" s="6">
        <v>1666300</v>
      </c>
      <c r="F27">
        <v>2301800</v>
      </c>
      <c r="G27" s="6">
        <v>1385400</v>
      </c>
      <c r="H27">
        <v>1515600</v>
      </c>
      <c r="I27" s="6">
        <v>1096200</v>
      </c>
      <c r="J27">
        <v>1367300</v>
      </c>
      <c r="K27" s="6">
        <v>1436500</v>
      </c>
      <c r="L27">
        <v>1823900</v>
      </c>
      <c r="M27" s="6">
        <v>1154200</v>
      </c>
      <c r="N27">
        <v>1259700</v>
      </c>
      <c r="O27" s="6">
        <v>1140600</v>
      </c>
      <c r="P27">
        <v>2185600</v>
      </c>
      <c r="Q27" s="6">
        <v>1220600</v>
      </c>
      <c r="R27">
        <v>1405000</v>
      </c>
      <c r="S27" s="6">
        <v>1016400</v>
      </c>
      <c r="T27">
        <v>1392100</v>
      </c>
      <c r="U27" s="6">
        <v>1210700</v>
      </c>
      <c r="V27">
        <v>1522100</v>
      </c>
      <c r="W27" s="6">
        <v>1164500</v>
      </c>
    </row>
    <row r="28" spans="3:23">
      <c r="C28" s="6" t="s">
        <v>104</v>
      </c>
      <c r="D28">
        <v>508100</v>
      </c>
      <c r="E28" s="6">
        <v>647800</v>
      </c>
      <c r="F28">
        <v>777700</v>
      </c>
      <c r="G28" s="6">
        <v>645900</v>
      </c>
      <c r="H28">
        <v>607600</v>
      </c>
      <c r="I28" s="6">
        <v>561400</v>
      </c>
      <c r="J28">
        <v>753300</v>
      </c>
      <c r="K28" s="6">
        <v>608500</v>
      </c>
      <c r="L28">
        <v>664800</v>
      </c>
      <c r="M28" s="6">
        <v>584700</v>
      </c>
      <c r="N28">
        <v>697000</v>
      </c>
      <c r="O28" s="6">
        <v>715500</v>
      </c>
      <c r="P28">
        <v>703500</v>
      </c>
      <c r="Q28" s="6">
        <v>528400</v>
      </c>
      <c r="R28">
        <v>663700</v>
      </c>
      <c r="S28" s="6">
        <v>498000</v>
      </c>
      <c r="T28">
        <v>721200</v>
      </c>
      <c r="U28" s="6">
        <v>761700</v>
      </c>
      <c r="V28">
        <v>661100</v>
      </c>
      <c r="W28" s="6">
        <v>524000</v>
      </c>
    </row>
    <row r="29" spans="3:23">
      <c r="C29" s="6" t="s">
        <v>105</v>
      </c>
      <c r="D29">
        <v>672700</v>
      </c>
      <c r="E29" s="6">
        <v>598100</v>
      </c>
      <c r="F29">
        <v>558100</v>
      </c>
      <c r="G29" s="6">
        <v>554200</v>
      </c>
      <c r="H29">
        <v>656000</v>
      </c>
      <c r="I29" s="6">
        <v>612500</v>
      </c>
      <c r="J29">
        <v>912400</v>
      </c>
      <c r="K29" s="6">
        <v>693000</v>
      </c>
      <c r="L29">
        <v>729400</v>
      </c>
      <c r="M29" s="6">
        <v>582700</v>
      </c>
      <c r="N29">
        <v>746200</v>
      </c>
      <c r="O29" s="6">
        <v>581500</v>
      </c>
      <c r="P29">
        <v>733500</v>
      </c>
      <c r="Q29" s="6">
        <v>563400</v>
      </c>
      <c r="R29">
        <v>707700</v>
      </c>
      <c r="S29" s="6">
        <v>497700</v>
      </c>
      <c r="T29">
        <v>675200</v>
      </c>
      <c r="U29" s="6">
        <v>548300</v>
      </c>
      <c r="V29">
        <v>649100</v>
      </c>
      <c r="W29" s="6">
        <v>606900</v>
      </c>
    </row>
    <row r="30" spans="3:23">
      <c r="C30" s="6" t="s">
        <v>106</v>
      </c>
      <c r="D30">
        <v>744400</v>
      </c>
      <c r="E30" s="6">
        <v>615300</v>
      </c>
      <c r="F30">
        <v>670700</v>
      </c>
      <c r="G30" s="6">
        <v>596900</v>
      </c>
      <c r="H30">
        <v>761000</v>
      </c>
      <c r="I30" s="6">
        <v>741200</v>
      </c>
      <c r="J30">
        <v>659000</v>
      </c>
      <c r="K30" s="6">
        <v>609900</v>
      </c>
      <c r="L30">
        <v>506400</v>
      </c>
      <c r="M30" s="6">
        <v>549200</v>
      </c>
      <c r="N30">
        <v>716500</v>
      </c>
      <c r="O30" s="6">
        <v>554900</v>
      </c>
      <c r="P30">
        <v>746700</v>
      </c>
      <c r="Q30" s="6">
        <v>586300</v>
      </c>
      <c r="R30">
        <v>693000</v>
      </c>
      <c r="S30" s="6">
        <v>451900</v>
      </c>
      <c r="T30">
        <v>672500</v>
      </c>
      <c r="U30" s="6">
        <v>604800</v>
      </c>
      <c r="V30">
        <v>550800</v>
      </c>
      <c r="W30" s="6">
        <v>482900</v>
      </c>
    </row>
    <row r="31" spans="3:23">
      <c r="C31" s="6" t="s">
        <v>107</v>
      </c>
      <c r="D31">
        <v>3105000</v>
      </c>
      <c r="E31" s="6">
        <v>593000</v>
      </c>
      <c r="F31">
        <v>1750900</v>
      </c>
      <c r="G31" s="6">
        <v>629400</v>
      </c>
      <c r="H31">
        <v>665300</v>
      </c>
      <c r="I31" s="6">
        <v>580500</v>
      </c>
      <c r="J31">
        <v>732700</v>
      </c>
      <c r="K31" s="6">
        <v>785000</v>
      </c>
      <c r="L31">
        <v>748800</v>
      </c>
      <c r="M31" s="6">
        <v>730900</v>
      </c>
      <c r="N31">
        <v>823100</v>
      </c>
      <c r="O31" s="6">
        <v>581700</v>
      </c>
      <c r="P31">
        <v>664900</v>
      </c>
      <c r="Q31" s="6">
        <v>614600</v>
      </c>
      <c r="R31">
        <v>1114500</v>
      </c>
      <c r="S31" s="6">
        <v>515000</v>
      </c>
      <c r="T31">
        <v>584100</v>
      </c>
      <c r="U31" s="6">
        <v>584600</v>
      </c>
      <c r="V31">
        <v>659800</v>
      </c>
      <c r="W31" s="6">
        <v>462900</v>
      </c>
    </row>
    <row r="32" spans="3:23">
      <c r="C32" s="6" t="s">
        <v>108</v>
      </c>
      <c r="D32">
        <v>761400</v>
      </c>
      <c r="E32" s="6">
        <v>687500</v>
      </c>
      <c r="F32">
        <v>789100</v>
      </c>
      <c r="G32" s="6">
        <v>900300</v>
      </c>
      <c r="H32">
        <v>753200</v>
      </c>
      <c r="I32" s="6">
        <v>657000</v>
      </c>
      <c r="J32">
        <v>758200</v>
      </c>
      <c r="K32" s="6">
        <v>604500</v>
      </c>
      <c r="L32">
        <v>704100</v>
      </c>
      <c r="M32" s="6">
        <v>606900</v>
      </c>
      <c r="N32">
        <v>515300</v>
      </c>
      <c r="O32" s="6">
        <v>729400</v>
      </c>
      <c r="P32">
        <v>721200</v>
      </c>
      <c r="Q32" s="6">
        <v>595700</v>
      </c>
      <c r="R32">
        <v>742700</v>
      </c>
      <c r="S32" s="6">
        <v>528100</v>
      </c>
      <c r="T32">
        <v>677700</v>
      </c>
      <c r="U32" s="6">
        <v>621700</v>
      </c>
      <c r="V32">
        <v>490400</v>
      </c>
      <c r="W32" s="6">
        <v>575700</v>
      </c>
    </row>
    <row r="33" spans="3:23">
      <c r="C33" s="6" t="s">
        <v>109</v>
      </c>
      <c r="D33">
        <v>760200</v>
      </c>
      <c r="E33" s="6">
        <v>588500</v>
      </c>
      <c r="F33">
        <v>682000</v>
      </c>
      <c r="G33" s="6">
        <v>636700</v>
      </c>
      <c r="H33">
        <v>586800</v>
      </c>
      <c r="I33" s="6">
        <v>533000</v>
      </c>
      <c r="J33">
        <v>545800</v>
      </c>
      <c r="K33" s="6">
        <v>555700</v>
      </c>
      <c r="L33">
        <v>669400</v>
      </c>
      <c r="M33" s="6">
        <v>631700</v>
      </c>
      <c r="N33">
        <v>664100</v>
      </c>
      <c r="O33" s="6">
        <v>588000</v>
      </c>
      <c r="P33">
        <v>763200</v>
      </c>
      <c r="Q33" s="6">
        <v>527000</v>
      </c>
      <c r="R33">
        <v>706600</v>
      </c>
      <c r="S33" s="6">
        <v>509600</v>
      </c>
      <c r="T33">
        <v>597200</v>
      </c>
      <c r="U33" s="6">
        <v>505400</v>
      </c>
      <c r="V33">
        <v>572400</v>
      </c>
      <c r="W33" s="6">
        <v>601600</v>
      </c>
    </row>
    <row r="34" spans="3:23">
      <c r="C34" s="6" t="s">
        <v>110</v>
      </c>
      <c r="D34">
        <v>658300</v>
      </c>
      <c r="E34" s="6">
        <v>550900</v>
      </c>
      <c r="F34">
        <v>591400</v>
      </c>
      <c r="G34" s="6">
        <v>622800</v>
      </c>
      <c r="H34">
        <v>698400</v>
      </c>
      <c r="I34" s="6">
        <v>660100</v>
      </c>
      <c r="J34">
        <v>556900</v>
      </c>
      <c r="K34" s="6">
        <v>517800</v>
      </c>
      <c r="L34">
        <v>732000</v>
      </c>
      <c r="M34" s="6">
        <v>677000</v>
      </c>
      <c r="N34">
        <v>626400</v>
      </c>
      <c r="O34" s="6">
        <v>580900</v>
      </c>
      <c r="P34">
        <v>670400</v>
      </c>
      <c r="Q34" s="6">
        <v>500600</v>
      </c>
      <c r="R34">
        <v>763900</v>
      </c>
      <c r="S34" s="6">
        <v>550500</v>
      </c>
      <c r="T34">
        <v>602600</v>
      </c>
      <c r="U34" s="6">
        <v>549200</v>
      </c>
      <c r="V34">
        <v>578900</v>
      </c>
      <c r="W34" s="6">
        <v>561100</v>
      </c>
    </row>
    <row r="35" spans="3:23">
      <c r="C35" s="6" t="s">
        <v>111</v>
      </c>
      <c r="D35">
        <v>707400</v>
      </c>
      <c r="E35" s="6">
        <v>606800</v>
      </c>
      <c r="F35">
        <v>626700</v>
      </c>
      <c r="G35" s="6">
        <v>638300</v>
      </c>
      <c r="H35">
        <v>719400</v>
      </c>
      <c r="I35" s="6">
        <v>506200</v>
      </c>
      <c r="J35">
        <v>677400</v>
      </c>
      <c r="K35" s="6">
        <v>535300</v>
      </c>
      <c r="L35">
        <v>814300</v>
      </c>
      <c r="M35" s="6">
        <v>573400</v>
      </c>
      <c r="N35">
        <v>838100</v>
      </c>
      <c r="O35" s="6">
        <v>594500</v>
      </c>
      <c r="P35">
        <v>658900</v>
      </c>
      <c r="Q35" s="6">
        <v>549200</v>
      </c>
      <c r="R35">
        <v>597400</v>
      </c>
      <c r="S35" s="6">
        <v>468600</v>
      </c>
      <c r="T35">
        <v>391200</v>
      </c>
      <c r="U35" s="6">
        <v>628100</v>
      </c>
      <c r="V35">
        <v>613800</v>
      </c>
      <c r="W35" s="6">
        <v>575900</v>
      </c>
    </row>
    <row r="36" spans="3:23">
      <c r="C36" s="6" t="s">
        <v>112</v>
      </c>
      <c r="D36">
        <v>680800</v>
      </c>
      <c r="E36" s="6">
        <v>523700</v>
      </c>
      <c r="F36">
        <v>585200</v>
      </c>
      <c r="G36" s="6">
        <v>589000</v>
      </c>
      <c r="H36">
        <v>666000</v>
      </c>
      <c r="I36" s="6">
        <v>552200</v>
      </c>
      <c r="J36">
        <v>627000</v>
      </c>
      <c r="K36" s="6">
        <v>562100</v>
      </c>
      <c r="L36">
        <v>637400</v>
      </c>
      <c r="M36" s="6">
        <v>559400</v>
      </c>
      <c r="N36">
        <v>598600</v>
      </c>
      <c r="O36" s="6">
        <v>514700</v>
      </c>
      <c r="P36">
        <v>630800</v>
      </c>
      <c r="Q36" s="6">
        <v>512200</v>
      </c>
      <c r="R36">
        <v>1168500</v>
      </c>
      <c r="S36" s="6">
        <v>457900</v>
      </c>
      <c r="T36">
        <v>615800</v>
      </c>
      <c r="U36" s="6">
        <v>537000</v>
      </c>
      <c r="V36">
        <v>635900</v>
      </c>
      <c r="W36" s="6">
        <v>640200</v>
      </c>
    </row>
    <row r="37" spans="3:23">
      <c r="C37" s="6" t="s">
        <v>113</v>
      </c>
      <c r="D37">
        <v>712300</v>
      </c>
      <c r="E37" s="6">
        <v>545800</v>
      </c>
      <c r="F37">
        <v>577800</v>
      </c>
      <c r="G37" s="6">
        <v>568700</v>
      </c>
      <c r="H37">
        <v>584800</v>
      </c>
      <c r="I37" s="6">
        <v>502900</v>
      </c>
      <c r="J37">
        <v>804400</v>
      </c>
      <c r="K37" s="6">
        <v>541300</v>
      </c>
      <c r="L37">
        <v>659800</v>
      </c>
      <c r="M37" s="6">
        <v>618500</v>
      </c>
      <c r="N37">
        <v>641300</v>
      </c>
      <c r="O37" s="6">
        <v>585500</v>
      </c>
      <c r="P37">
        <v>634100</v>
      </c>
      <c r="Q37" s="6">
        <v>552800</v>
      </c>
      <c r="R37">
        <v>626400</v>
      </c>
      <c r="S37" s="6">
        <v>318100</v>
      </c>
      <c r="T37">
        <v>577400</v>
      </c>
      <c r="U37" s="6">
        <v>518200</v>
      </c>
      <c r="V37">
        <v>645200</v>
      </c>
      <c r="W37" s="6">
        <v>550200</v>
      </c>
    </row>
    <row r="38" spans="3:23">
      <c r="C38" s="4" t="s">
        <v>19</v>
      </c>
      <c r="D38" s="4">
        <f>AVERAGE(D6:D37)</f>
        <v>2070968.75</v>
      </c>
      <c r="E38" s="4">
        <v>2050343.75</v>
      </c>
      <c r="F38" s="4">
        <f t="shared" ref="F38:V38" si="0">AVERAGE(F6:F37)</f>
        <v>1957875</v>
      </c>
      <c r="G38" s="4">
        <v>2000281.25</v>
      </c>
      <c r="H38" s="4">
        <f t="shared" si="0"/>
        <v>2171637.5</v>
      </c>
      <c r="I38" s="4">
        <v>1688053.125</v>
      </c>
      <c r="J38" s="4">
        <f t="shared" si="0"/>
        <v>1999878.125</v>
      </c>
      <c r="K38" s="4">
        <v>2048540.625</v>
      </c>
      <c r="L38" s="4">
        <f t="shared" si="0"/>
        <v>2039962.5</v>
      </c>
      <c r="M38" s="4">
        <v>1734612.5</v>
      </c>
      <c r="N38" s="4">
        <f t="shared" si="0"/>
        <v>1903446.875</v>
      </c>
      <c r="O38" s="4">
        <v>1937634.375</v>
      </c>
      <c r="P38" s="4">
        <f t="shared" si="0"/>
        <v>2303259.375</v>
      </c>
      <c r="Q38" s="4">
        <v>1737003.125</v>
      </c>
      <c r="R38" s="4">
        <f t="shared" si="0"/>
        <v>2229303.125</v>
      </c>
      <c r="S38" s="4">
        <v>2024109.375</v>
      </c>
      <c r="T38" s="4">
        <f t="shared" si="0"/>
        <v>1881225</v>
      </c>
      <c r="U38" s="4">
        <v>1889703.125</v>
      </c>
      <c r="V38" s="4">
        <f t="shared" si="0"/>
        <v>2096334.375</v>
      </c>
      <c r="W38" s="4">
        <v>1835106.25</v>
      </c>
    </row>
    <row r="39" spans="3:23">
      <c r="C39" s="4" t="s">
        <v>20</v>
      </c>
      <c r="D39" s="4">
        <f>_xlfn.STDEV.S(D6:D37)</f>
        <v>7004824.7544304961</v>
      </c>
      <c r="E39" s="4">
        <v>7557534.4156563822</v>
      </c>
      <c r="F39" s="4">
        <f t="shared" ref="F39:V39" si="1">_xlfn.STDEV.S(F6:F37)</f>
        <v>6177630.1928814091</v>
      </c>
      <c r="G39" s="4">
        <v>7129515.7549189199</v>
      </c>
      <c r="H39" s="4">
        <f t="shared" si="1"/>
        <v>7986719.1648325296</v>
      </c>
      <c r="I39" s="4">
        <v>5927109.7582039405</v>
      </c>
      <c r="J39" s="4">
        <f t="shared" si="1"/>
        <v>6895067.8585509351</v>
      </c>
      <c r="K39" s="4">
        <v>6696963.9052556027</v>
      </c>
      <c r="L39" s="4">
        <f t="shared" si="1"/>
        <v>6521575.1002519177</v>
      </c>
      <c r="M39" s="4">
        <v>6063910.8608942274</v>
      </c>
      <c r="N39" s="4">
        <f t="shared" si="1"/>
        <v>6527077.7505159415</v>
      </c>
      <c r="O39" s="4">
        <v>7183097.6368860742</v>
      </c>
      <c r="P39" s="4">
        <f t="shared" si="1"/>
        <v>7609561.8005269067</v>
      </c>
      <c r="Q39" s="4">
        <v>5960476.598798844</v>
      </c>
      <c r="R39" s="4">
        <f t="shared" si="1"/>
        <v>7959588.4824119369</v>
      </c>
      <c r="S39" s="4">
        <v>8291582.4090093412</v>
      </c>
      <c r="T39" s="4">
        <f t="shared" si="1"/>
        <v>6313424.7158911945</v>
      </c>
      <c r="U39" s="4">
        <v>6749702.2271468546</v>
      </c>
      <c r="V39" s="4">
        <f t="shared" si="1"/>
        <v>7711859.1901551364</v>
      </c>
      <c r="W39" s="4">
        <v>6741743.3199115926</v>
      </c>
    </row>
    <row r="41" spans="3:23">
      <c r="C41" s="18" t="s">
        <v>114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3:23">
      <c r="C42" s="4"/>
      <c r="D42" s="4">
        <v>1</v>
      </c>
      <c r="E42" s="4">
        <v>2</v>
      </c>
      <c r="F42" s="4">
        <v>3</v>
      </c>
      <c r="G42" s="4">
        <v>4</v>
      </c>
      <c r="H42" s="4">
        <v>5</v>
      </c>
      <c r="I42" s="4">
        <v>6</v>
      </c>
      <c r="J42" s="4">
        <v>7</v>
      </c>
      <c r="K42" s="4">
        <v>8</v>
      </c>
      <c r="L42" s="4">
        <v>9</v>
      </c>
      <c r="M42" s="4">
        <v>10</v>
      </c>
    </row>
    <row r="43" spans="3:23">
      <c r="C43" s="4" t="s">
        <v>80</v>
      </c>
      <c r="D43">
        <f>D38</f>
        <v>2070968.75</v>
      </c>
      <c r="E43">
        <f>F38</f>
        <v>1957875</v>
      </c>
      <c r="F43">
        <f>H38</f>
        <v>2171637.5</v>
      </c>
      <c r="G43">
        <f>J38</f>
        <v>1999878.125</v>
      </c>
      <c r="H43">
        <f>L38</f>
        <v>2039962.5</v>
      </c>
      <c r="I43">
        <f>N38</f>
        <v>1903446.875</v>
      </c>
      <c r="J43">
        <f>P38</f>
        <v>2303259.375</v>
      </c>
      <c r="K43">
        <f>R38</f>
        <v>2229303.125</v>
      </c>
      <c r="L43">
        <f>T38</f>
        <v>1881225</v>
      </c>
      <c r="M43">
        <f>V38</f>
        <v>2096334.375</v>
      </c>
    </row>
    <row r="44" spans="3:23">
      <c r="C44" s="4" t="s">
        <v>81</v>
      </c>
      <c r="D44">
        <v>2050343.75</v>
      </c>
      <c r="E44">
        <v>2000281.25</v>
      </c>
      <c r="F44">
        <v>1688053.125</v>
      </c>
      <c r="G44">
        <v>2048540.625</v>
      </c>
      <c r="H44">
        <v>1734612.5</v>
      </c>
      <c r="I44">
        <v>1937634.375</v>
      </c>
      <c r="J44">
        <v>1737003.125</v>
      </c>
      <c r="K44">
        <v>2024109.375</v>
      </c>
      <c r="L44">
        <v>1889703.125</v>
      </c>
      <c r="M44">
        <v>1835106.25</v>
      </c>
    </row>
  </sheetData>
  <mergeCells count="2">
    <mergeCell ref="C2:W3"/>
    <mergeCell ref="C41:M4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65CF-484D-4C7D-AEB7-7CDF396B0A93}">
  <dimension ref="E1:W37"/>
  <sheetViews>
    <sheetView topLeftCell="J1" zoomScale="84" zoomScaleNormal="84" workbookViewId="0">
      <selection activeCell="T28" sqref="T28:W34"/>
    </sheetView>
  </sheetViews>
  <sheetFormatPr defaultRowHeight="15"/>
  <cols>
    <col min="6" max="6" width="23.5703125" bestFit="1" customWidth="1"/>
    <col min="10" max="10" width="11" customWidth="1"/>
    <col min="11" max="11" width="23.5703125" bestFit="1" customWidth="1"/>
    <col min="12" max="12" width="12.5703125" bestFit="1" customWidth="1"/>
    <col min="13" max="13" width="9.5703125" bestFit="1" customWidth="1"/>
    <col min="14" max="14" width="23.5703125" bestFit="1" customWidth="1"/>
    <col min="15" max="15" width="11" bestFit="1" customWidth="1"/>
    <col min="16" max="16" width="26.7109375" bestFit="1" customWidth="1"/>
    <col min="17" max="17" width="14.7109375" customWidth="1"/>
    <col min="18" max="18" width="23.5703125" bestFit="1" customWidth="1"/>
    <col min="19" max="19" width="22.28515625" bestFit="1" customWidth="1"/>
    <col min="21" max="21" width="23.5703125" bestFit="1" customWidth="1"/>
    <col min="22" max="23" width="12" bestFit="1" customWidth="1"/>
  </cols>
  <sheetData>
    <row r="1" spans="16:18">
      <c r="P1" s="24" t="s">
        <v>132</v>
      </c>
      <c r="Q1" s="24"/>
      <c r="R1" s="24"/>
    </row>
    <row r="2" spans="16:18">
      <c r="Q2" t="s">
        <v>136</v>
      </c>
      <c r="R2" t="s">
        <v>137</v>
      </c>
    </row>
    <row r="3" spans="16:18">
      <c r="P3" s="22" t="s">
        <v>128</v>
      </c>
      <c r="Q3" s="19">
        <v>10712975</v>
      </c>
      <c r="R3" s="19">
        <f>Q3/1000000000</f>
        <v>1.0712975E-2</v>
      </c>
    </row>
    <row r="4" spans="16:18">
      <c r="P4" s="22" t="s">
        <v>129</v>
      </c>
      <c r="Q4" s="19">
        <v>3352897.5</v>
      </c>
      <c r="R4" s="19">
        <f t="shared" ref="R4:R6" si="0">Q4/1000000000</f>
        <v>3.3528974999999998E-3</v>
      </c>
    </row>
    <row r="5" spans="16:18">
      <c r="P5" s="22" t="s">
        <v>130</v>
      </c>
      <c r="Q5" s="19">
        <v>2065389.0625</v>
      </c>
      <c r="R5" s="19">
        <f t="shared" si="0"/>
        <v>2.0653890624999999E-3</v>
      </c>
    </row>
    <row r="6" spans="16:18">
      <c r="P6" s="22" t="s">
        <v>131</v>
      </c>
      <c r="Q6" s="19">
        <v>3126744.423076923</v>
      </c>
      <c r="R6" s="19">
        <f>Q6/1000000000</f>
        <v>3.1267444230769232E-3</v>
      </c>
    </row>
    <row r="8" spans="16:18">
      <c r="P8" s="24" t="s">
        <v>133</v>
      </c>
      <c r="Q8" s="24"/>
      <c r="R8" s="24"/>
    </row>
    <row r="9" spans="16:18">
      <c r="Q9" t="s">
        <v>136</v>
      </c>
      <c r="R9" t="s">
        <v>137</v>
      </c>
    </row>
    <row r="10" spans="16:18">
      <c r="P10" s="22" t="s">
        <v>39</v>
      </c>
      <c r="Q10" s="19">
        <v>3057322.5</v>
      </c>
      <c r="R10" s="19">
        <f>Q10/1000000000</f>
        <v>3.0573225000000001E-3</v>
      </c>
    </row>
    <row r="11" spans="16:18">
      <c r="P11" s="22" t="s">
        <v>40</v>
      </c>
      <c r="Q11" s="19">
        <v>938925</v>
      </c>
      <c r="R11" s="19">
        <f t="shared" ref="R11:R13" si="1">Q11/1000000000</f>
        <v>9.3892499999999996E-4</v>
      </c>
    </row>
    <row r="12" spans="16:18">
      <c r="P12" s="22" t="s">
        <v>124</v>
      </c>
      <c r="Q12" s="19">
        <v>628575.9375</v>
      </c>
      <c r="R12" s="19">
        <f t="shared" si="1"/>
        <v>6.2857593749999997E-4</v>
      </c>
    </row>
    <row r="13" spans="16:18">
      <c r="P13" s="22" t="s">
        <v>126</v>
      </c>
      <c r="Q13" s="19">
        <v>910894.61538461538</v>
      </c>
      <c r="R13" s="19">
        <f t="shared" si="1"/>
        <v>9.1089461538461543E-4</v>
      </c>
    </row>
    <row r="15" spans="16:18">
      <c r="P15" s="23" t="s">
        <v>134</v>
      </c>
      <c r="Q15" s="23"/>
      <c r="R15" s="23"/>
    </row>
    <row r="16" spans="16:18">
      <c r="Q16" t="s">
        <v>136</v>
      </c>
      <c r="R16" t="s">
        <v>137</v>
      </c>
    </row>
    <row r="17" spans="5:23">
      <c r="P17" s="22" t="s">
        <v>127</v>
      </c>
      <c r="Q17" s="19">
        <v>1844764.955357143</v>
      </c>
      <c r="R17" s="19">
        <f>Q17/1000000000</f>
        <v>1.844764955357143E-3</v>
      </c>
    </row>
    <row r="19" spans="5:23">
      <c r="P19" s="24" t="s">
        <v>135</v>
      </c>
      <c r="Q19" s="24"/>
      <c r="R19" s="24"/>
    </row>
    <row r="20" spans="5:23">
      <c r="F20" t="s">
        <v>145</v>
      </c>
      <c r="Q20" t="s">
        <v>136</v>
      </c>
      <c r="R20" t="s">
        <v>137</v>
      </c>
    </row>
    <row r="21" spans="5:23">
      <c r="F21" s="30" t="s">
        <v>146</v>
      </c>
      <c r="G21" s="30"/>
      <c r="H21" s="30"/>
      <c r="P21" s="22" t="s">
        <v>127</v>
      </c>
      <c r="Q21" s="19">
        <v>613094.19642857148</v>
      </c>
      <c r="R21" s="19">
        <f>Q21/1000000000</f>
        <v>6.1309419642857144E-4</v>
      </c>
    </row>
    <row r="22" spans="5:23">
      <c r="F22" s="30"/>
      <c r="G22" s="30"/>
      <c r="H22" s="30"/>
    </row>
    <row r="23" spans="5:23">
      <c r="F23" s="30"/>
      <c r="G23" s="30"/>
      <c r="H23" s="30"/>
    </row>
    <row r="24" spans="5:23">
      <c r="F24" s="30"/>
      <c r="G24" s="30"/>
      <c r="H24" s="30"/>
    </row>
    <row r="25" spans="5:23">
      <c r="F25" s="30"/>
      <c r="G25" s="30"/>
      <c r="H25" s="30"/>
      <c r="M25" t="s">
        <v>121</v>
      </c>
      <c r="N25" t="s">
        <v>122</v>
      </c>
    </row>
    <row r="26" spans="5:23">
      <c r="L26" s="20" t="s">
        <v>116</v>
      </c>
      <c r="M26" s="19" t="s">
        <v>117</v>
      </c>
      <c r="N26">
        <f>2.8*(2^30)</f>
        <v>3006477107.1999998</v>
      </c>
    </row>
    <row r="28" spans="5:23">
      <c r="F28" s="21" t="s">
        <v>118</v>
      </c>
      <c r="G28" s="21"/>
      <c r="H28" s="21"/>
      <c r="K28" s="21" t="s">
        <v>119</v>
      </c>
      <c r="L28" s="21"/>
      <c r="M28" s="21"/>
      <c r="P28" s="21" t="s">
        <v>120</v>
      </c>
      <c r="Q28" s="21"/>
      <c r="R28" s="21"/>
      <c r="U28" s="21" t="s">
        <v>151</v>
      </c>
      <c r="V28" s="21"/>
      <c r="W28" s="21"/>
    </row>
    <row r="29" spans="5:23">
      <c r="F29" s="19" t="s">
        <v>123</v>
      </c>
      <c r="G29" s="29">
        <f>R17</f>
        <v>1.844764955357143E-3</v>
      </c>
      <c r="H29" s="29" t="s">
        <v>141</v>
      </c>
      <c r="K29" s="19" t="s">
        <v>123</v>
      </c>
      <c r="L29" s="29">
        <f>R6</f>
        <v>3.1267444230769232E-3</v>
      </c>
      <c r="M29" s="29" t="s">
        <v>141</v>
      </c>
      <c r="P29" s="19" t="s">
        <v>123</v>
      </c>
      <c r="Q29" s="29">
        <f>R21</f>
        <v>6.1309419642857144E-4</v>
      </c>
      <c r="R29" s="29" t="s">
        <v>141</v>
      </c>
      <c r="U29" s="19" t="s">
        <v>123</v>
      </c>
      <c r="V29" s="29">
        <f>R13</f>
        <v>9.1089461538461543E-4</v>
      </c>
      <c r="W29" s="29" t="s">
        <v>141</v>
      </c>
    </row>
    <row r="30" spans="5:23">
      <c r="F30" s="19" t="s">
        <v>138</v>
      </c>
      <c r="G30" s="19" t="s">
        <v>139</v>
      </c>
      <c r="H30" s="19"/>
      <c r="K30" s="19" t="s">
        <v>138</v>
      </c>
      <c r="L30" s="25" t="s">
        <v>139</v>
      </c>
      <c r="M30" s="26"/>
      <c r="P30" s="19" t="s">
        <v>138</v>
      </c>
      <c r="Q30" s="19" t="s">
        <v>140</v>
      </c>
      <c r="R30" s="19"/>
      <c r="U30" s="19" t="s">
        <v>138</v>
      </c>
      <c r="V30" s="27" t="s">
        <v>140</v>
      </c>
      <c r="W30" s="28"/>
    </row>
    <row r="31" spans="5:23">
      <c r="E31" t="s">
        <v>147</v>
      </c>
      <c r="F31" s="19" t="s">
        <v>144</v>
      </c>
      <c r="G31" s="29">
        <v>8.0000000000000004E-4</v>
      </c>
      <c r="H31" s="29" t="s">
        <v>141</v>
      </c>
      <c r="J31" t="s">
        <v>147</v>
      </c>
      <c r="K31" s="19" t="s">
        <v>144</v>
      </c>
      <c r="L31" s="29">
        <v>8.0000000000000004E-4</v>
      </c>
      <c r="M31" s="29" t="s">
        <v>141</v>
      </c>
      <c r="O31" t="s">
        <v>147</v>
      </c>
      <c r="P31" s="19" t="s">
        <v>142</v>
      </c>
      <c r="Q31" s="29">
        <v>1.3</v>
      </c>
      <c r="R31" s="29" t="s">
        <v>143</v>
      </c>
      <c r="T31" t="s">
        <v>147</v>
      </c>
      <c r="U31" s="19" t="s">
        <v>142</v>
      </c>
      <c r="V31" s="29">
        <v>1.3</v>
      </c>
      <c r="W31" s="29" t="s">
        <v>143</v>
      </c>
    </row>
    <row r="33" spans="6:23">
      <c r="F33" s="19" t="s">
        <v>148</v>
      </c>
      <c r="G33" s="29">
        <f>1/G31</f>
        <v>1250</v>
      </c>
      <c r="H33" s="29" t="s">
        <v>150</v>
      </c>
      <c r="K33" s="19" t="s">
        <v>148</v>
      </c>
      <c r="L33" s="29">
        <f>1/L31</f>
        <v>1250</v>
      </c>
      <c r="M33" s="29" t="s">
        <v>150</v>
      </c>
      <c r="P33" s="19" t="s">
        <v>148</v>
      </c>
      <c r="Q33" s="29">
        <f>1/(Q31/N26)</f>
        <v>2312674697.8461533</v>
      </c>
      <c r="R33" s="29" t="s">
        <v>150</v>
      </c>
      <c r="U33" s="19" t="s">
        <v>148</v>
      </c>
      <c r="V33" s="29">
        <f>1/(V31/N26)</f>
        <v>2312674697.8461533</v>
      </c>
      <c r="W33" s="29" t="s">
        <v>150</v>
      </c>
    </row>
    <row r="34" spans="6:23" ht="17.25" customHeight="1">
      <c r="F34" s="19" t="s">
        <v>149</v>
      </c>
      <c r="G34" s="29">
        <f>ROUNDDOWN(1/G29,0)</f>
        <v>542</v>
      </c>
      <c r="H34" s="29" t="s">
        <v>150</v>
      </c>
      <c r="K34" s="19" t="s">
        <v>149</v>
      </c>
      <c r="L34" s="29">
        <f>ROUNDDOWN(1/L29,0)</f>
        <v>319</v>
      </c>
      <c r="M34" s="29" t="s">
        <v>150</v>
      </c>
      <c r="P34" s="19" t="s">
        <v>149</v>
      </c>
      <c r="Q34" s="29">
        <f>1/Q29</f>
        <v>1631.0707324017299</v>
      </c>
      <c r="R34" s="29" t="s">
        <v>150</v>
      </c>
      <c r="U34" s="19" t="s">
        <v>149</v>
      </c>
      <c r="V34" s="29">
        <f>1/V29</f>
        <v>1097.8218370275038</v>
      </c>
      <c r="W34" s="29" t="s">
        <v>150</v>
      </c>
    </row>
    <row r="35" spans="6:23" ht="15" customHeight="1"/>
    <row r="36" spans="6:23" ht="15" customHeight="1"/>
    <row r="37" spans="6:23" ht="15" customHeight="1"/>
  </sheetData>
  <mergeCells count="11">
    <mergeCell ref="L30:M30"/>
    <mergeCell ref="V30:W30"/>
    <mergeCell ref="F21:H25"/>
    <mergeCell ref="F28:H28"/>
    <mergeCell ref="K28:M28"/>
    <mergeCell ref="P28:R28"/>
    <mergeCell ref="U28:W28"/>
    <mergeCell ref="P1:R1"/>
    <mergeCell ref="P8:R8"/>
    <mergeCell ref="P15:R15"/>
    <mergeCell ref="P19:R1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Asimetrico Concurrente</vt:lpstr>
      <vt:lpstr>Simetrico Concurrente</vt:lpstr>
      <vt:lpstr>Asimetrico Iterativo</vt:lpstr>
      <vt:lpstr>Simetrico Iterativo</vt:lpstr>
      <vt:lpstr>Comparacion Simetrico</vt:lpstr>
      <vt:lpstr>Comparacion Asimetrico</vt:lpstr>
      <vt:lpstr>Calculos Procesador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Escobar</dc:creator>
  <cp:lastModifiedBy>Veronica Escobar</cp:lastModifiedBy>
  <dcterms:created xsi:type="dcterms:W3CDTF">2022-05-10T23:46:45Z</dcterms:created>
  <dcterms:modified xsi:type="dcterms:W3CDTF">2022-05-11T04:45:24Z</dcterms:modified>
</cp:coreProperties>
</file>