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8_{1F2CCF81-8372-4376-922B-F836FC600873}" xr6:coauthVersionLast="47" xr6:coauthVersionMax="47" xr10:uidLastSave="{00000000-0000-0000-0000-000000000000}"/>
  <bookViews>
    <workbookView xWindow="-108" yWindow="-108" windowWidth="23256" windowHeight="12576" activeTab="5" xr2:uid="{7FB0A6DC-2B24-447D-ADF2-72958BE9D022}"/>
  </bookViews>
  <sheets>
    <sheet name="Question 1" sheetId="1" r:id="rId1"/>
    <sheet name="Question 2-1" sheetId="16" r:id="rId2"/>
    <sheet name="Question 2-2" sheetId="18" r:id="rId3"/>
    <sheet name="Question 2-3" sheetId="20" r:id="rId4"/>
    <sheet name="Question 3" sheetId="8" r:id="rId5"/>
    <sheet name="Question 4" sheetId="9" r:id="rId6"/>
  </sheets>
  <definedNames>
    <definedName name="ID">'Question 3'!$A$2:$A$15</definedName>
    <definedName name="PT">'Question 3'!$D$2:$D$15</definedName>
    <definedName name="PU">'Question 3'!$B$2:$B$15</definedName>
    <definedName name="QTE">'Question 3'!$C$2:$C$15</definedName>
    <definedName name="Remise">'Question 3'!$E$2:$E$15</definedName>
    <definedName name="Total_a_payer">'Question 3'!#REF!</definedName>
    <definedName name="Val_Remise">'Question 3'!$F$2:$F$15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2" i="9"/>
  <c r="G20" i="8"/>
  <c r="G19" i="8"/>
  <c r="G1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2" i="8"/>
  <c r="E3" i="8" a="1"/>
  <c r="E3" i="8" s="1"/>
  <c r="E7" i="8" a="1"/>
  <c r="E7" i="8" s="1"/>
  <c r="F7" i="8" s="1"/>
  <c r="E13" i="8" a="1"/>
  <c r="E13" i="8" s="1"/>
  <c r="F13" i="8" s="1"/>
  <c r="D3" i="8"/>
  <c r="D4" i="8"/>
  <c r="E4" i="8" s="1" a="1"/>
  <c r="E4" i="8" s="1"/>
  <c r="D5" i="8"/>
  <c r="E5" i="8" s="1" a="1"/>
  <c r="E5" i="8" s="1"/>
  <c r="F5" i="8" s="1"/>
  <c r="D6" i="8"/>
  <c r="D7" i="8"/>
  <c r="D8" i="8"/>
  <c r="D9" i="8"/>
  <c r="D10" i="8"/>
  <c r="D11" i="8"/>
  <c r="D12" i="8"/>
  <c r="D13" i="8"/>
  <c r="D14" i="8"/>
  <c r="D15" i="8"/>
  <c r="D2" i="8"/>
  <c r="E12" i="8" l="1" a="1"/>
  <c r="E12" i="8" s="1"/>
  <c r="F12" i="8" s="1"/>
  <c r="E8" i="8" a="1"/>
  <c r="E8" i="8" s="1"/>
  <c r="F8" i="8" s="1"/>
  <c r="E15" i="8" a="1"/>
  <c r="E15" i="8" s="1"/>
  <c r="F15" i="8" s="1"/>
  <c r="E2" i="8" a="1"/>
  <c r="E2" i="8" s="1"/>
  <c r="F2" i="8" s="1"/>
  <c r="E11" i="8" a="1"/>
  <c r="E11" i="8" s="1"/>
  <c r="F11" i="8" s="1"/>
  <c r="E6" i="8" a="1"/>
  <c r="E6" i="8" s="1"/>
  <c r="F6" i="8" s="1"/>
  <c r="F4" i="8"/>
  <c r="E10" i="8" a="1"/>
  <c r="E10" i="8" s="1"/>
  <c r="F10" i="8" s="1"/>
  <c r="F3" i="8"/>
  <c r="E14" i="8" a="1"/>
  <c r="E14" i="8" s="1"/>
  <c r="F14" i="8" s="1"/>
  <c r="E9" i="8" a="1"/>
  <c r="E9" i="8" s="1"/>
  <c r="F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<sst xmlns="http://schemas.openxmlformats.org/spreadsheetml/2006/main" count="137" uniqueCount="36">
  <si>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</si>
  <si>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</si>
  <si>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</si>
  <si>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</si>
  <si>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</si>
  <si>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Physics</t>
  </si>
  <si>
    <t>Economics</t>
  </si>
  <si>
    <t>Mathematics</t>
  </si>
  <si>
    <t>Psycology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</si>
  <si>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</si>
  <si>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</si>
  <si>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</si>
  <si>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</si>
  <si>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</si>
  <si>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</si>
  <si>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</si>
  <si>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</si>
  <si>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ID</t>
  </si>
  <si>
    <t>PU</t>
  </si>
  <si>
    <t>QTE</t>
  </si>
  <si>
    <t>PT</t>
  </si>
  <si>
    <t>Remise</t>
  </si>
  <si>
    <t>Val Remise</t>
  </si>
  <si>
    <t>Total a payer</t>
  </si>
  <si>
    <t>Total facture :</t>
  </si>
  <si>
    <t>TVA :</t>
  </si>
  <si>
    <t>Val TVA :</t>
  </si>
  <si>
    <t xml:space="preserve">TTC : </t>
  </si>
  <si>
    <t>Time(s)</t>
  </si>
  <si>
    <t>Distance (m)</t>
  </si>
  <si>
    <t>Speed (m/s)</t>
  </si>
  <si>
    <t>Row Labels</t>
  </si>
  <si>
    <t>Sum of Students</t>
  </si>
  <si>
    <t>Grand Total</t>
  </si>
  <si>
    <t>Column Labels</t>
  </si>
  <si>
    <t>Average of Students2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</si>
</sst>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[$DZD]_-;\-* #,##0.00\ [$DZD]_-;_-* &quot;-&quot;??\ [$DZD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557D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165" fontId="0" fillId="5" borderId="6" xfId="1" applyNumberFormat="1" applyFont="1" applyFill="1" applyBorder="1" applyAlignment="1">
      <alignment horizontal="center"/>
    </xf>
    <xf numFmtId="165" fontId="0" fillId="7" borderId="6" xfId="1" applyNumberFormat="1" applyFont="1" applyFill="1" applyBorder="1" applyAlignment="1">
      <alignment horizontal="center"/>
    </xf>
    <xf numFmtId="165" fontId="0" fillId="7" borderId="7" xfId="1" applyNumberFormat="1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9" fontId="0" fillId="7" borderId="6" xfId="2" applyFont="1" applyFill="1" applyBorder="1" applyAlignment="1">
      <alignment horizontal="center"/>
    </xf>
    <xf numFmtId="9" fontId="0" fillId="7" borderId="7" xfId="2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/>
    </xf>
    <xf numFmtId="165" fontId="0" fillId="7" borderId="9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  <xf numFmtId="165" fontId="0" fillId="5" borderId="6" xfId="1" applyNumberFormat="1" applyFont="1" applyFill="1" applyBorder="1" applyAlignment="1">
      <alignment horizontal="right"/>
    </xf>
    <xf numFmtId="165" fontId="0" fillId="7" borderId="6" xfId="1" applyNumberFormat="1" applyFont="1" applyFill="1" applyBorder="1" applyAlignment="1">
      <alignment horizontal="right"/>
    </xf>
    <xf numFmtId="165" fontId="0" fillId="7" borderId="7" xfId="1" applyNumberFormat="1" applyFont="1" applyFill="1" applyBorder="1" applyAlignment="1">
      <alignment horizontal="right"/>
    </xf>
    <xf numFmtId="165" fontId="0" fillId="0" borderId="3" xfId="0" applyNumberFormat="1" applyBorder="1"/>
    <xf numFmtId="9" fontId="0" fillId="0" borderId="4" xfId="0" applyNumberFormat="1" applyBorder="1"/>
    <xf numFmtId="165" fontId="0" fillId="0" borderId="4" xfId="0" applyNumberFormat="1" applyBorder="1"/>
    <xf numFmtId="165" fontId="8" fillId="7" borderId="12" xfId="0" applyNumberFormat="1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155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1276065072114232"/>
          <c:w val="0.89019685039370078"/>
          <c:h val="0.739434867820353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5.6666666666666661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D7-4D68-85C2-2B82326B8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370272"/>
        <c:axId val="277368608"/>
      </c:scatterChart>
      <c:valAx>
        <c:axId val="277370272"/>
        <c:scaling>
          <c:orientation val="minMax"/>
          <c:max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68608"/>
        <c:crosses val="autoZero"/>
        <c:crossBetween val="midCat"/>
        <c:majorUnit val="1"/>
      </c:valAx>
      <c:valAx>
        <c:axId val="2773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7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0919478015446E-2"/>
          <c:y val="0.13752897462621663"/>
          <c:w val="0.85878485462514309"/>
          <c:h val="0.7245052672908275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'Question 4'!$C$1:$C$11</c:f>
              <c:strCache>
                <c:ptCount val="11"/>
                <c:pt idx="0">
                  <c:v>Speed (m/s)</c:v>
                </c:pt>
                <c:pt idx="1">
                  <c:v>5</c:v>
                </c:pt>
                <c:pt idx="2">
                  <c:v>5</c:v>
                </c:pt>
                <c:pt idx="3">
                  <c:v>5.666666667</c:v>
                </c:pt>
                <c:pt idx="4">
                  <c:v>6.75</c:v>
                </c:pt>
                <c:pt idx="5">
                  <c:v>7.4</c:v>
                </c:pt>
                <c:pt idx="6">
                  <c:v>8.166666667</c:v>
                </c:pt>
                <c:pt idx="7">
                  <c:v>9</c:v>
                </c:pt>
                <c:pt idx="8">
                  <c:v>9.375</c:v>
                </c:pt>
                <c:pt idx="9">
                  <c:v>9.222222222</c:v>
                </c:pt>
                <c:pt idx="10">
                  <c:v>9.1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xVal>
          <c:y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5.6666666666666661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2F-4688-A935-2A20751FC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659072"/>
        <c:axId val="283657408"/>
      </c:scatterChart>
      <c:valAx>
        <c:axId val="283659072"/>
        <c:scaling>
          <c:orientation val="minMax"/>
          <c:max val="91"/>
          <c:min val="5"/>
        </c:scaling>
        <c:delete val="0"/>
        <c:axPos val="b"/>
        <c:numFmt formatCode="General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57408"/>
        <c:crosses val="autoZero"/>
        <c:crossBetween val="midCat"/>
      </c:valAx>
      <c:valAx>
        <c:axId val="2836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5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12</xdr:row>
      <xdr:rowOff>133350</xdr:rowOff>
    </xdr:from>
    <xdr:to>
      <xdr:col>5</xdr:col>
      <xdr:colOff>33337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536D6D-27D4-4ED8-B880-001E71BBD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256222</xdr:colOff>
      <xdr:row>12</xdr:row>
      <xdr:rowOff>166686</xdr:rowOff>
    </xdr:from>
    <xdr:to>
      <xdr:col>13</xdr:col>
      <xdr:colOff>308610</xdr:colOff>
      <xdr:row>29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2C3089-B043-4E69-9C7B-BB6BC2217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19692534722" createdVersion="7" refreshedVersion="7" minRefreshableVersion="3" recordCount="40" xr:uid="{EFE03AF5-62FE-4A13-977C-E36BE07C5CA9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ology"/>
      </sharedItems>
    </cacheField>
    <cacheField name="Univers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201913888886" createdVersion="7" refreshedVersion="7" minRefreshableVersion="3" recordCount="40" xr:uid="{E351232A-0225-4B3A-A357-DD27D0AA43D0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/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202979282411" createdVersion="7" refreshedVersion="7" minRefreshableVersion="3" recordCount="40" xr:uid="{F83B7BBA-BEFE-4A74-BBB5-42237B7AD7C3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s v="Yale"/>
  </r>
  <r>
    <x v="1"/>
    <x v="1"/>
    <s v="Brown"/>
  </r>
  <r>
    <x v="2"/>
    <x v="2"/>
    <s v="Dartmouth"/>
  </r>
  <r>
    <x v="3"/>
    <x v="2"/>
    <s v="Harvard"/>
  </r>
  <r>
    <x v="4"/>
    <x v="0"/>
    <s v="Columbia"/>
  </r>
  <r>
    <x v="5"/>
    <x v="2"/>
    <s v="Cornell"/>
  </r>
  <r>
    <x v="6"/>
    <x v="0"/>
    <s v="Harvard"/>
  </r>
  <r>
    <x v="7"/>
    <x v="0"/>
    <s v="Cornell"/>
  </r>
  <r>
    <x v="8"/>
    <x v="3"/>
    <s v="Princeton"/>
  </r>
  <r>
    <x v="9"/>
    <x v="3"/>
    <s v="Harvard"/>
  </r>
  <r>
    <x v="10"/>
    <x v="3"/>
    <s v="Brown"/>
  </r>
  <r>
    <x v="11"/>
    <x v="1"/>
    <s v="Dartmouth"/>
  </r>
  <r>
    <x v="12"/>
    <x v="4"/>
    <s v="Dartmouth"/>
  </r>
  <r>
    <x v="13"/>
    <x v="2"/>
    <s v="Brown"/>
  </r>
  <r>
    <x v="14"/>
    <x v="2"/>
    <s v="Penn State"/>
  </r>
  <r>
    <x v="15"/>
    <x v="4"/>
    <s v="Princeton"/>
  </r>
  <r>
    <x v="16"/>
    <x v="1"/>
    <s v="Columbia"/>
  </r>
  <r>
    <x v="17"/>
    <x v="4"/>
    <s v="Columbia"/>
  </r>
  <r>
    <x v="18"/>
    <x v="1"/>
    <s v="Cornell"/>
  </r>
  <r>
    <x v="19"/>
    <x v="1"/>
    <s v="Yale"/>
  </r>
  <r>
    <x v="20"/>
    <x v="1"/>
    <s v="Princeton"/>
  </r>
  <r>
    <x v="21"/>
    <x v="3"/>
    <s v="Dartmouth"/>
  </r>
  <r>
    <x v="22"/>
    <x v="0"/>
    <s v="Dartmouth"/>
  </r>
  <r>
    <x v="23"/>
    <x v="4"/>
    <s v="Penn State"/>
  </r>
  <r>
    <x v="24"/>
    <x v="2"/>
    <s v="Columbia"/>
  </r>
  <r>
    <x v="25"/>
    <x v="0"/>
    <s v="Princeton"/>
  </r>
  <r>
    <x v="26"/>
    <x v="4"/>
    <s v="Yale"/>
  </r>
  <r>
    <x v="27"/>
    <x v="3"/>
    <s v="Columbia"/>
  </r>
  <r>
    <x v="13"/>
    <x v="2"/>
    <s v="Princeton"/>
  </r>
  <r>
    <x v="28"/>
    <x v="1"/>
    <s v="Penn State"/>
  </r>
  <r>
    <x v="29"/>
    <x v="3"/>
    <s v="Penn State"/>
  </r>
  <r>
    <x v="30"/>
    <x v="4"/>
    <s v="Cornell"/>
  </r>
  <r>
    <x v="31"/>
    <x v="1"/>
    <s v="Harvard"/>
  </r>
  <r>
    <x v="32"/>
    <x v="0"/>
    <s v="Brown"/>
  </r>
  <r>
    <x v="33"/>
    <x v="0"/>
    <s v="Penn State"/>
  </r>
  <r>
    <x v="4"/>
    <x v="3"/>
    <s v="Yale"/>
  </r>
  <r>
    <x v="34"/>
    <x v="4"/>
    <s v="Harvard"/>
  </r>
  <r>
    <x v="35"/>
    <x v="3"/>
    <s v="Cornell"/>
  </r>
  <r>
    <x v="36"/>
    <x v="4"/>
    <s v="Brown"/>
  </r>
  <r>
    <x v="36"/>
    <x v="2"/>
    <s v="Ya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s v="Arts"/>
    <x v="0"/>
  </r>
  <r>
    <n v="9567"/>
    <s v="Physics"/>
    <x v="1"/>
  </r>
  <r>
    <n v="542"/>
    <s v="Economics"/>
    <x v="2"/>
  </r>
  <r>
    <n v="346"/>
    <s v="Economics"/>
    <x v="3"/>
  </r>
  <r>
    <n v="849"/>
    <s v="Arts"/>
    <x v="4"/>
  </r>
  <r>
    <n v="552"/>
    <s v="Economics"/>
    <x v="5"/>
  </r>
  <r>
    <n v="173"/>
    <s v="Arts"/>
    <x v="3"/>
  </r>
  <r>
    <n v="1355"/>
    <s v="Arts"/>
    <x v="5"/>
  </r>
  <r>
    <n v="193"/>
    <s v="Mathematics"/>
    <x v="6"/>
  </r>
  <r>
    <n v="615"/>
    <s v="Mathematics"/>
    <x v="3"/>
  </r>
  <r>
    <n v="1579"/>
    <s v="Mathematics"/>
    <x v="1"/>
  </r>
  <r>
    <n v="547"/>
    <s v="Physics"/>
    <x v="2"/>
  </r>
  <r>
    <n v="1687"/>
    <s v="Psycology"/>
    <x v="2"/>
  </r>
  <r>
    <n v="972"/>
    <s v="Economics"/>
    <x v="1"/>
  </r>
  <r>
    <n v="234"/>
    <s v="Economics"/>
    <x v="7"/>
  </r>
  <r>
    <n v="151"/>
    <s v="Psycology"/>
    <x v="6"/>
  </r>
  <r>
    <n v="1793"/>
    <s v="Physics"/>
    <x v="4"/>
  </r>
  <r>
    <n v="315"/>
    <s v="Psycology"/>
    <x v="4"/>
  </r>
  <r>
    <n v="618"/>
    <s v="Physics"/>
    <x v="5"/>
  </r>
  <r>
    <n v="246"/>
    <s v="Physics"/>
    <x v="0"/>
  </r>
  <r>
    <n v="784"/>
    <s v="Physics"/>
    <x v="6"/>
  </r>
  <r>
    <n v="316"/>
    <s v="Mathematics"/>
    <x v="2"/>
  </r>
  <r>
    <n v="3155"/>
    <s v="Arts"/>
    <x v="2"/>
  </r>
  <r>
    <n v="318"/>
    <s v="Psycology"/>
    <x v="7"/>
  </r>
  <r>
    <n v="608"/>
    <s v="Economics"/>
    <x v="4"/>
  </r>
  <r>
    <n v="561"/>
    <s v="Arts"/>
    <x v="6"/>
  </r>
  <r>
    <n v="357"/>
    <s v="Psycology"/>
    <x v="0"/>
  </r>
  <r>
    <n v="1688"/>
    <s v="Mathematics"/>
    <x v="4"/>
  </r>
  <r>
    <n v="972"/>
    <s v="Economics"/>
    <x v="6"/>
  </r>
  <r>
    <n v="568"/>
    <s v="Physics"/>
    <x v="7"/>
  </r>
  <r>
    <n v="632"/>
    <s v="Mathematics"/>
    <x v="7"/>
  </r>
  <r>
    <n v="551"/>
    <s v="Psycology"/>
    <x v="5"/>
  </r>
  <r>
    <n v="948"/>
    <s v="Physics"/>
    <x v="3"/>
  </r>
  <r>
    <n v="1358"/>
    <s v="Arts"/>
    <x v="1"/>
  </r>
  <r>
    <n v="135"/>
    <s v="Arts"/>
    <x v="7"/>
  </r>
  <r>
    <n v="849"/>
    <s v="Mathematics"/>
    <x v="0"/>
  </r>
  <r>
    <n v="158"/>
    <s v="Psycology"/>
    <x v="3"/>
  </r>
  <r>
    <n v="1889"/>
    <s v="Mathematics"/>
    <x v="5"/>
  </r>
  <r>
    <n v="651"/>
    <s v="Psycology"/>
    <x v="1"/>
  </r>
  <r>
    <n v="651"/>
    <s v="Economics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FDA72-28CF-4948-A1E7-E259AFE21B8A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7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A3B23-41FA-4AE2-A289-AE5D7C2128D0}" name="PivotTable2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10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955F2-65DB-4662-BF6B-1FA57ED619FC}" name="PivotTable2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11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0565-D445-455C-A6EB-A0CED5EB8689}">
  <dimension ref="A1:C42"/>
  <sheetViews>
    <sheetView topLeftCell="A2" zoomScale="85" zoomScaleNormal="85" workbookViewId="0">
      <selection activeCell="A4" sqref="A4"/>
    </sheetView>
  </sheetViews>
  <sheetFormatPr baseColWidth="10" defaultColWidth="8.88671875" defaultRowHeight="14.4" x14ac:dyDescent="0.3"/>
  <cols>
    <col min="1" max="1" width="18.33203125" customWidth="1"/>
    <col min="2" max="2" width="32.5546875" customWidth="1"/>
    <col min="3" max="3" width="24.33203125" customWidth="1"/>
  </cols>
  <sheetData>
    <row r="1" spans="1:3" ht="47.25" customHeight="1" thickBot="1" x14ac:dyDescent="0.35">
      <c r="A1" s="35" t="s">
        <v>0</v>
      </c>
      <c r="B1" s="36"/>
      <c r="C1" s="36"/>
    </row>
    <row r="2" spans="1:3" ht="30.75" customHeight="1" thickBot="1" x14ac:dyDescent="0.35">
      <c r="A2" s="1" t="s">
        <v>1</v>
      </c>
      <c r="B2" s="1" t="s">
        <v>2</v>
      </c>
      <c r="C2" s="1" t="s">
        <v>3</v>
      </c>
    </row>
    <row r="3" spans="1:3" ht="15" thickBot="1" x14ac:dyDescent="0.35">
      <c r="A3" s="2">
        <v>591</v>
      </c>
      <c r="B3" s="3" t="s">
        <v>4</v>
      </c>
      <c r="C3" s="3" t="s">
        <v>9</v>
      </c>
    </row>
    <row r="4" spans="1:3" ht="15" thickBot="1" x14ac:dyDescent="0.35">
      <c r="A4" s="4">
        <v>9567</v>
      </c>
      <c r="B4" s="5" t="s">
        <v>5</v>
      </c>
      <c r="C4" s="5" t="s">
        <v>10</v>
      </c>
    </row>
    <row r="5" spans="1:3" ht="15" thickBot="1" x14ac:dyDescent="0.35">
      <c r="A5" s="2">
        <v>542</v>
      </c>
      <c r="B5" s="3" t="s">
        <v>6</v>
      </c>
      <c r="C5" s="3" t="s">
        <v>11</v>
      </c>
    </row>
    <row r="6" spans="1:3" ht="15" thickBot="1" x14ac:dyDescent="0.35">
      <c r="A6" s="4">
        <v>346</v>
      </c>
      <c r="B6" s="5" t="s">
        <v>6</v>
      </c>
      <c r="C6" s="5" t="s">
        <v>12</v>
      </c>
    </row>
    <row r="7" spans="1:3" ht="15" thickBot="1" x14ac:dyDescent="0.35">
      <c r="A7" s="2">
        <v>849</v>
      </c>
      <c r="B7" s="3" t="s">
        <v>4</v>
      </c>
      <c r="C7" s="3" t="s">
        <v>13</v>
      </c>
    </row>
    <row r="8" spans="1:3" ht="15" thickBot="1" x14ac:dyDescent="0.35">
      <c r="A8" s="4">
        <v>552</v>
      </c>
      <c r="B8" s="5" t="s">
        <v>6</v>
      </c>
      <c r="C8" s="5" t="s">
        <v>14</v>
      </c>
    </row>
    <row r="9" spans="1:3" ht="15" thickBot="1" x14ac:dyDescent="0.35">
      <c r="A9" s="2">
        <v>173</v>
      </c>
      <c r="B9" s="3" t="s">
        <v>4</v>
      </c>
      <c r="C9" s="3" t="s">
        <v>12</v>
      </c>
    </row>
    <row r="10" spans="1:3" ht="15" thickBot="1" x14ac:dyDescent="0.35">
      <c r="A10" s="4">
        <v>1355</v>
      </c>
      <c r="B10" s="5" t="s">
        <v>4</v>
      </c>
      <c r="C10" s="5" t="s">
        <v>14</v>
      </c>
    </row>
    <row r="11" spans="1:3" ht="15" thickBot="1" x14ac:dyDescent="0.35">
      <c r="A11" s="2">
        <v>193</v>
      </c>
      <c r="B11" s="3" t="s">
        <v>7</v>
      </c>
      <c r="C11" s="3" t="s">
        <v>15</v>
      </c>
    </row>
    <row r="12" spans="1:3" ht="15" thickBot="1" x14ac:dyDescent="0.35">
      <c r="A12" s="4">
        <v>615</v>
      </c>
      <c r="B12" s="5" t="s">
        <v>7</v>
      </c>
      <c r="C12" s="5" t="s">
        <v>12</v>
      </c>
    </row>
    <row r="13" spans="1:3" ht="15" thickBot="1" x14ac:dyDescent="0.35">
      <c r="A13" s="2">
        <v>1579</v>
      </c>
      <c r="B13" s="3" t="s">
        <v>7</v>
      </c>
      <c r="C13" s="3" t="s">
        <v>10</v>
      </c>
    </row>
    <row r="14" spans="1:3" ht="15" thickBot="1" x14ac:dyDescent="0.35">
      <c r="A14" s="4">
        <v>547</v>
      </c>
      <c r="B14" s="5" t="s">
        <v>5</v>
      </c>
      <c r="C14" s="5" t="s">
        <v>11</v>
      </c>
    </row>
    <row r="15" spans="1:3" ht="15" thickBot="1" x14ac:dyDescent="0.35">
      <c r="A15" s="2">
        <v>1687</v>
      </c>
      <c r="B15" s="3" t="s">
        <v>8</v>
      </c>
      <c r="C15" s="3" t="s">
        <v>11</v>
      </c>
    </row>
    <row r="16" spans="1:3" ht="15" thickBot="1" x14ac:dyDescent="0.35">
      <c r="A16" s="4">
        <v>972</v>
      </c>
      <c r="B16" s="5" t="s">
        <v>6</v>
      </c>
      <c r="C16" s="5" t="s">
        <v>10</v>
      </c>
    </row>
    <row r="17" spans="1:3" ht="15" thickBot="1" x14ac:dyDescent="0.35">
      <c r="A17" s="2">
        <v>234</v>
      </c>
      <c r="B17" s="3" t="s">
        <v>6</v>
      </c>
      <c r="C17" s="3" t="s">
        <v>16</v>
      </c>
    </row>
    <row r="18" spans="1:3" ht="15" thickBot="1" x14ac:dyDescent="0.35">
      <c r="A18" s="4">
        <v>151</v>
      </c>
      <c r="B18" s="5" t="s">
        <v>8</v>
      </c>
      <c r="C18" s="5" t="s">
        <v>15</v>
      </c>
    </row>
    <row r="19" spans="1:3" ht="15" thickBot="1" x14ac:dyDescent="0.35">
      <c r="A19" s="2">
        <v>1793</v>
      </c>
      <c r="B19" s="3" t="s">
        <v>5</v>
      </c>
      <c r="C19" s="3" t="s">
        <v>13</v>
      </c>
    </row>
    <row r="20" spans="1:3" ht="15" thickBot="1" x14ac:dyDescent="0.35">
      <c r="A20" s="4">
        <v>315</v>
      </c>
      <c r="B20" s="5" t="s">
        <v>8</v>
      </c>
      <c r="C20" s="5" t="s">
        <v>13</v>
      </c>
    </row>
    <row r="21" spans="1:3" ht="15" thickBot="1" x14ac:dyDescent="0.35">
      <c r="A21" s="2">
        <v>618</v>
      </c>
      <c r="B21" s="3" t="s">
        <v>5</v>
      </c>
      <c r="C21" s="3" t="s">
        <v>14</v>
      </c>
    </row>
    <row r="22" spans="1:3" ht="15" thickBot="1" x14ac:dyDescent="0.35">
      <c r="A22" s="4">
        <v>246</v>
      </c>
      <c r="B22" s="5" t="s">
        <v>5</v>
      </c>
      <c r="C22" s="5" t="s">
        <v>9</v>
      </c>
    </row>
    <row r="23" spans="1:3" ht="15" thickBot="1" x14ac:dyDescent="0.35">
      <c r="A23" s="2">
        <v>784</v>
      </c>
      <c r="B23" s="3" t="s">
        <v>5</v>
      </c>
      <c r="C23" s="3" t="s">
        <v>15</v>
      </c>
    </row>
    <row r="24" spans="1:3" ht="15" thickBot="1" x14ac:dyDescent="0.35">
      <c r="A24" s="4">
        <v>316</v>
      </c>
      <c r="B24" s="5" t="s">
        <v>7</v>
      </c>
      <c r="C24" s="5" t="s">
        <v>11</v>
      </c>
    </row>
    <row r="25" spans="1:3" ht="15" thickBot="1" x14ac:dyDescent="0.35">
      <c r="A25" s="2">
        <v>3155</v>
      </c>
      <c r="B25" s="3" t="s">
        <v>4</v>
      </c>
      <c r="C25" s="3" t="s">
        <v>11</v>
      </c>
    </row>
    <row r="26" spans="1:3" ht="15" thickBot="1" x14ac:dyDescent="0.35">
      <c r="A26" s="4">
        <v>318</v>
      </c>
      <c r="B26" s="5" t="s">
        <v>8</v>
      </c>
      <c r="C26" s="5" t="s">
        <v>16</v>
      </c>
    </row>
    <row r="27" spans="1:3" ht="15" thickBot="1" x14ac:dyDescent="0.35">
      <c r="A27" s="2">
        <v>608</v>
      </c>
      <c r="B27" s="3" t="s">
        <v>6</v>
      </c>
      <c r="C27" s="3" t="s">
        <v>13</v>
      </c>
    </row>
    <row r="28" spans="1:3" ht="15" thickBot="1" x14ac:dyDescent="0.35">
      <c r="A28" s="4">
        <v>561</v>
      </c>
      <c r="B28" s="5" t="s">
        <v>4</v>
      </c>
      <c r="C28" s="5" t="s">
        <v>15</v>
      </c>
    </row>
    <row r="29" spans="1:3" ht="15" thickBot="1" x14ac:dyDescent="0.35">
      <c r="A29" s="2">
        <v>357</v>
      </c>
      <c r="B29" s="3" t="s">
        <v>8</v>
      </c>
      <c r="C29" s="3" t="s">
        <v>9</v>
      </c>
    </row>
    <row r="30" spans="1:3" ht="15" thickBot="1" x14ac:dyDescent="0.35">
      <c r="A30" s="4">
        <v>1688</v>
      </c>
      <c r="B30" s="5" t="s">
        <v>7</v>
      </c>
      <c r="C30" s="5" t="s">
        <v>13</v>
      </c>
    </row>
    <row r="31" spans="1:3" ht="15" thickBot="1" x14ac:dyDescent="0.35">
      <c r="A31" s="2">
        <v>972</v>
      </c>
      <c r="B31" s="3" t="s">
        <v>6</v>
      </c>
      <c r="C31" s="3" t="s">
        <v>15</v>
      </c>
    </row>
    <row r="32" spans="1:3" ht="15" thickBot="1" x14ac:dyDescent="0.35">
      <c r="A32" s="4">
        <v>568</v>
      </c>
      <c r="B32" s="5" t="s">
        <v>5</v>
      </c>
      <c r="C32" s="5" t="s">
        <v>16</v>
      </c>
    </row>
    <row r="33" spans="1:3" ht="15" thickBot="1" x14ac:dyDescent="0.35">
      <c r="A33" s="2">
        <v>632</v>
      </c>
      <c r="B33" s="3" t="s">
        <v>7</v>
      </c>
      <c r="C33" s="3" t="s">
        <v>16</v>
      </c>
    </row>
    <row r="34" spans="1:3" ht="15" thickBot="1" x14ac:dyDescent="0.35">
      <c r="A34" s="4">
        <v>551</v>
      </c>
      <c r="B34" s="5" t="s">
        <v>8</v>
      </c>
      <c r="C34" s="5" t="s">
        <v>14</v>
      </c>
    </row>
    <row r="35" spans="1:3" ht="15" thickBot="1" x14ac:dyDescent="0.35">
      <c r="A35" s="2">
        <v>948</v>
      </c>
      <c r="B35" s="3" t="s">
        <v>5</v>
      </c>
      <c r="C35" s="3" t="s">
        <v>12</v>
      </c>
    </row>
    <row r="36" spans="1:3" ht="15" thickBot="1" x14ac:dyDescent="0.35">
      <c r="A36" s="4">
        <v>1358</v>
      </c>
      <c r="B36" s="5" t="s">
        <v>4</v>
      </c>
      <c r="C36" s="5" t="s">
        <v>10</v>
      </c>
    </row>
    <row r="37" spans="1:3" ht="15" thickBot="1" x14ac:dyDescent="0.35">
      <c r="A37" s="2">
        <v>135</v>
      </c>
      <c r="B37" s="3" t="s">
        <v>4</v>
      </c>
      <c r="C37" s="3" t="s">
        <v>16</v>
      </c>
    </row>
    <row r="38" spans="1:3" ht="15" thickBot="1" x14ac:dyDescent="0.35">
      <c r="A38" s="4">
        <v>849</v>
      </c>
      <c r="B38" s="5" t="s">
        <v>7</v>
      </c>
      <c r="C38" s="5" t="s">
        <v>9</v>
      </c>
    </row>
    <row r="39" spans="1:3" ht="15" thickBot="1" x14ac:dyDescent="0.35">
      <c r="A39" s="2">
        <v>158</v>
      </c>
      <c r="B39" s="3" t="s">
        <v>8</v>
      </c>
      <c r="C39" s="3" t="s">
        <v>12</v>
      </c>
    </row>
    <row r="40" spans="1:3" ht="15" thickBot="1" x14ac:dyDescent="0.35">
      <c r="A40" s="4">
        <v>1889</v>
      </c>
      <c r="B40" s="5" t="s">
        <v>7</v>
      </c>
      <c r="C40" s="5" t="s">
        <v>14</v>
      </c>
    </row>
    <row r="41" spans="1:3" ht="15" thickBot="1" x14ac:dyDescent="0.35">
      <c r="A41" s="2">
        <v>651</v>
      </c>
      <c r="B41" s="3" t="s">
        <v>8</v>
      </c>
      <c r="C41" s="3" t="s">
        <v>10</v>
      </c>
    </row>
    <row r="42" spans="1:3" ht="15" thickBot="1" x14ac:dyDescent="0.35">
      <c r="A42" s="4">
        <v>651</v>
      </c>
      <c r="B42" s="5" t="s">
        <v>6</v>
      </c>
      <c r="C42" s="5" t="s">
        <v>9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11A5-FEB8-4EC1-A6D2-A79496C33F9B}">
  <dimension ref="A1:C7"/>
  <sheetViews>
    <sheetView workbookViewId="0"/>
  </sheetViews>
  <sheetFormatPr baseColWidth="10" defaultColWidth="8.88671875" defaultRowHeight="14.4" x14ac:dyDescent="0.3"/>
  <cols>
    <col min="1" max="1" width="20.33203125" customWidth="1"/>
    <col min="2" max="2" width="21.109375" customWidth="1"/>
    <col min="3" max="3" width="20.109375" bestFit="1" customWidth="1"/>
    <col min="4" max="37" width="16.33203125" bestFit="1" customWidth="1"/>
    <col min="38" max="38" width="11.33203125" bestFit="1" customWidth="1"/>
  </cols>
  <sheetData>
    <row r="1" spans="1:3" x14ac:dyDescent="0.3">
      <c r="A1" s="33" t="s">
        <v>31</v>
      </c>
      <c r="B1" t="s">
        <v>32</v>
      </c>
      <c r="C1" t="s">
        <v>35</v>
      </c>
    </row>
    <row r="2" spans="1:3" x14ac:dyDescent="0.3">
      <c r="A2" s="34" t="s">
        <v>4</v>
      </c>
      <c r="B2">
        <v>8177</v>
      </c>
      <c r="C2">
        <v>1022.125</v>
      </c>
    </row>
    <row r="3" spans="1:3" x14ac:dyDescent="0.3">
      <c r="A3" s="34" t="s">
        <v>6</v>
      </c>
      <c r="B3">
        <v>4877</v>
      </c>
      <c r="C3">
        <v>609.625</v>
      </c>
    </row>
    <row r="4" spans="1:3" x14ac:dyDescent="0.3">
      <c r="A4" s="34" t="s">
        <v>7</v>
      </c>
      <c r="B4">
        <v>7761</v>
      </c>
      <c r="C4">
        <v>970.125</v>
      </c>
    </row>
    <row r="5" spans="1:3" x14ac:dyDescent="0.3">
      <c r="A5" s="34" t="s">
        <v>5</v>
      </c>
      <c r="B5">
        <v>15071</v>
      </c>
      <c r="C5">
        <v>1883.875</v>
      </c>
    </row>
    <row r="6" spans="1:3" x14ac:dyDescent="0.3">
      <c r="A6" s="34" t="s">
        <v>8</v>
      </c>
      <c r="B6">
        <v>4188</v>
      </c>
      <c r="C6">
        <v>523.5</v>
      </c>
    </row>
    <row r="7" spans="1:3" x14ac:dyDescent="0.3">
      <c r="A7" s="34" t="s">
        <v>33</v>
      </c>
      <c r="B7">
        <v>40074</v>
      </c>
      <c r="C7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DA84-E851-42BB-9B34-FEA161715E5C}">
  <dimension ref="A1:C10"/>
  <sheetViews>
    <sheetView workbookViewId="0">
      <selection activeCell="A2" sqref="A2:A9"/>
      <pivotSelection pane="bottomRight" showHeader="1" axis="axisRow" activeRow="9" previousRow="9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baseColWidth="10" defaultColWidth="8.88671875" defaultRowHeight="14.4" x14ac:dyDescent="0.3"/>
  <cols>
    <col min="1" max="1" width="21.6640625" customWidth="1"/>
    <col min="2" max="2" width="20.33203125" customWidth="1"/>
    <col min="3" max="3" width="21.44140625" customWidth="1"/>
  </cols>
  <sheetData>
    <row r="1" spans="1:3" x14ac:dyDescent="0.3">
      <c r="A1" s="33" t="s">
        <v>31</v>
      </c>
      <c r="B1" t="s">
        <v>32</v>
      </c>
      <c r="C1" t="s">
        <v>35</v>
      </c>
    </row>
    <row r="2" spans="1:3" x14ac:dyDescent="0.3">
      <c r="A2" s="34" t="s">
        <v>10</v>
      </c>
      <c r="B2">
        <v>14127</v>
      </c>
      <c r="C2">
        <v>2825.4</v>
      </c>
    </row>
    <row r="3" spans="1:3" x14ac:dyDescent="0.3">
      <c r="A3" s="34" t="s">
        <v>13</v>
      </c>
      <c r="B3">
        <v>5253</v>
      </c>
      <c r="C3">
        <v>1050.5999999999999</v>
      </c>
    </row>
    <row r="4" spans="1:3" x14ac:dyDescent="0.3">
      <c r="A4" s="34" t="s">
        <v>14</v>
      </c>
      <c r="B4">
        <v>4965</v>
      </c>
      <c r="C4">
        <v>993</v>
      </c>
    </row>
    <row r="5" spans="1:3" x14ac:dyDescent="0.3">
      <c r="A5" s="34" t="s">
        <v>11</v>
      </c>
      <c r="B5">
        <v>6247</v>
      </c>
      <c r="C5">
        <v>1249.4000000000001</v>
      </c>
    </row>
    <row r="6" spans="1:3" x14ac:dyDescent="0.3">
      <c r="A6" s="34" t="s">
        <v>12</v>
      </c>
      <c r="B6">
        <v>2240</v>
      </c>
      <c r="C6">
        <v>448</v>
      </c>
    </row>
    <row r="7" spans="1:3" x14ac:dyDescent="0.3">
      <c r="A7" s="34" t="s">
        <v>16</v>
      </c>
      <c r="B7">
        <v>1887</v>
      </c>
      <c r="C7">
        <v>377.4</v>
      </c>
    </row>
    <row r="8" spans="1:3" x14ac:dyDescent="0.3">
      <c r="A8" s="34" t="s">
        <v>15</v>
      </c>
      <c r="B8">
        <v>2661</v>
      </c>
      <c r="C8">
        <v>532.20000000000005</v>
      </c>
    </row>
    <row r="9" spans="1:3" x14ac:dyDescent="0.3">
      <c r="A9" s="34" t="s">
        <v>9</v>
      </c>
      <c r="B9">
        <v>2694</v>
      </c>
      <c r="C9">
        <v>538.79999999999995</v>
      </c>
    </row>
    <row r="10" spans="1:3" x14ac:dyDescent="0.3">
      <c r="A10" s="34" t="s">
        <v>33</v>
      </c>
      <c r="B10">
        <v>40074</v>
      </c>
      <c r="C1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58AA-8E54-4EF9-BF2B-5C8E01D8BE0E}">
  <dimension ref="A1:G11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5.5546875" bestFit="1" customWidth="1"/>
    <col min="2" max="2" width="16.88671875" customWidth="1"/>
    <col min="3" max="3" width="10.33203125" bestFit="1" customWidth="1"/>
    <col min="4" max="4" width="12.5546875" bestFit="1" customWidth="1"/>
    <col min="5" max="5" width="7.44140625" bestFit="1" customWidth="1"/>
    <col min="6" max="6" width="9.6640625" bestFit="1" customWidth="1"/>
    <col min="7" max="7" width="11.33203125" bestFit="1" customWidth="1"/>
  </cols>
  <sheetData>
    <row r="1" spans="1:7" x14ac:dyDescent="0.3">
      <c r="A1" s="33" t="s">
        <v>32</v>
      </c>
      <c r="B1" s="33" t="s">
        <v>34</v>
      </c>
    </row>
    <row r="2" spans="1:7" x14ac:dyDescent="0.3">
      <c r="A2" s="33" t="s">
        <v>31</v>
      </c>
      <c r="B2" t="s">
        <v>4</v>
      </c>
      <c r="C2" t="s">
        <v>6</v>
      </c>
      <c r="D2" t="s">
        <v>7</v>
      </c>
      <c r="E2" t="s">
        <v>5</v>
      </c>
      <c r="F2" t="s">
        <v>8</v>
      </c>
      <c r="G2" t="s">
        <v>33</v>
      </c>
    </row>
    <row r="3" spans="1:7" x14ac:dyDescent="0.3">
      <c r="A3" s="34" t="s">
        <v>10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3">
      <c r="A4" s="34" t="s">
        <v>13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3">
      <c r="A5" s="34" t="s">
        <v>14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3">
      <c r="A6" s="34" t="s">
        <v>11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3">
      <c r="A7" s="34" t="s">
        <v>12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3">
      <c r="A8" s="34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3">
      <c r="A9" s="34" t="s">
        <v>15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3">
      <c r="A10" s="34" t="s">
        <v>9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3">
      <c r="A11" s="34" t="s">
        <v>33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41D2-D64A-4419-92CE-2664F8AA0FA9}">
  <dimension ref="A1:G20"/>
  <sheetViews>
    <sheetView workbookViewId="0">
      <selection activeCell="E4" sqref="E4"/>
    </sheetView>
  </sheetViews>
  <sheetFormatPr baseColWidth="10" defaultColWidth="8.88671875" defaultRowHeight="14.4" x14ac:dyDescent="0.3"/>
  <cols>
    <col min="2" max="2" width="14.33203125" customWidth="1"/>
    <col min="4" max="4" width="13.33203125" customWidth="1"/>
    <col min="5" max="5" width="12.44140625" customWidth="1"/>
    <col min="6" max="6" width="14.6640625" customWidth="1"/>
    <col min="7" max="7" width="18.6640625" customWidth="1"/>
  </cols>
  <sheetData>
    <row r="1" spans="1:7" ht="18" x14ac:dyDescent="0.3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19" t="s">
        <v>22</v>
      </c>
      <c r="G1" s="9" t="s">
        <v>23</v>
      </c>
    </row>
    <row r="2" spans="1:7" x14ac:dyDescent="0.3">
      <c r="A2" s="6">
        <v>1</v>
      </c>
      <c r="B2" s="13">
        <v>120</v>
      </c>
      <c r="C2" s="10">
        <v>3</v>
      </c>
      <c r="D2" s="13">
        <f>PRODUCT(B2,C2)</f>
        <v>360</v>
      </c>
      <c r="E2" s="16" cm="1">
        <f t="array" ref="E2">_xlfn.IFS(D2 &lt; 100,0%,D2 &gt;= 1000,10%,D2 &lt;= 999,5% )</f>
        <v>0.05</v>
      </c>
      <c r="F2" s="20">
        <f>PRODUCT(D2,E2)</f>
        <v>18</v>
      </c>
      <c r="G2" s="23">
        <f>SUM(D2,-F2)</f>
        <v>342</v>
      </c>
    </row>
    <row r="3" spans="1:7" x14ac:dyDescent="0.3">
      <c r="A3" s="7">
        <v>2</v>
      </c>
      <c r="B3" s="14">
        <v>56</v>
      </c>
      <c r="C3" s="11">
        <v>5</v>
      </c>
      <c r="D3" s="14">
        <f t="shared" ref="D3:D15" si="0">PRODUCT(B3,C3)</f>
        <v>280</v>
      </c>
      <c r="E3" s="17" cm="1">
        <f t="array" ref="E3">_xlfn.IFS(D3 &lt; 100,0%,D3 &gt;= 1000,10%,D3 &lt;= 999,5% )</f>
        <v>0.05</v>
      </c>
      <c r="F3" s="21">
        <f t="shared" ref="F3:F15" si="1">PRODUCT(D3,E3)</f>
        <v>14</v>
      </c>
      <c r="G3" s="24">
        <f t="shared" ref="G3:G15" si="2">SUM(D3,-F3)</f>
        <v>266</v>
      </c>
    </row>
    <row r="4" spans="1:7" x14ac:dyDescent="0.3">
      <c r="A4" s="6">
        <v>3</v>
      </c>
      <c r="B4" s="13">
        <v>70</v>
      </c>
      <c r="C4" s="10">
        <v>2</v>
      </c>
      <c r="D4" s="13">
        <f t="shared" si="0"/>
        <v>140</v>
      </c>
      <c r="E4" s="16" cm="1">
        <f t="array" ref="E4">_xlfn.IFS(D4 &lt; 100,0%,D4 &gt;= 1000,10%,D4 &lt;= 999,5% )</f>
        <v>0.05</v>
      </c>
      <c r="F4" s="20">
        <f t="shared" si="1"/>
        <v>7</v>
      </c>
      <c r="G4" s="23">
        <f t="shared" si="2"/>
        <v>133</v>
      </c>
    </row>
    <row r="5" spans="1:7" x14ac:dyDescent="0.3">
      <c r="A5" s="7">
        <v>4</v>
      </c>
      <c r="B5" s="14">
        <v>430</v>
      </c>
      <c r="C5" s="11">
        <v>7</v>
      </c>
      <c r="D5" s="14">
        <f t="shared" si="0"/>
        <v>3010</v>
      </c>
      <c r="E5" s="17" cm="1">
        <f t="array" ref="E5">_xlfn.IFS(D5 &lt; 100,0%,D5 &gt;= 1000,10%,D5 &lt;= 999,5% )</f>
        <v>0.1</v>
      </c>
      <c r="F5" s="21">
        <f t="shared" si="1"/>
        <v>301</v>
      </c>
      <c r="G5" s="24">
        <f t="shared" si="2"/>
        <v>2709</v>
      </c>
    </row>
    <row r="6" spans="1:7" x14ac:dyDescent="0.3">
      <c r="A6" s="6">
        <v>5</v>
      </c>
      <c r="B6" s="13">
        <v>230</v>
      </c>
      <c r="C6" s="10">
        <v>23</v>
      </c>
      <c r="D6" s="13">
        <f t="shared" si="0"/>
        <v>5290</v>
      </c>
      <c r="E6" s="16" cm="1">
        <f t="array" ref="E6">_xlfn.IFS(D6 &lt; 100,0%,D6 &gt;= 1000,10%,D6 &lt;= 999,5% )</f>
        <v>0.1</v>
      </c>
      <c r="F6" s="20">
        <f t="shared" si="1"/>
        <v>529</v>
      </c>
      <c r="G6" s="23">
        <f t="shared" si="2"/>
        <v>4761</v>
      </c>
    </row>
    <row r="7" spans="1:7" x14ac:dyDescent="0.3">
      <c r="A7" s="7">
        <v>6</v>
      </c>
      <c r="B7" s="14">
        <v>10</v>
      </c>
      <c r="C7" s="11">
        <v>2</v>
      </c>
      <c r="D7" s="14">
        <f t="shared" si="0"/>
        <v>20</v>
      </c>
      <c r="E7" s="17" cm="1">
        <f t="array" ref="E7">_xlfn.IFS(D7 &lt; 100,0%,D7 &gt;= 1000,10%,D7 &lt;= 999,5% )</f>
        <v>0</v>
      </c>
      <c r="F7" s="21">
        <f t="shared" si="1"/>
        <v>0</v>
      </c>
      <c r="G7" s="24">
        <f t="shared" si="2"/>
        <v>20</v>
      </c>
    </row>
    <row r="8" spans="1:7" x14ac:dyDescent="0.3">
      <c r="A8" s="6">
        <v>7</v>
      </c>
      <c r="B8" s="13">
        <v>5</v>
      </c>
      <c r="C8" s="10">
        <v>8</v>
      </c>
      <c r="D8" s="13">
        <f t="shared" si="0"/>
        <v>40</v>
      </c>
      <c r="E8" s="16" cm="1">
        <f t="array" ref="E8">_xlfn.IFS(D8 &lt; 100,0%,D8 &gt;= 1000,10%,D8 &lt;= 999,5% )</f>
        <v>0</v>
      </c>
      <c r="F8" s="20">
        <f t="shared" si="1"/>
        <v>0</v>
      </c>
      <c r="G8" s="23">
        <f t="shared" si="2"/>
        <v>40</v>
      </c>
    </row>
    <row r="9" spans="1:7" x14ac:dyDescent="0.3">
      <c r="A9" s="7">
        <v>8</v>
      </c>
      <c r="B9" s="14">
        <v>5040</v>
      </c>
      <c r="C9" s="11">
        <v>1</v>
      </c>
      <c r="D9" s="14">
        <f t="shared" si="0"/>
        <v>5040</v>
      </c>
      <c r="E9" s="17" cm="1">
        <f t="array" ref="E9">_xlfn.IFS(D9 &lt; 100,0%,D9 &gt;= 1000,10%,D9 &lt;= 999,5% )</f>
        <v>0.1</v>
      </c>
      <c r="F9" s="21">
        <f t="shared" si="1"/>
        <v>504</v>
      </c>
      <c r="G9" s="24">
        <f t="shared" si="2"/>
        <v>4536</v>
      </c>
    </row>
    <row r="10" spans="1:7" x14ac:dyDescent="0.3">
      <c r="A10" s="6">
        <v>9</v>
      </c>
      <c r="B10" s="13">
        <v>1200</v>
      </c>
      <c r="C10" s="10">
        <v>3</v>
      </c>
      <c r="D10" s="13">
        <f t="shared" si="0"/>
        <v>3600</v>
      </c>
      <c r="E10" s="16" cm="1">
        <f t="array" ref="E10">_xlfn.IFS(D10 &lt; 100,0%,D10 &gt;= 1000,10%,D10 &lt;= 999,5% )</f>
        <v>0.1</v>
      </c>
      <c r="F10" s="20">
        <f t="shared" si="1"/>
        <v>360</v>
      </c>
      <c r="G10" s="23">
        <f t="shared" si="2"/>
        <v>3240</v>
      </c>
    </row>
    <row r="11" spans="1:7" x14ac:dyDescent="0.3">
      <c r="A11" s="7">
        <v>10</v>
      </c>
      <c r="B11" s="14">
        <v>480</v>
      </c>
      <c r="C11" s="11">
        <v>4</v>
      </c>
      <c r="D11" s="14">
        <f t="shared" si="0"/>
        <v>1920</v>
      </c>
      <c r="E11" s="17" cm="1">
        <f t="array" ref="E11">_xlfn.IFS(D11 &lt; 100,0%,D11 &gt;= 1000,10%,D11 &lt;= 999,5% )</f>
        <v>0.1</v>
      </c>
      <c r="F11" s="21">
        <f t="shared" si="1"/>
        <v>192</v>
      </c>
      <c r="G11" s="24">
        <f t="shared" si="2"/>
        <v>1728</v>
      </c>
    </row>
    <row r="12" spans="1:7" x14ac:dyDescent="0.3">
      <c r="A12" s="6">
        <v>11</v>
      </c>
      <c r="B12" s="13">
        <v>33</v>
      </c>
      <c r="C12" s="10">
        <v>5</v>
      </c>
      <c r="D12" s="13">
        <f t="shared" si="0"/>
        <v>165</v>
      </c>
      <c r="E12" s="16" cm="1">
        <f t="array" ref="E12">_xlfn.IFS(D12 &lt; 100,0%,D12 &gt;= 1000,10%,D12 &lt;= 999,5% )</f>
        <v>0.05</v>
      </c>
      <c r="F12" s="20">
        <f t="shared" si="1"/>
        <v>8.25</v>
      </c>
      <c r="G12" s="23">
        <f t="shared" si="2"/>
        <v>156.75</v>
      </c>
    </row>
    <row r="13" spans="1:7" x14ac:dyDescent="0.3">
      <c r="A13" s="7">
        <v>12</v>
      </c>
      <c r="B13" s="14">
        <v>1200</v>
      </c>
      <c r="C13" s="11">
        <v>2</v>
      </c>
      <c r="D13" s="14">
        <f t="shared" si="0"/>
        <v>2400</v>
      </c>
      <c r="E13" s="17" cm="1">
        <f t="array" ref="E13">_xlfn.IFS(D13 &lt; 100,0%,D13 &gt;= 1000,10%,D13 &lt;= 999,5% )</f>
        <v>0.1</v>
      </c>
      <c r="F13" s="21">
        <f t="shared" si="1"/>
        <v>240</v>
      </c>
      <c r="G13" s="24">
        <f t="shared" si="2"/>
        <v>2160</v>
      </c>
    </row>
    <row r="14" spans="1:7" x14ac:dyDescent="0.3">
      <c r="A14" s="6">
        <v>13</v>
      </c>
      <c r="B14" s="13">
        <v>15</v>
      </c>
      <c r="C14" s="10">
        <v>10</v>
      </c>
      <c r="D14" s="13">
        <f t="shared" si="0"/>
        <v>150</v>
      </c>
      <c r="E14" s="16" cm="1">
        <f t="array" ref="E14">_xlfn.IFS(D14 &lt; 100,0%,D14 &gt;= 1000,10%,D14 &lt;= 999,5% )</f>
        <v>0.05</v>
      </c>
      <c r="F14" s="20">
        <f t="shared" si="1"/>
        <v>7.5</v>
      </c>
      <c r="G14" s="23">
        <f t="shared" si="2"/>
        <v>142.5</v>
      </c>
    </row>
    <row r="15" spans="1:7" ht="15" thickBot="1" x14ac:dyDescent="0.35">
      <c r="A15" s="8">
        <v>14</v>
      </c>
      <c r="B15" s="15">
        <v>24</v>
      </c>
      <c r="C15" s="12">
        <v>5</v>
      </c>
      <c r="D15" s="15">
        <f t="shared" si="0"/>
        <v>120</v>
      </c>
      <c r="E15" s="18" cm="1">
        <f t="array" ref="E15">_xlfn.IFS(D15 &lt; 100,0%,D15 &gt;= 1000,10%,D15 &lt;= 999,5% )</f>
        <v>0.05</v>
      </c>
      <c r="F15" s="22">
        <f t="shared" si="1"/>
        <v>6</v>
      </c>
      <c r="G15" s="25">
        <f t="shared" si="2"/>
        <v>114</v>
      </c>
    </row>
    <row r="16" spans="1:7" ht="15" thickBot="1" x14ac:dyDescent="0.35"/>
    <row r="17" spans="5:7" x14ac:dyDescent="0.3">
      <c r="E17" s="37" t="s">
        <v>24</v>
      </c>
      <c r="F17" s="38"/>
      <c r="G17" s="26">
        <f>SUM(G2:G15)</f>
        <v>20348.25</v>
      </c>
    </row>
    <row r="18" spans="5:7" x14ac:dyDescent="0.3">
      <c r="E18" s="39" t="s">
        <v>25</v>
      </c>
      <c r="F18" s="40"/>
      <c r="G18" s="27">
        <v>0.19</v>
      </c>
    </row>
    <row r="19" spans="5:7" x14ac:dyDescent="0.3">
      <c r="E19" s="39" t="s">
        <v>26</v>
      </c>
      <c r="F19" s="40"/>
      <c r="G19" s="28">
        <f>PRODUCT(G17,G18)</f>
        <v>3866.1675</v>
      </c>
    </row>
    <row r="20" spans="5:7" ht="15" thickBot="1" x14ac:dyDescent="0.35">
      <c r="E20" s="41" t="s">
        <v>27</v>
      </c>
      <c r="F20" s="42"/>
      <c r="G20" s="29">
        <f>SUM(G17,G19)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C5B9-F803-4A12-950A-9F28950052BC}">
  <dimension ref="A1:C11"/>
  <sheetViews>
    <sheetView tabSelected="1" topLeftCell="A7" workbookViewId="0">
      <selection activeCell="N6" sqref="N6"/>
    </sheetView>
  </sheetViews>
  <sheetFormatPr baseColWidth="10" defaultColWidth="8.88671875" defaultRowHeight="14.4" x14ac:dyDescent="0.3"/>
  <cols>
    <col min="1" max="1" width="18.109375" customWidth="1"/>
    <col min="2" max="2" width="18.44140625" customWidth="1"/>
    <col min="3" max="3" width="18.33203125" customWidth="1"/>
  </cols>
  <sheetData>
    <row r="1" spans="1:3" x14ac:dyDescent="0.3">
      <c r="A1" s="32" t="s">
        <v>28</v>
      </c>
      <c r="B1" s="32" t="s">
        <v>29</v>
      </c>
      <c r="C1" s="32" t="s">
        <v>30</v>
      </c>
    </row>
    <row r="2" spans="1:3" x14ac:dyDescent="0.3">
      <c r="A2" s="30">
        <v>1</v>
      </c>
      <c r="B2" s="30">
        <v>5</v>
      </c>
      <c r="C2" s="30">
        <f>PRODUCT(B2,1/A2)</f>
        <v>5</v>
      </c>
    </row>
    <row r="3" spans="1:3" x14ac:dyDescent="0.3">
      <c r="A3" s="30">
        <v>2</v>
      </c>
      <c r="B3" s="30">
        <v>10</v>
      </c>
      <c r="C3" s="30">
        <f t="shared" ref="C3:C11" si="0">PRODUCT(B3,1/A3)</f>
        <v>5</v>
      </c>
    </row>
    <row r="4" spans="1:3" x14ac:dyDescent="0.3">
      <c r="A4" s="30">
        <v>3</v>
      </c>
      <c r="B4" s="30">
        <v>17</v>
      </c>
      <c r="C4" s="30">
        <f t="shared" si="0"/>
        <v>5.6666666666666661</v>
      </c>
    </row>
    <row r="5" spans="1:3" x14ac:dyDescent="0.3">
      <c r="A5" s="30">
        <v>4</v>
      </c>
      <c r="B5" s="30">
        <v>27</v>
      </c>
      <c r="C5" s="30">
        <f t="shared" si="0"/>
        <v>6.75</v>
      </c>
    </row>
    <row r="6" spans="1:3" x14ac:dyDescent="0.3">
      <c r="A6" s="30">
        <v>5</v>
      </c>
      <c r="B6" s="30">
        <v>37</v>
      </c>
      <c r="C6" s="30">
        <f t="shared" si="0"/>
        <v>7.4</v>
      </c>
    </row>
    <row r="7" spans="1:3" x14ac:dyDescent="0.3">
      <c r="A7" s="30">
        <v>6</v>
      </c>
      <c r="B7" s="30">
        <v>49</v>
      </c>
      <c r="C7" s="30">
        <f t="shared" si="0"/>
        <v>8.1666666666666661</v>
      </c>
    </row>
    <row r="8" spans="1:3" x14ac:dyDescent="0.3">
      <c r="A8" s="30">
        <v>7</v>
      </c>
      <c r="B8" s="30">
        <v>63</v>
      </c>
      <c r="C8" s="30">
        <f t="shared" si="0"/>
        <v>9</v>
      </c>
    </row>
    <row r="9" spans="1:3" x14ac:dyDescent="0.3">
      <c r="A9" s="30">
        <v>8</v>
      </c>
      <c r="B9" s="30">
        <v>75</v>
      </c>
      <c r="C9" s="30">
        <f t="shared" si="0"/>
        <v>9.375</v>
      </c>
    </row>
    <row r="10" spans="1:3" x14ac:dyDescent="0.3">
      <c r="A10" s="30">
        <v>9</v>
      </c>
      <c r="B10" s="30">
        <v>83</v>
      </c>
      <c r="C10" s="30">
        <f t="shared" si="0"/>
        <v>9.2222222222222214</v>
      </c>
    </row>
    <row r="11" spans="1:3" ht="15" thickBot="1" x14ac:dyDescent="0.35">
      <c r="A11" s="31">
        <v>10</v>
      </c>
      <c r="B11" s="31">
        <v>91</v>
      </c>
      <c r="C11" s="31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Question 1</vt:lpstr>
      <vt:lpstr>Question 2-1</vt:lpstr>
      <vt:lpstr>Question 2-2</vt:lpstr>
      <vt:lpstr>Question 2-3</vt:lpstr>
      <vt:lpstr>Question 3</vt:lpstr>
      <vt:lpstr>Question 4</vt:lpstr>
      <vt:lpstr>ID</vt:lpstr>
      <vt:lpstr>PT</vt:lpstr>
      <vt:lpstr>PU</vt:lpstr>
      <vt:lpstr>QTE</vt:lpstr>
      <vt:lpstr>Remise</vt:lpstr>
      <vt:lpstr>Val_Remise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Bel</dc:creator>
  <cp:lastModifiedBy>saheb yacine</cp:lastModifiedBy>
  <dcterms:created xsi:type="dcterms:W3CDTF">2023-12-31T15:26:14Z</dcterms:created>
  <dcterms:modified xsi:type="dcterms:W3CDTF">2024-01-01T20:53:21Z</dcterms:modified>
</cp:coreProperties>
</file>