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ERMES CHICLAYO\"/>
    </mc:Choice>
  </mc:AlternateContent>
  <xr:revisionPtr revIDLastSave="0" documentId="13_ncr:1_{AF8E83F3-EDB0-4F7F-8BD9-922EFB997546}" xr6:coauthVersionLast="47" xr6:coauthVersionMax="47" xr10:uidLastSave="{00000000-0000-0000-0000-000000000000}"/>
  <bookViews>
    <workbookView xWindow="-110" yWindow="-110" windowWidth="19420" windowHeight="11500" xr2:uid="{A19F895C-5E67-46E4-82C3-0A1C7229DEED}"/>
  </bookViews>
  <sheets>
    <sheet name="INGRESOS Y GASTOS CHICLAYO" sheetId="1" r:id="rId1"/>
    <sheet name="TABLA DIAMICA CHICLAYO " sheetId="3" r:id="rId2"/>
  </sheets>
  <definedNames>
    <definedName name="_xlcn.WorksheetConnection_Hoja1J1J1181" hidden="1">'INGRESOS Y GASTOS CHICLAYO'!$J$1:$J$28</definedName>
    <definedName name="_xlcn.WorksheetConnection_INGRESOSYEGRESOS.xlsxGASTOS1" hidden="1">GASTOS[]</definedName>
    <definedName name="_xlcn.WorksheetConnection_INGRESOSYEGRESOS.xlsxINGRESOS1" hidden="1">INGRESOS[]</definedName>
    <definedName name="SegmentaciónDeDatos_MES">#N/A</definedName>
    <definedName name="SegmentaciónDeDatos_MES1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GRESOS" name="INGRESOS" connection="WorksheetConnection_INGRESOS Y EGRESOS.xlsx!INGRESOS"/>
          <x15:modelTable id="GASTOS" name="GASTOS" connection="WorksheetConnection_INGRESOS Y EGRESOS.xlsx!GASTOS"/>
          <x15:modelTable id="Rango" name="Rango" connection="WorksheetConnection_Hoja1!$J$1:$J$118"/>
        </x15:modelTables>
        <x15:extLst>
          <ext xmlns:x16="http://schemas.microsoft.com/office/spreadsheetml/2014/11/main" uri="{9835A34E-60A6-4A7C-AAB8-D5F71C897F49}">
            <x16:modelTimeGroupings>
              <x16:modelTimeGrouping tableName="GASTO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INGRESO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1" l="1"/>
  <c r="K200" i="1"/>
  <c r="K201" i="1"/>
  <c r="K202" i="1"/>
  <c r="K203" i="1"/>
  <c r="K204" i="1"/>
  <c r="K195" i="1"/>
  <c r="K196" i="1"/>
  <c r="K197" i="1"/>
  <c r="K198" i="1"/>
  <c r="K191" i="1"/>
  <c r="K192" i="1"/>
  <c r="K193" i="1"/>
  <c r="K194" i="1"/>
  <c r="K187" i="1"/>
  <c r="K188" i="1"/>
  <c r="K189" i="1"/>
  <c r="K190" i="1"/>
  <c r="K180" i="1"/>
  <c r="K181" i="1"/>
  <c r="K182" i="1"/>
  <c r="K183" i="1"/>
  <c r="K184" i="1"/>
  <c r="K185" i="1"/>
  <c r="K186" i="1"/>
  <c r="K174" i="1"/>
  <c r="K175" i="1"/>
  <c r="K176" i="1"/>
  <c r="K177" i="1"/>
  <c r="K178" i="1"/>
  <c r="K179" i="1"/>
  <c r="K170" i="1"/>
  <c r="K171" i="1"/>
  <c r="K172" i="1"/>
  <c r="K173" i="1"/>
  <c r="K166" i="1"/>
  <c r="K167" i="1"/>
  <c r="K168" i="1"/>
  <c r="K169" i="1"/>
  <c r="K162" i="1"/>
  <c r="K163" i="1"/>
  <c r="K164" i="1"/>
  <c r="K165" i="1"/>
  <c r="K157" i="1"/>
  <c r="K158" i="1"/>
  <c r="K159" i="1"/>
  <c r="K160" i="1"/>
  <c r="K161" i="1"/>
  <c r="K156" i="1"/>
  <c r="K155" i="1"/>
  <c r="K150" i="1"/>
  <c r="K151" i="1"/>
  <c r="K152" i="1"/>
  <c r="K153" i="1"/>
  <c r="K154" i="1"/>
  <c r="K143" i="1"/>
  <c r="K144" i="1"/>
  <c r="K145" i="1"/>
  <c r="K146" i="1"/>
  <c r="K147" i="1"/>
  <c r="K148" i="1"/>
  <c r="K149" i="1"/>
  <c r="K135" i="1"/>
  <c r="K136" i="1"/>
  <c r="K137" i="1"/>
  <c r="K138" i="1"/>
  <c r="K139" i="1"/>
  <c r="K140" i="1"/>
  <c r="K141" i="1"/>
  <c r="K142" i="1"/>
  <c r="K132" i="1"/>
  <c r="K133" i="1"/>
  <c r="K134" i="1"/>
  <c r="K129" i="1"/>
  <c r="K130" i="1"/>
  <c r="K131" i="1"/>
  <c r="K126" i="1"/>
  <c r="K56" i="1"/>
  <c r="K127" i="1"/>
  <c r="K128" i="1"/>
  <c r="K123" i="1"/>
  <c r="K124" i="1"/>
  <c r="K125" i="1"/>
  <c r="K122" i="1"/>
  <c r="K121" i="1"/>
  <c r="K120" i="1"/>
  <c r="K8" i="1"/>
  <c r="K37" i="1"/>
  <c r="K10" i="1"/>
  <c r="K119" i="1"/>
  <c r="K118" i="1"/>
  <c r="K112" i="1"/>
  <c r="K113" i="1"/>
  <c r="K114" i="1"/>
  <c r="K115" i="1"/>
  <c r="K116" i="1"/>
  <c r="K117" i="1"/>
  <c r="K105" i="1"/>
  <c r="K106" i="1"/>
  <c r="K107" i="1"/>
  <c r="K108" i="1"/>
  <c r="K109" i="1"/>
  <c r="K110" i="1"/>
  <c r="K111" i="1"/>
  <c r="K102" i="1"/>
  <c r="K103" i="1"/>
  <c r="K104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6" i="1"/>
  <c r="K77" i="1"/>
  <c r="K78" i="1"/>
  <c r="K79" i="1"/>
  <c r="K72" i="1"/>
  <c r="K73" i="1"/>
  <c r="K74" i="1"/>
  <c r="K75" i="1"/>
  <c r="K71" i="1"/>
  <c r="K70" i="1"/>
  <c r="K64" i="1"/>
  <c r="K65" i="1"/>
  <c r="K66" i="1"/>
  <c r="K67" i="1"/>
  <c r="K68" i="1"/>
  <c r="K69" i="1"/>
  <c r="K59" i="1"/>
  <c r="K60" i="1"/>
  <c r="K61" i="1"/>
  <c r="K62" i="1"/>
  <c r="K63" i="1"/>
  <c r="K55" i="1"/>
  <c r="K57" i="1"/>
  <c r="K58" i="1"/>
  <c r="K52" i="1"/>
  <c r="K53" i="1"/>
  <c r="K54" i="1"/>
  <c r="K50" i="1"/>
  <c r="K51" i="1"/>
  <c r="K42" i="1"/>
  <c r="K43" i="1"/>
  <c r="K44" i="1"/>
  <c r="K45" i="1"/>
  <c r="K46" i="1"/>
  <c r="K47" i="1"/>
  <c r="K48" i="1"/>
  <c r="K49" i="1"/>
  <c r="K39" i="1"/>
  <c r="K40" i="1"/>
  <c r="K41" i="1"/>
  <c r="K34" i="1"/>
  <c r="K35" i="1"/>
  <c r="K36" i="1"/>
  <c r="K38" i="1"/>
  <c r="K33" i="1"/>
  <c r="K32" i="1"/>
  <c r="K14" i="1"/>
  <c r="K15" i="1"/>
  <c r="K16" i="1"/>
  <c r="K17" i="1"/>
  <c r="K18" i="1"/>
  <c r="K21" i="1"/>
  <c r="K31" i="1"/>
  <c r="B25" i="1"/>
  <c r="B24" i="1"/>
  <c r="B2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9" i="1"/>
  <c r="K11" i="1"/>
  <c r="K25" i="1"/>
  <c r="K26" i="1"/>
  <c r="K22" i="1"/>
  <c r="K23" i="1"/>
  <c r="K24" i="1"/>
  <c r="K19" i="1"/>
  <c r="K28" i="1"/>
  <c r="K29" i="1"/>
  <c r="K30" i="1"/>
  <c r="K27" i="1"/>
  <c r="K20" i="1"/>
  <c r="K12" i="1"/>
  <c r="K13" i="1"/>
  <c r="J3" i="1" l="1"/>
  <c r="A3" i="1"/>
  <c r="K9" i="1"/>
  <c r="B8" i="1"/>
  <c r="K7" i="1"/>
  <c r="B7" i="1"/>
  <c r="F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47EC9-C89B-4A26-BC61-A3A85341882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4D9D4F7-1211-487D-B09F-C2DAF41A1982}" name="WorksheetConnection_Hoja1!$J$1:$J$118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J1J1181"/>
        </x15:connection>
      </ext>
    </extLst>
  </connection>
  <connection id="3" xr16:uid="{EF2DF5F8-87D9-4F7B-84E7-677454E1CA51}" name="WorksheetConnection_INGRESOS Y EGRESOS.xlsx!GASTOS" type="102" refreshedVersion="8" minRefreshableVersion="5">
    <extLst>
      <ext xmlns:x15="http://schemas.microsoft.com/office/spreadsheetml/2010/11/main" uri="{DE250136-89BD-433C-8126-D09CA5730AF9}">
        <x15:connection id="GASTOS">
          <x15:rangePr sourceName="_xlcn.WorksheetConnection_INGRESOSYEGRESOS.xlsxGASTOS1"/>
        </x15:connection>
      </ext>
    </extLst>
  </connection>
  <connection id="4" xr16:uid="{ACA76B46-1A44-4153-878F-2B5936E5BD99}" name="WorksheetConnection_INGRESOS Y EGRESOS.xlsx!INGRESOS" type="102" refreshedVersion="8" minRefreshableVersion="5">
    <extLst>
      <ext xmlns:x15="http://schemas.microsoft.com/office/spreadsheetml/2010/11/main" uri="{DE250136-89BD-433C-8126-D09CA5730AF9}">
        <x15:connection id="INGRESOS">
          <x15:rangePr sourceName="_xlcn.WorksheetConnection_INGRESOSYEGRESOS.xlsxINGRESOS1"/>
        </x15:connection>
      </ext>
    </extLst>
  </connection>
</connections>
</file>

<file path=xl/sharedStrings.xml><?xml version="1.0" encoding="utf-8"?>
<sst xmlns="http://schemas.openxmlformats.org/spreadsheetml/2006/main" count="218" uniqueCount="68">
  <si>
    <t>FECHA</t>
  </si>
  <si>
    <t>MES</t>
  </si>
  <si>
    <t xml:space="preserve">DESCRIPCION </t>
  </si>
  <si>
    <t>VALOR</t>
  </si>
  <si>
    <t>INGRESOS</t>
  </si>
  <si>
    <t>GASTOS</t>
  </si>
  <si>
    <t>Pago de valorizacion</t>
  </si>
  <si>
    <t>SALDO</t>
  </si>
  <si>
    <t>Etiquetas de fila</t>
  </si>
  <si>
    <t>Setiembre</t>
  </si>
  <si>
    <t>Total general</t>
  </si>
  <si>
    <t>Suma de VALOR</t>
  </si>
  <si>
    <t>Octubre</t>
  </si>
  <si>
    <t>PAGO CURRIER (Paolo Suarez)</t>
  </si>
  <si>
    <t>PAGO CURRIER (Modesto Suarez)</t>
  </si>
  <si>
    <t>PAGO CURRIER (Juan Hernandez)</t>
  </si>
  <si>
    <t>PAGO CURRIER (Jeffrey Perales)</t>
  </si>
  <si>
    <t>PAGO CURRIER (Mirtha Montenegro)</t>
  </si>
  <si>
    <t>PAGO CURRIER (francisco Rodriguez)</t>
  </si>
  <si>
    <t>PAGO CURRIER (Larry Mendoza)</t>
  </si>
  <si>
    <t>Planilla Oscar Delgado Vasquez</t>
  </si>
  <si>
    <t>Planilla Oscar Delgado Perez</t>
  </si>
  <si>
    <t>Planilla Gian Pier Delgado Perez</t>
  </si>
  <si>
    <t>Planilla Carlos Castro Huancayo</t>
  </si>
  <si>
    <t>Planilla Omar Abad</t>
  </si>
  <si>
    <t>Planilla Juan Carlos</t>
  </si>
  <si>
    <t>PAGO CURRIER (Henry Bravo)</t>
  </si>
  <si>
    <t>PAGO CURRIER (Deybi Llatas)</t>
  </si>
  <si>
    <t>PAGO CURRIER (Jersson Ramirez)</t>
  </si>
  <si>
    <t>PAGO CURRIER (Omar Abad)</t>
  </si>
  <si>
    <t>PAGO CURRIER (Willans Martinez)</t>
  </si>
  <si>
    <t>PAGO CURRIER (Cesar Tello)</t>
  </si>
  <si>
    <t>PAGO CURRIER (Ketty Cespedes)</t>
  </si>
  <si>
    <t>PAGO CURRIER (Mariela Paredes)</t>
  </si>
  <si>
    <t>PAGO CURRIER (Orlando Medina)</t>
  </si>
  <si>
    <t>PAGO CURRIER (Rosa Lopez)</t>
  </si>
  <si>
    <t>PAGO CURRIER (Rossy Tunoque)</t>
  </si>
  <si>
    <t>PAGO CURRIER (Arturo Rodas)</t>
  </si>
  <si>
    <t>Julio</t>
  </si>
  <si>
    <t>Agosto</t>
  </si>
  <si>
    <t>PAGO CURRIER (Janet Bravo)</t>
  </si>
  <si>
    <t>PAGO CURRIER (Jarumy Saldana)</t>
  </si>
  <si>
    <t>PAGO CURRIER (Hermes express)</t>
  </si>
  <si>
    <t>PAGO CURRIER (Rosa Tunoque)</t>
  </si>
  <si>
    <t>PAGO CURRIER (Wladimir saldana)</t>
  </si>
  <si>
    <t>PAGO CURRIER (Britssa Guerrero)</t>
  </si>
  <si>
    <t>PAGO CURRIER (Max Bravo)</t>
  </si>
  <si>
    <t>PAGO CURRIER (Renzo Tirado)</t>
  </si>
  <si>
    <t>PAGO CURRIER (Roger Davila)</t>
  </si>
  <si>
    <t>PAGO CURRIER (Luis Carrero)</t>
  </si>
  <si>
    <t>PAGO CURRIER (Jaime Gamarra)</t>
  </si>
  <si>
    <t>PAGO CURRIER (Jose Ortiz)</t>
  </si>
  <si>
    <t>PAGO (Caja Chica)</t>
  </si>
  <si>
    <t>PAGO (Alquiler)</t>
  </si>
  <si>
    <t>PAGO (Gastos de Instalacion)</t>
  </si>
  <si>
    <t>PAGO (Impuestos de planilla)</t>
  </si>
  <si>
    <t>PAGO CURRIER (Jhon Olaya)</t>
  </si>
  <si>
    <t xml:space="preserve">Planilla Ignacio Ortiz </t>
  </si>
  <si>
    <t>PAGO CURRIER (Willan Castro)</t>
  </si>
  <si>
    <t>PAGO CURRIER (Martha Morales)</t>
  </si>
  <si>
    <t>PAGO CURRIER ( )</t>
  </si>
  <si>
    <t>PAGO CURRIER (Wladimir Saldana)</t>
  </si>
  <si>
    <t>PAGO CURRIER (Neyra Campos)</t>
  </si>
  <si>
    <t>PAGO CURRIER (Maycol Lopez)</t>
  </si>
  <si>
    <t>PAGO CURRIER (Cesar Castaneda)</t>
  </si>
  <si>
    <t>PAGO CURRIER (Ayari Lopez)</t>
  </si>
  <si>
    <t>PAGO CURRIER (Luis Mori)</t>
  </si>
  <si>
    <t>PAGO CURRIER (Marvin Segura)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</si>
</sst>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3" fillId="6" borderId="0" xfId="1" applyNumberFormat="1" applyFont="1" applyFill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2" fillId="3" borderId="8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164" fontId="2" fillId="4" borderId="8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S/-280A]\ * #,##0.00_-;\-[$S/-280A]\ * #,##0.00_-;_-[$S/-280A]\ * &quot;-&quot;??_-;_-@_-"/>
    </dxf>
    <dxf>
      <numFmt numFmtId="19" formatCode="d/mm/yyyy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S/-280A]\ * #,##0.00_-;\-[$S/-280A]\ * #,##0.00_-;_-[$S/-280A]\ * &quot;-&quot;??_-;_-@_-"/>
    </dxf>
    <dxf>
      <numFmt numFmtId="19" formatCode="d/mm/yyyy"/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powerPivotData" Target="model/item.data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1200</xdr:colOff>
      <xdr:row>5</xdr:row>
      <xdr:rowOff>27284</xdr:rowOff>
    </xdr:from>
    <xdr:to>
      <xdr:col>7</xdr:col>
      <xdr:colOff>1872811</xdr:colOff>
      <xdr:row>13</xdr:row>
      <xdr:rowOff>114840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B95147F8-D9C4-B615-58AC-121CE245D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8074" y="948383"/>
              <a:ext cx="3397704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179724</xdr:colOff>
      <xdr:row>12</xdr:row>
      <xdr:rowOff>83356</xdr:rowOff>
    </xdr:from>
    <xdr:to>
      <xdr:col>7</xdr:col>
      <xdr:colOff>1887874</xdr:colOff>
      <xdr:row>23</xdr:row>
      <xdr:rowOff>41868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25757FA0-34A3-656B-4555-E5E2DEF46E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6098" y="2274455"/>
              <a:ext cx="3424743" cy="128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" refreshedDate="45938.996433680557" backgroundQuery="1" createdVersion="8" refreshedVersion="8" minRefreshableVersion="3" recordCount="0" supportSubquery="1" supportAdvancedDrill="1" xr:uid="{87F22970-D686-438E-AA06-96A2B5FB1659}">
  <cacheSource type="external" connectionId="1"/>
  <cacheFields count="2">
    <cacheField name="[GASTOS].[MES].[MES]" caption="MES" numFmtId="0" hierarchy="1" level="1">
      <sharedItems count="4">
        <s v="Agosto"/>
        <s v="Julio"/>
        <s v="Octubre"/>
        <s v="Setiembre"/>
      </sharedItems>
    </cacheField>
    <cacheField name="[Measures].[Suma de VALOR]" caption="Suma de VALOR" numFmtId="0" hierarchy="17" level="32767"/>
  </cacheFields>
  <cacheHierarchies count="20">
    <cacheHierarchy uniqueName="[GASTOS].[FECHA]" caption="FECHA" attribute="1" time="1" defaultMemberUniqueName="[GASTOS].[FECHA].[All]" allUniqueName="[GASTOS].[FECHA].[All]" dimensionUniqueName="[GASTOS]" displayFolder="" count="0" memberValueDatatype="7" unbalanced="0"/>
    <cacheHierarchy uniqueName="[GASTOS].[MES]" caption="MES" attribute="1" defaultMemberUniqueName="[GASTOS].[MES].[All]" allUniqueName="[GASTOS].[MES].[All]" dimensionUniqueName="[GASTOS]" displayFolder="" count="2" memberValueDatatype="130" unbalanced="0">
      <fieldsUsage count="2">
        <fieldUsage x="-1"/>
        <fieldUsage x="0"/>
      </fieldsUsage>
    </cacheHierarchy>
    <cacheHierarchy uniqueName="[GASTOS].[DESCRIPCION]" caption="DESCRIPCION" attribute="1" defaultMemberUniqueName="[GASTOS].[DESCRIPCION].[All]" allUniqueName="[GASTOS].[DESCRIPCION].[All]" dimensionUniqueName="[GASTOS]" displayFolder="" count="0" memberValueDatatype="130" unbalanced="0"/>
    <cacheHierarchy uniqueName="[GASTOS].[VALOR]" caption="VALOR" attribute="1" defaultMemberUniqueName="[GASTOS].[VALOR].[All]" allUniqueName="[GASTOS].[VALOR].[All]" dimensionUniqueName="[GASTOS]" displayFolder="" count="0" memberValueDatatype="5" unbalanced="0"/>
    <cacheHierarchy uniqueName="[GASTOS].[FECHA (mes)]" caption="FECHA (mes)" attribute="1" defaultMemberUniqueName="[GASTOS].[FECHA (mes)].[All]" allUniqueName="[GASTOS].[FECHA (mes)].[All]" dimensionUniqueName="[GASTOS]" displayFolder="" count="0" memberValueDatatype="130" unbalanced="0"/>
    <cacheHierarchy uniqueName="[INGRESOS].[FECHA]" caption="FECHA" attribute="1" time="1" defaultMemberUniqueName="[INGRESOS].[FECHA].[All]" allUniqueName="[INGRESOS].[FECHA].[All]" dimensionUniqueName="[INGRESOS]" displayFolder="" count="0" memberValueDatatype="7" unbalanced="0"/>
    <cacheHierarchy uniqueName="[INGRESOS].[MES]" caption="MES" attribute="1" defaultMemberUniqueName="[INGRESOS].[MES].[All]" allUniqueName="[INGRESOS].[MES].[All]" dimensionUniqueName="[INGRESOS]" displayFolder="" count="0" memberValueDatatype="130" unbalanced="0"/>
    <cacheHierarchy uniqueName="[INGRESOS].[DESCRIPCION]" caption="DESCRIPCION" attribute="1" defaultMemberUniqueName="[INGRESOS].[DESCRIPCION].[All]" allUniqueName="[INGRESOS].[DESCRIPCION].[All]" dimensionUniqueName="[INGRESOS]" displayFolder="" count="0" memberValueDatatype="130" unbalanced="0"/>
    <cacheHierarchy uniqueName="[INGRESOS].[VALOR]" caption="VALOR" attribute="1" defaultMemberUniqueName="[INGRESOS].[VALOR].[All]" allUniqueName="[INGRESOS].[VALOR].[All]" dimensionUniqueName="[INGRESOS]" displayFolder="" count="0" memberValueDatatype="20" unbalanced="0"/>
    <cacheHierarchy uniqueName="[INGRESOS].[FECHA (mes)]" caption="FECHA (mes)" attribute="1" defaultMemberUniqueName="[INGRESOS].[FECHA (mes)].[All]" allUniqueName="[INGRESOS].[FECHA (mes)].[All]" dimensionUniqueName="[INGRESOS]" displayFolder="" count="0" memberValueDatatype="130" unbalanced="0"/>
    <cacheHierarchy uniqueName="[Rango].[GASTOS]" caption="GASTOS" attribute="1" defaultMemberUniqueName="[Rango].[GASTOS].[All]" allUniqueName="[Rango].[GASTOS].[All]" dimensionUniqueName="[Rango]" displayFolder="" count="0" memberValueDatatype="130" unbalanced="0"/>
    <cacheHierarchy uniqueName="[GASTOS].[FECHA (índice de meses)]" caption="FECHA (índice de meses)" attribute="1" defaultMemberUniqueName="[GASTOS].[FECHA (índice de meses)].[All]" allUniqueName="[GASTOS].[FECHA (índice de meses)].[All]" dimensionUniqueName="[GASTOS]" displayFolder="" count="0" memberValueDatatype="20" unbalanced="0" hidden="1"/>
    <cacheHierarchy uniqueName="[INGRESOS].[FECHA (índice de meses)]" caption="FECHA (índice de meses)" attribute="1" defaultMemberUniqueName="[INGRESOS].[FECHA (índice de meses)].[All]" allUniqueName="[INGRESOS].[FECHA (índice de meses)].[All]" dimensionUniqueName="[INGRESOS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GASTOS]" caption="__XL_Count GASTOS" measure="1" displayFolder="" measureGroup="GASTOS" count="0" hidden="1"/>
    <cacheHierarchy uniqueName="[Measures].[__XL_Count INGRESOS]" caption="__XL_Count INGRESOS" measure="1" displayFolder="" measureGroup="INGRESOS" count="0" hidden="1"/>
    <cacheHierarchy uniqueName="[Measures].[__No measures defined]" caption="__No measures defined" measure="1" displayFolder="" count="0" hidden="1"/>
    <cacheHierarchy uniqueName="[Measures].[Suma de VALOR]" caption="Suma de VALOR" measure="1" displayFolder="" measureGroup="GAS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romedio de VALOR]" caption="Promedio de VALOR" measure="1" displayFolder="" measureGroup="GAST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VALOR 2]" caption="Suma de VALOR 2" measure="1" displayFolder="" measureGroup="INGRES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GASTOS" uniqueName="[GASTOS]" caption="GASTOS"/>
    <dimension name="INGRESOS" uniqueName="[INGRESOS]" caption="INGRESOS"/>
    <dimension measure="1" name="Measures" uniqueName="[Measures]" caption="Measures"/>
    <dimension name="Rango" uniqueName="[Rango]" caption="Rango"/>
  </dimensions>
  <measureGroups count="3">
    <measureGroup name="GASTOS" caption="GASTOS"/>
    <measureGroup name="INGRESOS" caption="INGRESOS"/>
    <measureGroup name="Rango" caption="Rango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4D49C-967D-41FC-9BBC-7786E1ECA8F6}" name="TablaDinámica2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B8" firstHeaderRow="1" firstDataRow="1" firstDataCol="1"/>
  <pivotFields count="2">
    <pivotField axis="axisRow" allDrilled="1" subtotalTop="0" showAll="0" sortType="ascending" defaultSubtotal="0" defaultAttributeDrillState="1">
      <items count="4">
        <item x="1"/>
        <item x="0"/>
        <item x="3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ALOR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o]"/>
        <x15:activeTabTopLevelEntity name="[GASTOS]"/>
        <x15:activeTabTopLevelEntity name="[INGRES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0339D99B-DF1B-4504-A23B-048976B8634B}" sourceName="MES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4E8BD79E-4FAA-4392-A6B0-C2C743F4A07C}" sourceName="MES">
  <extLst>
    <x:ext xmlns:x15="http://schemas.microsoft.com/office/spreadsheetml/2010/11/main" uri="{2F2917AC-EB37-4324-AD4E-5DD8C200BD13}">
      <x15:tableSlicerCache tableId="3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DCCCF513-1CE5-48BD-B6A8-50CFEE5DF2AA}" cache="SegmentaciónDeDatos_MES" caption="MES" style="SlicerStyleLight5" rowHeight="251883"/>
  <slicer name="MES 1" xr10:uid="{9BFBFED7-B550-46A8-8B00-62915ECD396A}" cache="SegmentaciónDeDatos_MES1" caption="MES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3E7D0-630F-4EAE-9A35-484C6E895461}" name="INGRESOS" displayName="INGRESOS" ref="A6:D25" totalsRowShown="0" tableBorderDxfId="5">
  <autoFilter ref="A6:D25" xr:uid="{EF83E7D0-630F-4EAE-9A35-484C6E895461}">
    <filterColumn colId="1">
      <filters>
        <filter val="Octubre"/>
      </filters>
    </filterColumn>
  </autoFilter>
  <tableColumns count="4">
    <tableColumn id="1" xr3:uid="{0E98CD1D-2403-4309-943E-97249E287C6A}" name="FECHA" dataDxfId="4"/>
    <tableColumn id="2" xr3:uid="{993E9B22-6B1C-4DB1-9A5C-25DF57BA5C7B}" name="MES">
      <calculatedColumnFormula>TEXT(A7,"MMMM")</calculatedColumnFormula>
    </tableColumn>
    <tableColumn id="3" xr3:uid="{391C9693-F075-43EC-8887-85B547F41F09}" name="DESCRIPCION "/>
    <tableColumn id="4" xr3:uid="{A0EAA18B-3FD0-49FC-89C2-77BAA2BC9333}" name="VALOR" dataDxfId="3" dataCellStyle="Millar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E5A931-0A93-412C-A211-6E5FB0295B45}" name="GASTOS" displayName="GASTOS" ref="J6:M204" totalsRowShown="0" tableBorderDxfId="2">
  <autoFilter ref="J6:M204" xr:uid="{F1E5A931-0A93-412C-A211-6E5FB0295B45}"/>
  <sortState xmlns:xlrd2="http://schemas.microsoft.com/office/spreadsheetml/2017/richdata2" ref="J7:M128">
    <sortCondition ref="J6:J128"/>
  </sortState>
  <tableColumns count="4">
    <tableColumn id="1" xr3:uid="{1D791857-35E7-4E3C-82BD-B2F0BC5D76D3}" name="FECHA" dataDxfId="1"/>
    <tableColumn id="2" xr3:uid="{0FD1959E-98CF-4831-9495-9D9F186AD87E}" name="MES">
      <calculatedColumnFormula>TEXT(J7,"MMMM")</calculatedColumnFormula>
    </tableColumn>
    <tableColumn id="3" xr3:uid="{7390CF1B-55F9-40D2-BFCB-19B10CA5536A}" name="DESCRIPCION "/>
    <tableColumn id="4" xr3:uid="{7D3899E0-A569-4D47-A591-A363DA10DE9D}" name="VALOR" dataDxfId="0" dataCellStyle="Millare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5581-7587-466D-AFB5-77CF4B4C7F84}">
  <dimension ref="A1:O204"/>
  <sheetViews>
    <sheetView tabSelected="1" topLeftCell="B1" zoomScale="94" zoomScaleNormal="68" workbookViewId="0">
      <selection activeCell="L204" sqref="L204"/>
    </sheetView>
  </sheetViews>
  <sheetFormatPr baseColWidth="10" defaultRowHeight="14.5" x14ac:dyDescent="0.35"/>
  <cols>
    <col min="2" max="2" width="9.26953125" customWidth="1"/>
    <col min="3" max="3" width="22.7265625" customWidth="1"/>
    <col min="4" max="4" width="19" customWidth="1"/>
    <col min="5" max="5" width="2.81640625" style="1" customWidth="1"/>
    <col min="8" max="8" width="27.1796875" customWidth="1"/>
    <col min="9" max="9" width="2.1796875" style="1" customWidth="1"/>
    <col min="11" max="11" width="10.90625" customWidth="1"/>
    <col min="12" max="12" width="37.7265625" customWidth="1"/>
    <col min="13" max="13" width="12.7265625" bestFit="1" customWidth="1"/>
    <col min="15" max="15" width="12.7265625" bestFit="1" customWidth="1"/>
  </cols>
  <sheetData>
    <row r="1" spans="1:15" x14ac:dyDescent="0.35">
      <c r="A1" s="8" t="s">
        <v>4</v>
      </c>
      <c r="B1" s="9"/>
      <c r="C1" s="9"/>
      <c r="D1" s="10"/>
      <c r="F1" s="32" t="s">
        <v>7</v>
      </c>
      <c r="G1" s="33"/>
      <c r="H1" s="34"/>
      <c r="J1" s="20" t="s">
        <v>5</v>
      </c>
      <c r="K1" s="21"/>
      <c r="L1" s="21"/>
      <c r="M1" s="22"/>
    </row>
    <row r="2" spans="1:15" ht="15" thickBot="1" x14ac:dyDescent="0.4">
      <c r="A2" s="11"/>
      <c r="B2" s="12"/>
      <c r="C2" s="12"/>
      <c r="D2" s="13"/>
      <c r="F2" s="35"/>
      <c r="G2" s="36"/>
      <c r="H2" s="37"/>
      <c r="J2" s="23"/>
      <c r="K2" s="24"/>
      <c r="L2" s="24"/>
      <c r="M2" s="25"/>
    </row>
    <row r="3" spans="1:15" x14ac:dyDescent="0.35">
      <c r="A3" s="14">
        <f>SUBTOTAL(9,INGRESOS[[#All],[VALOR]])</f>
        <v>87533</v>
      </c>
      <c r="B3" s="15"/>
      <c r="C3" s="15"/>
      <c r="D3" s="16"/>
      <c r="F3" s="38">
        <f>A3-J3</f>
        <v>12362.729999999996</v>
      </c>
      <c r="G3" s="33"/>
      <c r="H3" s="34"/>
      <c r="J3" s="26">
        <f>SUBTOTAL(9,GASTOS[[#All],[VALOR]])</f>
        <v>75170.27</v>
      </c>
      <c r="K3" s="27"/>
      <c r="L3" s="27"/>
      <c r="M3" s="28"/>
    </row>
    <row r="4" spans="1:15" x14ac:dyDescent="0.35">
      <c r="A4" s="17"/>
      <c r="B4" s="18"/>
      <c r="C4" s="18"/>
      <c r="D4" s="19"/>
      <c r="F4" s="39"/>
      <c r="G4" s="40"/>
      <c r="H4" s="41"/>
      <c r="J4" s="29"/>
      <c r="K4" s="30"/>
      <c r="L4" s="30"/>
      <c r="M4" s="31"/>
    </row>
    <row r="5" spans="1:15" ht="15" thickBot="1" x14ac:dyDescent="0.4">
      <c r="A5" s="17"/>
      <c r="B5" s="18"/>
      <c r="C5" s="18"/>
      <c r="D5" s="19"/>
      <c r="F5" s="35"/>
      <c r="G5" s="36"/>
      <c r="H5" s="37"/>
      <c r="J5" s="29"/>
      <c r="K5" s="30"/>
      <c r="L5" s="30"/>
      <c r="M5" s="31"/>
    </row>
    <row r="6" spans="1:15" x14ac:dyDescent="0.35">
      <c r="A6" t="s">
        <v>0</v>
      </c>
      <c r="B6" t="s">
        <v>1</v>
      </c>
      <c r="C6" t="s">
        <v>2</v>
      </c>
      <c r="D6" t="s">
        <v>3</v>
      </c>
      <c r="J6" t="s">
        <v>0</v>
      </c>
      <c r="K6" t="s">
        <v>1</v>
      </c>
      <c r="L6" t="s">
        <v>2</v>
      </c>
      <c r="M6" t="s">
        <v>3</v>
      </c>
    </row>
    <row r="7" spans="1:15" x14ac:dyDescent="0.35">
      <c r="A7" s="2">
        <v>45869</v>
      </c>
      <c r="B7" t="str">
        <f>TEXT(A7,"MMMM")</f>
        <v>Julio</v>
      </c>
      <c r="C7" t="s">
        <v>6</v>
      </c>
      <c r="D7" s="3">
        <v>18451</v>
      </c>
      <c r="J7" s="2">
        <v>45868</v>
      </c>
      <c r="K7" t="str">
        <f t="shared" ref="K7:K38" si="0">TEXT(J7,"MMMM")</f>
        <v>Julio</v>
      </c>
      <c r="L7" t="s">
        <v>13</v>
      </c>
      <c r="M7" s="3">
        <v>310</v>
      </c>
    </row>
    <row r="8" spans="1:15" x14ac:dyDescent="0.35">
      <c r="A8" s="2">
        <v>45892</v>
      </c>
      <c r="B8" t="str">
        <f>TEXT(A8,"MMMM")</f>
        <v>Agosto</v>
      </c>
      <c r="C8" t="s">
        <v>6</v>
      </c>
      <c r="D8" s="3">
        <v>30371</v>
      </c>
      <c r="J8" s="2">
        <v>45868</v>
      </c>
      <c r="K8" t="str">
        <f t="shared" si="0"/>
        <v>Julio</v>
      </c>
      <c r="L8" t="s">
        <v>54</v>
      </c>
      <c r="M8" s="3">
        <v>1500</v>
      </c>
    </row>
    <row r="9" spans="1:15" x14ac:dyDescent="0.35">
      <c r="A9" s="2">
        <v>45938</v>
      </c>
      <c r="B9" t="str">
        <f>TEXT(A9,"MMMM")</f>
        <v>Octubre</v>
      </c>
      <c r="C9" t="s">
        <v>6</v>
      </c>
      <c r="D9" s="3">
        <v>38711</v>
      </c>
      <c r="J9" s="2">
        <v>45871</v>
      </c>
      <c r="K9" t="str">
        <f t="shared" si="0"/>
        <v>Agosto</v>
      </c>
      <c r="L9" t="s">
        <v>13</v>
      </c>
      <c r="M9" s="3">
        <v>116</v>
      </c>
    </row>
    <row r="10" spans="1:15" x14ac:dyDescent="0.35">
      <c r="A10" s="2"/>
      <c r="B10" t="str">
        <f t="shared" ref="B10:B22" si="1">TEXT(A10,"MMMM")</f>
        <v>Enero</v>
      </c>
      <c r="D10" s="3"/>
      <c r="J10" s="2">
        <v>45871</v>
      </c>
      <c r="K10" t="str">
        <f t="shared" si="0"/>
        <v>Agosto</v>
      </c>
      <c r="L10" t="s">
        <v>53</v>
      </c>
      <c r="M10" s="3">
        <v>1800</v>
      </c>
    </row>
    <row r="11" spans="1:15" x14ac:dyDescent="0.35">
      <c r="A11" s="2"/>
      <c r="B11" t="str">
        <f t="shared" si="1"/>
        <v>Enero</v>
      </c>
      <c r="D11" s="3"/>
      <c r="J11" s="2">
        <v>45876</v>
      </c>
      <c r="K11" t="str">
        <f t="shared" si="0"/>
        <v>Agosto</v>
      </c>
      <c r="L11" t="s">
        <v>13</v>
      </c>
      <c r="M11" s="3">
        <v>64</v>
      </c>
    </row>
    <row r="12" spans="1:15" x14ac:dyDescent="0.35">
      <c r="A12" s="2"/>
      <c r="B12" t="str">
        <f t="shared" si="1"/>
        <v>Enero</v>
      </c>
      <c r="D12" s="3"/>
      <c r="J12" s="2">
        <v>45880</v>
      </c>
      <c r="K12" t="str">
        <f t="shared" si="0"/>
        <v>Agosto</v>
      </c>
      <c r="L12" t="s">
        <v>13</v>
      </c>
      <c r="M12" s="3">
        <v>176</v>
      </c>
    </row>
    <row r="13" spans="1:15" x14ac:dyDescent="0.35">
      <c r="A13" s="2"/>
      <c r="B13" t="str">
        <f t="shared" si="1"/>
        <v>Enero</v>
      </c>
      <c r="D13" s="3"/>
      <c r="J13" s="2">
        <v>45884</v>
      </c>
      <c r="K13" t="str">
        <f t="shared" si="0"/>
        <v>Agosto</v>
      </c>
      <c r="L13" t="s">
        <v>13</v>
      </c>
      <c r="M13" s="3">
        <v>178</v>
      </c>
    </row>
    <row r="14" spans="1:15" x14ac:dyDescent="0.35">
      <c r="A14" s="2"/>
      <c r="B14" t="str">
        <f t="shared" si="1"/>
        <v>Enero</v>
      </c>
      <c r="D14" s="3"/>
      <c r="J14" s="2">
        <v>45885</v>
      </c>
      <c r="K14" t="str">
        <f t="shared" si="0"/>
        <v>Agosto</v>
      </c>
      <c r="L14" t="s">
        <v>20</v>
      </c>
      <c r="M14" s="3">
        <v>1200</v>
      </c>
    </row>
    <row r="15" spans="1:15" x14ac:dyDescent="0.35">
      <c r="A15" s="2"/>
      <c r="B15" t="str">
        <f t="shared" si="1"/>
        <v>Enero</v>
      </c>
      <c r="D15" s="3"/>
      <c r="J15" s="2">
        <v>45885</v>
      </c>
      <c r="K15" t="str">
        <f t="shared" si="0"/>
        <v>Agosto</v>
      </c>
      <c r="L15" t="s">
        <v>21</v>
      </c>
      <c r="M15" s="3">
        <v>5000</v>
      </c>
      <c r="O15" s="7"/>
    </row>
    <row r="16" spans="1:15" x14ac:dyDescent="0.35">
      <c r="A16" s="2"/>
      <c r="B16" t="str">
        <f t="shared" si="1"/>
        <v>Enero</v>
      </c>
      <c r="D16" s="3"/>
      <c r="J16" s="2">
        <v>45885</v>
      </c>
      <c r="K16" t="str">
        <f t="shared" si="0"/>
        <v>Agosto</v>
      </c>
      <c r="L16" t="s">
        <v>22</v>
      </c>
      <c r="M16" s="3">
        <v>500</v>
      </c>
      <c r="O16" s="7"/>
    </row>
    <row r="17" spans="1:13" x14ac:dyDescent="0.35">
      <c r="A17" s="2"/>
      <c r="B17" t="str">
        <f t="shared" si="1"/>
        <v>Enero</v>
      </c>
      <c r="D17" s="3"/>
      <c r="J17" s="2">
        <v>45885</v>
      </c>
      <c r="K17" t="str">
        <f t="shared" si="0"/>
        <v>Agosto</v>
      </c>
      <c r="L17" t="s">
        <v>23</v>
      </c>
      <c r="M17" s="3">
        <v>900</v>
      </c>
    </row>
    <row r="18" spans="1:13" x14ac:dyDescent="0.35">
      <c r="A18" s="2"/>
      <c r="B18" t="str">
        <f t="shared" si="1"/>
        <v>Enero</v>
      </c>
      <c r="D18" s="3"/>
      <c r="J18" s="2">
        <v>45885</v>
      </c>
      <c r="K18" t="str">
        <f t="shared" si="0"/>
        <v>Agosto</v>
      </c>
      <c r="L18" t="s">
        <v>24</v>
      </c>
      <c r="M18" s="3">
        <v>1200</v>
      </c>
    </row>
    <row r="19" spans="1:13" x14ac:dyDescent="0.35">
      <c r="A19" s="2"/>
      <c r="B19" t="str">
        <f t="shared" si="1"/>
        <v>Enero</v>
      </c>
      <c r="D19" s="3"/>
      <c r="J19" s="2">
        <v>45885</v>
      </c>
      <c r="K19" t="str">
        <f t="shared" si="0"/>
        <v>Agosto</v>
      </c>
      <c r="L19" t="s">
        <v>25</v>
      </c>
      <c r="M19" s="3">
        <v>600</v>
      </c>
    </row>
    <row r="20" spans="1:13" x14ac:dyDescent="0.35">
      <c r="A20" s="2"/>
      <c r="B20" t="str">
        <f t="shared" si="1"/>
        <v>Enero</v>
      </c>
      <c r="D20" s="3"/>
      <c r="J20" s="2">
        <v>45888</v>
      </c>
      <c r="K20" t="str">
        <f t="shared" si="0"/>
        <v>Agosto</v>
      </c>
      <c r="L20" t="s">
        <v>14</v>
      </c>
      <c r="M20" s="3">
        <v>362</v>
      </c>
    </row>
    <row r="21" spans="1:13" x14ac:dyDescent="0.35">
      <c r="A21" s="2"/>
      <c r="B21" t="str">
        <f t="shared" si="1"/>
        <v>Enero</v>
      </c>
      <c r="D21" s="3"/>
      <c r="J21" s="2">
        <v>45895</v>
      </c>
      <c r="K21" t="str">
        <f t="shared" si="0"/>
        <v>Agosto</v>
      </c>
      <c r="L21" t="s">
        <v>14</v>
      </c>
      <c r="M21" s="3">
        <v>540</v>
      </c>
    </row>
    <row r="22" spans="1:13" x14ac:dyDescent="0.35">
      <c r="A22" s="2"/>
      <c r="B22" t="str">
        <f t="shared" si="1"/>
        <v>Enero</v>
      </c>
      <c r="D22" s="3"/>
      <c r="J22" s="2">
        <v>45895</v>
      </c>
      <c r="K22" t="str">
        <f t="shared" si="0"/>
        <v>Agosto</v>
      </c>
      <c r="L22" t="s">
        <v>15</v>
      </c>
      <c r="M22" s="3">
        <v>240</v>
      </c>
    </row>
    <row r="23" spans="1:13" x14ac:dyDescent="0.35">
      <c r="A23" s="2"/>
      <c r="B23" t="str">
        <f>TEXT(A23,"MMMM")</f>
        <v>Enero</v>
      </c>
      <c r="D23" s="3"/>
      <c r="J23" s="2">
        <v>45895</v>
      </c>
      <c r="K23" t="str">
        <f t="shared" si="0"/>
        <v>Agosto</v>
      </c>
      <c r="L23" t="s">
        <v>16</v>
      </c>
      <c r="M23" s="3">
        <v>275.10000000000002</v>
      </c>
    </row>
    <row r="24" spans="1:13" x14ac:dyDescent="0.35">
      <c r="A24" s="2"/>
      <c r="B24" t="str">
        <f>TEXT(A24,"MMMM")</f>
        <v>Enero</v>
      </c>
      <c r="D24" s="3"/>
      <c r="J24" s="2">
        <v>45895</v>
      </c>
      <c r="K24" t="str">
        <f t="shared" si="0"/>
        <v>Agosto</v>
      </c>
      <c r="L24" t="s">
        <v>17</v>
      </c>
      <c r="M24" s="3">
        <v>22</v>
      </c>
    </row>
    <row r="25" spans="1:13" x14ac:dyDescent="0.35">
      <c r="A25" s="2"/>
      <c r="B25" t="str">
        <f>TEXT(A25,"MMMM")</f>
        <v>Enero</v>
      </c>
      <c r="D25" s="3"/>
      <c r="J25" s="2">
        <v>45895</v>
      </c>
      <c r="K25" t="str">
        <f t="shared" si="0"/>
        <v>Agosto</v>
      </c>
      <c r="L25" t="s">
        <v>15</v>
      </c>
      <c r="M25" s="3">
        <v>464</v>
      </c>
    </row>
    <row r="26" spans="1:13" x14ac:dyDescent="0.35">
      <c r="J26" s="2">
        <v>45895</v>
      </c>
      <c r="K26" t="str">
        <f t="shared" si="0"/>
        <v>Agosto</v>
      </c>
      <c r="L26" t="s">
        <v>18</v>
      </c>
      <c r="M26" s="3">
        <v>2212</v>
      </c>
    </row>
    <row r="27" spans="1:13" x14ac:dyDescent="0.35">
      <c r="J27" s="2">
        <v>45895</v>
      </c>
      <c r="K27" t="str">
        <f t="shared" si="0"/>
        <v>Agosto</v>
      </c>
      <c r="L27" t="s">
        <v>19</v>
      </c>
      <c r="M27" s="3">
        <v>194</v>
      </c>
    </row>
    <row r="28" spans="1:13" x14ac:dyDescent="0.35">
      <c r="J28" s="2">
        <v>45895</v>
      </c>
      <c r="K28" t="str">
        <f t="shared" si="0"/>
        <v>Agosto</v>
      </c>
      <c r="L28" t="s">
        <v>26</v>
      </c>
      <c r="M28" s="3">
        <v>206</v>
      </c>
    </row>
    <row r="29" spans="1:13" x14ac:dyDescent="0.35">
      <c r="J29" s="2">
        <v>45895</v>
      </c>
      <c r="K29" t="str">
        <f t="shared" si="0"/>
        <v>Agosto</v>
      </c>
      <c r="L29" t="s">
        <v>27</v>
      </c>
      <c r="M29" s="3">
        <v>210</v>
      </c>
    </row>
    <row r="30" spans="1:13" x14ac:dyDescent="0.35">
      <c r="J30" s="2">
        <v>45895</v>
      </c>
      <c r="K30" t="str">
        <f t="shared" si="0"/>
        <v>Agosto</v>
      </c>
      <c r="L30" t="s">
        <v>28</v>
      </c>
      <c r="M30" s="3">
        <v>202</v>
      </c>
    </row>
    <row r="31" spans="1:13" x14ac:dyDescent="0.35">
      <c r="J31" s="2">
        <v>45895</v>
      </c>
      <c r="K31" t="str">
        <f t="shared" si="0"/>
        <v>Agosto</v>
      </c>
      <c r="L31" t="s">
        <v>29</v>
      </c>
      <c r="M31" s="3">
        <v>26</v>
      </c>
    </row>
    <row r="32" spans="1:13" x14ac:dyDescent="0.35">
      <c r="J32" s="2">
        <v>45895</v>
      </c>
      <c r="K32" t="str">
        <f t="shared" si="0"/>
        <v>Agosto</v>
      </c>
      <c r="L32" t="s">
        <v>30</v>
      </c>
      <c r="M32" s="3">
        <v>86</v>
      </c>
    </row>
    <row r="33" spans="10:13" x14ac:dyDescent="0.35">
      <c r="J33" s="2">
        <v>45897</v>
      </c>
      <c r="K33" t="str">
        <f t="shared" si="0"/>
        <v>Agosto</v>
      </c>
      <c r="L33" t="s">
        <v>15</v>
      </c>
      <c r="M33" s="3">
        <v>85.5</v>
      </c>
    </row>
    <row r="34" spans="10:13" x14ac:dyDescent="0.35">
      <c r="J34" s="2">
        <v>45897</v>
      </c>
      <c r="K34" t="str">
        <f t="shared" si="0"/>
        <v>Agosto</v>
      </c>
      <c r="L34" t="s">
        <v>28</v>
      </c>
      <c r="M34" s="3">
        <v>208</v>
      </c>
    </row>
    <row r="35" spans="10:13" x14ac:dyDescent="0.35">
      <c r="J35" s="2">
        <v>45897</v>
      </c>
      <c r="K35" t="str">
        <f t="shared" si="0"/>
        <v>Agosto</v>
      </c>
      <c r="L35" t="s">
        <v>31</v>
      </c>
      <c r="M35" s="3">
        <v>86</v>
      </c>
    </row>
    <row r="36" spans="10:13" x14ac:dyDescent="0.35">
      <c r="J36" s="2">
        <v>45897</v>
      </c>
      <c r="K36" t="str">
        <f t="shared" si="0"/>
        <v>Agosto</v>
      </c>
      <c r="L36" t="s">
        <v>32</v>
      </c>
      <c r="M36" s="3">
        <v>172.5</v>
      </c>
    </row>
    <row r="37" spans="10:13" x14ac:dyDescent="0.35">
      <c r="J37" s="2">
        <v>45899</v>
      </c>
      <c r="K37" t="str">
        <f t="shared" si="0"/>
        <v>Agosto</v>
      </c>
      <c r="L37" t="s">
        <v>53</v>
      </c>
      <c r="M37" s="3">
        <v>2400</v>
      </c>
    </row>
    <row r="38" spans="10:13" x14ac:dyDescent="0.35">
      <c r="J38" s="2">
        <v>45902</v>
      </c>
      <c r="K38" t="str">
        <f t="shared" si="0"/>
        <v>Setiembre</v>
      </c>
      <c r="L38" t="s">
        <v>33</v>
      </c>
      <c r="M38" s="3">
        <v>148</v>
      </c>
    </row>
    <row r="39" spans="10:13" x14ac:dyDescent="0.35">
      <c r="J39" s="2">
        <v>45902</v>
      </c>
      <c r="K39" t="str">
        <f t="shared" ref="K39:K70" si="2">TEXT(J39,"MMMM")</f>
        <v>Setiembre</v>
      </c>
      <c r="L39" t="s">
        <v>34</v>
      </c>
      <c r="M39" s="3">
        <v>240</v>
      </c>
    </row>
    <row r="40" spans="10:13" x14ac:dyDescent="0.35">
      <c r="J40" s="2">
        <v>45902</v>
      </c>
      <c r="K40" t="str">
        <f t="shared" si="2"/>
        <v>Setiembre</v>
      </c>
      <c r="L40" t="s">
        <v>35</v>
      </c>
      <c r="M40" s="3">
        <v>194</v>
      </c>
    </row>
    <row r="41" spans="10:13" x14ac:dyDescent="0.35">
      <c r="J41" s="2">
        <v>45902</v>
      </c>
      <c r="K41" t="str">
        <f t="shared" si="2"/>
        <v>Setiembre</v>
      </c>
      <c r="L41" t="s">
        <v>31</v>
      </c>
      <c r="M41" s="3">
        <v>126</v>
      </c>
    </row>
    <row r="42" spans="10:13" x14ac:dyDescent="0.35">
      <c r="J42" s="2">
        <v>45902</v>
      </c>
      <c r="K42" t="str">
        <f t="shared" si="2"/>
        <v>Setiembre</v>
      </c>
      <c r="L42" t="s">
        <v>29</v>
      </c>
      <c r="M42" s="3">
        <v>16</v>
      </c>
    </row>
    <row r="43" spans="10:13" x14ac:dyDescent="0.35">
      <c r="J43" s="2">
        <v>45902</v>
      </c>
      <c r="K43" t="str">
        <f t="shared" si="2"/>
        <v>Setiembre</v>
      </c>
      <c r="L43" t="s">
        <v>27</v>
      </c>
      <c r="M43" s="3">
        <v>144</v>
      </c>
    </row>
    <row r="44" spans="10:13" x14ac:dyDescent="0.35">
      <c r="J44" s="2">
        <v>45902</v>
      </c>
      <c r="K44" t="str">
        <f t="shared" si="2"/>
        <v>Setiembre</v>
      </c>
      <c r="L44" t="s">
        <v>30</v>
      </c>
      <c r="M44" s="3">
        <v>44</v>
      </c>
    </row>
    <row r="45" spans="10:13" x14ac:dyDescent="0.35">
      <c r="J45" s="2">
        <v>45902</v>
      </c>
      <c r="K45" t="str">
        <f t="shared" si="2"/>
        <v>Setiembre</v>
      </c>
      <c r="L45" t="s">
        <v>15</v>
      </c>
      <c r="M45" s="3">
        <v>238</v>
      </c>
    </row>
    <row r="46" spans="10:13" x14ac:dyDescent="0.35">
      <c r="J46" s="2">
        <v>45902</v>
      </c>
      <c r="K46" t="str">
        <f t="shared" si="2"/>
        <v>Setiembre</v>
      </c>
      <c r="L46" t="s">
        <v>36</v>
      </c>
      <c r="M46" s="3">
        <v>48</v>
      </c>
    </row>
    <row r="47" spans="10:13" x14ac:dyDescent="0.35">
      <c r="J47" s="2">
        <v>45902</v>
      </c>
      <c r="K47" t="str">
        <f t="shared" si="2"/>
        <v>Setiembre</v>
      </c>
      <c r="L47" t="s">
        <v>17</v>
      </c>
      <c r="M47" s="3">
        <v>34</v>
      </c>
    </row>
    <row r="48" spans="10:13" x14ac:dyDescent="0.35">
      <c r="J48" s="2">
        <v>45902</v>
      </c>
      <c r="K48" t="str">
        <f t="shared" si="2"/>
        <v>Setiembre</v>
      </c>
      <c r="L48" t="s">
        <v>14</v>
      </c>
      <c r="M48" s="3">
        <v>163.5</v>
      </c>
    </row>
    <row r="49" spans="10:13" x14ac:dyDescent="0.35">
      <c r="J49" s="2">
        <v>45902</v>
      </c>
      <c r="K49" t="str">
        <f t="shared" si="2"/>
        <v>Setiembre</v>
      </c>
      <c r="L49" t="s">
        <v>18</v>
      </c>
      <c r="M49" s="3">
        <v>617</v>
      </c>
    </row>
    <row r="50" spans="10:13" x14ac:dyDescent="0.35">
      <c r="J50" s="2">
        <v>45902</v>
      </c>
      <c r="K50" t="str">
        <f t="shared" si="2"/>
        <v>Setiembre</v>
      </c>
      <c r="L50" t="s">
        <v>16</v>
      </c>
      <c r="M50" s="3">
        <v>178.5</v>
      </c>
    </row>
    <row r="51" spans="10:13" x14ac:dyDescent="0.35">
      <c r="J51" s="2">
        <v>45904</v>
      </c>
      <c r="K51" t="str">
        <f t="shared" si="2"/>
        <v>Setiembre</v>
      </c>
      <c r="L51" t="s">
        <v>37</v>
      </c>
      <c r="M51" s="3">
        <v>40</v>
      </c>
    </row>
    <row r="52" spans="10:13" x14ac:dyDescent="0.35">
      <c r="J52" s="2">
        <v>45909</v>
      </c>
      <c r="K52" t="str">
        <f t="shared" si="2"/>
        <v>Setiembre</v>
      </c>
      <c r="L52" t="s">
        <v>16</v>
      </c>
      <c r="M52" s="3">
        <v>90</v>
      </c>
    </row>
    <row r="53" spans="10:13" x14ac:dyDescent="0.35">
      <c r="J53" s="2">
        <v>45909</v>
      </c>
      <c r="K53" t="str">
        <f t="shared" si="2"/>
        <v>Setiembre</v>
      </c>
      <c r="L53" t="s">
        <v>14</v>
      </c>
      <c r="M53" s="3">
        <v>207.4</v>
      </c>
    </row>
    <row r="54" spans="10:13" x14ac:dyDescent="0.35">
      <c r="J54" s="2">
        <v>45909</v>
      </c>
      <c r="K54" t="str">
        <f t="shared" si="2"/>
        <v>Setiembre</v>
      </c>
      <c r="L54" t="s">
        <v>32</v>
      </c>
      <c r="M54" s="3">
        <v>232.5</v>
      </c>
    </row>
    <row r="55" spans="10:13" x14ac:dyDescent="0.35">
      <c r="J55" s="2">
        <v>45910</v>
      </c>
      <c r="K55" t="str">
        <f t="shared" si="2"/>
        <v>Setiembre</v>
      </c>
      <c r="L55" t="s">
        <v>35</v>
      </c>
      <c r="M55" s="3">
        <v>408</v>
      </c>
    </row>
    <row r="56" spans="10:13" x14ac:dyDescent="0.35">
      <c r="J56" s="2">
        <v>45915</v>
      </c>
      <c r="K56" t="str">
        <f t="shared" si="2"/>
        <v>Setiembre</v>
      </c>
      <c r="L56" t="s">
        <v>57</v>
      </c>
      <c r="M56" s="3">
        <v>700</v>
      </c>
    </row>
    <row r="57" spans="10:13" x14ac:dyDescent="0.35">
      <c r="J57" s="2">
        <v>45916</v>
      </c>
      <c r="K57" t="str">
        <f t="shared" si="2"/>
        <v>Setiembre</v>
      </c>
      <c r="L57" t="s">
        <v>16</v>
      </c>
      <c r="M57" s="3">
        <v>285.60000000000002</v>
      </c>
    </row>
    <row r="58" spans="10:13" x14ac:dyDescent="0.35">
      <c r="J58" s="2">
        <v>45916</v>
      </c>
      <c r="K58" t="str">
        <f t="shared" si="2"/>
        <v>Setiembre</v>
      </c>
      <c r="L58" t="s">
        <v>18</v>
      </c>
      <c r="M58" s="3">
        <v>2094.5</v>
      </c>
    </row>
    <row r="59" spans="10:13" x14ac:dyDescent="0.35">
      <c r="J59" s="2">
        <v>45916</v>
      </c>
      <c r="K59" t="str">
        <f t="shared" si="2"/>
        <v>Setiembre</v>
      </c>
      <c r="L59" t="s">
        <v>40</v>
      </c>
      <c r="M59" s="3">
        <v>44</v>
      </c>
    </row>
    <row r="60" spans="10:13" x14ac:dyDescent="0.35">
      <c r="J60" s="2">
        <v>45916</v>
      </c>
      <c r="K60" t="str">
        <f t="shared" si="2"/>
        <v>Setiembre</v>
      </c>
      <c r="L60" t="s">
        <v>27</v>
      </c>
      <c r="M60" s="3">
        <v>164</v>
      </c>
    </row>
    <row r="61" spans="10:13" x14ac:dyDescent="0.35">
      <c r="J61" s="2">
        <v>45916</v>
      </c>
      <c r="K61" t="str">
        <f t="shared" si="2"/>
        <v>Setiembre</v>
      </c>
      <c r="L61" t="s">
        <v>32</v>
      </c>
      <c r="M61" s="3">
        <v>325</v>
      </c>
    </row>
    <row r="62" spans="10:13" x14ac:dyDescent="0.35">
      <c r="J62" s="2">
        <v>45916</v>
      </c>
      <c r="K62" t="str">
        <f t="shared" si="2"/>
        <v>Setiembre</v>
      </c>
      <c r="L62" t="s">
        <v>31</v>
      </c>
      <c r="M62" s="3">
        <v>144</v>
      </c>
    </row>
    <row r="63" spans="10:13" x14ac:dyDescent="0.35">
      <c r="J63" s="2">
        <v>45916</v>
      </c>
      <c r="K63" t="str">
        <f t="shared" si="2"/>
        <v>Setiembre</v>
      </c>
      <c r="L63" t="s">
        <v>35</v>
      </c>
      <c r="M63" s="3">
        <v>156</v>
      </c>
    </row>
    <row r="64" spans="10:13" x14ac:dyDescent="0.35">
      <c r="J64" s="2">
        <v>45916</v>
      </c>
      <c r="K64" t="str">
        <f t="shared" si="2"/>
        <v>Setiembre</v>
      </c>
      <c r="L64" t="s">
        <v>20</v>
      </c>
      <c r="M64" s="3">
        <v>1200</v>
      </c>
    </row>
    <row r="65" spans="10:13" x14ac:dyDescent="0.35">
      <c r="J65" s="2">
        <v>45916</v>
      </c>
      <c r="K65" t="str">
        <f t="shared" si="2"/>
        <v>Setiembre</v>
      </c>
      <c r="L65" t="s">
        <v>21</v>
      </c>
      <c r="M65" s="3">
        <v>5000</v>
      </c>
    </row>
    <row r="66" spans="10:13" x14ac:dyDescent="0.35">
      <c r="J66" s="2">
        <v>45916</v>
      </c>
      <c r="K66" t="str">
        <f t="shared" si="2"/>
        <v>Setiembre</v>
      </c>
      <c r="L66" t="s">
        <v>22</v>
      </c>
      <c r="M66" s="3">
        <v>500</v>
      </c>
    </row>
    <row r="67" spans="10:13" x14ac:dyDescent="0.35">
      <c r="J67" s="2">
        <v>45916</v>
      </c>
      <c r="K67" t="str">
        <f t="shared" si="2"/>
        <v>Setiembre</v>
      </c>
      <c r="L67" t="s">
        <v>23</v>
      </c>
      <c r="M67" s="3">
        <v>900</v>
      </c>
    </row>
    <row r="68" spans="10:13" x14ac:dyDescent="0.35">
      <c r="J68" s="2">
        <v>45916</v>
      </c>
      <c r="K68" t="str">
        <f t="shared" si="2"/>
        <v>Setiembre</v>
      </c>
      <c r="L68" t="s">
        <v>24</v>
      </c>
      <c r="M68" s="3">
        <v>1200</v>
      </c>
    </row>
    <row r="69" spans="10:13" x14ac:dyDescent="0.35">
      <c r="J69" s="2">
        <v>45916</v>
      </c>
      <c r="K69" t="str">
        <f t="shared" si="2"/>
        <v>Setiembre</v>
      </c>
      <c r="L69" t="s">
        <v>25</v>
      </c>
      <c r="M69" s="3">
        <v>400</v>
      </c>
    </row>
    <row r="70" spans="10:13" x14ac:dyDescent="0.35">
      <c r="J70" s="2">
        <v>45917</v>
      </c>
      <c r="K70" t="str">
        <f t="shared" si="2"/>
        <v>Setiembre</v>
      </c>
      <c r="L70" t="s">
        <v>30</v>
      </c>
      <c r="M70" s="3">
        <v>94</v>
      </c>
    </row>
    <row r="71" spans="10:13" x14ac:dyDescent="0.35">
      <c r="J71" s="2">
        <v>45920</v>
      </c>
      <c r="K71" t="str">
        <f t="shared" ref="K71:K102" si="3">TEXT(J71,"MMMM")</f>
        <v>Setiembre</v>
      </c>
      <c r="L71" t="s">
        <v>18</v>
      </c>
      <c r="M71" s="3">
        <v>660.5</v>
      </c>
    </row>
    <row r="72" spans="10:13" x14ac:dyDescent="0.35">
      <c r="J72" s="2">
        <v>45920</v>
      </c>
      <c r="K72" t="str">
        <f t="shared" si="3"/>
        <v>Setiembre</v>
      </c>
      <c r="L72" t="s">
        <v>41</v>
      </c>
      <c r="M72" s="3">
        <v>180.6</v>
      </c>
    </row>
    <row r="73" spans="10:13" x14ac:dyDescent="0.35">
      <c r="J73" s="2">
        <v>45920</v>
      </c>
      <c r="K73" t="str">
        <f t="shared" si="3"/>
        <v>Setiembre</v>
      </c>
      <c r="L73" t="s">
        <v>14</v>
      </c>
      <c r="M73" s="3">
        <v>112.2</v>
      </c>
    </row>
    <row r="74" spans="10:13" x14ac:dyDescent="0.35">
      <c r="J74" s="2">
        <v>45920</v>
      </c>
      <c r="K74" t="str">
        <f t="shared" si="3"/>
        <v>Setiembre</v>
      </c>
      <c r="L74" t="s">
        <v>40</v>
      </c>
      <c r="M74" s="3">
        <v>24</v>
      </c>
    </row>
    <row r="75" spans="10:13" x14ac:dyDescent="0.35">
      <c r="J75" s="2">
        <v>45920</v>
      </c>
      <c r="K75" t="str">
        <f t="shared" si="3"/>
        <v>Setiembre</v>
      </c>
      <c r="L75" t="s">
        <v>35</v>
      </c>
      <c r="M75" s="3">
        <v>178</v>
      </c>
    </row>
    <row r="76" spans="10:13" x14ac:dyDescent="0.35">
      <c r="J76" s="2">
        <v>45920</v>
      </c>
      <c r="K76" t="str">
        <f t="shared" si="3"/>
        <v>Setiembre</v>
      </c>
      <c r="L76" t="s">
        <v>42</v>
      </c>
      <c r="M76" s="3">
        <v>1.5</v>
      </c>
    </row>
    <row r="77" spans="10:13" x14ac:dyDescent="0.35">
      <c r="J77" s="2">
        <v>45920</v>
      </c>
      <c r="K77" t="str">
        <f t="shared" si="3"/>
        <v>Setiembre</v>
      </c>
      <c r="L77" t="s">
        <v>30</v>
      </c>
      <c r="M77" s="3">
        <v>70</v>
      </c>
    </row>
    <row r="78" spans="10:13" x14ac:dyDescent="0.35">
      <c r="J78" s="2">
        <v>45920</v>
      </c>
      <c r="K78" t="str">
        <f t="shared" si="3"/>
        <v>Setiembre</v>
      </c>
      <c r="L78" t="s">
        <v>42</v>
      </c>
      <c r="M78" s="3">
        <v>200</v>
      </c>
    </row>
    <row r="79" spans="10:13" x14ac:dyDescent="0.35">
      <c r="J79" s="2">
        <v>45920</v>
      </c>
      <c r="K79" t="str">
        <f t="shared" si="3"/>
        <v>Setiembre</v>
      </c>
      <c r="L79" t="s">
        <v>41</v>
      </c>
      <c r="M79" s="3">
        <v>186.9</v>
      </c>
    </row>
    <row r="80" spans="10:13" x14ac:dyDescent="0.35">
      <c r="J80" s="2">
        <v>45923</v>
      </c>
      <c r="K80" t="str">
        <f t="shared" si="3"/>
        <v>Setiembre</v>
      </c>
      <c r="L80" t="s">
        <v>18</v>
      </c>
      <c r="M80" s="3">
        <v>525.5</v>
      </c>
    </row>
    <row r="81" spans="10:13" x14ac:dyDescent="0.35">
      <c r="J81" s="2">
        <v>45923</v>
      </c>
      <c r="K81" t="str">
        <f t="shared" si="3"/>
        <v>Setiembre</v>
      </c>
      <c r="L81" t="s">
        <v>35</v>
      </c>
      <c r="M81" s="3">
        <v>144</v>
      </c>
    </row>
    <row r="82" spans="10:13" x14ac:dyDescent="0.35">
      <c r="J82" s="2">
        <v>45923</v>
      </c>
      <c r="K82" t="str">
        <f t="shared" si="3"/>
        <v>Setiembre</v>
      </c>
      <c r="L82" t="s">
        <v>28</v>
      </c>
      <c r="M82" s="3">
        <v>154.80000000000001</v>
      </c>
    </row>
    <row r="83" spans="10:13" x14ac:dyDescent="0.35">
      <c r="J83" s="2">
        <v>45923</v>
      </c>
      <c r="K83" t="str">
        <f t="shared" si="3"/>
        <v>Setiembre</v>
      </c>
      <c r="L83" t="s">
        <v>30</v>
      </c>
      <c r="M83" s="3">
        <v>70</v>
      </c>
    </row>
    <row r="84" spans="10:13" x14ac:dyDescent="0.35">
      <c r="J84" s="2">
        <v>45923</v>
      </c>
      <c r="K84" t="str">
        <f t="shared" si="3"/>
        <v>Setiembre</v>
      </c>
      <c r="L84" t="s">
        <v>43</v>
      </c>
      <c r="M84" s="3">
        <v>38</v>
      </c>
    </row>
    <row r="85" spans="10:13" x14ac:dyDescent="0.35">
      <c r="J85" s="2">
        <v>45923</v>
      </c>
      <c r="K85" t="str">
        <f t="shared" si="3"/>
        <v>Setiembre</v>
      </c>
      <c r="L85" t="s">
        <v>14</v>
      </c>
      <c r="M85" s="3">
        <v>104.4</v>
      </c>
    </row>
    <row r="86" spans="10:13" x14ac:dyDescent="0.35">
      <c r="J86" s="2">
        <v>45923</v>
      </c>
      <c r="K86" t="str">
        <f t="shared" si="3"/>
        <v>Setiembre</v>
      </c>
      <c r="L86" t="s">
        <v>44</v>
      </c>
      <c r="M86" s="3">
        <v>196</v>
      </c>
    </row>
    <row r="87" spans="10:13" x14ac:dyDescent="0.35">
      <c r="J87" s="2">
        <v>45926</v>
      </c>
      <c r="K87" t="str">
        <f t="shared" si="3"/>
        <v>Setiembre</v>
      </c>
      <c r="L87" t="s">
        <v>31</v>
      </c>
      <c r="M87" s="3">
        <v>111.6</v>
      </c>
    </row>
    <row r="88" spans="10:13" x14ac:dyDescent="0.35">
      <c r="J88" s="2">
        <v>45926</v>
      </c>
      <c r="K88" t="str">
        <f t="shared" si="3"/>
        <v>Setiembre</v>
      </c>
      <c r="L88" t="s">
        <v>45</v>
      </c>
      <c r="M88" s="3">
        <v>60</v>
      </c>
    </row>
    <row r="89" spans="10:13" x14ac:dyDescent="0.35">
      <c r="J89" s="2">
        <v>45927</v>
      </c>
      <c r="K89" t="str">
        <f t="shared" si="3"/>
        <v>Setiembre</v>
      </c>
      <c r="L89" t="s">
        <v>18</v>
      </c>
      <c r="M89" s="3">
        <v>852.4</v>
      </c>
    </row>
    <row r="90" spans="10:13" x14ac:dyDescent="0.35">
      <c r="J90" s="2">
        <v>45927</v>
      </c>
      <c r="K90" t="str">
        <f t="shared" si="3"/>
        <v>Setiembre</v>
      </c>
      <c r="L90" t="s">
        <v>44</v>
      </c>
      <c r="M90" s="3">
        <v>70</v>
      </c>
    </row>
    <row r="91" spans="10:13" x14ac:dyDescent="0.35">
      <c r="J91" s="2">
        <v>45927</v>
      </c>
      <c r="K91" t="str">
        <f t="shared" si="3"/>
        <v>Setiembre</v>
      </c>
      <c r="L91" t="s">
        <v>35</v>
      </c>
      <c r="M91" s="3">
        <v>144</v>
      </c>
    </row>
    <row r="92" spans="10:13" x14ac:dyDescent="0.35">
      <c r="J92" s="2">
        <v>45927</v>
      </c>
      <c r="K92" t="str">
        <f t="shared" si="3"/>
        <v>Setiembre</v>
      </c>
      <c r="L92" t="s">
        <v>14</v>
      </c>
      <c r="M92" s="3">
        <v>221</v>
      </c>
    </row>
    <row r="93" spans="10:13" x14ac:dyDescent="0.35">
      <c r="J93" s="2">
        <v>45927</v>
      </c>
      <c r="K93" t="str">
        <f t="shared" si="3"/>
        <v>Setiembre</v>
      </c>
      <c r="L93" t="s">
        <v>41</v>
      </c>
      <c r="M93" s="3">
        <v>168</v>
      </c>
    </row>
    <row r="94" spans="10:13" x14ac:dyDescent="0.35">
      <c r="J94" s="2">
        <v>45927</v>
      </c>
      <c r="K94" t="str">
        <f t="shared" si="3"/>
        <v>Setiembre</v>
      </c>
      <c r="L94" t="s">
        <v>40</v>
      </c>
      <c r="M94" s="3">
        <v>34</v>
      </c>
    </row>
    <row r="95" spans="10:13" x14ac:dyDescent="0.35">
      <c r="J95" s="2">
        <v>45929</v>
      </c>
      <c r="K95" t="str">
        <f t="shared" si="3"/>
        <v>Setiembre</v>
      </c>
      <c r="L95" t="s">
        <v>40</v>
      </c>
      <c r="M95" s="3">
        <v>32</v>
      </c>
    </row>
    <row r="96" spans="10:13" x14ac:dyDescent="0.35">
      <c r="J96" s="2">
        <v>45929</v>
      </c>
      <c r="K96" t="str">
        <f t="shared" si="3"/>
        <v>Setiembre</v>
      </c>
      <c r="L96" t="s">
        <v>43</v>
      </c>
      <c r="M96" s="3">
        <v>38</v>
      </c>
    </row>
    <row r="97" spans="10:13" x14ac:dyDescent="0.35">
      <c r="J97" s="2">
        <v>45929</v>
      </c>
      <c r="K97" t="str">
        <f t="shared" si="3"/>
        <v>Setiembre</v>
      </c>
      <c r="L97" t="s">
        <v>27</v>
      </c>
      <c r="M97" s="3">
        <v>158</v>
      </c>
    </row>
    <row r="98" spans="10:13" x14ac:dyDescent="0.35">
      <c r="J98" s="2">
        <v>45929</v>
      </c>
      <c r="K98" t="str">
        <f t="shared" si="3"/>
        <v>Setiembre</v>
      </c>
      <c r="L98" t="s">
        <v>32</v>
      </c>
      <c r="M98" s="3">
        <v>242.5</v>
      </c>
    </row>
    <row r="99" spans="10:13" x14ac:dyDescent="0.35">
      <c r="J99" s="2">
        <v>45929</v>
      </c>
      <c r="K99" t="str">
        <f t="shared" si="3"/>
        <v>Setiembre</v>
      </c>
      <c r="L99" t="s">
        <v>31</v>
      </c>
      <c r="M99" s="3">
        <v>156.6</v>
      </c>
    </row>
    <row r="100" spans="10:13" x14ac:dyDescent="0.35">
      <c r="J100" s="2">
        <v>45929</v>
      </c>
      <c r="K100" t="str">
        <f t="shared" si="3"/>
        <v>Setiembre</v>
      </c>
      <c r="L100" t="s">
        <v>35</v>
      </c>
      <c r="M100" s="3">
        <v>144</v>
      </c>
    </row>
    <row r="101" spans="10:13" x14ac:dyDescent="0.35">
      <c r="J101" s="2">
        <v>45929</v>
      </c>
      <c r="K101" t="str">
        <f t="shared" si="3"/>
        <v>Setiembre</v>
      </c>
      <c r="L101" t="s">
        <v>14</v>
      </c>
      <c r="M101" s="3">
        <v>221</v>
      </c>
    </row>
    <row r="102" spans="10:13" x14ac:dyDescent="0.35">
      <c r="J102" s="2">
        <v>45929</v>
      </c>
      <c r="K102" t="str">
        <f t="shared" si="3"/>
        <v>Setiembre</v>
      </c>
      <c r="L102" t="s">
        <v>41</v>
      </c>
      <c r="M102" s="3">
        <v>168</v>
      </c>
    </row>
    <row r="103" spans="10:13" x14ac:dyDescent="0.35">
      <c r="J103" s="2">
        <v>45929</v>
      </c>
      <c r="K103" t="str">
        <f t="shared" ref="K103:K128" si="4">TEXT(J103,"MMMM")</f>
        <v>Setiembre</v>
      </c>
      <c r="L103" t="s">
        <v>46</v>
      </c>
      <c r="M103" s="3">
        <v>198</v>
      </c>
    </row>
    <row r="104" spans="10:13" x14ac:dyDescent="0.35">
      <c r="J104" s="2">
        <v>45929</v>
      </c>
      <c r="K104" t="str">
        <f t="shared" si="4"/>
        <v>Setiembre</v>
      </c>
      <c r="L104" t="s">
        <v>47</v>
      </c>
      <c r="M104" s="3">
        <v>165.6</v>
      </c>
    </row>
    <row r="105" spans="10:13" x14ac:dyDescent="0.35">
      <c r="J105" s="2">
        <v>45929</v>
      </c>
      <c r="K105" t="str">
        <f t="shared" si="4"/>
        <v>Setiembre</v>
      </c>
      <c r="L105" t="s">
        <v>48</v>
      </c>
      <c r="M105" s="3">
        <v>61.2</v>
      </c>
    </row>
    <row r="106" spans="10:13" x14ac:dyDescent="0.35">
      <c r="J106" s="2">
        <v>45929</v>
      </c>
      <c r="K106" t="str">
        <f t="shared" si="4"/>
        <v>Setiembre</v>
      </c>
      <c r="L106" t="s">
        <v>30</v>
      </c>
      <c r="M106" s="3">
        <v>74</v>
      </c>
    </row>
    <row r="107" spans="10:13" x14ac:dyDescent="0.35">
      <c r="J107" s="2">
        <v>45930</v>
      </c>
      <c r="K107" t="str">
        <f t="shared" si="4"/>
        <v>Setiembre</v>
      </c>
      <c r="L107" t="s">
        <v>14</v>
      </c>
      <c r="M107" s="3">
        <v>110.5</v>
      </c>
    </row>
    <row r="108" spans="10:13" x14ac:dyDescent="0.35">
      <c r="J108" s="2">
        <v>45930</v>
      </c>
      <c r="K108" t="str">
        <f t="shared" si="4"/>
        <v>Setiembre</v>
      </c>
      <c r="L108" t="s">
        <v>15</v>
      </c>
      <c r="M108" s="3">
        <v>119</v>
      </c>
    </row>
    <row r="109" spans="10:13" x14ac:dyDescent="0.35">
      <c r="J109" s="2">
        <v>45930</v>
      </c>
      <c r="K109" t="str">
        <f t="shared" si="4"/>
        <v>Setiembre</v>
      </c>
      <c r="L109" t="s">
        <v>41</v>
      </c>
      <c r="M109" s="3">
        <v>189</v>
      </c>
    </row>
    <row r="110" spans="10:13" x14ac:dyDescent="0.35">
      <c r="J110" s="2">
        <v>45930</v>
      </c>
      <c r="K110" t="str">
        <f t="shared" si="4"/>
        <v>Setiembre</v>
      </c>
      <c r="L110" t="s">
        <v>27</v>
      </c>
      <c r="M110" s="3">
        <v>154</v>
      </c>
    </row>
    <row r="111" spans="10:13" x14ac:dyDescent="0.35">
      <c r="J111" s="2">
        <v>45930</v>
      </c>
      <c r="K111" t="str">
        <f t="shared" si="4"/>
        <v>Setiembre</v>
      </c>
      <c r="L111" t="s">
        <v>35</v>
      </c>
      <c r="M111" s="3">
        <v>214</v>
      </c>
    </row>
    <row r="112" spans="10:13" x14ac:dyDescent="0.35">
      <c r="J112" s="2">
        <v>45930</v>
      </c>
      <c r="K112" t="str">
        <f t="shared" si="4"/>
        <v>Setiembre</v>
      </c>
      <c r="L112" t="s">
        <v>41</v>
      </c>
      <c r="M112" s="3">
        <v>236</v>
      </c>
    </row>
    <row r="113" spans="10:13" x14ac:dyDescent="0.35">
      <c r="J113" s="2">
        <v>45930</v>
      </c>
      <c r="K113" t="str">
        <f t="shared" si="4"/>
        <v>Setiembre</v>
      </c>
      <c r="L113" t="s">
        <v>46</v>
      </c>
      <c r="M113" s="3">
        <v>220</v>
      </c>
    </row>
    <row r="114" spans="10:13" x14ac:dyDescent="0.35">
      <c r="J114" s="2">
        <v>45930</v>
      </c>
      <c r="K114" t="str">
        <f t="shared" si="4"/>
        <v>Setiembre</v>
      </c>
      <c r="L114" t="s">
        <v>49</v>
      </c>
      <c r="M114" s="3">
        <v>147.6</v>
      </c>
    </row>
    <row r="115" spans="10:13" x14ac:dyDescent="0.35">
      <c r="J115" s="2">
        <v>45930</v>
      </c>
      <c r="K115" t="str">
        <f t="shared" si="4"/>
        <v>Setiembre</v>
      </c>
      <c r="L115" t="s">
        <v>50</v>
      </c>
      <c r="M115" s="3">
        <v>96</v>
      </c>
    </row>
    <row r="116" spans="10:13" x14ac:dyDescent="0.35">
      <c r="J116" s="2">
        <v>45930</v>
      </c>
      <c r="K116" t="str">
        <f t="shared" si="4"/>
        <v>Setiembre</v>
      </c>
      <c r="L116" t="s">
        <v>51</v>
      </c>
      <c r="M116" s="3">
        <v>38</v>
      </c>
    </row>
    <row r="117" spans="10:13" x14ac:dyDescent="0.35">
      <c r="J117" s="2">
        <v>45930</v>
      </c>
      <c r="K117" t="str">
        <f t="shared" si="4"/>
        <v>Setiembre</v>
      </c>
      <c r="L117" t="s">
        <v>18</v>
      </c>
      <c r="M117" s="3">
        <v>919.2</v>
      </c>
    </row>
    <row r="118" spans="10:13" x14ac:dyDescent="0.35">
      <c r="J118" s="2">
        <v>45930</v>
      </c>
      <c r="K118" t="str">
        <f t="shared" si="4"/>
        <v>Setiembre</v>
      </c>
      <c r="L118" t="s">
        <v>30</v>
      </c>
      <c r="M118" s="3">
        <v>76</v>
      </c>
    </row>
    <row r="119" spans="10:13" x14ac:dyDescent="0.35">
      <c r="J119" s="2">
        <v>45930</v>
      </c>
      <c r="K119" t="str">
        <f t="shared" si="4"/>
        <v>Setiembre</v>
      </c>
      <c r="L119" t="s">
        <v>52</v>
      </c>
      <c r="M119" s="6">
        <v>3475.07</v>
      </c>
    </row>
    <row r="120" spans="10:13" x14ac:dyDescent="0.35">
      <c r="J120" s="2">
        <v>45931</v>
      </c>
      <c r="K120" t="str">
        <f t="shared" si="4"/>
        <v>Octubre</v>
      </c>
      <c r="L120" t="s">
        <v>53</v>
      </c>
      <c r="M120" s="3">
        <v>1400</v>
      </c>
    </row>
    <row r="121" spans="10:13" x14ac:dyDescent="0.35">
      <c r="J121" s="2">
        <v>45931</v>
      </c>
      <c r="K121" t="str">
        <f t="shared" si="4"/>
        <v>Octubre</v>
      </c>
      <c r="L121" t="s">
        <v>55</v>
      </c>
      <c r="M121" s="3">
        <v>1250</v>
      </c>
    </row>
    <row r="122" spans="10:13" x14ac:dyDescent="0.35">
      <c r="J122" s="2">
        <v>45936</v>
      </c>
      <c r="K122" t="str">
        <f t="shared" si="4"/>
        <v>Octubre</v>
      </c>
      <c r="L122" t="s">
        <v>56</v>
      </c>
      <c r="M122" s="3">
        <v>162</v>
      </c>
    </row>
    <row r="123" spans="10:13" x14ac:dyDescent="0.35">
      <c r="J123" s="2">
        <v>45936</v>
      </c>
      <c r="K123" t="str">
        <f t="shared" si="4"/>
        <v>Octubre</v>
      </c>
      <c r="L123" t="s">
        <v>32</v>
      </c>
      <c r="M123" s="3">
        <v>230</v>
      </c>
    </row>
    <row r="124" spans="10:13" x14ac:dyDescent="0.35">
      <c r="J124" s="2">
        <v>45936</v>
      </c>
      <c r="K124" t="str">
        <f t="shared" si="4"/>
        <v>Octubre</v>
      </c>
      <c r="L124" t="s">
        <v>41</v>
      </c>
      <c r="M124" s="3">
        <v>199.5</v>
      </c>
    </row>
    <row r="125" spans="10:13" x14ac:dyDescent="0.35">
      <c r="J125" s="2">
        <v>45936</v>
      </c>
      <c r="K125" t="str">
        <f t="shared" si="4"/>
        <v>Octubre</v>
      </c>
      <c r="L125" t="s">
        <v>43</v>
      </c>
      <c r="M125" s="3">
        <v>34</v>
      </c>
    </row>
    <row r="126" spans="10:13" x14ac:dyDescent="0.35">
      <c r="J126" s="2">
        <v>45936</v>
      </c>
      <c r="K126" t="str">
        <f t="shared" si="4"/>
        <v>Octubre</v>
      </c>
      <c r="L126" t="s">
        <v>17</v>
      </c>
      <c r="M126" s="3">
        <v>28</v>
      </c>
    </row>
    <row r="127" spans="10:13" x14ac:dyDescent="0.35">
      <c r="J127" s="2">
        <v>45941</v>
      </c>
      <c r="K127" t="str">
        <f t="shared" si="4"/>
        <v>Octubre</v>
      </c>
      <c r="L127" t="s">
        <v>14</v>
      </c>
      <c r="M127" s="3">
        <v>146.19999999999999</v>
      </c>
    </row>
    <row r="128" spans="10:13" x14ac:dyDescent="0.35">
      <c r="J128" s="2">
        <v>45941</v>
      </c>
      <c r="K128" t="str">
        <f t="shared" si="4"/>
        <v>Octubre</v>
      </c>
      <c r="L128" t="s">
        <v>40</v>
      </c>
      <c r="M128" s="3">
        <v>16</v>
      </c>
    </row>
    <row r="129" spans="10:13" x14ac:dyDescent="0.35">
      <c r="J129" s="2">
        <v>45941</v>
      </c>
      <c r="K129" t="str">
        <f t="shared" ref="K129:K131" si="5">TEXT(J129,"MMMM")</f>
        <v>Octubre</v>
      </c>
      <c r="L129" t="s">
        <v>43</v>
      </c>
      <c r="M129" s="3">
        <v>48</v>
      </c>
    </row>
    <row r="130" spans="10:13" x14ac:dyDescent="0.35">
      <c r="J130" s="2">
        <v>45941</v>
      </c>
      <c r="K130" t="str">
        <f t="shared" si="5"/>
        <v>Octubre</v>
      </c>
      <c r="L130" t="s">
        <v>15</v>
      </c>
      <c r="M130" s="3">
        <v>190</v>
      </c>
    </row>
    <row r="131" spans="10:13" x14ac:dyDescent="0.35">
      <c r="J131" s="2">
        <v>45941</v>
      </c>
      <c r="K131" t="str">
        <f t="shared" si="5"/>
        <v>Octubre</v>
      </c>
      <c r="L131" t="s">
        <v>30</v>
      </c>
      <c r="M131" s="3">
        <v>66</v>
      </c>
    </row>
    <row r="132" spans="10:13" x14ac:dyDescent="0.35">
      <c r="J132" s="2">
        <v>45941</v>
      </c>
      <c r="K132" t="str">
        <f t="shared" ref="K132:K134" si="6">TEXT(J132,"MMMM")</f>
        <v>Octubre</v>
      </c>
      <c r="L132" t="s">
        <v>27</v>
      </c>
      <c r="M132" s="3">
        <v>226</v>
      </c>
    </row>
    <row r="133" spans="10:13" x14ac:dyDescent="0.35">
      <c r="J133" s="2">
        <v>45941</v>
      </c>
      <c r="K133" t="str">
        <f t="shared" si="6"/>
        <v>Octubre</v>
      </c>
      <c r="L133" t="s">
        <v>31</v>
      </c>
      <c r="M133" s="3">
        <v>165.6</v>
      </c>
    </row>
    <row r="134" spans="10:13" x14ac:dyDescent="0.35">
      <c r="J134" s="2">
        <v>45941</v>
      </c>
      <c r="K134" t="str">
        <f t="shared" si="6"/>
        <v>Octubre</v>
      </c>
      <c r="L134" t="s">
        <v>35</v>
      </c>
      <c r="M134" s="3">
        <v>226</v>
      </c>
    </row>
    <row r="135" spans="10:13" x14ac:dyDescent="0.35">
      <c r="J135" s="2">
        <v>45941</v>
      </c>
      <c r="K135" t="str">
        <f t="shared" ref="K135:K142" si="7">TEXT(J135,"MMMM")</f>
        <v>Octubre</v>
      </c>
      <c r="L135" t="s">
        <v>58</v>
      </c>
      <c r="M135" s="3">
        <v>172.8</v>
      </c>
    </row>
    <row r="136" spans="10:13" x14ac:dyDescent="0.35">
      <c r="J136" s="2">
        <v>45941</v>
      </c>
      <c r="K136" t="str">
        <f t="shared" si="7"/>
        <v>Octubre</v>
      </c>
      <c r="L136" t="s">
        <v>59</v>
      </c>
      <c r="M136" s="3">
        <v>242</v>
      </c>
    </row>
    <row r="137" spans="10:13" x14ac:dyDescent="0.35">
      <c r="J137" s="2">
        <v>45941</v>
      </c>
      <c r="K137" t="str">
        <f t="shared" si="7"/>
        <v>Octubre</v>
      </c>
      <c r="L137" t="s">
        <v>58</v>
      </c>
      <c r="M137" s="3">
        <v>82.8</v>
      </c>
    </row>
    <row r="138" spans="10:13" x14ac:dyDescent="0.35">
      <c r="J138" s="2">
        <v>45941</v>
      </c>
      <c r="K138" t="str">
        <f t="shared" si="7"/>
        <v>Octubre</v>
      </c>
      <c r="L138" t="s">
        <v>32</v>
      </c>
      <c r="M138" s="3">
        <v>135</v>
      </c>
    </row>
    <row r="139" spans="10:13" x14ac:dyDescent="0.35">
      <c r="J139" s="2">
        <v>45941</v>
      </c>
      <c r="K139" t="str">
        <f t="shared" si="7"/>
        <v>Octubre</v>
      </c>
      <c r="L139" t="s">
        <v>15</v>
      </c>
      <c r="M139" s="3">
        <v>85.5</v>
      </c>
    </row>
    <row r="140" spans="10:13" x14ac:dyDescent="0.35">
      <c r="J140" s="2">
        <v>45941</v>
      </c>
      <c r="K140" t="str">
        <f t="shared" si="7"/>
        <v>Octubre</v>
      </c>
      <c r="L140" t="s">
        <v>18</v>
      </c>
      <c r="M140" s="3">
        <v>905.1</v>
      </c>
    </row>
    <row r="141" spans="10:13" x14ac:dyDescent="0.35">
      <c r="J141" s="2">
        <v>45941</v>
      </c>
      <c r="K141" t="str">
        <f t="shared" si="7"/>
        <v>Octubre</v>
      </c>
      <c r="L141" t="s">
        <v>60</v>
      </c>
      <c r="M141" s="3">
        <v>414</v>
      </c>
    </row>
    <row r="142" spans="10:13" x14ac:dyDescent="0.35">
      <c r="J142" s="2">
        <v>45946</v>
      </c>
      <c r="K142" t="str">
        <f t="shared" si="7"/>
        <v>Octubre</v>
      </c>
      <c r="L142" t="s">
        <v>41</v>
      </c>
      <c r="M142" s="3">
        <v>121</v>
      </c>
    </row>
    <row r="143" spans="10:13" x14ac:dyDescent="0.35">
      <c r="J143" s="2">
        <v>45946</v>
      </c>
      <c r="K143" t="str">
        <f t="shared" ref="K143:K149" si="8">TEXT(J143,"MMMM")</f>
        <v>Octubre</v>
      </c>
      <c r="L143" t="s">
        <v>27</v>
      </c>
      <c r="M143" s="3">
        <v>146</v>
      </c>
    </row>
    <row r="144" spans="10:13" x14ac:dyDescent="0.35">
      <c r="J144" s="2">
        <v>45946</v>
      </c>
      <c r="K144" t="str">
        <f t="shared" si="8"/>
        <v>Octubre</v>
      </c>
      <c r="L144" t="s">
        <v>41</v>
      </c>
      <c r="M144" s="3">
        <v>120</v>
      </c>
    </row>
    <row r="145" spans="10:13" x14ac:dyDescent="0.35">
      <c r="J145" s="2">
        <v>45946</v>
      </c>
      <c r="K145" t="str">
        <f t="shared" si="8"/>
        <v>Octubre</v>
      </c>
      <c r="L145" t="s">
        <v>46</v>
      </c>
      <c r="M145" s="3">
        <v>96</v>
      </c>
    </row>
    <row r="146" spans="10:13" x14ac:dyDescent="0.35">
      <c r="J146" s="2">
        <v>45946</v>
      </c>
      <c r="K146" t="str">
        <f t="shared" si="8"/>
        <v>Octubre</v>
      </c>
      <c r="L146" t="s">
        <v>18</v>
      </c>
      <c r="M146" s="3">
        <v>475.3</v>
      </c>
    </row>
    <row r="147" spans="10:13" x14ac:dyDescent="0.35">
      <c r="J147" s="2">
        <v>45946</v>
      </c>
      <c r="K147" t="str">
        <f t="shared" si="8"/>
        <v>Octubre</v>
      </c>
      <c r="L147" t="s">
        <v>35</v>
      </c>
      <c r="M147" s="3">
        <v>192</v>
      </c>
    </row>
    <row r="148" spans="10:13" x14ac:dyDescent="0.35">
      <c r="J148" s="2">
        <v>45946</v>
      </c>
      <c r="K148" t="str">
        <f t="shared" si="8"/>
        <v>Octubre</v>
      </c>
      <c r="L148" t="s">
        <v>17</v>
      </c>
      <c r="M148" s="3">
        <v>12</v>
      </c>
    </row>
    <row r="149" spans="10:13" x14ac:dyDescent="0.35">
      <c r="J149" s="2">
        <v>45946</v>
      </c>
      <c r="K149" t="str">
        <f t="shared" si="8"/>
        <v>Octubre</v>
      </c>
      <c r="L149" t="s">
        <v>51</v>
      </c>
      <c r="M149" s="3">
        <v>151.19999999999999</v>
      </c>
    </row>
    <row r="150" spans="10:13" x14ac:dyDescent="0.35">
      <c r="J150" s="2">
        <v>45946</v>
      </c>
      <c r="K150" t="str">
        <f t="shared" ref="K150:K154" si="9">TEXT(J150,"MMMM")</f>
        <v>Octubre</v>
      </c>
      <c r="L150" t="s">
        <v>51</v>
      </c>
      <c r="M150" s="3">
        <v>138</v>
      </c>
    </row>
    <row r="151" spans="10:13" x14ac:dyDescent="0.35">
      <c r="J151" s="2">
        <v>45946</v>
      </c>
      <c r="K151" t="str">
        <f t="shared" si="9"/>
        <v>Octubre</v>
      </c>
      <c r="L151" t="s">
        <v>51</v>
      </c>
      <c r="M151" s="3">
        <v>72</v>
      </c>
    </row>
    <row r="152" spans="10:13" x14ac:dyDescent="0.35">
      <c r="J152" s="2">
        <v>45946</v>
      </c>
      <c r="K152" t="str">
        <f t="shared" si="9"/>
        <v>Octubre</v>
      </c>
      <c r="L152" t="s">
        <v>51</v>
      </c>
      <c r="M152" s="3">
        <v>97.2</v>
      </c>
    </row>
    <row r="153" spans="10:13" x14ac:dyDescent="0.35">
      <c r="J153" s="2">
        <v>45946</v>
      </c>
      <c r="K153" t="str">
        <f t="shared" si="9"/>
        <v>Octubre</v>
      </c>
      <c r="L153" t="s">
        <v>51</v>
      </c>
      <c r="M153" s="3">
        <v>42</v>
      </c>
    </row>
    <row r="154" spans="10:13" x14ac:dyDescent="0.35">
      <c r="J154" s="2">
        <v>45946</v>
      </c>
      <c r="K154" t="str">
        <f t="shared" si="9"/>
        <v>Octubre</v>
      </c>
      <c r="L154" t="s">
        <v>30</v>
      </c>
      <c r="M154" s="3">
        <v>44</v>
      </c>
    </row>
    <row r="155" spans="10:13" x14ac:dyDescent="0.35">
      <c r="J155" s="2">
        <v>45946</v>
      </c>
      <c r="K155" t="str">
        <f t="shared" ref="K155" si="10">TEXT(J155,"MMMM")</f>
        <v>Octubre</v>
      </c>
      <c r="L155" t="s">
        <v>50</v>
      </c>
      <c r="M155" s="3">
        <v>272</v>
      </c>
    </row>
    <row r="156" spans="10:13" x14ac:dyDescent="0.35">
      <c r="J156" s="2">
        <v>45945</v>
      </c>
      <c r="K156" t="str">
        <f>TEXT(J156,"MMMM")</f>
        <v>Octubre</v>
      </c>
      <c r="L156" t="s">
        <v>20</v>
      </c>
      <c r="M156" s="3">
        <v>1200</v>
      </c>
    </row>
    <row r="157" spans="10:13" x14ac:dyDescent="0.35">
      <c r="J157" s="2">
        <v>45945</v>
      </c>
      <c r="K157" t="str">
        <f t="shared" ref="K157:K161" si="11">TEXT(J157,"MMMM")</f>
        <v>Octubre</v>
      </c>
      <c r="L157" t="s">
        <v>21</v>
      </c>
      <c r="M157" s="3">
        <v>5000</v>
      </c>
    </row>
    <row r="158" spans="10:13" x14ac:dyDescent="0.35">
      <c r="J158" s="2">
        <v>45945</v>
      </c>
      <c r="K158" t="str">
        <f>TEXT(J158,"MMMM")</f>
        <v>Octubre</v>
      </c>
      <c r="L158" t="s">
        <v>22</v>
      </c>
      <c r="M158" s="3">
        <v>500</v>
      </c>
    </row>
    <row r="159" spans="10:13" x14ac:dyDescent="0.35">
      <c r="J159" s="2">
        <v>45945</v>
      </c>
      <c r="K159" t="str">
        <f t="shared" si="11"/>
        <v>Octubre</v>
      </c>
      <c r="L159" t="s">
        <v>23</v>
      </c>
      <c r="M159" s="3">
        <v>1000</v>
      </c>
    </row>
    <row r="160" spans="10:13" x14ac:dyDescent="0.35">
      <c r="J160" s="2">
        <v>45945</v>
      </c>
      <c r="K160" t="str">
        <f t="shared" si="11"/>
        <v>Octubre</v>
      </c>
      <c r="L160" t="s">
        <v>24</v>
      </c>
      <c r="M160" s="3">
        <v>700</v>
      </c>
    </row>
    <row r="161" spans="10:13" x14ac:dyDescent="0.35">
      <c r="J161" s="2">
        <v>45945</v>
      </c>
      <c r="K161" t="str">
        <f t="shared" si="11"/>
        <v>Octubre</v>
      </c>
      <c r="L161" t="s">
        <v>57</v>
      </c>
      <c r="M161" s="3">
        <v>1600</v>
      </c>
    </row>
    <row r="162" spans="10:13" x14ac:dyDescent="0.35">
      <c r="J162" s="2">
        <v>45946</v>
      </c>
      <c r="K162" t="str">
        <f t="shared" ref="K162:K165" si="12">TEXT(J162,"MMMM")</f>
        <v>Octubre</v>
      </c>
      <c r="L162" t="s">
        <v>50</v>
      </c>
      <c r="M162" s="3">
        <v>272</v>
      </c>
    </row>
    <row r="163" spans="10:13" x14ac:dyDescent="0.35">
      <c r="J163" s="2">
        <v>45948</v>
      </c>
      <c r="K163" t="str">
        <f t="shared" si="12"/>
        <v>Octubre</v>
      </c>
      <c r="L163" t="s">
        <v>15</v>
      </c>
      <c r="M163" s="3">
        <v>144</v>
      </c>
    </row>
    <row r="164" spans="10:13" x14ac:dyDescent="0.35">
      <c r="J164" s="2">
        <v>45948</v>
      </c>
      <c r="K164" t="str">
        <f t="shared" si="12"/>
        <v>Octubre</v>
      </c>
      <c r="L164" t="s">
        <v>35</v>
      </c>
      <c r="M164" s="3">
        <v>132</v>
      </c>
    </row>
    <row r="165" spans="10:13" x14ac:dyDescent="0.35">
      <c r="J165" s="2">
        <v>45948</v>
      </c>
      <c r="K165" t="str">
        <f t="shared" si="12"/>
        <v>Octubre</v>
      </c>
      <c r="L165" t="s">
        <v>50</v>
      </c>
      <c r="M165" s="3">
        <v>194</v>
      </c>
    </row>
    <row r="166" spans="10:13" x14ac:dyDescent="0.35">
      <c r="J166" s="2">
        <v>45948</v>
      </c>
      <c r="K166" t="str">
        <f t="shared" ref="K166:K169" si="13">TEXT(J166,"MMMM")</f>
        <v>Octubre</v>
      </c>
      <c r="L166" t="s">
        <v>51</v>
      </c>
      <c r="M166" s="3">
        <v>12.6</v>
      </c>
    </row>
    <row r="167" spans="10:13" x14ac:dyDescent="0.35">
      <c r="J167" s="2">
        <v>45948</v>
      </c>
      <c r="K167" t="str">
        <f t="shared" si="13"/>
        <v>Octubre</v>
      </c>
      <c r="L167" t="s">
        <v>17</v>
      </c>
      <c r="M167" s="3">
        <v>8</v>
      </c>
    </row>
    <row r="168" spans="10:13" x14ac:dyDescent="0.35">
      <c r="J168" s="2">
        <v>45948</v>
      </c>
      <c r="K168" t="str">
        <f t="shared" si="13"/>
        <v>Octubre</v>
      </c>
      <c r="L168" t="s">
        <v>51</v>
      </c>
      <c r="M168" s="3">
        <v>82.8</v>
      </c>
    </row>
    <row r="169" spans="10:13" x14ac:dyDescent="0.35">
      <c r="J169" s="2">
        <v>45948</v>
      </c>
      <c r="K169" t="str">
        <f t="shared" si="13"/>
        <v>Octubre</v>
      </c>
      <c r="L169" t="s">
        <v>18</v>
      </c>
      <c r="M169" s="3">
        <v>442.2</v>
      </c>
    </row>
    <row r="170" spans="10:13" x14ac:dyDescent="0.35">
      <c r="J170" s="2">
        <v>45948</v>
      </c>
      <c r="K170" t="str">
        <f t="shared" ref="K170:K173" si="14">TEXT(J170,"MMMM")</f>
        <v>Octubre</v>
      </c>
      <c r="L170" t="s">
        <v>41</v>
      </c>
      <c r="M170" s="3">
        <v>77.7</v>
      </c>
    </row>
    <row r="171" spans="10:13" x14ac:dyDescent="0.35">
      <c r="J171" s="2">
        <v>45948</v>
      </c>
      <c r="K171" t="str">
        <f t="shared" si="14"/>
        <v>Octubre</v>
      </c>
      <c r="L171" t="s">
        <v>32</v>
      </c>
      <c r="M171" s="3">
        <v>145</v>
      </c>
    </row>
    <row r="172" spans="10:13" x14ac:dyDescent="0.35">
      <c r="J172" s="2">
        <v>45948</v>
      </c>
      <c r="K172" t="str">
        <f t="shared" si="14"/>
        <v>Octubre</v>
      </c>
      <c r="L172" t="s">
        <v>27</v>
      </c>
      <c r="M172" s="3">
        <v>114</v>
      </c>
    </row>
    <row r="173" spans="10:13" x14ac:dyDescent="0.35">
      <c r="J173" s="2">
        <v>45948</v>
      </c>
      <c r="K173" t="str">
        <f t="shared" si="14"/>
        <v>Octubre</v>
      </c>
      <c r="L173" t="s">
        <v>46</v>
      </c>
      <c r="M173" s="3">
        <v>224</v>
      </c>
    </row>
    <row r="174" spans="10:13" x14ac:dyDescent="0.35">
      <c r="J174" s="2">
        <v>45948</v>
      </c>
      <c r="K174" t="str">
        <f t="shared" ref="K174:K179" si="15">TEXT(J174,"MMMM")</f>
        <v>Octubre</v>
      </c>
      <c r="L174" t="s">
        <v>30</v>
      </c>
      <c r="M174" s="3">
        <v>38</v>
      </c>
    </row>
    <row r="175" spans="10:13" x14ac:dyDescent="0.35">
      <c r="J175" s="2">
        <v>45948</v>
      </c>
      <c r="K175" t="str">
        <f t="shared" si="15"/>
        <v>Octubre</v>
      </c>
      <c r="L175" t="s">
        <v>61</v>
      </c>
      <c r="M175" s="3">
        <v>152</v>
      </c>
    </row>
    <row r="176" spans="10:13" x14ac:dyDescent="0.35">
      <c r="J176" s="2">
        <v>45951</v>
      </c>
      <c r="K176" t="str">
        <f t="shared" si="15"/>
        <v>Octubre</v>
      </c>
      <c r="L176" t="s">
        <v>58</v>
      </c>
      <c r="M176" s="3">
        <v>73.8</v>
      </c>
    </row>
    <row r="177" spans="10:13" x14ac:dyDescent="0.35">
      <c r="J177" s="2">
        <v>45951</v>
      </c>
      <c r="K177" t="str">
        <f t="shared" si="15"/>
        <v>Octubre</v>
      </c>
      <c r="L177" t="s">
        <v>43</v>
      </c>
      <c r="M177" s="3">
        <v>18</v>
      </c>
    </row>
    <row r="178" spans="10:13" x14ac:dyDescent="0.35">
      <c r="J178" s="2">
        <v>45954</v>
      </c>
      <c r="K178" t="str">
        <f t="shared" si="15"/>
        <v>Octubre</v>
      </c>
      <c r="L178" t="s">
        <v>61</v>
      </c>
      <c r="M178" s="3">
        <v>284</v>
      </c>
    </row>
    <row r="179" spans="10:13" x14ac:dyDescent="0.35">
      <c r="J179" s="2">
        <v>45955</v>
      </c>
      <c r="K179" t="str">
        <f t="shared" si="15"/>
        <v>Octubre</v>
      </c>
      <c r="L179" t="s">
        <v>15</v>
      </c>
      <c r="M179" s="3">
        <v>193.5</v>
      </c>
    </row>
    <row r="180" spans="10:13" x14ac:dyDescent="0.35">
      <c r="J180" s="2">
        <v>45955</v>
      </c>
      <c r="K180" t="str">
        <f t="shared" ref="K180:K186" si="16">TEXT(J180,"MMMM")</f>
        <v>Octubre</v>
      </c>
      <c r="L180" t="s">
        <v>51</v>
      </c>
      <c r="M180" s="3">
        <v>172</v>
      </c>
    </row>
    <row r="181" spans="10:13" x14ac:dyDescent="0.35">
      <c r="J181" s="2">
        <v>45955</v>
      </c>
      <c r="K181" t="str">
        <f t="shared" si="16"/>
        <v>Octubre</v>
      </c>
      <c r="L181" t="s">
        <v>50</v>
      </c>
      <c r="M181" s="3">
        <v>377</v>
      </c>
    </row>
    <row r="182" spans="10:13" x14ac:dyDescent="0.35">
      <c r="J182" s="2">
        <v>45955</v>
      </c>
      <c r="K182" t="str">
        <f t="shared" si="16"/>
        <v>Octubre</v>
      </c>
      <c r="L182" t="s">
        <v>51</v>
      </c>
      <c r="M182" s="3">
        <v>7.2</v>
      </c>
    </row>
    <row r="183" spans="10:13" x14ac:dyDescent="0.35">
      <c r="J183" s="2">
        <v>45955</v>
      </c>
      <c r="K183" t="str">
        <f t="shared" si="16"/>
        <v>Octubre</v>
      </c>
      <c r="L183" t="s">
        <v>62</v>
      </c>
      <c r="M183" s="3">
        <v>22</v>
      </c>
    </row>
    <row r="184" spans="10:13" x14ac:dyDescent="0.35">
      <c r="J184" s="2">
        <v>45955</v>
      </c>
      <c r="K184" t="str">
        <f t="shared" si="16"/>
        <v>Octubre</v>
      </c>
      <c r="L184" t="s">
        <v>51</v>
      </c>
      <c r="M184" s="3">
        <v>102.6</v>
      </c>
    </row>
    <row r="185" spans="10:13" x14ac:dyDescent="0.35">
      <c r="J185" s="2">
        <v>45955</v>
      </c>
      <c r="K185" t="str">
        <f t="shared" si="16"/>
        <v>Octubre</v>
      </c>
      <c r="L185" t="s">
        <v>18</v>
      </c>
      <c r="M185" s="3">
        <v>602.5</v>
      </c>
    </row>
    <row r="186" spans="10:13" x14ac:dyDescent="0.35">
      <c r="J186" s="2">
        <v>45955</v>
      </c>
      <c r="K186" t="str">
        <f t="shared" si="16"/>
        <v>Octubre</v>
      </c>
      <c r="L186" t="s">
        <v>41</v>
      </c>
      <c r="M186" s="3">
        <v>140.69999999999999</v>
      </c>
    </row>
    <row r="187" spans="10:13" x14ac:dyDescent="0.35">
      <c r="J187" s="2">
        <v>45955</v>
      </c>
      <c r="K187" t="str">
        <f t="shared" ref="K187:K190" si="17">TEXT(J187,"MMMM")</f>
        <v>Octubre</v>
      </c>
      <c r="L187" t="s">
        <v>27</v>
      </c>
      <c r="M187" s="3">
        <v>160</v>
      </c>
    </row>
    <row r="188" spans="10:13" x14ac:dyDescent="0.35">
      <c r="J188" s="2">
        <v>45955</v>
      </c>
      <c r="K188" t="str">
        <f t="shared" si="17"/>
        <v>Octubre</v>
      </c>
      <c r="L188" t="s">
        <v>46</v>
      </c>
      <c r="M188" s="3">
        <v>354</v>
      </c>
    </row>
    <row r="189" spans="10:13" x14ac:dyDescent="0.35">
      <c r="J189" s="2">
        <v>45955</v>
      </c>
      <c r="K189" t="str">
        <f t="shared" si="17"/>
        <v>Octubre</v>
      </c>
      <c r="L189" t="s">
        <v>30</v>
      </c>
      <c r="M189" s="3">
        <v>54</v>
      </c>
    </row>
    <row r="190" spans="10:13" x14ac:dyDescent="0.35">
      <c r="J190" s="2">
        <v>45955</v>
      </c>
      <c r="K190" t="str">
        <f t="shared" si="17"/>
        <v>Octubre</v>
      </c>
      <c r="L190" t="s">
        <v>63</v>
      </c>
      <c r="M190" s="3">
        <v>188</v>
      </c>
    </row>
    <row r="191" spans="10:13" x14ac:dyDescent="0.35">
      <c r="J191" s="2">
        <v>45955</v>
      </c>
      <c r="K191" t="str">
        <f t="shared" ref="K191:K194" si="18">TEXT(J191,"MMMM")</f>
        <v>Octubre</v>
      </c>
      <c r="L191" t="s">
        <v>64</v>
      </c>
      <c r="M191" s="3">
        <v>88.2</v>
      </c>
    </row>
    <row r="192" spans="10:13" x14ac:dyDescent="0.35">
      <c r="J192" s="2">
        <v>45955</v>
      </c>
      <c r="K192" t="str">
        <f t="shared" si="18"/>
        <v>Octubre</v>
      </c>
      <c r="L192" t="s">
        <v>65</v>
      </c>
      <c r="M192" s="3">
        <v>81</v>
      </c>
    </row>
    <row r="193" spans="10:13" x14ac:dyDescent="0.35">
      <c r="J193" s="2">
        <v>45955</v>
      </c>
      <c r="K193" t="str">
        <f t="shared" si="18"/>
        <v>Octubre</v>
      </c>
      <c r="L193" t="s">
        <v>58</v>
      </c>
      <c r="M193" s="3">
        <v>93</v>
      </c>
    </row>
    <row r="194" spans="10:13" x14ac:dyDescent="0.35">
      <c r="J194" s="2">
        <v>45955</v>
      </c>
      <c r="K194" t="str">
        <f t="shared" si="18"/>
        <v>Octubre</v>
      </c>
      <c r="L194" t="s">
        <v>66</v>
      </c>
      <c r="M194" s="3">
        <v>182</v>
      </c>
    </row>
    <row r="195" spans="10:13" x14ac:dyDescent="0.35">
      <c r="J195" s="2">
        <v>45955</v>
      </c>
      <c r="K195" t="str">
        <f t="shared" ref="K195:K198" si="19">TEXT(J195,"MMMM")</f>
        <v>Octubre</v>
      </c>
      <c r="L195" t="s">
        <v>50</v>
      </c>
      <c r="M195" s="3">
        <v>193</v>
      </c>
    </row>
    <row r="196" spans="10:13" x14ac:dyDescent="0.35">
      <c r="J196" s="2">
        <v>45955</v>
      </c>
      <c r="K196" t="str">
        <f t="shared" si="19"/>
        <v>Octubre</v>
      </c>
      <c r="L196" t="s">
        <v>51</v>
      </c>
      <c r="M196" s="3">
        <v>9</v>
      </c>
    </row>
    <row r="197" spans="10:13" x14ac:dyDescent="0.35">
      <c r="J197" s="2">
        <v>45955</v>
      </c>
      <c r="K197" t="str">
        <f t="shared" si="19"/>
        <v>Octubre</v>
      </c>
      <c r="L197" t="s">
        <v>62</v>
      </c>
      <c r="M197" s="3">
        <v>26</v>
      </c>
    </row>
    <row r="198" spans="10:13" x14ac:dyDescent="0.35">
      <c r="J198" s="2">
        <v>45955</v>
      </c>
      <c r="K198" t="str">
        <f t="shared" si="19"/>
        <v>Octubre</v>
      </c>
      <c r="L198" t="s">
        <v>31</v>
      </c>
      <c r="M198" s="3">
        <v>84.6</v>
      </c>
    </row>
    <row r="199" spans="10:13" x14ac:dyDescent="0.35">
      <c r="J199" s="2">
        <v>45955</v>
      </c>
      <c r="K199" t="str">
        <f t="shared" ref="K199:K204" si="20">TEXT(J199,"MMMM")</f>
        <v>Octubre</v>
      </c>
      <c r="L199" t="s">
        <v>18</v>
      </c>
      <c r="M199" s="3">
        <v>674</v>
      </c>
    </row>
    <row r="200" spans="10:13" x14ac:dyDescent="0.35">
      <c r="J200" s="2">
        <v>45955</v>
      </c>
      <c r="K200" t="str">
        <f t="shared" si="20"/>
        <v>Octubre</v>
      </c>
      <c r="L200" t="s">
        <v>41</v>
      </c>
      <c r="M200" s="3">
        <v>128.1</v>
      </c>
    </row>
    <row r="201" spans="10:13" x14ac:dyDescent="0.35">
      <c r="J201" s="2">
        <v>45955</v>
      </c>
      <c r="K201" t="str">
        <f t="shared" si="20"/>
        <v>Octubre</v>
      </c>
      <c r="L201" t="s">
        <v>27</v>
      </c>
      <c r="M201" s="3">
        <v>140</v>
      </c>
    </row>
    <row r="202" spans="10:13" x14ac:dyDescent="0.35">
      <c r="J202" s="2">
        <v>45959</v>
      </c>
      <c r="K202" t="str">
        <f t="shared" si="20"/>
        <v>Octubre</v>
      </c>
      <c r="L202" t="s">
        <v>64</v>
      </c>
      <c r="M202" s="3">
        <v>124.2</v>
      </c>
    </row>
    <row r="203" spans="10:13" x14ac:dyDescent="0.35">
      <c r="J203" s="2">
        <v>45960</v>
      </c>
      <c r="K203" t="str">
        <f t="shared" si="20"/>
        <v>Octubre</v>
      </c>
      <c r="L203" t="s">
        <v>67</v>
      </c>
      <c r="M203" s="3">
        <v>84.6</v>
      </c>
    </row>
    <row r="204" spans="10:13" x14ac:dyDescent="0.35">
      <c r="J204" s="2">
        <v>45961</v>
      </c>
      <c r="K204" t="str">
        <f t="shared" si="20"/>
        <v>Octubre</v>
      </c>
      <c r="M204" s="3"/>
    </row>
  </sheetData>
  <mergeCells count="6">
    <mergeCell ref="A1:D2"/>
    <mergeCell ref="A3:D5"/>
    <mergeCell ref="J1:M2"/>
    <mergeCell ref="J3:M5"/>
    <mergeCell ref="F1:H2"/>
    <mergeCell ref="F3:H5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436C-1C69-4E04-A0B3-3DDB6DE61E2F}">
  <dimension ref="A3:B8"/>
  <sheetViews>
    <sheetView workbookViewId="0">
      <selection activeCell="B6" sqref="B6"/>
    </sheetView>
  </sheetViews>
  <sheetFormatPr baseColWidth="10" defaultRowHeight="14.5" x14ac:dyDescent="0.35"/>
  <cols>
    <col min="1" max="1" width="16.54296875" bestFit="1" customWidth="1"/>
    <col min="2" max="2" width="14" bestFit="1" customWidth="1"/>
    <col min="3" max="3" width="3.81640625" bestFit="1" customWidth="1"/>
    <col min="4" max="4" width="3.54296875" bestFit="1" customWidth="1"/>
    <col min="5" max="5" width="11.453125" bestFit="1" customWidth="1"/>
    <col min="6" max="22" width="21.26953125" bestFit="1" customWidth="1"/>
    <col min="23" max="24" width="11.453125" bestFit="1" customWidth="1"/>
  </cols>
  <sheetData>
    <row r="3" spans="1:2" x14ac:dyDescent="0.35">
      <c r="A3" s="4" t="s">
        <v>8</v>
      </c>
      <c r="B3" t="s">
        <v>11</v>
      </c>
    </row>
    <row r="4" spans="1:2" x14ac:dyDescent="0.35">
      <c r="A4" s="5" t="s">
        <v>38</v>
      </c>
      <c r="B4">
        <v>1810</v>
      </c>
    </row>
    <row r="5" spans="1:2" x14ac:dyDescent="0.35">
      <c r="A5" s="5" t="s">
        <v>39</v>
      </c>
      <c r="B5">
        <v>19725.099999999999</v>
      </c>
    </row>
    <row r="6" spans="1:2" x14ac:dyDescent="0.35">
      <c r="A6" s="5" t="s">
        <v>9</v>
      </c>
      <c r="B6">
        <v>28536.67</v>
      </c>
    </row>
    <row r="7" spans="1:2" x14ac:dyDescent="0.35">
      <c r="A7" s="5" t="s">
        <v>12</v>
      </c>
      <c r="B7">
        <v>3303.5</v>
      </c>
    </row>
    <row r="8" spans="1:2" x14ac:dyDescent="0.35">
      <c r="A8" s="5" t="s">
        <v>10</v>
      </c>
      <c r="B8">
        <v>53375.26999999999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 Y GASTOS CHICLAYO</vt:lpstr>
      <vt:lpstr>TABLA DIAMICA CHICLAYO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Delgado Vasquez</dc:creator>
  <cp:lastModifiedBy>Oscar Delgado Vasquez</cp:lastModifiedBy>
  <dcterms:created xsi:type="dcterms:W3CDTF">2025-09-26T12:06:48Z</dcterms:created>
  <dcterms:modified xsi:type="dcterms:W3CDTF">2025-10-25T22:51:47Z</dcterms:modified>
</cp:coreProperties>
</file>