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excel-intermedio_avanzado\AUDITORIA FORMULAS Y BUSCA OBJETIVOS\"/>
    </mc:Choice>
  </mc:AlternateContent>
  <bookViews>
    <workbookView xWindow="0" yWindow="0" windowWidth="20490" windowHeight="8940" activeTab="1"/>
  </bookViews>
  <sheets>
    <sheet name="EJERCICIO 1" sheetId="1" r:id="rId1"/>
    <sheet name="EJERCICIO 2" sheetId="4" r:id="rId2"/>
    <sheet name="Hoja1" sheetId="5" r:id="rId3"/>
  </sheets>
  <externalReferences>
    <externalReference r:id="rId4"/>
    <externalReference r:id="rId5"/>
    <externalReference r:id="rId6"/>
  </externalReferences>
  <definedNames>
    <definedName name="__f" hidden="1">3</definedName>
    <definedName name="_f" hidden="1">3</definedName>
    <definedName name="alquil">'[1]TALLER 32'!$H$16</definedName>
    <definedName name="Alquiler">'[1]TALLER 32'!$C$17</definedName>
    <definedName name="anscount" hidden="1">2</definedName>
    <definedName name="BASE">'[1]TALLER 24'!$A$14:$J$34</definedName>
    <definedName name="Beneficio" localSheetId="1">'EJERCICIO 2'!$C$13</definedName>
    <definedName name="BUSCAR">#REF!</definedName>
    <definedName name="buscarhoyimagen">INDIRECT([2]Hoja1!$A$2)</definedName>
    <definedName name="buscarimagen">INDIRECT('[3]Busqueda base'!#REF!)</definedName>
    <definedName name="CIUDAD">#REF!</definedName>
    <definedName name="Costo_de_ventas">'[1]TALLER 32'!$C$12</definedName>
    <definedName name="costo_ven">'[1]TALLER 32'!$H$11</definedName>
    <definedName name="DIRECCION">#REF!</definedName>
    <definedName name="GASTOS">'[1]TALLER 32'!$C$16</definedName>
    <definedName name="Gastos_administrativos">'[1]TALLER 32'!$C$19</definedName>
    <definedName name="gstos_adm">'[1]TALLER 32'!$H$18</definedName>
    <definedName name="Identificación">'[2]Ejemplo notas'!$A$4:$A$40</definedName>
    <definedName name="ing_bruto">'[1]TALLER 32'!$H$10</definedName>
    <definedName name="ing_oper">'[1]TALLER 32'!$H$22</definedName>
    <definedName name="Ingreso_Bruto">'[1]TALLER 32'!$C$11</definedName>
    <definedName name="INGRESO_OPERATIVO">'[1]TALLER 32'!$C$23</definedName>
    <definedName name="porc_imp">'[1]TALLER 32'!$H$24</definedName>
    <definedName name="PORCENTAJE_IMPUESTO___sobre_ingreso_operativo">'[1]TALLER 32'!$C$25</definedName>
    <definedName name="PRESUPUESTO">'[1]TALLER 32'!$B$10</definedName>
    <definedName name="RUT">#REF!</definedName>
    <definedName name="sencount" hidden="1">1</definedName>
    <definedName name="servic">'[1]TALLER 32'!$H$17</definedName>
    <definedName name="Servicios">'[1]TALLER 32'!$C$18</definedName>
    <definedName name="tot_gstos">'[1]TALLER 32'!$H$20</definedName>
    <definedName name="tot_imp">'[1]TALLER 32'!$H$26</definedName>
    <definedName name="TOTAL_GASTOS">'[1]TALLER 32'!$C$21</definedName>
    <definedName name="TOTAL_IMPUESTO">'[1]TALLER 32'!$C$27</definedName>
    <definedName name="util_bruta">'[1]TALLER 32'!$H$13</definedName>
    <definedName name="utilid">'[1]TALLER 32'!$H$28</definedName>
    <definedName name="UTILIDAD">'[1]TALLER 32'!$C$29</definedName>
    <definedName name="UTILIDAD_BRUTA">'[1]TALLER 32'!$C$14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9" i="4" l="1"/>
  <c r="C48" i="4" l="1"/>
  <c r="C26" i="4"/>
  <c r="C13" i="4"/>
  <c r="F4" i="4" s="1"/>
  <c r="D19" i="4"/>
  <c r="D20" i="4" s="1"/>
  <c r="D18" i="1" l="1"/>
  <c r="D21" i="1" l="1"/>
  <c r="D12" i="1"/>
  <c r="D19" i="1" s="1"/>
  <c r="D20" i="1" s="1"/>
  <c r="D23" i="1" l="1"/>
</calcChain>
</file>

<file path=xl/sharedStrings.xml><?xml version="1.0" encoding="utf-8"?>
<sst xmlns="http://schemas.openxmlformats.org/spreadsheetml/2006/main" count="83" uniqueCount="67">
  <si>
    <t>Trabajo realizado</t>
  </si>
  <si>
    <t>Precio Hora</t>
  </si>
  <si>
    <t>Desplazamiento</t>
  </si>
  <si>
    <t>Descuento</t>
  </si>
  <si>
    <t>Saldo</t>
  </si>
  <si>
    <t>IVA</t>
  </si>
  <si>
    <t>Total</t>
  </si>
  <si>
    <t>Subtotal</t>
  </si>
  <si>
    <t>Reporte sistema de cableado red interna empresa KOLOSOS</t>
  </si>
  <si>
    <t>Valor del material</t>
  </si>
  <si>
    <t>SERVICIO TÉCNICO INTEGRAL - RED</t>
  </si>
  <si>
    <t>Hora Trabajadas</t>
  </si>
  <si>
    <t>Valor Horas Trabajadas</t>
  </si>
  <si>
    <t>c</t>
  </si>
  <si>
    <t>Tabla de datos</t>
  </si>
  <si>
    <t>Cálculo de Beneficio</t>
  </si>
  <si>
    <t>Celdas de entrada</t>
  </si>
  <si>
    <t>Coste de ventas</t>
  </si>
  <si>
    <t>Gastos Generales</t>
  </si>
  <si>
    <t>Tipo de cambio</t>
  </si>
  <si>
    <t>Ventas</t>
  </si>
  <si>
    <t>Celdas de resultado</t>
  </si>
  <si>
    <t>Beneficio</t>
  </si>
  <si>
    <t>Costo de Ventas</t>
  </si>
  <si>
    <t>Solucione cada uno de los puntos en las respectivas hojas.</t>
  </si>
  <si>
    <t>ERRORES</t>
  </si>
  <si>
    <t>SINTAXIS</t>
  </si>
  <si>
    <t>#!VALOR¡</t>
  </si>
  <si>
    <t>UNO DE LOS NUMEROS NO ES OPERABLE</t>
  </si>
  <si>
    <t>EN MUCHAS OCASIONES POR FALTA DE CONTENIDO DONDE SE ENCUENTRA LA FORMULA,ES DECIR,</t>
  </si>
  <si>
    <t>INFORMACION QUE SE ELIMINO O LLEGO DE ESA D E FORMA</t>
  </si>
  <si>
    <t>#¡DIV0!</t>
  </si>
  <si>
    <t>DIVIDIR POR 0 O UNA FILA VACIA</t>
  </si>
  <si>
    <t>NUMERO DEMASIADO GRANDE O PEQUEÑO, NO SE PUEDE CALCULAR</t>
  </si>
  <si>
    <t>MAL TOMADO EL RANGO O SEPARADOR DE CIRTERIOS,VERIFICAR SI ESTA BIEN ESCRITO, O QUE EL SEPARADOR ESTE BIEN ESCRITO</t>
  </si>
  <si>
    <t>#¡NA! O #¡ND!</t>
  </si>
  <si>
    <t>ERROR DEBIDO A QUE EL VALOR BUSCADO NO SE ENCUENTRA</t>
  </si>
  <si>
    <t>########</t>
  </si>
  <si>
    <t>NUMERO MAS GRANDE QUE LA CELDA</t>
  </si>
  <si>
    <t>auditoria de formulas</t>
  </si>
  <si>
    <t>rastrear precedentes:</t>
  </si>
  <si>
    <t>celda activa debe tener referencias:ejemplo formulas que vienen de otra celda u otro lugar</t>
  </si>
  <si>
    <t>rastrear dependientes:</t>
  </si>
  <si>
    <t>sirve para saber si una celda esta siendo utilizada en el documento ,en otra formula</t>
  </si>
  <si>
    <t>mostrar formulas:</t>
  </si>
  <si>
    <t xml:space="preserve">la formula valor precede de la celda D17 la cual contiene una letra </t>
  </si>
  <si>
    <t>y por eso no se puede operar generando el error valor.</t>
  </si>
  <si>
    <t>buscar objetivo-hipotesis</t>
  </si>
  <si>
    <t>se utiliza como primera medida la formula del resultado</t>
  </si>
  <si>
    <t>sobre el valor que queremos cambiar,depues asignamos el valor que</t>
  </si>
  <si>
    <t>queremos hallar y la celda que va a modificar para reaizar la operación</t>
  </si>
  <si>
    <t>varia con respecto a la primera tabla</t>
  </si>
  <si>
    <t>se busca un beneficio de 20000 variando ventas</t>
  </si>
  <si>
    <t>ejercicio 2</t>
  </si>
  <si>
    <t>Cuánto espera que sean las ventas para obtener un beneficio 
de 20000, cambiando solo el valor de las ventas</t>
  </si>
  <si>
    <t>Cuánto deberían ser los gastos generales, si se quiere una 
utilidad de 15000 y 16500 respectivamente, cambiando solo 
los gastos generales.</t>
  </si>
  <si>
    <t>este proceso ayuda significativamente a realizar</t>
  </si>
  <si>
    <t xml:space="preserve">proyecciones sobre una idea en negocios o temas </t>
  </si>
  <si>
    <t>que manejen variables para predecir los alcances que puedan lograr</t>
  </si>
  <si>
    <t>pasos:</t>
  </si>
  <si>
    <t>1.determinar cual es la formula sobre cual se realizara la proyeccion</t>
  </si>
  <si>
    <t>2.dicha formula va sobre la celda que lleva el color amarillo, que es la interseccion entre los datos que haran cambiar la proyeccion</t>
  </si>
  <si>
    <t>3.seleccionamos toda la tabla sin titulos y nos dirigimos a datos ,analisis de hipotesis.</t>
  </si>
  <si>
    <t>4.nos saldra un formulario el cual nos indicara celda de entrada(fila) y celda de entrada (columna)</t>
  </si>
  <si>
    <t xml:space="preserve">5. en cada una de las celdas anteriormente mencionadas se agrega el valor que hace que la formula varie, en este caso el valor de fila es </t>
  </si>
  <si>
    <t>tipo de cambio y el valor de columna es porcentaje,en algunos casos solo se necesitara uno.pero en este caso si revisamos la formula</t>
  </si>
  <si>
    <t>las dos varibles inciden en el desarrollo de la formula.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</si>
</sst>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  <numFmt numFmtId="165" formatCode="#,##0.0"/>
    <numFmt numFmtId="166" formatCode="0.0%"/>
    <numFmt numFmtId="167" formatCode="#,##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5" tint="0.79998168889431442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b/>
      <i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rgb="FF24282B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7">
    <xf numFmtId="0" fontId="0" fillId="0" borderId="0" xfId="0"/>
    <xf numFmtId="165" fontId="0" fillId="0" borderId="0" xfId="0" applyNumberFormat="1"/>
    <xf numFmtId="165" fontId="0" fillId="0" borderId="7" xfId="0" applyNumberFormat="1" applyBorder="1"/>
    <xf numFmtId="165" fontId="0" fillId="0" borderId="5" xfId="0" applyNumberFormat="1" applyBorder="1" applyAlignment="1">
      <alignment horizontal="center"/>
    </xf>
    <xf numFmtId="4" fontId="2" fillId="5" borderId="5" xfId="0" applyNumberFormat="1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9" fontId="2" fillId="0" borderId="6" xfId="0" applyNumberFormat="1" applyFont="1" applyBorder="1" applyAlignment="1">
      <alignment horizontal="center"/>
    </xf>
    <xf numFmtId="165" fontId="2" fillId="0" borderId="6" xfId="0" applyNumberFormat="1" applyFont="1" applyBorder="1" applyAlignment="1">
      <alignment horizontal="center"/>
    </xf>
    <xf numFmtId="167" fontId="2" fillId="0" borderId="6" xfId="0" applyNumberFormat="1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165" fontId="2" fillId="0" borderId="7" xfId="0" applyNumberFormat="1" applyFont="1" applyBorder="1" applyAlignment="1">
      <alignment horizontal="center"/>
    </xf>
    <xf numFmtId="0" fontId="4" fillId="0" borderId="13" xfId="0" applyFont="1" applyBorder="1"/>
    <xf numFmtId="165" fontId="2" fillId="7" borderId="5" xfId="0" applyNumberFormat="1" applyFont="1" applyFill="1" applyBorder="1" applyAlignment="1">
      <alignment horizontal="center"/>
    </xf>
    <xf numFmtId="166" fontId="0" fillId="7" borderId="5" xfId="0" applyNumberForma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3" borderId="14" xfId="0" applyFill="1" applyBorder="1"/>
    <xf numFmtId="164" fontId="0" fillId="3" borderId="6" xfId="1" applyNumberFormat="1" applyFont="1" applyFill="1" applyBorder="1"/>
    <xf numFmtId="0" fontId="0" fillId="3" borderId="6" xfId="0" applyFill="1" applyBorder="1"/>
    <xf numFmtId="0" fontId="3" fillId="3" borderId="14" xfId="0" applyFont="1" applyFill="1" applyBorder="1"/>
    <xf numFmtId="0" fontId="0" fillId="4" borderId="9" xfId="0" applyFill="1" applyBorder="1" applyAlignment="1">
      <alignment horizontal="center"/>
    </xf>
    <xf numFmtId="164" fontId="0" fillId="3" borderId="14" xfId="0" applyNumberFormat="1" applyFill="1" applyBorder="1"/>
    <xf numFmtId="9" fontId="0" fillId="4" borderId="12" xfId="0" applyNumberFormat="1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164" fontId="0" fillId="3" borderId="6" xfId="0" applyNumberFormat="1" applyFill="1" applyBorder="1"/>
    <xf numFmtId="0" fontId="0" fillId="4" borderId="19" xfId="0" applyFill="1" applyBorder="1" applyAlignment="1">
      <alignment horizontal="center"/>
    </xf>
    <xf numFmtId="164" fontId="0" fillId="3" borderId="7" xfId="0" applyNumberFormat="1" applyFill="1" applyBorder="1"/>
    <xf numFmtId="0" fontId="0" fillId="0" borderId="0" xfId="0" applyAlignment="1">
      <alignment horizontal="left"/>
    </xf>
    <xf numFmtId="0" fontId="10" fillId="0" borderId="0" xfId="0" applyFont="1"/>
    <xf numFmtId="0" fontId="0" fillId="5" borderId="0" xfId="0" applyFill="1"/>
    <xf numFmtId="0" fontId="5" fillId="6" borderId="1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5" fillId="6" borderId="3" xfId="0" applyFont="1" applyFill="1" applyBorder="1" applyAlignment="1">
      <alignment horizontal="left" vertical="top" wrapText="1"/>
    </xf>
    <xf numFmtId="0" fontId="0" fillId="2" borderId="1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5" fillId="6" borderId="1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9" fillId="6" borderId="1" xfId="0" applyFont="1" applyFill="1" applyBorder="1" applyAlignment="1">
      <alignment horizontal="center"/>
    </xf>
    <xf numFmtId="0" fontId="9" fillId="6" borderId="3" xfId="0" applyFont="1" applyFill="1" applyBorder="1" applyAlignment="1">
      <alignment horizontal="center"/>
    </xf>
    <xf numFmtId="0" fontId="0" fillId="5" borderId="0" xfId="0" applyFill="1" applyAlignment="1">
      <alignment horizontal="center" wrapText="1"/>
    </xf>
    <xf numFmtId="0" fontId="0" fillId="5" borderId="0" xfId="0" applyFill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7" fillId="6" borderId="17" xfId="0" applyFont="1" applyFill="1" applyBorder="1" applyAlignment="1">
      <alignment horizontal="center"/>
    </xf>
    <xf numFmtId="0" fontId="7" fillId="6" borderId="1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8" fillId="6" borderId="8" xfId="0" applyFont="1" applyFill="1" applyBorder="1" applyAlignment="1">
      <alignment horizontal="center" vertical="center" textRotation="90"/>
    </xf>
    <xf numFmtId="0" fontId="8" fillId="6" borderId="9" xfId="0" applyFont="1" applyFill="1" applyBorder="1" applyAlignment="1">
      <alignment horizontal="center" vertical="center" textRotation="90"/>
    </xf>
    <xf numFmtId="0" fontId="8" fillId="6" borderId="10" xfId="0" applyFont="1" applyFill="1" applyBorder="1" applyAlignment="1">
      <alignment horizontal="center" vertical="center" textRotation="90"/>
    </xf>
    <xf numFmtId="3" fontId="2" fillId="0" borderId="6" xfId="0" applyNumberFormat="1" applyFont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873EB34C\Talleres%20otro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uch/Downloads/Excel%20Avanzado/Clase%204%20E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uch/Downloads/Excel%20Avanzado/Busqueda%20image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LLERES"/>
      <sheetName val="TALLER 15"/>
      <sheetName val="TALLER 18"/>
      <sheetName val="TALLER 19"/>
      <sheetName val="TALLER 20"/>
      <sheetName val="TALLER 21"/>
      <sheetName val="TALLER 22"/>
      <sheetName val="TALLER 23"/>
      <sheetName val="TALLER 24"/>
      <sheetName val="TALLER 28"/>
      <sheetName val="TABLA TALLER 24"/>
      <sheetName val="TALLER 31"/>
      <sheetName val="TALLER 3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4">
          <cell r="A14" t="str">
            <v>ID - Empleado</v>
          </cell>
          <cell r="B14" t="str">
            <v>Apellido</v>
          </cell>
          <cell r="C14" t="str">
            <v>Nombre</v>
          </cell>
          <cell r="D14" t="str">
            <v>Empleo</v>
          </cell>
          <cell r="E14" t="str">
            <v>Departam.</v>
          </cell>
          <cell r="F14" t="str">
            <v>Seccion</v>
          </cell>
          <cell r="G14" t="str">
            <v>Salario</v>
          </cell>
          <cell r="H14" t="str">
            <v>fecha comienzo</v>
          </cell>
          <cell r="I14" t="str">
            <v>Bajas por enferm</v>
          </cell>
          <cell r="J14" t="str">
            <v>VAA</v>
          </cell>
        </row>
        <row r="15">
          <cell r="A15">
            <v>1967</v>
          </cell>
          <cell r="B15" t="str">
            <v>Aruda</v>
          </cell>
          <cell r="C15" t="str">
            <v>Felice</v>
          </cell>
          <cell r="D15" t="str">
            <v>Aux. Admtivo</v>
          </cell>
          <cell r="E15" t="str">
            <v>Admon</v>
          </cell>
          <cell r="F15" t="str">
            <v>Copiadora</v>
          </cell>
          <cell r="G15">
            <v>23212</v>
          </cell>
          <cell r="H15">
            <v>33492</v>
          </cell>
          <cell r="I15">
            <v>6</v>
          </cell>
          <cell r="J15">
            <v>7</v>
          </cell>
        </row>
        <row r="16">
          <cell r="A16">
            <v>1792</v>
          </cell>
          <cell r="B16" t="str">
            <v>Barton</v>
          </cell>
          <cell r="C16" t="str">
            <v>Eileen</v>
          </cell>
          <cell r="D16" t="str">
            <v>Espec. Diseño</v>
          </cell>
          <cell r="E16" t="str">
            <v>Diseño</v>
          </cell>
          <cell r="F16" t="str">
            <v>Copiadora</v>
          </cell>
          <cell r="G16">
            <v>37489</v>
          </cell>
          <cell r="H16">
            <v>33231</v>
          </cell>
          <cell r="I16">
            <v>4</v>
          </cell>
          <cell r="J16">
            <v>10</v>
          </cell>
        </row>
        <row r="17">
          <cell r="A17">
            <v>1167</v>
          </cell>
          <cell r="B17" t="str">
            <v>Berwick</v>
          </cell>
          <cell r="C17" t="str">
            <v>Sam</v>
          </cell>
          <cell r="D17" t="str">
            <v>Representante</v>
          </cell>
          <cell r="E17" t="str">
            <v>Mercado</v>
          </cell>
          <cell r="F17" t="str">
            <v>Copiadora</v>
          </cell>
          <cell r="G17">
            <v>31914</v>
          </cell>
          <cell r="H17">
            <v>33346</v>
          </cell>
          <cell r="I17">
            <v>4</v>
          </cell>
          <cell r="J17">
            <v>0</v>
          </cell>
        </row>
        <row r="18">
          <cell r="A18">
            <v>1169</v>
          </cell>
          <cell r="B18" t="str">
            <v>Dorfberg</v>
          </cell>
          <cell r="C18" t="str">
            <v>Jeremy</v>
          </cell>
          <cell r="D18" t="str">
            <v>Ing. Software</v>
          </cell>
          <cell r="E18" t="str">
            <v>ingenieria</v>
          </cell>
          <cell r="F18" t="str">
            <v>Copiadora</v>
          </cell>
          <cell r="G18">
            <v>34002</v>
          </cell>
          <cell r="H18">
            <v>33890</v>
          </cell>
          <cell r="I18">
            <v>0</v>
          </cell>
          <cell r="J18">
            <v>15</v>
          </cell>
        </row>
        <row r="19">
          <cell r="A19">
            <v>1975</v>
          </cell>
          <cell r="B19" t="str">
            <v>franklin</v>
          </cell>
          <cell r="C19" t="str">
            <v xml:space="preserve">Larry </v>
          </cell>
          <cell r="D19" t="str">
            <v>Aux. contable</v>
          </cell>
          <cell r="E19" t="str">
            <v>Contabilidad</v>
          </cell>
          <cell r="F19" t="str">
            <v>Copiadora</v>
          </cell>
          <cell r="G19">
            <v>21888</v>
          </cell>
          <cell r="H19">
            <v>33365</v>
          </cell>
          <cell r="I19">
            <v>0</v>
          </cell>
          <cell r="J19">
            <v>15</v>
          </cell>
        </row>
        <row r="20">
          <cell r="A20">
            <v>1968</v>
          </cell>
          <cell r="B20" t="str">
            <v>Martinez</v>
          </cell>
          <cell r="C20" t="str">
            <v>Sara</v>
          </cell>
          <cell r="D20" t="str">
            <v>Respons. Prod</v>
          </cell>
          <cell r="E20" t="str">
            <v>Mercado</v>
          </cell>
          <cell r="F20" t="str">
            <v>Copiadora</v>
          </cell>
          <cell r="G20">
            <v>33301</v>
          </cell>
          <cell r="H20">
            <v>33970</v>
          </cell>
          <cell r="I20">
            <v>2</v>
          </cell>
          <cell r="J20">
            <v>15</v>
          </cell>
        </row>
        <row r="21">
          <cell r="A21">
            <v>1675</v>
          </cell>
          <cell r="B21" t="str">
            <v>Miller</v>
          </cell>
          <cell r="C21" t="str">
            <v>Janet</v>
          </cell>
          <cell r="D21" t="str">
            <v>Representante</v>
          </cell>
          <cell r="E21" t="str">
            <v>Mercado</v>
          </cell>
          <cell r="F21" t="str">
            <v>Copiadora</v>
          </cell>
          <cell r="G21">
            <v>37896</v>
          </cell>
          <cell r="H21">
            <v>29885</v>
          </cell>
          <cell r="I21">
            <v>0</v>
          </cell>
          <cell r="J21">
            <v>15</v>
          </cell>
        </row>
        <row r="22">
          <cell r="A22">
            <v>1931</v>
          </cell>
          <cell r="B22" t="str">
            <v>Mueller</v>
          </cell>
          <cell r="C22" t="str">
            <v>Ursula</v>
          </cell>
          <cell r="D22" t="str">
            <v>Contable</v>
          </cell>
          <cell r="E22" t="str">
            <v>Contabilidad</v>
          </cell>
          <cell r="F22" t="str">
            <v>Copiadora</v>
          </cell>
          <cell r="G22">
            <v>26101</v>
          </cell>
          <cell r="H22">
            <v>32679</v>
          </cell>
          <cell r="I22">
            <v>0</v>
          </cell>
          <cell r="J22">
            <v>0</v>
          </cell>
        </row>
        <row r="23">
          <cell r="A23">
            <v>1676</v>
          </cell>
          <cell r="B23" t="str">
            <v>Wells</v>
          </cell>
          <cell r="C23" t="str">
            <v>Jason</v>
          </cell>
          <cell r="D23" t="str">
            <v>Aux. Admtivo</v>
          </cell>
          <cell r="E23" t="str">
            <v>Admon</v>
          </cell>
          <cell r="F23" t="str">
            <v>Copiadora</v>
          </cell>
          <cell r="G23">
            <v>23239</v>
          </cell>
          <cell r="H23">
            <v>33529</v>
          </cell>
          <cell r="I23">
            <v>5</v>
          </cell>
          <cell r="J23">
            <v>0</v>
          </cell>
        </row>
        <row r="24">
          <cell r="A24">
            <v>1793</v>
          </cell>
          <cell r="B24" t="str">
            <v>Able</v>
          </cell>
          <cell r="C24" t="str">
            <v>Aaron</v>
          </cell>
          <cell r="D24" t="str">
            <v>Aux Admtivo</v>
          </cell>
          <cell r="E24" t="str">
            <v>Admon</v>
          </cell>
          <cell r="F24" t="str">
            <v>fax</v>
          </cell>
          <cell r="G24">
            <v>28859</v>
          </cell>
          <cell r="H24">
            <v>33588</v>
          </cell>
          <cell r="I24">
            <v>3</v>
          </cell>
          <cell r="J24">
            <v>0</v>
          </cell>
        </row>
        <row r="25">
          <cell r="A25">
            <v>1814</v>
          </cell>
          <cell r="B25" t="str">
            <v>Al- Sabah</v>
          </cell>
          <cell r="C25" t="str">
            <v>Daoud</v>
          </cell>
          <cell r="D25" t="str">
            <v>Aux. Tecnico</v>
          </cell>
          <cell r="E25" t="str">
            <v>ingenieria</v>
          </cell>
          <cell r="F25" t="str">
            <v>fax</v>
          </cell>
          <cell r="G25">
            <v>35989</v>
          </cell>
          <cell r="H25">
            <v>32571</v>
          </cell>
          <cell r="I25">
            <v>1</v>
          </cell>
          <cell r="J25">
            <v>7</v>
          </cell>
        </row>
        <row r="26">
          <cell r="A26">
            <v>1168</v>
          </cell>
          <cell r="B26" t="str">
            <v>Asonte</v>
          </cell>
          <cell r="C26" t="str">
            <v>Toni</v>
          </cell>
          <cell r="D26" t="str">
            <v>Aux. Admin unid.</v>
          </cell>
          <cell r="E26" t="str">
            <v>ingenieria</v>
          </cell>
          <cell r="F26" t="str">
            <v>fax</v>
          </cell>
          <cell r="G26">
            <v>23036</v>
          </cell>
          <cell r="H26">
            <v>33338</v>
          </cell>
          <cell r="I26">
            <v>1</v>
          </cell>
          <cell r="J26">
            <v>0</v>
          </cell>
        </row>
        <row r="27">
          <cell r="A27">
            <v>7966</v>
          </cell>
          <cell r="B27" t="str">
            <v>Corwick</v>
          </cell>
          <cell r="C27" t="str">
            <v>Robin</v>
          </cell>
          <cell r="D27" t="str">
            <v>Aux Diseño</v>
          </cell>
          <cell r="E27" t="str">
            <v>Diseño</v>
          </cell>
          <cell r="F27" t="str">
            <v>fax</v>
          </cell>
          <cell r="G27">
            <v>35480</v>
          </cell>
          <cell r="H27">
            <v>33559</v>
          </cell>
          <cell r="I27">
            <v>0</v>
          </cell>
          <cell r="J27">
            <v>10</v>
          </cell>
        </row>
        <row r="28">
          <cell r="A28">
            <v>1794</v>
          </cell>
          <cell r="B28" t="str">
            <v>Goldberg</v>
          </cell>
          <cell r="C28" t="str">
            <v>Malcolm</v>
          </cell>
          <cell r="D28" t="str">
            <v>Respons. Prod</v>
          </cell>
          <cell r="E28" t="str">
            <v>Mercado</v>
          </cell>
          <cell r="F28" t="str">
            <v>fax</v>
          </cell>
          <cell r="G28">
            <v>34689</v>
          </cell>
          <cell r="H28">
            <v>31034</v>
          </cell>
          <cell r="I28">
            <v>1</v>
          </cell>
          <cell r="J28">
            <v>15</v>
          </cell>
        </row>
        <row r="29">
          <cell r="A29">
            <v>1426</v>
          </cell>
          <cell r="B29" t="str">
            <v>Lampstone</v>
          </cell>
          <cell r="C29" t="str">
            <v>Pete</v>
          </cell>
          <cell r="D29" t="str">
            <v>Representante</v>
          </cell>
          <cell r="E29" t="str">
            <v>Mercado</v>
          </cell>
          <cell r="F29" t="str">
            <v>fax</v>
          </cell>
          <cell r="G29">
            <v>25147</v>
          </cell>
          <cell r="H29">
            <v>28346</v>
          </cell>
          <cell r="I29">
            <v>2</v>
          </cell>
          <cell r="J29">
            <v>7</v>
          </cell>
        </row>
        <row r="30">
          <cell r="A30">
            <v>1677</v>
          </cell>
          <cell r="B30" t="str">
            <v>Levine</v>
          </cell>
          <cell r="C30" t="str">
            <v>Eric</v>
          </cell>
          <cell r="D30" t="str">
            <v>Investigador</v>
          </cell>
          <cell r="E30" t="str">
            <v>Ing + Diseño</v>
          </cell>
          <cell r="F30" t="str">
            <v>fax</v>
          </cell>
          <cell r="G30">
            <v>24180</v>
          </cell>
          <cell r="H30">
            <v>31939</v>
          </cell>
          <cell r="I30">
            <v>0</v>
          </cell>
          <cell r="J30">
            <v>7</v>
          </cell>
        </row>
        <row r="31">
          <cell r="A31">
            <v>1816</v>
          </cell>
          <cell r="B31" t="str">
            <v>Lin</v>
          </cell>
          <cell r="C31" t="str">
            <v>Michael</v>
          </cell>
          <cell r="D31" t="str">
            <v>Ing. Software</v>
          </cell>
          <cell r="E31" t="str">
            <v>ingenieria</v>
          </cell>
          <cell r="F31" t="str">
            <v>fax</v>
          </cell>
          <cell r="G31">
            <v>21304</v>
          </cell>
          <cell r="H31">
            <v>33092</v>
          </cell>
          <cell r="I31">
            <v>0</v>
          </cell>
          <cell r="J31">
            <v>0</v>
          </cell>
        </row>
        <row r="32">
          <cell r="A32">
            <v>1075</v>
          </cell>
          <cell r="B32" t="str">
            <v>Kane</v>
          </cell>
          <cell r="C32" t="str">
            <v>Shreryl</v>
          </cell>
          <cell r="D32" t="str">
            <v>Aux Diseño</v>
          </cell>
          <cell r="E32" t="str">
            <v>Diseño</v>
          </cell>
          <cell r="F32" t="str">
            <v>impresoras</v>
          </cell>
          <cell r="G32">
            <v>23239</v>
          </cell>
          <cell r="H32">
            <v>33793</v>
          </cell>
          <cell r="I32">
            <v>3</v>
          </cell>
          <cell r="J32">
            <v>0</v>
          </cell>
        </row>
        <row r="33">
          <cell r="A33">
            <v>1976</v>
          </cell>
          <cell r="B33" t="str">
            <v>Petry</v>
          </cell>
          <cell r="C33" t="str">
            <v>Robin</v>
          </cell>
          <cell r="D33" t="str">
            <v>Aux. Admin unid.</v>
          </cell>
          <cell r="E33" t="str">
            <v>ingenieria</v>
          </cell>
          <cell r="F33" t="str">
            <v>impresoras</v>
          </cell>
          <cell r="G33">
            <v>23036</v>
          </cell>
          <cell r="H33">
            <v>33357</v>
          </cell>
          <cell r="I33">
            <v>3</v>
          </cell>
          <cell r="J33">
            <v>0</v>
          </cell>
        </row>
        <row r="34">
          <cell r="A34">
            <v>1530</v>
          </cell>
          <cell r="B34" t="str">
            <v>Stewart</v>
          </cell>
          <cell r="C34" t="str">
            <v>Ian</v>
          </cell>
          <cell r="D34" t="str">
            <v>Aux. Admon</v>
          </cell>
          <cell r="E34" t="str">
            <v>Admon</v>
          </cell>
          <cell r="F34" t="str">
            <v>impresoras</v>
          </cell>
          <cell r="G34">
            <v>23212</v>
          </cell>
          <cell r="H34">
            <v>33258</v>
          </cell>
          <cell r="I34">
            <v>0</v>
          </cell>
          <cell r="J34">
            <v>15</v>
          </cell>
        </row>
      </sheetData>
      <sheetData sheetId="9"/>
      <sheetData sheetId="10"/>
      <sheetData sheetId="11"/>
      <sheetData sheetId="12">
        <row r="10">
          <cell r="B10" t="str">
            <v>PRESUPUESTO</v>
          </cell>
        </row>
        <row r="11">
          <cell r="C11">
            <v>8500000</v>
          </cell>
        </row>
        <row r="12">
          <cell r="C12">
            <v>2771000</v>
          </cell>
        </row>
        <row r="14">
          <cell r="C14">
            <v>5729000</v>
          </cell>
        </row>
        <row r="17">
          <cell r="C17">
            <v>1200000</v>
          </cell>
        </row>
        <row r="18">
          <cell r="C18">
            <v>800000</v>
          </cell>
        </row>
        <row r="19">
          <cell r="C19">
            <v>850000</v>
          </cell>
        </row>
        <row r="21">
          <cell r="C21">
            <v>2850000</v>
          </cell>
        </row>
        <row r="23">
          <cell r="C23">
            <v>2879000</v>
          </cell>
        </row>
        <row r="25">
          <cell r="C25">
            <v>0.125</v>
          </cell>
        </row>
        <row r="27">
          <cell r="C27">
            <v>359875</v>
          </cell>
        </row>
        <row r="29">
          <cell r="C29">
            <v>2519125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 del escenario 2"/>
      <sheetName val="Escenarios"/>
      <sheetName val="Solver 1"/>
      <sheetName val="Solver 2 "/>
      <sheetName val="Solver 3"/>
      <sheetName val="Montecarlo"/>
      <sheetName val="Buscar imagenes"/>
      <sheetName val="Ejemplo notas"/>
      <sheetName val="Hoja1"/>
      <sheetName val="Buscar objetivo"/>
      <sheetName val="Previsión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4">
          <cell r="A4" t="str">
            <v>Nombre_1</v>
          </cell>
        </row>
        <row r="5">
          <cell r="A5" t="str">
            <v>Nombre_2</v>
          </cell>
        </row>
        <row r="6">
          <cell r="A6" t="str">
            <v>Nombre_3</v>
          </cell>
        </row>
        <row r="7">
          <cell r="A7" t="str">
            <v>Nombre_4</v>
          </cell>
        </row>
        <row r="8">
          <cell r="A8" t="str">
            <v>Nombre_5</v>
          </cell>
        </row>
        <row r="9">
          <cell r="A9" t="str">
            <v>Nombre_6</v>
          </cell>
        </row>
        <row r="10">
          <cell r="A10" t="str">
            <v>Nombre_7</v>
          </cell>
        </row>
        <row r="11">
          <cell r="A11" t="str">
            <v>Nombre_8</v>
          </cell>
        </row>
        <row r="12">
          <cell r="A12" t="str">
            <v>Nombre_9</v>
          </cell>
        </row>
        <row r="13">
          <cell r="A13" t="str">
            <v>Nombre_10</v>
          </cell>
        </row>
        <row r="14">
          <cell r="A14" t="str">
            <v>Nombre_11</v>
          </cell>
        </row>
        <row r="15">
          <cell r="A15" t="str">
            <v>Nombre_12</v>
          </cell>
        </row>
        <row r="16">
          <cell r="A16" t="str">
            <v>Nombre_13</v>
          </cell>
        </row>
        <row r="17">
          <cell r="A17" t="str">
            <v>Nombre_14</v>
          </cell>
        </row>
        <row r="18">
          <cell r="A18" t="str">
            <v>Nombre_15</v>
          </cell>
        </row>
        <row r="19">
          <cell r="A19" t="str">
            <v>Nombre_16</v>
          </cell>
        </row>
        <row r="20">
          <cell r="A20" t="str">
            <v>Nombre_17</v>
          </cell>
        </row>
        <row r="21">
          <cell r="A21" t="str">
            <v>Nombre_18</v>
          </cell>
        </row>
        <row r="22">
          <cell r="A22" t="str">
            <v>Nombre_19</v>
          </cell>
        </row>
        <row r="23">
          <cell r="A23" t="str">
            <v>Nombre_20</v>
          </cell>
        </row>
        <row r="24">
          <cell r="A24" t="str">
            <v>Nombre_21</v>
          </cell>
        </row>
        <row r="25">
          <cell r="A25" t="str">
            <v>Nombre_22</v>
          </cell>
        </row>
        <row r="26">
          <cell r="A26" t="str">
            <v>Nombre_23</v>
          </cell>
        </row>
        <row r="27">
          <cell r="A27" t="str">
            <v>Nombre_24</v>
          </cell>
        </row>
        <row r="28">
          <cell r="A28" t="str">
            <v>Nombre_25</v>
          </cell>
        </row>
        <row r="29">
          <cell r="A29" t="str">
            <v>Nombre_26</v>
          </cell>
        </row>
        <row r="30">
          <cell r="A30" t="str">
            <v>Nombre_27</v>
          </cell>
        </row>
        <row r="31">
          <cell r="A31" t="str">
            <v>Nombre_28</v>
          </cell>
        </row>
        <row r="32">
          <cell r="A32" t="str">
            <v>Nombre_29</v>
          </cell>
        </row>
        <row r="33">
          <cell r="A33" t="str">
            <v>Nombre_30</v>
          </cell>
        </row>
        <row r="34">
          <cell r="A34" t="str">
            <v>Nombre_31</v>
          </cell>
        </row>
        <row r="35">
          <cell r="A35" t="str">
            <v>Nombre_32</v>
          </cell>
        </row>
        <row r="36">
          <cell r="A36" t="str">
            <v>Nombre_33</v>
          </cell>
        </row>
        <row r="37">
          <cell r="A37" t="str">
            <v>Nombre_34</v>
          </cell>
        </row>
        <row r="38">
          <cell r="A38" t="str">
            <v>Nombre_35</v>
          </cell>
        </row>
        <row r="39">
          <cell r="A39" t="str">
            <v>Nombre_36</v>
          </cell>
        </row>
        <row r="40">
          <cell r="A40" t="str">
            <v>Nombre_37</v>
          </cell>
        </row>
      </sheetData>
      <sheetData sheetId="8">
        <row r="2">
          <cell r="A2" t="str">
            <v>Nombre_36</v>
          </cell>
        </row>
      </sheetData>
      <sheetData sheetId="9"/>
      <sheetData sheetId="1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squeda base"/>
      <sheetName val="Ejemplo notas"/>
    </sheet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workbookViewId="0">
      <selection activeCell="D17" sqref="D17"/>
    </sheetView>
  </sheetViews>
  <sheetFormatPr baseColWidth="10" defaultRowHeight="15" x14ac:dyDescent="0.25"/>
  <cols>
    <col min="2" max="3" width="13.28515625" customWidth="1"/>
    <col min="4" max="4" width="22.5703125" customWidth="1"/>
    <col min="5" max="5" width="13.28515625" customWidth="1"/>
  </cols>
  <sheetData>
    <row r="1" spans="2:9" ht="30" customHeight="1" thickBot="1" x14ac:dyDescent="0.3"/>
    <row r="2" spans="2:9" ht="39" customHeight="1" thickBot="1" x14ac:dyDescent="0.3">
      <c r="B2" s="37" t="s">
        <v>10</v>
      </c>
      <c r="C2" s="38"/>
      <c r="D2" s="38"/>
      <c r="F2" s="32" t="s">
        <v>24</v>
      </c>
      <c r="G2" s="33"/>
      <c r="H2" s="33"/>
      <c r="I2" s="34"/>
    </row>
    <row r="3" spans="2:9" ht="22.15" customHeight="1" thickBot="1" x14ac:dyDescent="0.3"/>
    <row r="4" spans="2:9" x14ac:dyDescent="0.25">
      <c r="B4" s="41" t="s">
        <v>0</v>
      </c>
      <c r="C4" s="42"/>
      <c r="D4" s="39" t="s">
        <v>8</v>
      </c>
      <c r="F4" t="s">
        <v>45</v>
      </c>
    </row>
    <row r="5" spans="2:9" x14ac:dyDescent="0.25">
      <c r="B5" s="17"/>
      <c r="C5" s="14"/>
      <c r="D5" s="40"/>
      <c r="F5" t="s">
        <v>46</v>
      </c>
    </row>
    <row r="6" spans="2:9" x14ac:dyDescent="0.25">
      <c r="B6" s="17"/>
      <c r="C6" s="14"/>
      <c r="D6" s="18"/>
    </row>
    <row r="7" spans="2:9" x14ac:dyDescent="0.25">
      <c r="B7" s="35" t="s">
        <v>9</v>
      </c>
      <c r="C7" s="36"/>
      <c r="D7" s="19">
        <v>150000</v>
      </c>
    </row>
    <row r="8" spans="2:9" x14ac:dyDescent="0.25">
      <c r="B8" s="17"/>
      <c r="C8" s="14"/>
      <c r="D8" s="18"/>
    </row>
    <row r="9" spans="2:9" x14ac:dyDescent="0.25">
      <c r="B9" s="17"/>
      <c r="C9" s="14"/>
      <c r="D9" s="18"/>
    </row>
    <row r="10" spans="2:9" x14ac:dyDescent="0.25">
      <c r="B10" s="35" t="s">
        <v>1</v>
      </c>
      <c r="C10" s="36"/>
      <c r="D10" s="19">
        <v>80000</v>
      </c>
    </row>
    <row r="11" spans="2:9" x14ac:dyDescent="0.25">
      <c r="B11" s="35" t="s">
        <v>11</v>
      </c>
      <c r="C11" s="36"/>
      <c r="D11" s="20">
        <v>5</v>
      </c>
    </row>
    <row r="12" spans="2:9" x14ac:dyDescent="0.25">
      <c r="B12" s="35" t="s">
        <v>12</v>
      </c>
      <c r="C12" s="36"/>
      <c r="D12" s="19">
        <f>+D11*D10</f>
        <v>400000</v>
      </c>
    </row>
    <row r="13" spans="2:9" x14ac:dyDescent="0.25">
      <c r="B13" s="17"/>
      <c r="C13" s="14"/>
      <c r="D13" s="18"/>
    </row>
    <row r="14" spans="2:9" x14ac:dyDescent="0.25">
      <c r="B14" s="17"/>
      <c r="C14" s="14"/>
      <c r="D14" s="18"/>
    </row>
    <row r="15" spans="2:9" x14ac:dyDescent="0.25">
      <c r="B15" s="35" t="s">
        <v>2</v>
      </c>
      <c r="C15" s="36"/>
      <c r="D15" s="19">
        <v>120000</v>
      </c>
    </row>
    <row r="16" spans="2:9" x14ac:dyDescent="0.25">
      <c r="B16" s="17"/>
      <c r="C16" s="14"/>
      <c r="D16" s="18"/>
    </row>
    <row r="17" spans="2:4" x14ac:dyDescent="0.25">
      <c r="B17" s="17"/>
      <c r="C17" s="14"/>
      <c r="D17" s="21" t="s">
        <v>13</v>
      </c>
    </row>
    <row r="18" spans="2:4" x14ac:dyDescent="0.25">
      <c r="B18" s="22"/>
      <c r="C18" s="16" t="s">
        <v>7</v>
      </c>
      <c r="D18" s="26">
        <f>+D7+D12+D15</f>
        <v>670000</v>
      </c>
    </row>
    <row r="19" spans="2:4" x14ac:dyDescent="0.25">
      <c r="B19" s="24">
        <v>0.1</v>
      </c>
      <c r="C19" s="16" t="s">
        <v>3</v>
      </c>
      <c r="D19" s="19">
        <f>+D18*B19</f>
        <v>67000</v>
      </c>
    </row>
    <row r="20" spans="2:4" x14ac:dyDescent="0.25">
      <c r="B20" s="22"/>
      <c r="C20" s="15" t="s">
        <v>4</v>
      </c>
      <c r="D20" s="23">
        <f>+D18-D19</f>
        <v>603000</v>
      </c>
    </row>
    <row r="21" spans="2:4" x14ac:dyDescent="0.25">
      <c r="B21" s="24">
        <v>0.19</v>
      </c>
      <c r="C21" s="16" t="s">
        <v>5</v>
      </c>
      <c r="D21" s="20" t="e">
        <f>+D17*B21</f>
        <v>#VALUE!</v>
      </c>
    </row>
    <row r="22" spans="2:4" x14ac:dyDescent="0.25">
      <c r="B22" s="22"/>
      <c r="C22" s="15"/>
      <c r="D22" s="18"/>
    </row>
    <row r="23" spans="2:4" ht="15.75" thickBot="1" x14ac:dyDescent="0.3">
      <c r="B23" s="25"/>
      <c r="C23" s="27" t="s">
        <v>6</v>
      </c>
      <c r="D23" s="28" t="e">
        <f>+D20+D21</f>
        <v>#VALUE!</v>
      </c>
    </row>
  </sheetData>
  <mergeCells count="9">
    <mergeCell ref="F2:I2"/>
    <mergeCell ref="B11:C11"/>
    <mergeCell ref="B12:C12"/>
    <mergeCell ref="B15:C15"/>
    <mergeCell ref="B2:D2"/>
    <mergeCell ref="D4:D5"/>
    <mergeCell ref="B4:C4"/>
    <mergeCell ref="B7:C7"/>
    <mergeCell ref="B10:C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8"/>
  <sheetViews>
    <sheetView tabSelected="1" topLeftCell="A3" workbookViewId="0">
      <selection activeCell="F24" sqref="F24"/>
    </sheetView>
  </sheetViews>
  <sheetFormatPr baseColWidth="10" defaultRowHeight="15" x14ac:dyDescent="0.25"/>
  <cols>
    <col min="2" max="2" width="19" customWidth="1"/>
    <col min="3" max="3" width="12.42578125" customWidth="1"/>
    <col min="5" max="5" width="7.5703125" customWidth="1"/>
    <col min="6" max="6" width="9.7109375" bestFit="1" customWidth="1"/>
    <col min="7" max="7" width="8.5703125" customWidth="1"/>
    <col min="8" max="8" width="9.7109375" customWidth="1"/>
    <col min="9" max="9" width="8.140625" bestFit="1" customWidth="1"/>
  </cols>
  <sheetData>
    <row r="1" spans="2:17" ht="15.75" thickBot="1" x14ac:dyDescent="0.3"/>
    <row r="2" spans="2:17" ht="39.6" customHeight="1" thickBot="1" x14ac:dyDescent="0.3">
      <c r="E2" s="50" t="s">
        <v>14</v>
      </c>
      <c r="F2" s="51"/>
      <c r="G2" s="51"/>
      <c r="H2" s="51"/>
      <c r="I2" s="51"/>
      <c r="J2" s="51"/>
      <c r="K2" s="51"/>
      <c r="L2" s="52"/>
      <c r="N2" s="32" t="s">
        <v>24</v>
      </c>
      <c r="O2" s="33"/>
      <c r="P2" s="33"/>
      <c r="Q2" s="34"/>
    </row>
    <row r="3" spans="2:17" ht="19.5" thickBot="1" x14ac:dyDescent="0.35">
      <c r="E3" s="47" t="s">
        <v>19</v>
      </c>
      <c r="F3" s="48"/>
      <c r="G3" s="48"/>
      <c r="H3" s="48"/>
      <c r="I3" s="48"/>
      <c r="J3" s="48"/>
      <c r="K3" s="48"/>
      <c r="L3" s="49"/>
    </row>
    <row r="4" spans="2:17" ht="19.5" thickBot="1" x14ac:dyDescent="0.35">
      <c r="B4" s="43" t="s">
        <v>15</v>
      </c>
      <c r="C4" s="44"/>
      <c r="E4" s="53" t="s">
        <v>23</v>
      </c>
      <c r="F4" s="4">
        <f>Beneficio</f>
        <v>14012</v>
      </c>
      <c r="G4" s="2">
        <v>9</v>
      </c>
      <c r="H4" s="12">
        <v>9.5</v>
      </c>
      <c r="I4" s="12">
        <v>10</v>
      </c>
      <c r="J4" s="12">
        <v>10.5</v>
      </c>
      <c r="K4" s="12">
        <v>11</v>
      </c>
      <c r="L4" s="12">
        <v>11.5</v>
      </c>
    </row>
    <row r="5" spans="2:17" ht="15.75" thickBot="1" x14ac:dyDescent="0.3">
      <c r="E5" s="54"/>
      <c r="F5" s="13">
        <v>0.25</v>
      </c>
      <c r="G5" s="3">
        <f t="dataTable" ref="G5:L15" dt2D="1" dtr="1" r1="C9" r2="C7"/>
        <v>21013.333333333332</v>
      </c>
      <c r="H5" s="3">
        <v>19907.36842105263</v>
      </c>
      <c r="I5" s="3">
        <v>18912</v>
      </c>
      <c r="J5" s="3">
        <v>18011.428571428572</v>
      </c>
      <c r="K5" s="3">
        <v>17192.727272727272</v>
      </c>
      <c r="L5" s="3">
        <v>16445.217391304348</v>
      </c>
    </row>
    <row r="6" spans="2:17" ht="19.5" thickBot="1" x14ac:dyDescent="0.35">
      <c r="B6" s="43" t="s">
        <v>16</v>
      </c>
      <c r="C6" s="44"/>
      <c r="E6" s="54"/>
      <c r="F6" s="13">
        <v>0.26</v>
      </c>
      <c r="G6" s="3">
        <v>19924.444444444445</v>
      </c>
      <c r="H6" s="3">
        <v>18875.78947368421</v>
      </c>
      <c r="I6" s="3">
        <v>17932</v>
      </c>
      <c r="J6" s="3">
        <v>17078.095238095237</v>
      </c>
      <c r="K6" s="3">
        <v>16301.818181818182</v>
      </c>
      <c r="L6" s="3">
        <v>15593.04347826087</v>
      </c>
    </row>
    <row r="7" spans="2:17" x14ac:dyDescent="0.25">
      <c r="B7" s="5" t="s">
        <v>17</v>
      </c>
      <c r="C7" s="6">
        <v>0.3</v>
      </c>
      <c r="E7" s="54"/>
      <c r="F7" s="13">
        <v>0.27</v>
      </c>
      <c r="G7" s="3">
        <v>18835.555555555555</v>
      </c>
      <c r="H7" s="3">
        <v>17844.21052631579</v>
      </c>
      <c r="I7" s="3">
        <v>16952</v>
      </c>
      <c r="J7" s="3">
        <v>16144.761904761905</v>
      </c>
      <c r="K7" s="3">
        <v>15410.90909090909</v>
      </c>
      <c r="L7" s="3">
        <v>14740.869565217392</v>
      </c>
    </row>
    <row r="8" spans="2:17" x14ac:dyDescent="0.25">
      <c r="B8" s="5" t="s">
        <v>18</v>
      </c>
      <c r="C8" s="7">
        <v>545880</v>
      </c>
      <c r="E8" s="54"/>
      <c r="F8" s="13">
        <v>0.28000000000000003</v>
      </c>
      <c r="G8" s="3">
        <v>17746.666666666668</v>
      </c>
      <c r="H8" s="3">
        <v>16812.63157894737</v>
      </c>
      <c r="I8" s="3">
        <v>15972</v>
      </c>
      <c r="J8" s="3">
        <v>15211.428571428571</v>
      </c>
      <c r="K8" s="3">
        <v>14520</v>
      </c>
      <c r="L8" s="3">
        <v>13888.695652173914</v>
      </c>
    </row>
    <row r="9" spans="2:17" x14ac:dyDescent="0.25">
      <c r="B9" s="5" t="s">
        <v>19</v>
      </c>
      <c r="C9" s="56">
        <v>10</v>
      </c>
      <c r="E9" s="54"/>
      <c r="F9" s="13">
        <v>0.28999999999999998</v>
      </c>
      <c r="G9" s="3">
        <v>16657.777777777777</v>
      </c>
      <c r="H9" s="3">
        <v>15781.052631578947</v>
      </c>
      <c r="I9" s="3">
        <v>14992</v>
      </c>
      <c r="J9" s="3">
        <v>14278.095238095239</v>
      </c>
      <c r="K9" s="3">
        <v>13629.09090909091</v>
      </c>
      <c r="L9" s="3">
        <v>13036.521739130434</v>
      </c>
      <c r="M9" t="str">
        <f>"-----&gt;"</f>
        <v>-----&gt;</v>
      </c>
      <c r="N9" t="s">
        <v>56</v>
      </c>
    </row>
    <row r="10" spans="2:17" ht="15.75" thickBot="1" x14ac:dyDescent="0.3">
      <c r="B10" s="9" t="s">
        <v>20</v>
      </c>
      <c r="C10" s="10">
        <v>980000</v>
      </c>
      <c r="E10" s="54"/>
      <c r="F10" s="13">
        <v>0.3</v>
      </c>
      <c r="G10" s="3">
        <v>15568.888888888889</v>
      </c>
      <c r="H10" s="3">
        <v>14749.473684210527</v>
      </c>
      <c r="I10" s="3">
        <v>14012</v>
      </c>
      <c r="J10" s="3">
        <v>13344.761904761905</v>
      </c>
      <c r="K10" s="3">
        <v>12738.181818181818</v>
      </c>
      <c r="L10" s="3">
        <v>12184.347826086956</v>
      </c>
      <c r="N10" t="s">
        <v>57</v>
      </c>
    </row>
    <row r="11" spans="2:17" ht="15.75" thickBot="1" x14ac:dyDescent="0.3">
      <c r="E11" s="54"/>
      <c r="F11" s="13">
        <v>0.31</v>
      </c>
      <c r="G11" s="3">
        <v>14480</v>
      </c>
      <c r="H11" s="3">
        <v>13717.894736842105</v>
      </c>
      <c r="I11" s="3">
        <v>13032</v>
      </c>
      <c r="J11" s="3">
        <v>12411.428571428571</v>
      </c>
      <c r="K11" s="3">
        <v>11847.272727272728</v>
      </c>
      <c r="L11" s="3">
        <v>11332.173913043478</v>
      </c>
      <c r="N11" t="s">
        <v>58</v>
      </c>
    </row>
    <row r="12" spans="2:17" ht="19.5" thickBot="1" x14ac:dyDescent="0.35">
      <c r="B12" s="43" t="s">
        <v>21</v>
      </c>
      <c r="C12" s="44"/>
      <c r="E12" s="54"/>
      <c r="F12" s="13">
        <v>0.32</v>
      </c>
      <c r="G12" s="3">
        <v>13391.111111111099</v>
      </c>
      <c r="H12" s="3">
        <v>12686.315789473672</v>
      </c>
      <c r="I12" s="3">
        <v>12051.999999999989</v>
      </c>
      <c r="J12" s="3">
        <v>11478.095238095228</v>
      </c>
      <c r="K12" s="3">
        <v>10956.363636363625</v>
      </c>
      <c r="L12" s="3">
        <v>10479.999999999989</v>
      </c>
    </row>
    <row r="13" spans="2:17" ht="15.75" thickBot="1" x14ac:dyDescent="0.3">
      <c r="B13" s="11" t="s">
        <v>22</v>
      </c>
      <c r="C13" s="2">
        <f>(+C10*(1-C7)-C8)/C9</f>
        <v>14012</v>
      </c>
      <c r="E13" s="54"/>
      <c r="F13" s="13">
        <v>0.33</v>
      </c>
      <c r="G13" s="3">
        <v>12302.22222222221</v>
      </c>
      <c r="H13" s="3">
        <v>11654.736842105251</v>
      </c>
      <c r="I13" s="3">
        <v>11071.999999999989</v>
      </c>
      <c r="J13" s="3">
        <v>10544.761904761894</v>
      </c>
      <c r="K13" s="3">
        <v>10065.454545454535</v>
      </c>
      <c r="L13" s="3">
        <v>9627.8260869565111</v>
      </c>
    </row>
    <row r="14" spans="2:17" x14ac:dyDescent="0.25">
      <c r="C14" s="1"/>
      <c r="E14" s="54"/>
      <c r="F14" s="13">
        <v>0.34</v>
      </c>
      <c r="G14" s="3">
        <v>11213.333333333321</v>
      </c>
      <c r="H14" s="3">
        <v>10623.157894736831</v>
      </c>
      <c r="I14" s="3">
        <v>10091.999999999989</v>
      </c>
      <c r="J14" s="3">
        <v>9611.4285714285597</v>
      </c>
      <c r="K14" s="3">
        <v>9174.5454545454431</v>
      </c>
      <c r="L14" s="3">
        <v>8775.652173913033</v>
      </c>
    </row>
    <row r="15" spans="2:17" ht="15.75" thickBot="1" x14ac:dyDescent="0.3">
      <c r="B15" s="45" t="s">
        <v>54</v>
      </c>
      <c r="C15" s="46"/>
      <c r="E15" s="55"/>
      <c r="F15" s="13">
        <v>0.35</v>
      </c>
      <c r="G15" s="3">
        <v>10124.444444444445</v>
      </c>
      <c r="H15" s="3">
        <v>9591.5789473684217</v>
      </c>
      <c r="I15" s="3">
        <v>9112</v>
      </c>
      <c r="J15" s="3">
        <v>8678.0952380952385</v>
      </c>
      <c r="K15" s="3">
        <v>8283.636363636364</v>
      </c>
      <c r="L15" s="3">
        <v>7923.478260869565</v>
      </c>
    </row>
    <row r="16" spans="2:17" x14ac:dyDescent="0.25">
      <c r="B16" s="46"/>
      <c r="C16" s="46"/>
    </row>
    <row r="17" spans="2:6" ht="30" customHeight="1" x14ac:dyDescent="0.25">
      <c r="B17" s="46"/>
      <c r="C17" s="46"/>
      <c r="F17" t="s">
        <v>59</v>
      </c>
    </row>
    <row r="18" spans="2:6" ht="15.75" thickBot="1" x14ac:dyDescent="0.3">
      <c r="B18" t="s">
        <v>47</v>
      </c>
      <c r="F18" t="s">
        <v>60</v>
      </c>
    </row>
    <row r="19" spans="2:6" ht="19.5" thickBot="1" x14ac:dyDescent="0.35">
      <c r="B19" s="43" t="s">
        <v>16</v>
      </c>
      <c r="C19" s="44"/>
      <c r="D19">
        <f>C10*C7</f>
        <v>294000</v>
      </c>
      <c r="F19" t="s">
        <v>61</v>
      </c>
    </row>
    <row r="20" spans="2:6" x14ac:dyDescent="0.25">
      <c r="B20" s="5" t="s">
        <v>17</v>
      </c>
      <c r="C20" s="6">
        <v>0.3</v>
      </c>
      <c r="D20" s="1">
        <f>D19+C8</f>
        <v>839880</v>
      </c>
      <c r="F20" t="s">
        <v>62</v>
      </c>
    </row>
    <row r="21" spans="2:6" x14ac:dyDescent="0.25">
      <c r="B21" s="5" t="s">
        <v>18</v>
      </c>
      <c r="C21" s="7">
        <v>545880</v>
      </c>
      <c r="F21" t="s">
        <v>63</v>
      </c>
    </row>
    <row r="22" spans="2:6" x14ac:dyDescent="0.25">
      <c r="B22" s="5" t="s">
        <v>19</v>
      </c>
      <c r="C22" s="8">
        <v>10</v>
      </c>
      <c r="F22" t="s">
        <v>64</v>
      </c>
    </row>
    <row r="23" spans="2:6" ht="15.75" thickBot="1" x14ac:dyDescent="0.3">
      <c r="B23" s="9" t="s">
        <v>20</v>
      </c>
      <c r="C23" s="10">
        <v>1065542.857142857</v>
      </c>
      <c r="F23" t="s">
        <v>65</v>
      </c>
    </row>
    <row r="24" spans="2:6" ht="15.75" thickBot="1" x14ac:dyDescent="0.3">
      <c r="F24" t="s">
        <v>66</v>
      </c>
    </row>
    <row r="25" spans="2:6" ht="19.5" thickBot="1" x14ac:dyDescent="0.35">
      <c r="B25" s="43" t="s">
        <v>21</v>
      </c>
      <c r="C25" s="44"/>
    </row>
    <row r="26" spans="2:6" ht="15.75" thickBot="1" x14ac:dyDescent="0.3">
      <c r="B26" s="11" t="s">
        <v>22</v>
      </c>
      <c r="C26" s="2">
        <f>(+C23*(1-C20)-C21)/C22</f>
        <v>19999.999999999989</v>
      </c>
    </row>
    <row r="28" spans="2:6" x14ac:dyDescent="0.25">
      <c r="B28" t="s">
        <v>48</v>
      </c>
    </row>
    <row r="29" spans="2:6" x14ac:dyDescent="0.25">
      <c r="B29" t="s">
        <v>49</v>
      </c>
    </row>
    <row r="30" spans="2:6" x14ac:dyDescent="0.25">
      <c r="B30" t="s">
        <v>50</v>
      </c>
    </row>
    <row r="31" spans="2:6" x14ac:dyDescent="0.25">
      <c r="B31" t="s">
        <v>51</v>
      </c>
    </row>
    <row r="32" spans="2:6" x14ac:dyDescent="0.25">
      <c r="B32" t="s">
        <v>52</v>
      </c>
    </row>
    <row r="34" spans="2:3" x14ac:dyDescent="0.25">
      <c r="B34" t="s">
        <v>53</v>
      </c>
    </row>
    <row r="35" spans="2:3" x14ac:dyDescent="0.25">
      <c r="B35" s="45" t="s">
        <v>55</v>
      </c>
      <c r="C35" s="46"/>
    </row>
    <row r="36" spans="2:3" x14ac:dyDescent="0.25">
      <c r="B36" s="46"/>
      <c r="C36" s="46"/>
    </row>
    <row r="37" spans="2:3" x14ac:dyDescent="0.25">
      <c r="B37" s="46"/>
      <c r="C37" s="46"/>
    </row>
    <row r="38" spans="2:3" x14ac:dyDescent="0.25">
      <c r="B38" s="46"/>
      <c r="C38" s="46"/>
    </row>
    <row r="39" spans="2:3" x14ac:dyDescent="0.25">
      <c r="B39" s="46"/>
      <c r="C39" s="46"/>
    </row>
    <row r="40" spans="2:3" ht="15.75" thickBot="1" x14ac:dyDescent="0.3"/>
    <row r="41" spans="2:3" ht="19.5" thickBot="1" x14ac:dyDescent="0.35">
      <c r="B41" s="43" t="s">
        <v>16</v>
      </c>
      <c r="C41" s="44"/>
    </row>
    <row r="42" spans="2:3" x14ac:dyDescent="0.25">
      <c r="B42" s="5" t="s">
        <v>17</v>
      </c>
      <c r="C42" s="6">
        <v>0.3</v>
      </c>
    </row>
    <row r="43" spans="2:3" x14ac:dyDescent="0.25">
      <c r="B43" s="5" t="s">
        <v>18</v>
      </c>
      <c r="C43" s="7">
        <v>595879.99999999988</v>
      </c>
    </row>
    <row r="44" spans="2:3" x14ac:dyDescent="0.25">
      <c r="B44" s="5" t="s">
        <v>19</v>
      </c>
      <c r="C44" s="8">
        <v>10</v>
      </c>
    </row>
    <row r="45" spans="2:3" ht="15.75" thickBot="1" x14ac:dyDescent="0.3">
      <c r="B45" s="9" t="s">
        <v>20</v>
      </c>
      <c r="C45" s="10">
        <v>1065542.857142857</v>
      </c>
    </row>
    <row r="46" spans="2:3" ht="15.75" thickBot="1" x14ac:dyDescent="0.3"/>
    <row r="47" spans="2:3" ht="19.5" thickBot="1" x14ac:dyDescent="0.35">
      <c r="B47" s="43" t="s">
        <v>21</v>
      </c>
      <c r="C47" s="44"/>
    </row>
    <row r="48" spans="2:3" ht="15.75" thickBot="1" x14ac:dyDescent="0.3">
      <c r="B48" s="11" t="s">
        <v>22</v>
      </c>
      <c r="C48" s="2">
        <f>(+C45*(1-C42)-C43)/C44</f>
        <v>15000</v>
      </c>
    </row>
  </sheetData>
  <mergeCells count="13">
    <mergeCell ref="N2:Q2"/>
    <mergeCell ref="E3:L3"/>
    <mergeCell ref="E2:L2"/>
    <mergeCell ref="B4:C4"/>
    <mergeCell ref="E4:E15"/>
    <mergeCell ref="B6:C6"/>
    <mergeCell ref="B12:C12"/>
    <mergeCell ref="B47:C47"/>
    <mergeCell ref="B19:C19"/>
    <mergeCell ref="B25:C25"/>
    <mergeCell ref="B15:C17"/>
    <mergeCell ref="B35:C39"/>
    <mergeCell ref="B41:C4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baseColWidth="10" defaultRowHeight="15" x14ac:dyDescent="0.25"/>
  <cols>
    <col min="1" max="1" width="13.5703125" bestFit="1" customWidth="1"/>
  </cols>
  <sheetData>
    <row r="1" spans="1:3" x14ac:dyDescent="0.25">
      <c r="A1" s="31" t="s">
        <v>25</v>
      </c>
    </row>
    <row r="2" spans="1:3" x14ac:dyDescent="0.25">
      <c r="A2" t="e">
        <v>#NAME?</v>
      </c>
      <c r="B2" t="s">
        <v>26</v>
      </c>
    </row>
    <row r="3" spans="1:3" x14ac:dyDescent="0.25">
      <c r="A3" t="s">
        <v>27</v>
      </c>
      <c r="B3" t="s">
        <v>28</v>
      </c>
    </row>
    <row r="4" spans="1:3" x14ac:dyDescent="0.25">
      <c r="A4" t="e">
        <v>#REF!</v>
      </c>
      <c r="B4" t="s">
        <v>29</v>
      </c>
    </row>
    <row r="5" spans="1:3" x14ac:dyDescent="0.25">
      <c r="B5" t="s">
        <v>30</v>
      </c>
    </row>
    <row r="6" spans="1:3" x14ac:dyDescent="0.25">
      <c r="A6" t="s">
        <v>31</v>
      </c>
      <c r="B6" t="s">
        <v>32</v>
      </c>
    </row>
    <row r="7" spans="1:3" x14ac:dyDescent="0.25">
      <c r="A7" s="29" t="e">
        <v>#NUM!</v>
      </c>
      <c r="B7" t="s">
        <v>33</v>
      </c>
    </row>
    <row r="8" spans="1:3" x14ac:dyDescent="0.25">
      <c r="A8" t="e">
        <v>#NULL!</v>
      </c>
      <c r="B8" t="s">
        <v>34</v>
      </c>
    </row>
    <row r="9" spans="1:3" x14ac:dyDescent="0.25">
      <c r="A9" t="s">
        <v>35</v>
      </c>
      <c r="B9" t="s">
        <v>36</v>
      </c>
    </row>
    <row r="10" spans="1:3" ht="15.75" x14ac:dyDescent="0.25">
      <c r="A10" s="30" t="s">
        <v>37</v>
      </c>
      <c r="B10" t="s">
        <v>38</v>
      </c>
    </row>
    <row r="14" spans="1:3" x14ac:dyDescent="0.25">
      <c r="A14" s="31" t="s">
        <v>39</v>
      </c>
      <c r="B14" s="31"/>
    </row>
    <row r="15" spans="1:3" x14ac:dyDescent="0.25">
      <c r="A15" t="s">
        <v>40</v>
      </c>
      <c r="C15" t="s">
        <v>41</v>
      </c>
    </row>
    <row r="16" spans="1:3" x14ac:dyDescent="0.25">
      <c r="A16" t="s">
        <v>42</v>
      </c>
      <c r="C16" t="s">
        <v>43</v>
      </c>
    </row>
    <row r="17" spans="1:1" x14ac:dyDescent="0.25">
      <c r="A17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EJERCICIO 1</vt:lpstr>
      <vt:lpstr>EJERCICIO 2</vt:lpstr>
      <vt:lpstr>Hoja1</vt:lpstr>
      <vt:lpstr>'EJERCICIO 2'!Beneficio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Osorio</dc:creator>
  <cp:lastModifiedBy>User</cp:lastModifiedBy>
  <dcterms:created xsi:type="dcterms:W3CDTF">2020-04-07T22:40:14Z</dcterms:created>
  <dcterms:modified xsi:type="dcterms:W3CDTF">2022-11-11T01:21:11Z</dcterms:modified>
</cp:coreProperties>
</file>