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95" yWindow="210" windowWidth="12420" windowHeight="5385" tabRatio="806" activeTab="11"/>
  </bookViews>
  <sheets>
    <sheet name="SceA" sheetId="3" r:id="rId1"/>
    <sheet name="graf_A" sheetId="13" r:id="rId2"/>
    <sheet name="graf_SV_A" sheetId="22" r:id="rId3"/>
    <sheet name="SceB" sheetId="5" r:id="rId4"/>
    <sheet name="graf_B" sheetId="15" r:id="rId5"/>
    <sheet name="graf_SV_B" sheetId="23" r:id="rId6"/>
    <sheet name="SceB2000" sheetId="2" r:id="rId7"/>
    <sheet name="graf_B2000" sheetId="16" r:id="rId8"/>
    <sheet name="SceB3000" sheetId="1" r:id="rId9"/>
    <sheet name="graf_B3000" sheetId="17" r:id="rId10"/>
    <sheet name="SceAB" sheetId="18" r:id="rId11"/>
    <sheet name="graf_AB" sheetId="19" r:id="rId12"/>
    <sheet name="sintese_uso" sheetId="21" r:id="rId13"/>
    <sheet name="sintese" sheetId="20" r:id="rId14"/>
    <sheet name="graf_SV_C1" sheetId="24" r:id="rId15"/>
    <sheet name="Plan1" sheetId="25" r:id="rId16"/>
  </sheets>
  <calcPr calcId="124519"/>
</workbook>
</file>

<file path=xl/calcChain.xml><?xml version="1.0" encoding="utf-8"?>
<calcChain xmlns="http://schemas.openxmlformats.org/spreadsheetml/2006/main">
  <c r="Q95" i="18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1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2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3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G16" i="20" l="1"/>
  <c r="D52" i="24" l="1"/>
  <c r="B52"/>
  <c r="C52" s="1"/>
  <c r="D51"/>
  <c r="B51"/>
  <c r="D50"/>
  <c r="B50"/>
  <c r="C50" s="1"/>
  <c r="D49"/>
  <c r="B49"/>
  <c r="C49" s="1"/>
  <c r="D48"/>
  <c r="B48"/>
  <c r="C48" s="1"/>
  <c r="D47"/>
  <c r="B47"/>
  <c r="D46"/>
  <c r="B46"/>
  <c r="C46" s="1"/>
  <c r="D45"/>
  <c r="B45"/>
  <c r="D44"/>
  <c r="B44"/>
  <c r="C44" s="1"/>
  <c r="D43"/>
  <c r="B43"/>
  <c r="D42"/>
  <c r="B42"/>
  <c r="C42" s="1"/>
  <c r="D41"/>
  <c r="B41"/>
  <c r="D40"/>
  <c r="B40"/>
  <c r="C40" s="1"/>
  <c r="D39"/>
  <c r="B39"/>
  <c r="D38"/>
  <c r="B38"/>
  <c r="C38" s="1"/>
  <c r="D37"/>
  <c r="B37"/>
  <c r="D36"/>
  <c r="B36"/>
  <c r="C36" s="1"/>
  <c r="D35"/>
  <c r="B35"/>
  <c r="D34"/>
  <c r="B34"/>
  <c r="C34" s="1"/>
  <c r="D33"/>
  <c r="B33"/>
  <c r="D32"/>
  <c r="B32"/>
  <c r="C32" s="1"/>
  <c r="D31"/>
  <c r="B31"/>
  <c r="D30"/>
  <c r="B30"/>
  <c r="C30" s="1"/>
  <c r="D29"/>
  <c r="B29"/>
  <c r="D28"/>
  <c r="B28"/>
  <c r="C28" s="1"/>
  <c r="D27"/>
  <c r="B27"/>
  <c r="D26"/>
  <c r="B26"/>
  <c r="C26" s="1"/>
  <c r="D25"/>
  <c r="B25"/>
  <c r="D24"/>
  <c r="B24"/>
  <c r="C24" s="1"/>
  <c r="D23"/>
  <c r="B23"/>
  <c r="D22"/>
  <c r="B22"/>
  <c r="C22" s="1"/>
  <c r="D21"/>
  <c r="B21"/>
  <c r="D20"/>
  <c r="B20"/>
  <c r="C20" s="1"/>
  <c r="D19"/>
  <c r="B19"/>
  <c r="D18"/>
  <c r="B18"/>
  <c r="C18" s="1"/>
  <c r="D17"/>
  <c r="B17"/>
  <c r="C17" s="1"/>
  <c r="D16"/>
  <c r="B16"/>
  <c r="C16" s="1"/>
  <c r="D15"/>
  <c r="B15"/>
  <c r="D14"/>
  <c r="B14"/>
  <c r="C14" s="1"/>
  <c r="D13"/>
  <c r="B13"/>
  <c r="D12"/>
  <c r="B12"/>
  <c r="C12" s="1"/>
  <c r="D11"/>
  <c r="B11"/>
  <c r="D10"/>
  <c r="B10"/>
  <c r="C10" s="1"/>
  <c r="D9"/>
  <c r="B9"/>
  <c r="D8"/>
  <c r="B8"/>
  <c r="C8" s="1"/>
  <c r="D7"/>
  <c r="B7"/>
  <c r="D6"/>
  <c r="B6"/>
  <c r="C6" s="1"/>
  <c r="D5"/>
  <c r="B5"/>
  <c r="D4"/>
  <c r="B4"/>
  <c r="C4" s="1"/>
  <c r="D3"/>
  <c r="B3"/>
  <c r="D2"/>
  <c r="B2"/>
  <c r="C2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D52" i="23"/>
  <c r="B52"/>
  <c r="D51"/>
  <c r="B51"/>
  <c r="D50"/>
  <c r="B50"/>
  <c r="D49"/>
  <c r="C49" s="1"/>
  <c r="B49"/>
  <c r="D48"/>
  <c r="B48"/>
  <c r="D47"/>
  <c r="C47" s="1"/>
  <c r="B47"/>
  <c r="D46"/>
  <c r="B46"/>
  <c r="D45"/>
  <c r="C45" s="1"/>
  <c r="B45"/>
  <c r="D44"/>
  <c r="B44"/>
  <c r="D43"/>
  <c r="C43" s="1"/>
  <c r="B43"/>
  <c r="D42"/>
  <c r="B42"/>
  <c r="D41"/>
  <c r="C41" s="1"/>
  <c r="B41"/>
  <c r="D40"/>
  <c r="B40"/>
  <c r="D39"/>
  <c r="C39" s="1"/>
  <c r="B39"/>
  <c r="D38"/>
  <c r="B38"/>
  <c r="D37"/>
  <c r="C37" s="1"/>
  <c r="B37"/>
  <c r="D36"/>
  <c r="B36"/>
  <c r="D35"/>
  <c r="C35" s="1"/>
  <c r="B35"/>
  <c r="D34"/>
  <c r="B34"/>
  <c r="D33"/>
  <c r="C33" s="1"/>
  <c r="B33"/>
  <c r="D32"/>
  <c r="B32"/>
  <c r="D31"/>
  <c r="C31" s="1"/>
  <c r="B31"/>
  <c r="D30"/>
  <c r="B30"/>
  <c r="D29"/>
  <c r="C29" s="1"/>
  <c r="B29"/>
  <c r="D28"/>
  <c r="B28"/>
  <c r="D27"/>
  <c r="C27" s="1"/>
  <c r="B27"/>
  <c r="D26"/>
  <c r="B26"/>
  <c r="D25"/>
  <c r="C25" s="1"/>
  <c r="B25"/>
  <c r="D24"/>
  <c r="B24"/>
  <c r="D23"/>
  <c r="C23" s="1"/>
  <c r="B23"/>
  <c r="D22"/>
  <c r="B22"/>
  <c r="D21"/>
  <c r="C21" s="1"/>
  <c r="B21"/>
  <c r="D20"/>
  <c r="B20"/>
  <c r="D19"/>
  <c r="C19" s="1"/>
  <c r="B19"/>
  <c r="D18"/>
  <c r="B18"/>
  <c r="D17"/>
  <c r="C17" s="1"/>
  <c r="B17"/>
  <c r="D16"/>
  <c r="B16"/>
  <c r="D15"/>
  <c r="C15" s="1"/>
  <c r="B15"/>
  <c r="D14"/>
  <c r="B14"/>
  <c r="D13"/>
  <c r="C13" s="1"/>
  <c r="B13"/>
  <c r="D12"/>
  <c r="B12"/>
  <c r="D11"/>
  <c r="C11" s="1"/>
  <c r="B11"/>
  <c r="D10"/>
  <c r="B10"/>
  <c r="D9"/>
  <c r="C9" s="1"/>
  <c r="B9"/>
  <c r="D8"/>
  <c r="B8"/>
  <c r="D7"/>
  <c r="C7" s="1"/>
  <c r="B7"/>
  <c r="D6"/>
  <c r="B6"/>
  <c r="D5"/>
  <c r="C5" s="1"/>
  <c r="B5"/>
  <c r="D4"/>
  <c r="B4"/>
  <c r="D3"/>
  <c r="C3" s="1"/>
  <c r="B3"/>
  <c r="D2"/>
  <c r="B2"/>
  <c r="C5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B3" i="22"/>
  <c r="D3"/>
  <c r="B4"/>
  <c r="D4"/>
  <c r="B5"/>
  <c r="D5"/>
  <c r="B6"/>
  <c r="D6"/>
  <c r="B7"/>
  <c r="D7"/>
  <c r="B8"/>
  <c r="D8"/>
  <c r="B9"/>
  <c r="D9"/>
  <c r="B10"/>
  <c r="C10" s="1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C19" s="1"/>
  <c r="B20"/>
  <c r="D20"/>
  <c r="B21"/>
  <c r="D21"/>
  <c r="C21" s="1"/>
  <c r="B22"/>
  <c r="D22"/>
  <c r="B23"/>
  <c r="D23"/>
  <c r="C23" s="1"/>
  <c r="B24"/>
  <c r="D24"/>
  <c r="B25"/>
  <c r="D25"/>
  <c r="C25" s="1"/>
  <c r="B26"/>
  <c r="D26"/>
  <c r="B27"/>
  <c r="D27"/>
  <c r="C27" s="1"/>
  <c r="B28"/>
  <c r="D28"/>
  <c r="B29"/>
  <c r="D29"/>
  <c r="C29" s="1"/>
  <c r="B30"/>
  <c r="D30"/>
  <c r="B31"/>
  <c r="C31"/>
  <c r="D31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C48" s="1"/>
  <c r="B49"/>
  <c r="D49"/>
  <c r="B50"/>
  <c r="D50"/>
  <c r="B51"/>
  <c r="D51"/>
  <c r="B52"/>
  <c r="D52"/>
  <c r="C52" s="1"/>
  <c r="D2"/>
  <c r="B2"/>
  <c r="C15" l="1"/>
  <c r="C51"/>
  <c r="C47"/>
  <c r="C42"/>
  <c r="C28"/>
  <c r="C20"/>
  <c r="C16"/>
  <c r="C9" i="24"/>
  <c r="C25"/>
  <c r="C33"/>
  <c r="C41"/>
  <c r="C3"/>
  <c r="C5"/>
  <c r="C7"/>
  <c r="C11"/>
  <c r="C13"/>
  <c r="C15"/>
  <c r="C19"/>
  <c r="C21"/>
  <c r="C23"/>
  <c r="C27"/>
  <c r="C29"/>
  <c r="C31"/>
  <c r="C35"/>
  <c r="C37"/>
  <c r="C39"/>
  <c r="C43"/>
  <c r="C45"/>
  <c r="C47"/>
  <c r="C51"/>
  <c r="C44" i="22"/>
  <c r="C36"/>
  <c r="C32"/>
  <c r="C13"/>
  <c r="C11"/>
  <c r="C9"/>
  <c r="C7"/>
  <c r="C5"/>
  <c r="C3"/>
  <c r="C45"/>
  <c r="C43"/>
  <c r="C41"/>
  <c r="C39"/>
  <c r="C37"/>
  <c r="C35"/>
  <c r="C26"/>
  <c r="C12"/>
  <c r="C4"/>
  <c r="C2" i="23"/>
  <c r="C6"/>
  <c r="C10"/>
  <c r="C14"/>
  <c r="C18"/>
  <c r="C22"/>
  <c r="C26"/>
  <c r="C30"/>
  <c r="C34"/>
  <c r="C38"/>
  <c r="C42"/>
  <c r="C46"/>
  <c r="C50"/>
  <c r="C22" i="22"/>
  <c r="C50"/>
  <c r="C49"/>
  <c r="C46"/>
  <c r="C40"/>
  <c r="C33"/>
  <c r="C30"/>
  <c r="C24"/>
  <c r="C17"/>
  <c r="C14"/>
  <c r="C8"/>
  <c r="C38"/>
  <c r="C6"/>
  <c r="C34"/>
  <c r="C18"/>
  <c r="C4" i="23"/>
  <c r="C8"/>
  <c r="C12"/>
  <c r="C16"/>
  <c r="C20"/>
  <c r="C24"/>
  <c r="C28"/>
  <c r="C32"/>
  <c r="C36"/>
  <c r="C40"/>
  <c r="C44"/>
  <c r="C48"/>
  <c r="C52"/>
  <c r="C2" i="22"/>
  <c r="A3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D5" i="21" l="1"/>
  <c r="E5"/>
  <c r="C5"/>
  <c r="B5"/>
  <c r="E4"/>
  <c r="D4"/>
  <c r="C4"/>
  <c r="B4"/>
  <c r="T53" i="19" l="1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T53" i="17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R43" s="1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R11" s="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R7" s="1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R3" s="1"/>
  <c r="E3"/>
  <c r="D3"/>
  <c r="C3"/>
  <c r="R51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T53" i="16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R15" s="1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R3" s="1"/>
  <c r="E3"/>
  <c r="D3"/>
  <c r="C3"/>
  <c r="R36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O4"/>
  <c r="A4"/>
  <c r="T53" i="15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C4" i="13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C49"/>
  <c r="D49"/>
  <c r="E49"/>
  <c r="C50"/>
  <c r="D50"/>
  <c r="E50"/>
  <c r="C51"/>
  <c r="D51"/>
  <c r="E51"/>
  <c r="C52"/>
  <c r="D52"/>
  <c r="E52"/>
  <c r="C53"/>
  <c r="D53"/>
  <c r="E53"/>
  <c r="D3"/>
  <c r="E3"/>
  <c r="C3"/>
  <c r="P4"/>
  <c r="Q4"/>
  <c r="S4"/>
  <c r="T4"/>
  <c r="P5"/>
  <c r="Q5"/>
  <c r="S5"/>
  <c r="T5"/>
  <c r="P6"/>
  <c r="Q6"/>
  <c r="S6"/>
  <c r="T6"/>
  <c r="P7"/>
  <c r="Q7"/>
  <c r="S7"/>
  <c r="T7"/>
  <c r="P8"/>
  <c r="Q8"/>
  <c r="S8"/>
  <c r="T8"/>
  <c r="P9"/>
  <c r="Q9"/>
  <c r="S9"/>
  <c r="T9"/>
  <c r="P10"/>
  <c r="Q10"/>
  <c r="S10"/>
  <c r="T10"/>
  <c r="P11"/>
  <c r="Q11"/>
  <c r="S11"/>
  <c r="T11"/>
  <c r="P12"/>
  <c r="Q12"/>
  <c r="S12"/>
  <c r="T12"/>
  <c r="P13"/>
  <c r="Q13"/>
  <c r="S13"/>
  <c r="T13"/>
  <c r="P14"/>
  <c r="Q14"/>
  <c r="S14"/>
  <c r="T14"/>
  <c r="P15"/>
  <c r="Q15"/>
  <c r="S15"/>
  <c r="T15"/>
  <c r="P16"/>
  <c r="Q16"/>
  <c r="S16"/>
  <c r="T16"/>
  <c r="P17"/>
  <c r="Q17"/>
  <c r="S17"/>
  <c r="T17"/>
  <c r="P18"/>
  <c r="Q18"/>
  <c r="S18"/>
  <c r="T18"/>
  <c r="P19"/>
  <c r="R19" s="1"/>
  <c r="Q19"/>
  <c r="S19"/>
  <c r="T19"/>
  <c r="P20"/>
  <c r="Q20"/>
  <c r="S20"/>
  <c r="T20"/>
  <c r="P21"/>
  <c r="Q21"/>
  <c r="S21"/>
  <c r="T21"/>
  <c r="P22"/>
  <c r="Q22"/>
  <c r="S22"/>
  <c r="T22"/>
  <c r="P23"/>
  <c r="Q23"/>
  <c r="S23"/>
  <c r="T23"/>
  <c r="P24"/>
  <c r="Q24"/>
  <c r="S24"/>
  <c r="T24"/>
  <c r="P25"/>
  <c r="Q25"/>
  <c r="S25"/>
  <c r="T25"/>
  <c r="P26"/>
  <c r="Q26"/>
  <c r="S26"/>
  <c r="T26"/>
  <c r="P27"/>
  <c r="Q27"/>
  <c r="S27"/>
  <c r="T27"/>
  <c r="P28"/>
  <c r="Q28"/>
  <c r="S28"/>
  <c r="T28"/>
  <c r="P29"/>
  <c r="Q29"/>
  <c r="S29"/>
  <c r="T29"/>
  <c r="P30"/>
  <c r="Q30"/>
  <c r="S30"/>
  <c r="T30"/>
  <c r="P31"/>
  <c r="Q31"/>
  <c r="S31"/>
  <c r="T31"/>
  <c r="P32"/>
  <c r="Q32"/>
  <c r="S32"/>
  <c r="T32"/>
  <c r="P33"/>
  <c r="Q33"/>
  <c r="S33"/>
  <c r="T33"/>
  <c r="P34"/>
  <c r="Q34"/>
  <c r="S34"/>
  <c r="T34"/>
  <c r="P35"/>
  <c r="R35" s="1"/>
  <c r="Q35"/>
  <c r="S35"/>
  <c r="T35"/>
  <c r="P36"/>
  <c r="Q36"/>
  <c r="S36"/>
  <c r="T36"/>
  <c r="P37"/>
  <c r="Q37"/>
  <c r="S37"/>
  <c r="T37"/>
  <c r="P38"/>
  <c r="Q38"/>
  <c r="S38"/>
  <c r="T38"/>
  <c r="P39"/>
  <c r="Q39"/>
  <c r="S39"/>
  <c r="T39"/>
  <c r="P40"/>
  <c r="R40" s="1"/>
  <c r="Q40"/>
  <c r="S40"/>
  <c r="T40"/>
  <c r="P41"/>
  <c r="R41" s="1"/>
  <c r="Q41"/>
  <c r="S41"/>
  <c r="T41"/>
  <c r="P42"/>
  <c r="Q42"/>
  <c r="S42"/>
  <c r="T42"/>
  <c r="P43"/>
  <c r="R43" s="1"/>
  <c r="Q43"/>
  <c r="S43"/>
  <c r="T43"/>
  <c r="P44"/>
  <c r="Q44"/>
  <c r="S44"/>
  <c r="T44"/>
  <c r="P45"/>
  <c r="Q45"/>
  <c r="S45"/>
  <c r="T45"/>
  <c r="P46"/>
  <c r="Q46"/>
  <c r="S46"/>
  <c r="T46"/>
  <c r="P47"/>
  <c r="R47" s="1"/>
  <c r="Q47"/>
  <c r="S47"/>
  <c r="T47"/>
  <c r="P48"/>
  <c r="R48" s="1"/>
  <c r="Q48"/>
  <c r="S48"/>
  <c r="T48"/>
  <c r="P49"/>
  <c r="R49" s="1"/>
  <c r="Q49"/>
  <c r="S49"/>
  <c r="T49"/>
  <c r="P50"/>
  <c r="Q50"/>
  <c r="S50"/>
  <c r="T50"/>
  <c r="P51"/>
  <c r="R51" s="1"/>
  <c r="Q51"/>
  <c r="S51"/>
  <c r="T51"/>
  <c r="P52"/>
  <c r="Q52"/>
  <c r="S52"/>
  <c r="T52"/>
  <c r="P53"/>
  <c r="Q53"/>
  <c r="S53"/>
  <c r="T53"/>
  <c r="S3"/>
  <c r="Q3"/>
  <c r="T3"/>
  <c r="P3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O4"/>
  <c r="A4"/>
  <c r="R51" i="19" l="1"/>
  <c r="R17"/>
  <c r="R25"/>
  <c r="R33"/>
  <c r="C5" i="20"/>
  <c r="C14" s="1"/>
  <c r="R41" i="19"/>
  <c r="R9"/>
  <c r="C7" i="20"/>
  <c r="C16" s="1"/>
  <c r="C9"/>
  <c r="C18" s="1"/>
  <c r="R20" i="16"/>
  <c r="R52"/>
  <c r="R8"/>
  <c r="R16"/>
  <c r="R28"/>
  <c r="R44"/>
  <c r="R12"/>
  <c r="R24"/>
  <c r="R53" i="17"/>
  <c r="R32" i="16"/>
  <c r="R40"/>
  <c r="R48"/>
  <c r="R10"/>
  <c r="R26"/>
  <c r="R31"/>
  <c r="R42"/>
  <c r="R47"/>
  <c r="R16" i="13"/>
  <c r="R11"/>
  <c r="R9"/>
  <c r="R7"/>
  <c r="R30"/>
  <c r="R23"/>
  <c r="R22"/>
  <c r="R17"/>
  <c r="R15"/>
  <c r="R8"/>
  <c r="R47" i="19"/>
  <c r="R4" i="15"/>
  <c r="R8"/>
  <c r="R12"/>
  <c r="R16"/>
  <c r="R20"/>
  <c r="R24"/>
  <c r="R28"/>
  <c r="R32"/>
  <c r="R36"/>
  <c r="R40"/>
  <c r="R44"/>
  <c r="R48"/>
  <c r="R52"/>
  <c r="R33" i="17"/>
  <c r="R6"/>
  <c r="R10"/>
  <c r="R14"/>
  <c r="R18"/>
  <c r="R22"/>
  <c r="R26"/>
  <c r="R30"/>
  <c r="R34"/>
  <c r="R38"/>
  <c r="R42"/>
  <c r="R46"/>
  <c r="R14" i="16"/>
  <c r="E7" i="20"/>
  <c r="E16" s="1"/>
  <c r="R30" i="16"/>
  <c r="R34"/>
  <c r="R38"/>
  <c r="R7"/>
  <c r="R11"/>
  <c r="R19"/>
  <c r="R23"/>
  <c r="R27"/>
  <c r="R35"/>
  <c r="R39"/>
  <c r="R43"/>
  <c r="R51"/>
  <c r="E5" i="20"/>
  <c r="E14" s="1"/>
  <c r="R6" i="16"/>
  <c r="R18"/>
  <c r="R22"/>
  <c r="E9" i="20"/>
  <c r="E18" s="1"/>
  <c r="R46" i="16"/>
  <c r="R50"/>
  <c r="R9" i="17"/>
  <c r="R17"/>
  <c r="R50"/>
  <c r="R5" i="15"/>
  <c r="R9"/>
  <c r="R13"/>
  <c r="R17"/>
  <c r="R21"/>
  <c r="R25"/>
  <c r="R29"/>
  <c r="R33"/>
  <c r="R37"/>
  <c r="R41"/>
  <c r="R45"/>
  <c r="R49"/>
  <c r="R53"/>
  <c r="R6"/>
  <c r="R10"/>
  <c r="R14"/>
  <c r="R22"/>
  <c r="R26"/>
  <c r="R34"/>
  <c r="R38"/>
  <c r="R42"/>
  <c r="R46"/>
  <c r="R50"/>
  <c r="D5" i="20"/>
  <c r="D14" s="1"/>
  <c r="R18" i="15"/>
  <c r="D7" i="20"/>
  <c r="D16" s="1"/>
  <c r="R30" i="15"/>
  <c r="D9" i="20"/>
  <c r="D18" s="1"/>
  <c r="R33" i="13"/>
  <c r="R32"/>
  <c r="R31"/>
  <c r="R27"/>
  <c r="R25"/>
  <c r="R24"/>
  <c r="R14"/>
  <c r="R6"/>
  <c r="R46"/>
  <c r="R39"/>
  <c r="R38"/>
  <c r="R15" i="17"/>
  <c r="R19"/>
  <c r="R23"/>
  <c r="R27"/>
  <c r="R31"/>
  <c r="R35"/>
  <c r="R39"/>
  <c r="R47"/>
  <c r="R5"/>
  <c r="R13"/>
  <c r="R21"/>
  <c r="R25"/>
  <c r="R29"/>
  <c r="R37"/>
  <c r="R41"/>
  <c r="R45"/>
  <c r="R49"/>
  <c r="R4"/>
  <c r="R8"/>
  <c r="R12"/>
  <c r="F6" i="20"/>
  <c r="F15" s="1"/>
  <c r="F4"/>
  <c r="F13" s="1"/>
  <c r="R24" i="17"/>
  <c r="R28"/>
  <c r="R32"/>
  <c r="R36"/>
  <c r="R40"/>
  <c r="R48"/>
  <c r="R52"/>
  <c r="R16"/>
  <c r="R20"/>
  <c r="F8" i="20"/>
  <c r="F17" s="1"/>
  <c r="R44" i="17"/>
  <c r="F5" i="20"/>
  <c r="F14" s="1"/>
  <c r="F7"/>
  <c r="F16" s="1"/>
  <c r="F9"/>
  <c r="F18" s="1"/>
  <c r="R4" i="16"/>
  <c r="R5"/>
  <c r="R9"/>
  <c r="R13"/>
  <c r="R17"/>
  <c r="R21"/>
  <c r="R25"/>
  <c r="R29"/>
  <c r="R33"/>
  <c r="R37"/>
  <c r="R41"/>
  <c r="R45"/>
  <c r="R49"/>
  <c r="R53"/>
  <c r="E6" i="21"/>
  <c r="E6" i="20"/>
  <c r="E15" s="1"/>
  <c r="E4"/>
  <c r="E13" s="1"/>
  <c r="E8"/>
  <c r="E17" s="1"/>
  <c r="R5" i="19"/>
  <c r="R13"/>
  <c r="R21"/>
  <c r="R29"/>
  <c r="R37"/>
  <c r="R45"/>
  <c r="R49"/>
  <c r="R53"/>
  <c r="C6" i="20"/>
  <c r="C15" s="1"/>
  <c r="C4"/>
  <c r="C13" s="1"/>
  <c r="C8"/>
  <c r="C17" s="1"/>
  <c r="R3" i="19"/>
  <c r="D6" i="21"/>
  <c r="D6" i="20"/>
  <c r="D15" s="1"/>
  <c r="D4"/>
  <c r="D13" s="1"/>
  <c r="D8"/>
  <c r="D17" s="1"/>
  <c r="R3" i="15"/>
  <c r="R7"/>
  <c r="R11"/>
  <c r="R15"/>
  <c r="R19"/>
  <c r="R23"/>
  <c r="R27"/>
  <c r="R31"/>
  <c r="R35"/>
  <c r="R39"/>
  <c r="R43"/>
  <c r="R47"/>
  <c r="R51"/>
  <c r="B8" i="20"/>
  <c r="B17" s="1"/>
  <c r="B4"/>
  <c r="B13" s="1"/>
  <c r="B6"/>
  <c r="B15" s="1"/>
  <c r="C6" i="21"/>
  <c r="R45" i="13"/>
  <c r="R44"/>
  <c r="R42"/>
  <c r="R29"/>
  <c r="R28"/>
  <c r="R26"/>
  <c r="R13"/>
  <c r="R12"/>
  <c r="R10"/>
  <c r="B9" i="20"/>
  <c r="B18" s="1"/>
  <c r="B7"/>
  <c r="B16" s="1"/>
  <c r="B5"/>
  <c r="B14" s="1"/>
  <c r="R53" i="13"/>
  <c r="R52"/>
  <c r="R50"/>
  <c r="R37"/>
  <c r="R36"/>
  <c r="R34"/>
  <c r="R21"/>
  <c r="R20"/>
  <c r="R18"/>
  <c r="R5"/>
  <c r="R4"/>
  <c r="R6" i="19"/>
  <c r="R10"/>
  <c r="R14"/>
  <c r="R18"/>
  <c r="R22"/>
  <c r="R26"/>
  <c r="R30"/>
  <c r="R34"/>
  <c r="R38"/>
  <c r="R42"/>
  <c r="R46"/>
  <c r="R50"/>
  <c r="R4"/>
  <c r="R7"/>
  <c r="R8"/>
  <c r="R11"/>
  <c r="R12"/>
  <c r="R15"/>
  <c r="R16"/>
  <c r="R19"/>
  <c r="R20"/>
  <c r="R23"/>
  <c r="R24"/>
  <c r="R27"/>
  <c r="R28"/>
  <c r="R31"/>
  <c r="R32"/>
  <c r="R35"/>
  <c r="R36"/>
  <c r="R39"/>
  <c r="R40"/>
  <c r="R43"/>
  <c r="R44"/>
  <c r="R48"/>
  <c r="R52"/>
  <c r="R3" i="13"/>
  <c r="C19" i="20" l="1"/>
  <c r="H13"/>
  <c r="E19"/>
  <c r="D19"/>
  <c r="F19"/>
  <c r="B21"/>
  <c r="B19"/>
</calcChain>
</file>

<file path=xl/sharedStrings.xml><?xml version="1.0" encoding="utf-8"?>
<sst xmlns="http://schemas.openxmlformats.org/spreadsheetml/2006/main" count="680" uniqueCount="60">
  <si>
    <r>
      <t>Vegetation Removal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</t>
    </r>
  </si>
  <si>
    <r>
      <t>Secondary Vegetation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Absorption</t>
    </r>
  </si>
  <si>
    <r>
      <t>Net Balance CO</t>
    </r>
    <r>
      <rPr>
        <vertAlign val="subscript"/>
        <sz val="11"/>
        <color theme="1"/>
        <rFont val="Calibri"/>
        <family val="2"/>
        <scheme val="minor"/>
      </rPr>
      <t>2</t>
    </r>
  </si>
  <si>
    <t>SceA</t>
  </si>
  <si>
    <t>SceB</t>
  </si>
  <si>
    <t>SceC1</t>
  </si>
  <si>
    <t>SceC2</t>
  </si>
  <si>
    <t>Secondary Vegetation CO2 Removal Emission</t>
  </si>
  <si>
    <r>
      <t>Total Vegetation Removal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</t>
    </r>
  </si>
  <si>
    <r>
      <t>Primary Forest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Removal Emission </t>
    </r>
  </si>
  <si>
    <t>SceB_1000</t>
  </si>
  <si>
    <t>2001-2010</t>
  </si>
  <si>
    <t>2011-2020</t>
  </si>
  <si>
    <t>2021-2030</t>
  </si>
  <si>
    <t>2031-2040</t>
  </si>
  <si>
    <t>2041-2050</t>
  </si>
  <si>
    <t>2015-2050</t>
  </si>
  <si>
    <t xml:space="preserve">B </t>
  </si>
  <si>
    <t xml:space="preserve">A </t>
  </si>
  <si>
    <t>C1</t>
  </si>
  <si>
    <t>C2</t>
  </si>
  <si>
    <t>B*</t>
  </si>
  <si>
    <t>Agriculture</t>
  </si>
  <si>
    <t>Secondary Vegetation</t>
  </si>
  <si>
    <t>Current</t>
  </si>
  <si>
    <t>A 2050</t>
  </si>
  <si>
    <t>B 2050</t>
  </si>
  <si>
    <t>C12050</t>
  </si>
  <si>
    <t>Deforestation</t>
  </si>
  <si>
    <r>
      <t>Pasture, agriculture and other uses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</si>
  <si>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Secondary forest area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</si>
  <si>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Total deforested area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</si>
  <si>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      SUBMODELS</t>
  </si>
  <si>
    <t xml:space="preserve">B = </t>
  </si>
  <si>
    <t>B_MCTI2</t>
  </si>
  <si>
    <t xml:space="preserve">D  = </t>
  </si>
  <si>
    <t>D</t>
  </si>
  <si>
    <t xml:space="preserve">VR = </t>
  </si>
  <si>
    <t>VR1</t>
  </si>
  <si>
    <t xml:space="preserve">SV = </t>
  </si>
  <si>
    <t>SV2</t>
  </si>
  <si>
    <t>_____________________________________________________________________________________________________________________________________</t>
  </si>
  <si>
    <t xml:space="preserve">     </t>
  </si>
  <si>
    <t>D_Area</t>
  </si>
  <si>
    <t>D_AreaAcc</t>
  </si>
  <si>
    <t xml:space="preserve">   -   </t>
  </si>
  <si>
    <t xml:space="preserve">       </t>
  </si>
  <si>
    <t>VR_CO2_1stOrder</t>
  </si>
  <si>
    <t>VR_CO2_2ndOrder</t>
  </si>
  <si>
    <t>VR_CO2_2ndOrder_fire</t>
  </si>
  <si>
    <t>VR_CO2_2ndOrder_decay</t>
  </si>
  <si>
    <t>VR_CH4_CO2Eq_2ndOrder_fire</t>
  </si>
  <si>
    <t>VR_N2O_CO2Eq_2ndOrder_fire</t>
  </si>
  <si>
    <t>SV_area_total</t>
  </si>
  <si>
    <t>SV_area_cleared</t>
  </si>
  <si>
    <t>SV_CO2_emission</t>
  </si>
  <si>
    <t>SV_CO2_absorption</t>
  </si>
  <si>
    <t>net_CO2_2ndOrder</t>
  </si>
  <si>
    <t>net_CO2_1stOrder</t>
  </si>
  <si>
    <t>MCTI - Combine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</si>
</sst>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9" fontId="0" fillId="0" borderId="0" xfId="1" applyFont="1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1" applyNumberFormat="1" applyFont="1"/>
    <xf numFmtId="0" fontId="7" fillId="0" borderId="0" xfId="0" applyFont="1" applyAlignment="1">
      <alignment horizontal="center"/>
    </xf>
    <xf numFmtId="0" fontId="8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SceA!#REF!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SceA!$E$1:$E$77</c:f>
              <c:strCache>
                <c:ptCount val="77"/>
                <c:pt idx="0">
                  <c:v>D</c:v>
                </c:pt>
                <c:pt idx="3">
                  <c:v>       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  <c:pt idx="64">
                  <c:v>2020</c:v>
                </c:pt>
                <c:pt idx="65">
                  <c:v>2021</c:v>
                </c:pt>
                <c:pt idx="66">
                  <c:v>2022</c:v>
                </c:pt>
                <c:pt idx="67">
                  <c:v>2023</c:v>
                </c:pt>
                <c:pt idx="68">
                  <c:v>2024</c:v>
                </c:pt>
                <c:pt idx="69">
                  <c:v>2025</c:v>
                </c:pt>
                <c:pt idx="70">
                  <c:v>2026</c:v>
                </c:pt>
                <c:pt idx="71">
                  <c:v>2027</c:v>
                </c:pt>
                <c:pt idx="72">
                  <c:v>2028</c:v>
                </c:pt>
                <c:pt idx="73">
                  <c:v>2029</c:v>
                </c:pt>
                <c:pt idx="74">
                  <c:v>2030</c:v>
                </c:pt>
                <c:pt idx="75">
                  <c:v>2031</c:v>
                </c:pt>
                <c:pt idx="76">
                  <c:v>2032</c:v>
                </c:pt>
              </c:strCache>
            </c:strRef>
          </c:cat>
          <c:val>
            <c:numRef>
              <c:f>SceA!$F$1:$F$77</c:f>
              <c:numCache>
                <c:formatCode>General</c:formatCode>
                <c:ptCount val="77"/>
                <c:pt idx="0">
                  <c:v>0</c:v>
                </c:pt>
                <c:pt idx="3">
                  <c:v>0</c:v>
                </c:pt>
                <c:pt idx="4">
                  <c:v>406</c:v>
                </c:pt>
                <c:pt idx="5">
                  <c:v>406</c:v>
                </c:pt>
                <c:pt idx="6">
                  <c:v>406</c:v>
                </c:pt>
                <c:pt idx="7">
                  <c:v>406</c:v>
                </c:pt>
                <c:pt idx="8">
                  <c:v>406</c:v>
                </c:pt>
                <c:pt idx="9">
                  <c:v>406</c:v>
                </c:pt>
                <c:pt idx="10">
                  <c:v>406</c:v>
                </c:pt>
                <c:pt idx="11">
                  <c:v>406</c:v>
                </c:pt>
                <c:pt idx="12">
                  <c:v>406</c:v>
                </c:pt>
                <c:pt idx="13">
                  <c:v>406</c:v>
                </c:pt>
                <c:pt idx="14">
                  <c:v>406</c:v>
                </c:pt>
                <c:pt idx="15">
                  <c:v>406</c:v>
                </c:pt>
                <c:pt idx="16">
                  <c:v>406</c:v>
                </c:pt>
                <c:pt idx="17">
                  <c:v>406</c:v>
                </c:pt>
                <c:pt idx="18">
                  <c:v>406</c:v>
                </c:pt>
                <c:pt idx="19">
                  <c:v>406</c:v>
                </c:pt>
                <c:pt idx="20">
                  <c:v>406</c:v>
                </c:pt>
                <c:pt idx="21">
                  <c:v>406</c:v>
                </c:pt>
                <c:pt idx="22">
                  <c:v>406</c:v>
                </c:pt>
                <c:pt idx="23">
                  <c:v>1038</c:v>
                </c:pt>
                <c:pt idx="24">
                  <c:v>1038</c:v>
                </c:pt>
                <c:pt idx="25">
                  <c:v>1016</c:v>
                </c:pt>
                <c:pt idx="26">
                  <c:v>1016</c:v>
                </c:pt>
                <c:pt idx="27">
                  <c:v>1016</c:v>
                </c:pt>
                <c:pt idx="28">
                  <c:v>1016</c:v>
                </c:pt>
                <c:pt idx="29">
                  <c:v>1016</c:v>
                </c:pt>
                <c:pt idx="30">
                  <c:v>1016</c:v>
                </c:pt>
                <c:pt idx="31">
                  <c:v>1016</c:v>
                </c:pt>
                <c:pt idx="32">
                  <c:v>1016</c:v>
                </c:pt>
                <c:pt idx="33">
                  <c:v>858</c:v>
                </c:pt>
                <c:pt idx="34">
                  <c:v>662</c:v>
                </c:pt>
                <c:pt idx="35">
                  <c:v>532</c:v>
                </c:pt>
                <c:pt idx="36">
                  <c:v>665</c:v>
                </c:pt>
                <c:pt idx="37">
                  <c:v>719</c:v>
                </c:pt>
                <c:pt idx="38">
                  <c:v>719</c:v>
                </c:pt>
                <c:pt idx="39">
                  <c:v>1403</c:v>
                </c:pt>
                <c:pt idx="40">
                  <c:v>876</c:v>
                </c:pt>
                <c:pt idx="41">
                  <c:v>638</c:v>
                </c:pt>
                <c:pt idx="42">
                  <c:v>839</c:v>
                </c:pt>
                <c:pt idx="43">
                  <c:v>833</c:v>
                </c:pt>
                <c:pt idx="44">
                  <c:v>880</c:v>
                </c:pt>
                <c:pt idx="45">
                  <c:v>877</c:v>
                </c:pt>
                <c:pt idx="46">
                  <c:v>1005</c:v>
                </c:pt>
                <c:pt idx="47">
                  <c:v>1213</c:v>
                </c:pt>
                <c:pt idx="48">
                  <c:v>1309</c:v>
                </c:pt>
                <c:pt idx="49">
                  <c:v>892</c:v>
                </c:pt>
                <c:pt idx="50">
                  <c:v>683</c:v>
                </c:pt>
                <c:pt idx="51">
                  <c:v>568</c:v>
                </c:pt>
                <c:pt idx="52">
                  <c:v>629</c:v>
                </c:pt>
                <c:pt idx="53">
                  <c:v>392</c:v>
                </c:pt>
                <c:pt idx="54">
                  <c:v>374</c:v>
                </c:pt>
                <c:pt idx="55">
                  <c:v>338</c:v>
                </c:pt>
                <c:pt idx="56">
                  <c:v>228</c:v>
                </c:pt>
                <c:pt idx="57">
                  <c:v>294</c:v>
                </c:pt>
                <c:pt idx="58">
                  <c:v>220</c:v>
                </c:pt>
                <c:pt idx="59">
                  <c:v>332</c:v>
                </c:pt>
                <c:pt idx="60">
                  <c:v>201</c:v>
                </c:pt>
                <c:pt idx="61">
                  <c:v>292</c:v>
                </c:pt>
                <c:pt idx="62">
                  <c:v>190</c:v>
                </c:pt>
                <c:pt idx="63">
                  <c:v>304</c:v>
                </c:pt>
                <c:pt idx="64">
                  <c:v>96</c:v>
                </c:pt>
                <c:pt idx="65">
                  <c:v>262</c:v>
                </c:pt>
                <c:pt idx="66">
                  <c:v>26</c:v>
                </c:pt>
                <c:pt idx="67">
                  <c:v>160</c:v>
                </c:pt>
                <c:pt idx="68">
                  <c:v>23</c:v>
                </c:pt>
                <c:pt idx="69">
                  <c:v>114</c:v>
                </c:pt>
                <c:pt idx="70">
                  <c:v>18</c:v>
                </c:pt>
                <c:pt idx="71">
                  <c:v>131</c:v>
                </c:pt>
                <c:pt idx="72">
                  <c:v>16</c:v>
                </c:pt>
                <c:pt idx="73">
                  <c:v>88</c:v>
                </c:pt>
                <c:pt idx="74">
                  <c:v>14</c:v>
                </c:pt>
                <c:pt idx="75">
                  <c:v>91</c:v>
                </c:pt>
                <c:pt idx="76">
                  <c:v>12</c:v>
                </c:pt>
              </c:numCache>
            </c:numRef>
          </c:val>
        </c:ser>
        <c:ser>
          <c:idx val="2"/>
          <c:order val="1"/>
          <c:tx>
            <c:strRef>
              <c:f>SceA!#REF!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SceA!$E$1:$E$77</c:f>
              <c:strCache>
                <c:ptCount val="77"/>
                <c:pt idx="0">
                  <c:v>D</c:v>
                </c:pt>
                <c:pt idx="3">
                  <c:v>       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  <c:pt idx="64">
                  <c:v>2020</c:v>
                </c:pt>
                <c:pt idx="65">
                  <c:v>2021</c:v>
                </c:pt>
                <c:pt idx="66">
                  <c:v>2022</c:v>
                </c:pt>
                <c:pt idx="67">
                  <c:v>2023</c:v>
                </c:pt>
                <c:pt idx="68">
                  <c:v>2024</c:v>
                </c:pt>
                <c:pt idx="69">
                  <c:v>2025</c:v>
                </c:pt>
                <c:pt idx="70">
                  <c:v>2026</c:v>
                </c:pt>
                <c:pt idx="71">
                  <c:v>2027</c:v>
                </c:pt>
                <c:pt idx="72">
                  <c:v>2028</c:v>
                </c:pt>
                <c:pt idx="73">
                  <c:v>2029</c:v>
                </c:pt>
                <c:pt idx="74">
                  <c:v>2030</c:v>
                </c:pt>
                <c:pt idx="75">
                  <c:v>2031</c:v>
                </c:pt>
                <c:pt idx="76">
                  <c:v>2032</c:v>
                </c:pt>
              </c:strCache>
            </c:strRef>
          </c:cat>
          <c:val>
            <c:numRef>
              <c:f>SceA!$G$1:$G$77</c:f>
              <c:numCache>
                <c:formatCode>General</c:formatCode>
                <c:ptCount val="77"/>
                <c:pt idx="0">
                  <c:v>0</c:v>
                </c:pt>
                <c:pt idx="3">
                  <c:v>0</c:v>
                </c:pt>
                <c:pt idx="4">
                  <c:v>133</c:v>
                </c:pt>
                <c:pt idx="5">
                  <c:v>229</c:v>
                </c:pt>
                <c:pt idx="6">
                  <c:v>286</c:v>
                </c:pt>
                <c:pt idx="7">
                  <c:v>322</c:v>
                </c:pt>
                <c:pt idx="8">
                  <c:v>345</c:v>
                </c:pt>
                <c:pt idx="9">
                  <c:v>360</c:v>
                </c:pt>
                <c:pt idx="10">
                  <c:v>371</c:v>
                </c:pt>
                <c:pt idx="11">
                  <c:v>379</c:v>
                </c:pt>
                <c:pt idx="12">
                  <c:v>384</c:v>
                </c:pt>
                <c:pt idx="13">
                  <c:v>388</c:v>
                </c:pt>
                <c:pt idx="14">
                  <c:v>392</c:v>
                </c:pt>
                <c:pt idx="15">
                  <c:v>394</c:v>
                </c:pt>
                <c:pt idx="16">
                  <c:v>396</c:v>
                </c:pt>
                <c:pt idx="17">
                  <c:v>398</c:v>
                </c:pt>
                <c:pt idx="18">
                  <c:v>400</c:v>
                </c:pt>
                <c:pt idx="19">
                  <c:v>401</c:v>
                </c:pt>
                <c:pt idx="20">
                  <c:v>402</c:v>
                </c:pt>
                <c:pt idx="21">
                  <c:v>404</c:v>
                </c:pt>
                <c:pt idx="22">
                  <c:v>404</c:v>
                </c:pt>
                <c:pt idx="23">
                  <c:v>612</c:v>
                </c:pt>
                <c:pt idx="24">
                  <c:v>761</c:v>
                </c:pt>
                <c:pt idx="25">
                  <c:v>844</c:v>
                </c:pt>
                <c:pt idx="26">
                  <c:v>896</c:v>
                </c:pt>
                <c:pt idx="27">
                  <c:v>929</c:v>
                </c:pt>
                <c:pt idx="28">
                  <c:v>951</c:v>
                </c:pt>
                <c:pt idx="29">
                  <c:v>967</c:v>
                </c:pt>
                <c:pt idx="30">
                  <c:v>978</c:v>
                </c:pt>
                <c:pt idx="31">
                  <c:v>986</c:v>
                </c:pt>
                <c:pt idx="32">
                  <c:v>993</c:v>
                </c:pt>
                <c:pt idx="33">
                  <c:v>946</c:v>
                </c:pt>
                <c:pt idx="34">
                  <c:v>849</c:v>
                </c:pt>
                <c:pt idx="35">
                  <c:v>742</c:v>
                </c:pt>
                <c:pt idx="36">
                  <c:v>716</c:v>
                </c:pt>
                <c:pt idx="37">
                  <c:v>722</c:v>
                </c:pt>
                <c:pt idx="38">
                  <c:v>728</c:v>
                </c:pt>
                <c:pt idx="39">
                  <c:v>954</c:v>
                </c:pt>
                <c:pt idx="40">
                  <c:v>944</c:v>
                </c:pt>
                <c:pt idx="41">
                  <c:v>839</c:v>
                </c:pt>
                <c:pt idx="42">
                  <c:v>835</c:v>
                </c:pt>
                <c:pt idx="43">
                  <c:v>838</c:v>
                </c:pt>
                <c:pt idx="44">
                  <c:v>856</c:v>
                </c:pt>
                <c:pt idx="45">
                  <c:v>867</c:v>
                </c:pt>
                <c:pt idx="46">
                  <c:v>916</c:v>
                </c:pt>
                <c:pt idx="47">
                  <c:v>1018</c:v>
                </c:pt>
                <c:pt idx="48">
                  <c:v>1120</c:v>
                </c:pt>
                <c:pt idx="49">
                  <c:v>1049</c:v>
                </c:pt>
                <c:pt idx="50">
                  <c:v>923</c:v>
                </c:pt>
                <c:pt idx="51">
                  <c:v>802</c:v>
                </c:pt>
                <c:pt idx="52">
                  <c:v>746</c:v>
                </c:pt>
                <c:pt idx="53">
                  <c:v>637</c:v>
                </c:pt>
                <c:pt idx="54">
                  <c:v>555</c:v>
                </c:pt>
                <c:pt idx="55">
                  <c:v>492</c:v>
                </c:pt>
                <c:pt idx="56">
                  <c:v>415</c:v>
                </c:pt>
                <c:pt idx="57">
                  <c:v>384</c:v>
                </c:pt>
                <c:pt idx="58">
                  <c:v>342</c:v>
                </c:pt>
                <c:pt idx="59">
                  <c:v>348</c:v>
                </c:pt>
                <c:pt idx="60">
                  <c:v>312</c:v>
                </c:pt>
                <c:pt idx="61">
                  <c:v>313</c:v>
                </c:pt>
                <c:pt idx="62">
                  <c:v>283</c:v>
                </c:pt>
                <c:pt idx="63">
                  <c:v>297</c:v>
                </c:pt>
                <c:pt idx="64">
                  <c:v>241</c:v>
                </c:pt>
                <c:pt idx="65">
                  <c:v>252</c:v>
                </c:pt>
                <c:pt idx="66">
                  <c:v>188</c:v>
                </c:pt>
                <c:pt idx="67">
                  <c:v>182</c:v>
                </c:pt>
                <c:pt idx="68">
                  <c:v>139</c:v>
                </c:pt>
                <c:pt idx="69">
                  <c:v>136</c:v>
                </c:pt>
                <c:pt idx="70">
                  <c:v>105</c:v>
                </c:pt>
                <c:pt idx="71">
                  <c:v>119</c:v>
                </c:pt>
                <c:pt idx="72">
                  <c:v>93</c:v>
                </c:pt>
                <c:pt idx="73">
                  <c:v>96</c:v>
                </c:pt>
                <c:pt idx="74">
                  <c:v>76</c:v>
                </c:pt>
                <c:pt idx="75">
                  <c:v>85</c:v>
                </c:pt>
                <c:pt idx="76">
                  <c:v>67</c:v>
                </c:pt>
              </c:numCache>
            </c:numRef>
          </c:val>
        </c:ser>
        <c:marker val="1"/>
        <c:axId val="54846976"/>
        <c:axId val="54848512"/>
      </c:lineChart>
      <c:catAx>
        <c:axId val="548469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4848512"/>
        <c:crosses val="autoZero"/>
        <c:auto val="1"/>
        <c:lblAlgn val="ctr"/>
        <c:lblOffset val="100"/>
      </c:catAx>
      <c:valAx>
        <c:axId val="548485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4846976"/>
        <c:crosses val="autoZero"/>
        <c:crossBetween val="between"/>
      </c:valAx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481126.95000000007</c:v>
                </c:pt>
                <c:pt idx="3">
                  <c:v>498129.56000000006</c:v>
                </c:pt>
                <c:pt idx="4">
                  <c:v>520950.28999999992</c:v>
                </c:pt>
                <c:pt idx="5">
                  <c:v>536566.16</c:v>
                </c:pt>
                <c:pt idx="6">
                  <c:v>548172.78</c:v>
                </c:pt>
                <c:pt idx="7">
                  <c:v>557397.13</c:v>
                </c:pt>
                <c:pt idx="8">
                  <c:v>567444.06000000006</c:v>
                </c:pt>
                <c:pt idx="9">
                  <c:v>573149.63</c:v>
                </c:pt>
                <c:pt idx="10">
                  <c:v>578187.73</c:v>
                </c:pt>
                <c:pt idx="11">
                  <c:v>583065.49</c:v>
                </c:pt>
                <c:pt idx="12">
                  <c:v>586600.91999999993</c:v>
                </c:pt>
                <c:pt idx="13">
                  <c:v>591107.29999999993</c:v>
                </c:pt>
                <c:pt idx="14">
                  <c:v>596122.83000000007</c:v>
                </c:pt>
                <c:pt idx="15">
                  <c:v>601484.26</c:v>
                </c:pt>
                <c:pt idx="16">
                  <c:v>605267.03</c:v>
                </c:pt>
                <c:pt idx="17">
                  <c:v>609697.9</c:v>
                </c:pt>
                <c:pt idx="18">
                  <c:v>611412.34000000008</c:v>
                </c:pt>
                <c:pt idx="19">
                  <c:v>616526.96</c:v>
                </c:pt>
                <c:pt idx="20">
                  <c:v>618113.89</c:v>
                </c:pt>
                <c:pt idx="21">
                  <c:v>623043.71000000008</c:v>
                </c:pt>
                <c:pt idx="22">
                  <c:v>626184.14</c:v>
                </c:pt>
                <c:pt idx="23">
                  <c:v>629541.52</c:v>
                </c:pt>
                <c:pt idx="24">
                  <c:v>632267.31000000006</c:v>
                </c:pt>
                <c:pt idx="25">
                  <c:v>636013.85</c:v>
                </c:pt>
                <c:pt idx="26">
                  <c:v>638948.06999999995</c:v>
                </c:pt>
                <c:pt idx="27">
                  <c:v>642467.58000000007</c:v>
                </c:pt>
                <c:pt idx="28">
                  <c:v>644995.46</c:v>
                </c:pt>
                <c:pt idx="29">
                  <c:v>648976.18999999994</c:v>
                </c:pt>
                <c:pt idx="30">
                  <c:v>651141.93000000005</c:v>
                </c:pt>
                <c:pt idx="31">
                  <c:v>655469.58000000007</c:v>
                </c:pt>
                <c:pt idx="32">
                  <c:v>657282.01</c:v>
                </c:pt>
                <c:pt idx="33">
                  <c:v>661948.55000000005</c:v>
                </c:pt>
                <c:pt idx="34">
                  <c:v>665205.15</c:v>
                </c:pt>
                <c:pt idx="35">
                  <c:v>668458.63</c:v>
                </c:pt>
                <c:pt idx="36">
                  <c:v>671072.93999999994</c:v>
                </c:pt>
                <c:pt idx="37">
                  <c:v>674925.30999999994</c:v>
                </c:pt>
                <c:pt idx="38">
                  <c:v>676958.38</c:v>
                </c:pt>
                <c:pt idx="39">
                  <c:v>681344.2</c:v>
                </c:pt>
                <c:pt idx="40">
                  <c:v>683022.03</c:v>
                </c:pt>
                <c:pt idx="41">
                  <c:v>686921.74</c:v>
                </c:pt>
                <c:pt idx="42">
                  <c:v>689772.62000000011</c:v>
                </c:pt>
                <c:pt idx="43">
                  <c:v>694074.12</c:v>
                </c:pt>
                <c:pt idx="44">
                  <c:v>695807.5</c:v>
                </c:pt>
                <c:pt idx="45">
                  <c:v>700348.28</c:v>
                </c:pt>
                <c:pt idx="46">
                  <c:v>702151.35</c:v>
                </c:pt>
                <c:pt idx="47">
                  <c:v>706619.91</c:v>
                </c:pt>
                <c:pt idx="48">
                  <c:v>708319.11</c:v>
                </c:pt>
                <c:pt idx="49">
                  <c:v>712889.92999999993</c:v>
                </c:pt>
                <c:pt idx="50">
                  <c:v>714711.78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129635.48</c:v>
                </c:pt>
                <c:pt idx="3">
                  <c:v>138029.73000000001</c:v>
                </c:pt>
                <c:pt idx="4">
                  <c:v>142981.04</c:v>
                </c:pt>
                <c:pt idx="5">
                  <c:v>146379.35</c:v>
                </c:pt>
                <c:pt idx="6">
                  <c:v>149058.73000000001</c:v>
                </c:pt>
                <c:pt idx="7">
                  <c:v>151485.38</c:v>
                </c:pt>
                <c:pt idx="8">
                  <c:v>154349.45000000001</c:v>
                </c:pt>
                <c:pt idx="9">
                  <c:v>156107.88</c:v>
                </c:pt>
                <c:pt idx="10">
                  <c:v>158069.84</c:v>
                </c:pt>
                <c:pt idx="11">
                  <c:v>159610.15</c:v>
                </c:pt>
                <c:pt idx="12">
                  <c:v>160645.79999999999</c:v>
                </c:pt>
                <c:pt idx="13">
                  <c:v>161982.42000000001</c:v>
                </c:pt>
                <c:pt idx="14">
                  <c:v>162274.82999999999</c:v>
                </c:pt>
                <c:pt idx="15">
                  <c:v>163325.64000000001</c:v>
                </c:pt>
                <c:pt idx="16">
                  <c:v>164058.99</c:v>
                </c:pt>
                <c:pt idx="17">
                  <c:v>164982.23000000001</c:v>
                </c:pt>
                <c:pt idx="18">
                  <c:v>165327.57</c:v>
                </c:pt>
                <c:pt idx="19">
                  <c:v>166344.48000000001</c:v>
                </c:pt>
                <c:pt idx="20">
                  <c:v>166657.97</c:v>
                </c:pt>
                <c:pt idx="21">
                  <c:v>167627.96</c:v>
                </c:pt>
                <c:pt idx="22">
                  <c:v>168240.97</c:v>
                </c:pt>
                <c:pt idx="23">
                  <c:v>168930.11</c:v>
                </c:pt>
                <c:pt idx="24">
                  <c:v>169469.58</c:v>
                </c:pt>
                <c:pt idx="25">
                  <c:v>170258.47</c:v>
                </c:pt>
                <c:pt idx="26">
                  <c:v>170844.5</c:v>
                </c:pt>
                <c:pt idx="27">
                  <c:v>171604.34</c:v>
                </c:pt>
                <c:pt idx="28">
                  <c:v>172113.07</c:v>
                </c:pt>
                <c:pt idx="29">
                  <c:v>172877.77</c:v>
                </c:pt>
                <c:pt idx="30">
                  <c:v>173327.33</c:v>
                </c:pt>
                <c:pt idx="31">
                  <c:v>174203.48</c:v>
                </c:pt>
                <c:pt idx="32">
                  <c:v>174578.21</c:v>
                </c:pt>
                <c:pt idx="33">
                  <c:v>175524.84</c:v>
                </c:pt>
                <c:pt idx="34">
                  <c:v>176152.5</c:v>
                </c:pt>
                <c:pt idx="35">
                  <c:v>176815.29</c:v>
                </c:pt>
                <c:pt idx="36">
                  <c:v>177336.2</c:v>
                </c:pt>
                <c:pt idx="37">
                  <c:v>178149.14</c:v>
                </c:pt>
                <c:pt idx="38">
                  <c:v>178577.73</c:v>
                </c:pt>
                <c:pt idx="39">
                  <c:v>179530.4</c:v>
                </c:pt>
                <c:pt idx="40">
                  <c:v>179874.86</c:v>
                </c:pt>
                <c:pt idx="41">
                  <c:v>180754.4</c:v>
                </c:pt>
                <c:pt idx="42">
                  <c:v>181382.19</c:v>
                </c:pt>
                <c:pt idx="43">
                  <c:v>182401.37</c:v>
                </c:pt>
                <c:pt idx="44">
                  <c:v>182836.57</c:v>
                </c:pt>
                <c:pt idx="45">
                  <c:v>183926.59</c:v>
                </c:pt>
                <c:pt idx="46">
                  <c:v>184382.36</c:v>
                </c:pt>
                <c:pt idx="47">
                  <c:v>185454.76</c:v>
                </c:pt>
                <c:pt idx="48">
                  <c:v>185886.61</c:v>
                </c:pt>
                <c:pt idx="49">
                  <c:v>186986.65</c:v>
                </c:pt>
                <c:pt idx="50">
                  <c:v>187445.28</c:v>
                </c:pt>
              </c:numCache>
            </c:numRef>
          </c:val>
        </c:ser>
        <c:axId val="55616640"/>
        <c:axId val="55618176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610762.43000000005</c:v>
                </c:pt>
                <c:pt idx="3">
                  <c:v>636159.29</c:v>
                </c:pt>
                <c:pt idx="4">
                  <c:v>663931.32999999996</c:v>
                </c:pt>
                <c:pt idx="5">
                  <c:v>682945.51</c:v>
                </c:pt>
                <c:pt idx="6">
                  <c:v>697231.51</c:v>
                </c:pt>
                <c:pt idx="7">
                  <c:v>708882.51</c:v>
                </c:pt>
                <c:pt idx="8">
                  <c:v>721793.51</c:v>
                </c:pt>
                <c:pt idx="9">
                  <c:v>729257.51</c:v>
                </c:pt>
                <c:pt idx="10">
                  <c:v>736257.57</c:v>
                </c:pt>
                <c:pt idx="11">
                  <c:v>742675.64</c:v>
                </c:pt>
                <c:pt idx="12">
                  <c:v>747246.72</c:v>
                </c:pt>
                <c:pt idx="13">
                  <c:v>753089.72</c:v>
                </c:pt>
                <c:pt idx="14">
                  <c:v>758397.66</c:v>
                </c:pt>
                <c:pt idx="15">
                  <c:v>764809.9</c:v>
                </c:pt>
                <c:pt idx="16">
                  <c:v>769326.02</c:v>
                </c:pt>
                <c:pt idx="17">
                  <c:v>774680.13</c:v>
                </c:pt>
                <c:pt idx="18">
                  <c:v>776739.91</c:v>
                </c:pt>
                <c:pt idx="19">
                  <c:v>782871.44</c:v>
                </c:pt>
                <c:pt idx="20">
                  <c:v>784771.86</c:v>
                </c:pt>
                <c:pt idx="21">
                  <c:v>790671.67</c:v>
                </c:pt>
                <c:pt idx="22">
                  <c:v>794425.11</c:v>
                </c:pt>
                <c:pt idx="23">
                  <c:v>798471.63</c:v>
                </c:pt>
                <c:pt idx="24">
                  <c:v>801736.89</c:v>
                </c:pt>
                <c:pt idx="25">
                  <c:v>806272.32</c:v>
                </c:pt>
                <c:pt idx="26">
                  <c:v>809792.57</c:v>
                </c:pt>
                <c:pt idx="27">
                  <c:v>814071.92</c:v>
                </c:pt>
                <c:pt idx="28">
                  <c:v>817108.53</c:v>
                </c:pt>
                <c:pt idx="29">
                  <c:v>821853.96</c:v>
                </c:pt>
                <c:pt idx="30">
                  <c:v>824469.26</c:v>
                </c:pt>
                <c:pt idx="31">
                  <c:v>829673.06</c:v>
                </c:pt>
                <c:pt idx="32">
                  <c:v>831860.22</c:v>
                </c:pt>
                <c:pt idx="33">
                  <c:v>837473.39</c:v>
                </c:pt>
                <c:pt idx="34">
                  <c:v>841357.65</c:v>
                </c:pt>
                <c:pt idx="35">
                  <c:v>845273.92</c:v>
                </c:pt>
                <c:pt idx="36">
                  <c:v>848409.14</c:v>
                </c:pt>
                <c:pt idx="37">
                  <c:v>853074.45</c:v>
                </c:pt>
                <c:pt idx="38">
                  <c:v>855536.11</c:v>
                </c:pt>
                <c:pt idx="39">
                  <c:v>860874.6</c:v>
                </c:pt>
                <c:pt idx="40">
                  <c:v>862896.89</c:v>
                </c:pt>
                <c:pt idx="41">
                  <c:v>867676.14</c:v>
                </c:pt>
                <c:pt idx="42">
                  <c:v>871154.81</c:v>
                </c:pt>
                <c:pt idx="43">
                  <c:v>876475.49</c:v>
                </c:pt>
                <c:pt idx="44">
                  <c:v>878644.07</c:v>
                </c:pt>
                <c:pt idx="45">
                  <c:v>884274.87</c:v>
                </c:pt>
                <c:pt idx="46">
                  <c:v>886533.71</c:v>
                </c:pt>
                <c:pt idx="47">
                  <c:v>892074.67</c:v>
                </c:pt>
                <c:pt idx="48">
                  <c:v>894205.72</c:v>
                </c:pt>
                <c:pt idx="49">
                  <c:v>899876.58</c:v>
                </c:pt>
                <c:pt idx="50">
                  <c:v>902157.06</c:v>
                </c:pt>
              </c:numCache>
            </c:numRef>
          </c:val>
        </c:ser>
        <c:marker val="1"/>
        <c:axId val="55633792"/>
        <c:axId val="55632256"/>
      </c:lineChart>
      <c:catAx>
        <c:axId val="55616640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5618176"/>
        <c:crosses val="autoZero"/>
        <c:auto val="1"/>
        <c:lblAlgn val="ctr"/>
        <c:lblOffset val="100"/>
        <c:tickLblSkip val="5"/>
      </c:catAx>
      <c:valAx>
        <c:axId val="55618176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616640"/>
        <c:crosses val="autoZero"/>
        <c:crossBetween val="between"/>
      </c:valAx>
      <c:valAx>
        <c:axId val="55632256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5633792"/>
        <c:crosses val="max"/>
        <c:crossBetween val="between"/>
      </c:valAx>
      <c:catAx>
        <c:axId val="55633792"/>
        <c:scaling>
          <c:orientation val="minMax"/>
        </c:scaling>
        <c:delete val="1"/>
        <c:axPos val="b"/>
        <c:numFmt formatCode="General" sourceLinked="1"/>
        <c:tickLblPos val="nextTo"/>
        <c:crossAx val="55632256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graf_SV_B!$C$1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481126.95000000007</c:v>
                </c:pt>
                <c:pt idx="3">
                  <c:v>498129.56000000006</c:v>
                </c:pt>
                <c:pt idx="4">
                  <c:v>520950.28999999992</c:v>
                </c:pt>
                <c:pt idx="5">
                  <c:v>536566.16</c:v>
                </c:pt>
                <c:pt idx="6">
                  <c:v>548172.78</c:v>
                </c:pt>
                <c:pt idx="7">
                  <c:v>557397.13</c:v>
                </c:pt>
                <c:pt idx="8">
                  <c:v>567444.06000000006</c:v>
                </c:pt>
                <c:pt idx="9">
                  <c:v>573149.63</c:v>
                </c:pt>
                <c:pt idx="10">
                  <c:v>578187.73</c:v>
                </c:pt>
                <c:pt idx="11">
                  <c:v>583065.49</c:v>
                </c:pt>
                <c:pt idx="12">
                  <c:v>586600.91999999993</c:v>
                </c:pt>
                <c:pt idx="13">
                  <c:v>591107.29999999993</c:v>
                </c:pt>
                <c:pt idx="14">
                  <c:v>596122.83000000007</c:v>
                </c:pt>
                <c:pt idx="15">
                  <c:v>601484.26</c:v>
                </c:pt>
                <c:pt idx="16">
                  <c:v>605267.03</c:v>
                </c:pt>
                <c:pt idx="17">
                  <c:v>609697.9</c:v>
                </c:pt>
                <c:pt idx="18">
                  <c:v>611412.34000000008</c:v>
                </c:pt>
                <c:pt idx="19">
                  <c:v>616526.96</c:v>
                </c:pt>
                <c:pt idx="20">
                  <c:v>618113.89</c:v>
                </c:pt>
                <c:pt idx="21">
                  <c:v>623043.71000000008</c:v>
                </c:pt>
                <c:pt idx="22">
                  <c:v>626184.14</c:v>
                </c:pt>
                <c:pt idx="23">
                  <c:v>629541.52</c:v>
                </c:pt>
                <c:pt idx="24">
                  <c:v>632267.31000000006</c:v>
                </c:pt>
                <c:pt idx="25">
                  <c:v>636013.85</c:v>
                </c:pt>
                <c:pt idx="26">
                  <c:v>638948.06999999995</c:v>
                </c:pt>
                <c:pt idx="27">
                  <c:v>642467.58000000007</c:v>
                </c:pt>
                <c:pt idx="28">
                  <c:v>644995.46</c:v>
                </c:pt>
                <c:pt idx="29">
                  <c:v>648976.18999999994</c:v>
                </c:pt>
                <c:pt idx="30">
                  <c:v>651141.93000000005</c:v>
                </c:pt>
                <c:pt idx="31">
                  <c:v>655469.58000000007</c:v>
                </c:pt>
                <c:pt idx="32">
                  <c:v>657282.01</c:v>
                </c:pt>
                <c:pt idx="33">
                  <c:v>661948.55000000005</c:v>
                </c:pt>
                <c:pt idx="34">
                  <c:v>665205.15</c:v>
                </c:pt>
                <c:pt idx="35">
                  <c:v>668458.63</c:v>
                </c:pt>
                <c:pt idx="36">
                  <c:v>671072.93999999994</c:v>
                </c:pt>
                <c:pt idx="37">
                  <c:v>674925.30999999994</c:v>
                </c:pt>
                <c:pt idx="38">
                  <c:v>676958.38</c:v>
                </c:pt>
                <c:pt idx="39">
                  <c:v>681344.2</c:v>
                </c:pt>
                <c:pt idx="40">
                  <c:v>683022.03</c:v>
                </c:pt>
                <c:pt idx="41">
                  <c:v>686921.74</c:v>
                </c:pt>
                <c:pt idx="42">
                  <c:v>689772.62000000011</c:v>
                </c:pt>
                <c:pt idx="43">
                  <c:v>694074.12</c:v>
                </c:pt>
                <c:pt idx="44">
                  <c:v>695807.5</c:v>
                </c:pt>
                <c:pt idx="45">
                  <c:v>700348.28</c:v>
                </c:pt>
                <c:pt idx="46">
                  <c:v>702151.35</c:v>
                </c:pt>
                <c:pt idx="47">
                  <c:v>706619.91</c:v>
                </c:pt>
                <c:pt idx="48">
                  <c:v>708319.11</c:v>
                </c:pt>
                <c:pt idx="49">
                  <c:v>712889.92999999993</c:v>
                </c:pt>
                <c:pt idx="50">
                  <c:v>714711.78</c:v>
                </c:pt>
              </c:numCache>
            </c:numRef>
          </c:val>
        </c:ser>
        <c:ser>
          <c:idx val="0"/>
          <c:order val="1"/>
          <c:tx>
            <c:strRef>
              <c:f>graf_SV_B!$B$1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129635.48</c:v>
                </c:pt>
                <c:pt idx="3">
                  <c:v>138029.73000000001</c:v>
                </c:pt>
                <c:pt idx="4">
                  <c:v>142981.04</c:v>
                </c:pt>
                <c:pt idx="5">
                  <c:v>146379.35</c:v>
                </c:pt>
                <c:pt idx="6">
                  <c:v>149058.73000000001</c:v>
                </c:pt>
                <c:pt idx="7">
                  <c:v>151485.38</c:v>
                </c:pt>
                <c:pt idx="8">
                  <c:v>154349.45000000001</c:v>
                </c:pt>
                <c:pt idx="9">
                  <c:v>156107.88</c:v>
                </c:pt>
                <c:pt idx="10">
                  <c:v>158069.84</c:v>
                </c:pt>
                <c:pt idx="11">
                  <c:v>159610.15</c:v>
                </c:pt>
                <c:pt idx="12">
                  <c:v>160645.79999999999</c:v>
                </c:pt>
                <c:pt idx="13">
                  <c:v>161982.42000000001</c:v>
                </c:pt>
                <c:pt idx="14">
                  <c:v>162274.82999999999</c:v>
                </c:pt>
                <c:pt idx="15">
                  <c:v>163325.64000000001</c:v>
                </c:pt>
                <c:pt idx="16">
                  <c:v>164058.99</c:v>
                </c:pt>
                <c:pt idx="17">
                  <c:v>164982.23000000001</c:v>
                </c:pt>
                <c:pt idx="18">
                  <c:v>165327.57</c:v>
                </c:pt>
                <c:pt idx="19">
                  <c:v>166344.48000000001</c:v>
                </c:pt>
                <c:pt idx="20">
                  <c:v>166657.97</c:v>
                </c:pt>
                <c:pt idx="21">
                  <c:v>167627.96</c:v>
                </c:pt>
                <c:pt idx="22">
                  <c:v>168240.97</c:v>
                </c:pt>
                <c:pt idx="23">
                  <c:v>168930.11</c:v>
                </c:pt>
                <c:pt idx="24">
                  <c:v>169469.58</c:v>
                </c:pt>
                <c:pt idx="25">
                  <c:v>170258.47</c:v>
                </c:pt>
                <c:pt idx="26">
                  <c:v>170844.5</c:v>
                </c:pt>
                <c:pt idx="27">
                  <c:v>171604.34</c:v>
                </c:pt>
                <c:pt idx="28">
                  <c:v>172113.07</c:v>
                </c:pt>
                <c:pt idx="29">
                  <c:v>172877.77</c:v>
                </c:pt>
                <c:pt idx="30">
                  <c:v>173327.33</c:v>
                </c:pt>
                <c:pt idx="31">
                  <c:v>174203.48</c:v>
                </c:pt>
                <c:pt idx="32">
                  <c:v>174578.21</c:v>
                </c:pt>
                <c:pt idx="33">
                  <c:v>175524.84</c:v>
                </c:pt>
                <c:pt idx="34">
                  <c:v>176152.5</c:v>
                </c:pt>
                <c:pt idx="35">
                  <c:v>176815.29</c:v>
                </c:pt>
                <c:pt idx="36">
                  <c:v>177336.2</c:v>
                </c:pt>
                <c:pt idx="37">
                  <c:v>178149.14</c:v>
                </c:pt>
                <c:pt idx="38">
                  <c:v>178577.73</c:v>
                </c:pt>
                <c:pt idx="39">
                  <c:v>179530.4</c:v>
                </c:pt>
                <c:pt idx="40">
                  <c:v>179874.86</c:v>
                </c:pt>
                <c:pt idx="41">
                  <c:v>180754.4</c:v>
                </c:pt>
                <c:pt idx="42">
                  <c:v>181382.19</c:v>
                </c:pt>
                <c:pt idx="43">
                  <c:v>182401.37</c:v>
                </c:pt>
                <c:pt idx="44">
                  <c:v>182836.57</c:v>
                </c:pt>
                <c:pt idx="45">
                  <c:v>183926.59</c:v>
                </c:pt>
                <c:pt idx="46">
                  <c:v>184382.36</c:v>
                </c:pt>
                <c:pt idx="47">
                  <c:v>185454.76</c:v>
                </c:pt>
                <c:pt idx="48">
                  <c:v>185886.61</c:v>
                </c:pt>
                <c:pt idx="49">
                  <c:v>186986.65</c:v>
                </c:pt>
                <c:pt idx="50">
                  <c:v>187445.28</c:v>
                </c:pt>
              </c:numCache>
            </c:numRef>
          </c:val>
        </c:ser>
        <c:axId val="55668096"/>
        <c:axId val="55678080"/>
      </c:areaChart>
      <c:lineChart>
        <c:grouping val="standard"/>
        <c:ser>
          <c:idx val="2"/>
          <c:order val="2"/>
          <c:tx>
            <c:strRef>
              <c:f>graf_SV_B!$D$1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610762.43000000005</c:v>
                </c:pt>
                <c:pt idx="3">
                  <c:v>636159.29</c:v>
                </c:pt>
                <c:pt idx="4">
                  <c:v>663931.32999999996</c:v>
                </c:pt>
                <c:pt idx="5">
                  <c:v>682945.51</c:v>
                </c:pt>
                <c:pt idx="6">
                  <c:v>697231.51</c:v>
                </c:pt>
                <c:pt idx="7">
                  <c:v>708882.51</c:v>
                </c:pt>
                <c:pt idx="8">
                  <c:v>721793.51</c:v>
                </c:pt>
                <c:pt idx="9">
                  <c:v>729257.51</c:v>
                </c:pt>
                <c:pt idx="10">
                  <c:v>736257.57</c:v>
                </c:pt>
                <c:pt idx="11">
                  <c:v>742675.64</c:v>
                </c:pt>
                <c:pt idx="12">
                  <c:v>747246.72</c:v>
                </c:pt>
                <c:pt idx="13">
                  <c:v>753089.72</c:v>
                </c:pt>
                <c:pt idx="14">
                  <c:v>758397.66</c:v>
                </c:pt>
                <c:pt idx="15">
                  <c:v>764809.9</c:v>
                </c:pt>
                <c:pt idx="16">
                  <c:v>769326.02</c:v>
                </c:pt>
                <c:pt idx="17">
                  <c:v>774680.13</c:v>
                </c:pt>
                <c:pt idx="18">
                  <c:v>776739.91</c:v>
                </c:pt>
                <c:pt idx="19">
                  <c:v>782871.44</c:v>
                </c:pt>
                <c:pt idx="20">
                  <c:v>784771.86</c:v>
                </c:pt>
                <c:pt idx="21">
                  <c:v>790671.67</c:v>
                </c:pt>
                <c:pt idx="22">
                  <c:v>794425.11</c:v>
                </c:pt>
                <c:pt idx="23">
                  <c:v>798471.63</c:v>
                </c:pt>
                <c:pt idx="24">
                  <c:v>801736.89</c:v>
                </c:pt>
                <c:pt idx="25">
                  <c:v>806272.32</c:v>
                </c:pt>
                <c:pt idx="26">
                  <c:v>809792.57</c:v>
                </c:pt>
                <c:pt idx="27">
                  <c:v>814071.92</c:v>
                </c:pt>
                <c:pt idx="28">
                  <c:v>817108.53</c:v>
                </c:pt>
                <c:pt idx="29">
                  <c:v>821853.96</c:v>
                </c:pt>
                <c:pt idx="30">
                  <c:v>824469.26</c:v>
                </c:pt>
                <c:pt idx="31">
                  <c:v>829673.06</c:v>
                </c:pt>
                <c:pt idx="32">
                  <c:v>831860.22</c:v>
                </c:pt>
                <c:pt idx="33">
                  <c:v>837473.39</c:v>
                </c:pt>
                <c:pt idx="34">
                  <c:v>841357.65</c:v>
                </c:pt>
                <c:pt idx="35">
                  <c:v>845273.92</c:v>
                </c:pt>
                <c:pt idx="36">
                  <c:v>848409.14</c:v>
                </c:pt>
                <c:pt idx="37">
                  <c:v>853074.45</c:v>
                </c:pt>
                <c:pt idx="38">
                  <c:v>855536.11</c:v>
                </c:pt>
                <c:pt idx="39">
                  <c:v>860874.6</c:v>
                </c:pt>
                <c:pt idx="40">
                  <c:v>862896.89</c:v>
                </c:pt>
                <c:pt idx="41">
                  <c:v>867676.14</c:v>
                </c:pt>
                <c:pt idx="42">
                  <c:v>871154.81</c:v>
                </c:pt>
                <c:pt idx="43">
                  <c:v>876475.49</c:v>
                </c:pt>
                <c:pt idx="44">
                  <c:v>878644.07</c:v>
                </c:pt>
                <c:pt idx="45">
                  <c:v>884274.87</c:v>
                </c:pt>
                <c:pt idx="46">
                  <c:v>886533.71</c:v>
                </c:pt>
                <c:pt idx="47">
                  <c:v>892074.67</c:v>
                </c:pt>
                <c:pt idx="48">
                  <c:v>894205.72</c:v>
                </c:pt>
                <c:pt idx="49">
                  <c:v>899876.58</c:v>
                </c:pt>
                <c:pt idx="50">
                  <c:v>902157.06</c:v>
                </c:pt>
              </c:numCache>
            </c:numRef>
          </c:val>
        </c:ser>
        <c:marker val="1"/>
        <c:axId val="55689600"/>
        <c:axId val="55679616"/>
      </c:lineChart>
      <c:catAx>
        <c:axId val="55668096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5678080"/>
        <c:crosses val="autoZero"/>
        <c:auto val="1"/>
        <c:lblAlgn val="ctr"/>
        <c:lblOffset val="100"/>
        <c:tickLblSkip val="5"/>
      </c:catAx>
      <c:valAx>
        <c:axId val="55678080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668096"/>
        <c:crosses val="autoZero"/>
        <c:crossBetween val="between"/>
      </c:valAx>
      <c:valAx>
        <c:axId val="55679616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5689600"/>
        <c:crosses val="max"/>
        <c:crossBetween val="between"/>
      </c:valAx>
      <c:catAx>
        <c:axId val="55689600"/>
        <c:scaling>
          <c:orientation val="minMax"/>
        </c:scaling>
        <c:delete val="1"/>
        <c:axPos val="b"/>
        <c:numFmt formatCode="General" sourceLinked="1"/>
        <c:tickLblPos val="nextTo"/>
        <c:crossAx val="55679616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SceB2000!$N$4</c:f>
              <c:strCache>
                <c:ptCount val="1"/>
                <c:pt idx="0">
                  <c:v>SV_CO2_emission</c:v>
                </c:pt>
              </c:strCache>
            </c:strRef>
          </c:tx>
          <c:marker>
            <c:symbol val="none"/>
          </c:marker>
          <c:val>
            <c:numRef>
              <c:f>SceB2000!$N$5:$N$95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20</c:v>
                </c:pt>
                <c:pt idx="24">
                  <c:v>21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37</c:v>
                </c:pt>
                <c:pt idx="30">
                  <c:v>41</c:v>
                </c:pt>
                <c:pt idx="31">
                  <c:v>42</c:v>
                </c:pt>
                <c:pt idx="32">
                  <c:v>46</c:v>
                </c:pt>
                <c:pt idx="33">
                  <c:v>50</c:v>
                </c:pt>
                <c:pt idx="34">
                  <c:v>53</c:v>
                </c:pt>
                <c:pt idx="35">
                  <c:v>56</c:v>
                </c:pt>
                <c:pt idx="36">
                  <c:v>59</c:v>
                </c:pt>
                <c:pt idx="37">
                  <c:v>62</c:v>
                </c:pt>
                <c:pt idx="38">
                  <c:v>65</c:v>
                </c:pt>
                <c:pt idx="39">
                  <c:v>68</c:v>
                </c:pt>
                <c:pt idx="40">
                  <c:v>71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84</c:v>
                </c:pt>
                <c:pt idx="45">
                  <c:v>87</c:v>
                </c:pt>
                <c:pt idx="46">
                  <c:v>91</c:v>
                </c:pt>
                <c:pt idx="47">
                  <c:v>94</c:v>
                </c:pt>
                <c:pt idx="48">
                  <c:v>99</c:v>
                </c:pt>
                <c:pt idx="49">
                  <c:v>104</c:v>
                </c:pt>
                <c:pt idx="50">
                  <c:v>109</c:v>
                </c:pt>
                <c:pt idx="51">
                  <c:v>113</c:v>
                </c:pt>
                <c:pt idx="52">
                  <c:v>116</c:v>
                </c:pt>
                <c:pt idx="53">
                  <c:v>119</c:v>
                </c:pt>
                <c:pt idx="54">
                  <c:v>122</c:v>
                </c:pt>
                <c:pt idx="55">
                  <c:v>124</c:v>
                </c:pt>
                <c:pt idx="56">
                  <c:v>126</c:v>
                </c:pt>
                <c:pt idx="57">
                  <c:v>129</c:v>
                </c:pt>
                <c:pt idx="58">
                  <c:v>131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144</c:v>
                </c:pt>
                <c:pt idx="71">
                  <c:v>144</c:v>
                </c:pt>
                <c:pt idx="72">
                  <c:v>145</c:v>
                </c:pt>
                <c:pt idx="73">
                  <c:v>144</c:v>
                </c:pt>
                <c:pt idx="74">
                  <c:v>144</c:v>
                </c:pt>
                <c:pt idx="75">
                  <c:v>144</c:v>
                </c:pt>
                <c:pt idx="76">
                  <c:v>145</c:v>
                </c:pt>
                <c:pt idx="77">
                  <c:v>145</c:v>
                </c:pt>
                <c:pt idx="78">
                  <c:v>146</c:v>
                </c:pt>
                <c:pt idx="79">
                  <c:v>146</c:v>
                </c:pt>
                <c:pt idx="80">
                  <c:v>147</c:v>
                </c:pt>
                <c:pt idx="81">
                  <c:v>148</c:v>
                </c:pt>
                <c:pt idx="82">
                  <c:v>148</c:v>
                </c:pt>
                <c:pt idx="83">
                  <c:v>149</c:v>
                </c:pt>
                <c:pt idx="84">
                  <c:v>149</c:v>
                </c:pt>
                <c:pt idx="85">
                  <c:v>149</c:v>
                </c:pt>
                <c:pt idx="86">
                  <c:v>150</c:v>
                </c:pt>
                <c:pt idx="87">
                  <c:v>150</c:v>
                </c:pt>
                <c:pt idx="88">
                  <c:v>151</c:v>
                </c:pt>
                <c:pt idx="89">
                  <c:v>151</c:v>
                </c:pt>
                <c:pt idx="90">
                  <c:v>152</c:v>
                </c:pt>
              </c:numCache>
            </c:numRef>
          </c:val>
        </c:ser>
        <c:ser>
          <c:idx val="1"/>
          <c:order val="1"/>
          <c:tx>
            <c:strRef>
              <c:f>SceB2000!$O$4</c:f>
              <c:strCache>
                <c:ptCount val="1"/>
                <c:pt idx="0">
                  <c:v>SV_CO2_absorption</c:v>
                </c:pt>
              </c:strCache>
            </c:strRef>
          </c:tx>
          <c:marker>
            <c:symbol val="none"/>
          </c:marker>
          <c:val>
            <c:numRef>
              <c:f>SceB2000!$O$5:$O$95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-8</c:v>
                </c:pt>
                <c:pt idx="6">
                  <c:v>-11</c:v>
                </c:pt>
                <c:pt idx="7">
                  <c:v>-13</c:v>
                </c:pt>
                <c:pt idx="8">
                  <c:v>-15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-29</c:v>
                </c:pt>
                <c:pt idx="15">
                  <c:v>-31</c:v>
                </c:pt>
                <c:pt idx="16">
                  <c:v>-33</c:v>
                </c:pt>
                <c:pt idx="17">
                  <c:v>-35</c:v>
                </c:pt>
                <c:pt idx="18">
                  <c:v>-37</c:v>
                </c:pt>
                <c:pt idx="19">
                  <c:v>-39</c:v>
                </c:pt>
                <c:pt idx="20">
                  <c:v>-42</c:v>
                </c:pt>
                <c:pt idx="21">
                  <c:v>-44</c:v>
                </c:pt>
                <c:pt idx="22">
                  <c:v>-50</c:v>
                </c:pt>
                <c:pt idx="23">
                  <c:v>-56</c:v>
                </c:pt>
                <c:pt idx="24">
                  <c:v>-62</c:v>
                </c:pt>
                <c:pt idx="25">
                  <c:v>-67</c:v>
                </c:pt>
                <c:pt idx="26">
                  <c:v>-73</c:v>
                </c:pt>
                <c:pt idx="27">
                  <c:v>-78</c:v>
                </c:pt>
                <c:pt idx="28">
                  <c:v>-83</c:v>
                </c:pt>
                <c:pt idx="29">
                  <c:v>-82</c:v>
                </c:pt>
                <c:pt idx="30">
                  <c:v>-87</c:v>
                </c:pt>
                <c:pt idx="31">
                  <c:v>-92</c:v>
                </c:pt>
                <c:pt idx="32">
                  <c:v>-96</c:v>
                </c:pt>
                <c:pt idx="33">
                  <c:v>-100</c:v>
                </c:pt>
                <c:pt idx="34">
                  <c:v>-102</c:v>
                </c:pt>
                <c:pt idx="35">
                  <c:v>-106</c:v>
                </c:pt>
                <c:pt idx="36">
                  <c:v>-109</c:v>
                </c:pt>
                <c:pt idx="37">
                  <c:v>-113</c:v>
                </c:pt>
                <c:pt idx="38">
                  <c:v>-121</c:v>
                </c:pt>
                <c:pt idx="39">
                  <c:v>-126</c:v>
                </c:pt>
                <c:pt idx="40">
                  <c:v>-130</c:v>
                </c:pt>
                <c:pt idx="41">
                  <c:v>-134</c:v>
                </c:pt>
                <c:pt idx="42">
                  <c:v>-138</c:v>
                </c:pt>
                <c:pt idx="43">
                  <c:v>-142</c:v>
                </c:pt>
                <c:pt idx="44">
                  <c:v>-146</c:v>
                </c:pt>
                <c:pt idx="45">
                  <c:v>-151</c:v>
                </c:pt>
                <c:pt idx="46">
                  <c:v>-156</c:v>
                </c:pt>
                <c:pt idx="47">
                  <c:v>-163</c:v>
                </c:pt>
                <c:pt idx="48">
                  <c:v>-167</c:v>
                </c:pt>
                <c:pt idx="49">
                  <c:v>-169</c:v>
                </c:pt>
                <c:pt idx="50">
                  <c:v>-171</c:v>
                </c:pt>
                <c:pt idx="51">
                  <c:v>-174</c:v>
                </c:pt>
                <c:pt idx="52">
                  <c:v>-175</c:v>
                </c:pt>
                <c:pt idx="53">
                  <c:v>-177</c:v>
                </c:pt>
                <c:pt idx="54">
                  <c:v>-179</c:v>
                </c:pt>
                <c:pt idx="55">
                  <c:v>-180</c:v>
                </c:pt>
                <c:pt idx="56">
                  <c:v>-182</c:v>
                </c:pt>
                <c:pt idx="57">
                  <c:v>-182</c:v>
                </c:pt>
                <c:pt idx="58">
                  <c:v>-183</c:v>
                </c:pt>
                <c:pt idx="59">
                  <c:v>-183</c:v>
                </c:pt>
                <c:pt idx="60">
                  <c:v>-184</c:v>
                </c:pt>
                <c:pt idx="61">
                  <c:v>-185</c:v>
                </c:pt>
                <c:pt idx="62">
                  <c:v>-186</c:v>
                </c:pt>
                <c:pt idx="63">
                  <c:v>-187</c:v>
                </c:pt>
                <c:pt idx="64">
                  <c:v>-188</c:v>
                </c:pt>
                <c:pt idx="65">
                  <c:v>-188</c:v>
                </c:pt>
                <c:pt idx="66">
                  <c:v>-189</c:v>
                </c:pt>
                <c:pt idx="67">
                  <c:v>-189</c:v>
                </c:pt>
                <c:pt idx="68">
                  <c:v>-189</c:v>
                </c:pt>
                <c:pt idx="69">
                  <c:v>-190</c:v>
                </c:pt>
                <c:pt idx="70">
                  <c:v>-191</c:v>
                </c:pt>
                <c:pt idx="71">
                  <c:v>-186</c:v>
                </c:pt>
                <c:pt idx="72">
                  <c:v>-187</c:v>
                </c:pt>
                <c:pt idx="73">
                  <c:v>-187</c:v>
                </c:pt>
                <c:pt idx="74">
                  <c:v>-189</c:v>
                </c:pt>
                <c:pt idx="75">
                  <c:v>-189</c:v>
                </c:pt>
                <c:pt idx="76">
                  <c:v>-191</c:v>
                </c:pt>
                <c:pt idx="77">
                  <c:v>-191</c:v>
                </c:pt>
                <c:pt idx="78">
                  <c:v>-192</c:v>
                </c:pt>
                <c:pt idx="79">
                  <c:v>-192</c:v>
                </c:pt>
                <c:pt idx="80">
                  <c:v>-193</c:v>
                </c:pt>
                <c:pt idx="81">
                  <c:v>-194</c:v>
                </c:pt>
                <c:pt idx="82">
                  <c:v>-195</c:v>
                </c:pt>
                <c:pt idx="83">
                  <c:v>-195</c:v>
                </c:pt>
                <c:pt idx="84">
                  <c:v>-196</c:v>
                </c:pt>
                <c:pt idx="85">
                  <c:v>-196</c:v>
                </c:pt>
                <c:pt idx="86">
                  <c:v>-197</c:v>
                </c:pt>
                <c:pt idx="87">
                  <c:v>-197</c:v>
                </c:pt>
                <c:pt idx="88">
                  <c:v>-198</c:v>
                </c:pt>
                <c:pt idx="89">
                  <c:v>-198</c:v>
                </c:pt>
                <c:pt idx="90">
                  <c:v>-199</c:v>
                </c:pt>
              </c:numCache>
            </c:numRef>
          </c:val>
        </c:ser>
        <c:ser>
          <c:idx val="2"/>
          <c:order val="2"/>
          <c:tx>
            <c:strRef>
              <c:f>SceB2000!$P$4</c:f>
              <c:strCache>
                <c:ptCount val="1"/>
                <c:pt idx="0">
                  <c:v>net_CO2_2ndOrder</c:v>
                </c:pt>
              </c:strCache>
            </c:strRef>
          </c:tx>
          <c:marker>
            <c:symbol val="none"/>
          </c:marker>
          <c:val>
            <c:numRef>
              <c:f>SceB2000!$P$5:$P$95</c:f>
              <c:numCache>
                <c:formatCode>General</c:formatCode>
                <c:ptCount val="91"/>
                <c:pt idx="0">
                  <c:v>133</c:v>
                </c:pt>
                <c:pt idx="1">
                  <c:v>229</c:v>
                </c:pt>
                <c:pt idx="2">
                  <c:v>286</c:v>
                </c:pt>
                <c:pt idx="3">
                  <c:v>320</c:v>
                </c:pt>
                <c:pt idx="4">
                  <c:v>340</c:v>
                </c:pt>
                <c:pt idx="5">
                  <c:v>353</c:v>
                </c:pt>
                <c:pt idx="6">
                  <c:v>361</c:v>
                </c:pt>
                <c:pt idx="7">
                  <c:v>367</c:v>
                </c:pt>
                <c:pt idx="8">
                  <c:v>371</c:v>
                </c:pt>
                <c:pt idx="9">
                  <c:v>373</c:v>
                </c:pt>
                <c:pt idx="10">
                  <c:v>375</c:v>
                </c:pt>
                <c:pt idx="11">
                  <c:v>376</c:v>
                </c:pt>
                <c:pt idx="12">
                  <c:v>377</c:v>
                </c:pt>
                <c:pt idx="13">
                  <c:v>378</c:v>
                </c:pt>
                <c:pt idx="14">
                  <c:v>379</c:v>
                </c:pt>
                <c:pt idx="15">
                  <c:v>379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586</c:v>
                </c:pt>
                <c:pt idx="20">
                  <c:v>735</c:v>
                </c:pt>
                <c:pt idx="21">
                  <c:v>818</c:v>
                </c:pt>
                <c:pt idx="22">
                  <c:v>864</c:v>
                </c:pt>
                <c:pt idx="23">
                  <c:v>894</c:v>
                </c:pt>
                <c:pt idx="24">
                  <c:v>912</c:v>
                </c:pt>
                <c:pt idx="25">
                  <c:v>924</c:v>
                </c:pt>
                <c:pt idx="26">
                  <c:v>933</c:v>
                </c:pt>
                <c:pt idx="27">
                  <c:v>939</c:v>
                </c:pt>
                <c:pt idx="28">
                  <c:v>944</c:v>
                </c:pt>
                <c:pt idx="29">
                  <c:v>903</c:v>
                </c:pt>
                <c:pt idx="30">
                  <c:v>804</c:v>
                </c:pt>
                <c:pt idx="31">
                  <c:v>693</c:v>
                </c:pt>
                <c:pt idx="32">
                  <c:v>666</c:v>
                </c:pt>
                <c:pt idx="33">
                  <c:v>673</c:v>
                </c:pt>
                <c:pt idx="34">
                  <c:v>679</c:v>
                </c:pt>
                <c:pt idx="35">
                  <c:v>905</c:v>
                </c:pt>
                <c:pt idx="36">
                  <c:v>895</c:v>
                </c:pt>
                <c:pt idx="37">
                  <c:v>789</c:v>
                </c:pt>
                <c:pt idx="38">
                  <c:v>779</c:v>
                </c:pt>
                <c:pt idx="39">
                  <c:v>781</c:v>
                </c:pt>
                <c:pt idx="40">
                  <c:v>798</c:v>
                </c:pt>
                <c:pt idx="41">
                  <c:v>809</c:v>
                </c:pt>
                <c:pt idx="42">
                  <c:v>856</c:v>
                </c:pt>
                <c:pt idx="43">
                  <c:v>958</c:v>
                </c:pt>
                <c:pt idx="44">
                  <c:v>1059</c:v>
                </c:pt>
                <c:pt idx="45">
                  <c:v>987</c:v>
                </c:pt>
                <c:pt idx="46">
                  <c:v>858</c:v>
                </c:pt>
                <c:pt idx="47">
                  <c:v>735</c:v>
                </c:pt>
                <c:pt idx="48">
                  <c:v>679</c:v>
                </c:pt>
                <c:pt idx="49">
                  <c:v>572</c:v>
                </c:pt>
                <c:pt idx="50">
                  <c:v>493</c:v>
                </c:pt>
                <c:pt idx="51">
                  <c:v>432</c:v>
                </c:pt>
                <c:pt idx="52">
                  <c:v>357</c:v>
                </c:pt>
                <c:pt idx="53">
                  <c:v>327</c:v>
                </c:pt>
                <c:pt idx="54">
                  <c:v>302</c:v>
                </c:pt>
                <c:pt idx="55">
                  <c:v>304</c:v>
                </c:pt>
                <c:pt idx="56">
                  <c:v>274</c:v>
                </c:pt>
                <c:pt idx="57">
                  <c:v>268</c:v>
                </c:pt>
                <c:pt idx="58">
                  <c:v>208</c:v>
                </c:pt>
                <c:pt idx="59">
                  <c:v>234</c:v>
                </c:pt>
                <c:pt idx="60">
                  <c:v>185</c:v>
                </c:pt>
                <c:pt idx="61">
                  <c:v>207</c:v>
                </c:pt>
                <c:pt idx="62">
                  <c:v>153</c:v>
                </c:pt>
                <c:pt idx="63">
                  <c:v>173</c:v>
                </c:pt>
                <c:pt idx="64">
                  <c:v>116</c:v>
                </c:pt>
                <c:pt idx="65">
                  <c:v>120</c:v>
                </c:pt>
                <c:pt idx="66">
                  <c:v>89</c:v>
                </c:pt>
                <c:pt idx="67">
                  <c:v>126</c:v>
                </c:pt>
                <c:pt idx="68">
                  <c:v>81</c:v>
                </c:pt>
                <c:pt idx="69">
                  <c:v>85</c:v>
                </c:pt>
                <c:pt idx="70">
                  <c:v>63</c:v>
                </c:pt>
                <c:pt idx="71">
                  <c:v>109</c:v>
                </c:pt>
                <c:pt idx="72">
                  <c:v>69</c:v>
                </c:pt>
                <c:pt idx="73">
                  <c:v>103</c:v>
                </c:pt>
                <c:pt idx="74">
                  <c:v>62</c:v>
                </c:pt>
                <c:pt idx="75">
                  <c:v>95</c:v>
                </c:pt>
                <c:pt idx="76">
                  <c:v>55</c:v>
                </c:pt>
                <c:pt idx="77">
                  <c:v>84</c:v>
                </c:pt>
                <c:pt idx="78">
                  <c:v>47</c:v>
                </c:pt>
                <c:pt idx="79">
                  <c:v>84</c:v>
                </c:pt>
                <c:pt idx="80">
                  <c:v>47</c:v>
                </c:pt>
                <c:pt idx="81">
                  <c:v>86</c:v>
                </c:pt>
                <c:pt idx="82">
                  <c:v>51</c:v>
                </c:pt>
                <c:pt idx="83">
                  <c:v>70</c:v>
                </c:pt>
                <c:pt idx="84">
                  <c:v>51</c:v>
                </c:pt>
                <c:pt idx="85">
                  <c:v>102</c:v>
                </c:pt>
                <c:pt idx="86">
                  <c:v>59</c:v>
                </c:pt>
                <c:pt idx="87">
                  <c:v>65</c:v>
                </c:pt>
                <c:pt idx="88">
                  <c:v>46</c:v>
                </c:pt>
                <c:pt idx="89">
                  <c:v>89</c:v>
                </c:pt>
                <c:pt idx="90">
                  <c:v>50</c:v>
                </c:pt>
              </c:numCache>
            </c:numRef>
          </c:val>
        </c:ser>
        <c:marker val="1"/>
        <c:axId val="55929472"/>
        <c:axId val="55943552"/>
      </c:lineChart>
      <c:catAx>
        <c:axId val="55929472"/>
        <c:scaling>
          <c:orientation val="minMax"/>
        </c:scaling>
        <c:axPos val="b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943552"/>
        <c:crosses val="autoZero"/>
        <c:auto val="1"/>
        <c:lblAlgn val="ctr"/>
        <c:lblOffset val="100"/>
      </c:catAx>
      <c:valAx>
        <c:axId val="559435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929472"/>
        <c:crosses val="autoZero"/>
        <c:crossBetween val="between"/>
      </c:valAx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graf_B2000!$C$2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845</c:v>
                </c:pt>
                <c:pt idx="9">
                  <c:v>741</c:v>
                </c:pt>
                <c:pt idx="10">
                  <c:v>664</c:v>
                </c:pt>
                <c:pt idx="11">
                  <c:v>605</c:v>
                </c:pt>
                <c:pt idx="12">
                  <c:v>531</c:v>
                </c:pt>
                <c:pt idx="13">
                  <c:v>503</c:v>
                </c:pt>
                <c:pt idx="14">
                  <c:v>480</c:v>
                </c:pt>
                <c:pt idx="15">
                  <c:v>483</c:v>
                </c:pt>
                <c:pt idx="16">
                  <c:v>454</c:v>
                </c:pt>
                <c:pt idx="17">
                  <c:v>449</c:v>
                </c:pt>
                <c:pt idx="18">
                  <c:v>390</c:v>
                </c:pt>
                <c:pt idx="19">
                  <c:v>417</c:v>
                </c:pt>
                <c:pt idx="20">
                  <c:v>368</c:v>
                </c:pt>
                <c:pt idx="21">
                  <c:v>391</c:v>
                </c:pt>
                <c:pt idx="22">
                  <c:v>337</c:v>
                </c:pt>
                <c:pt idx="23">
                  <c:v>359</c:v>
                </c:pt>
                <c:pt idx="24">
                  <c:v>303</c:v>
                </c:pt>
                <c:pt idx="25">
                  <c:v>307</c:v>
                </c:pt>
                <c:pt idx="26">
                  <c:v>277</c:v>
                </c:pt>
                <c:pt idx="27">
                  <c:v>314</c:v>
                </c:pt>
                <c:pt idx="28">
                  <c:v>270</c:v>
                </c:pt>
                <c:pt idx="29">
                  <c:v>274</c:v>
                </c:pt>
                <c:pt idx="30">
                  <c:v>253</c:v>
                </c:pt>
                <c:pt idx="31">
                  <c:v>294</c:v>
                </c:pt>
                <c:pt idx="32">
                  <c:v>254</c:v>
                </c:pt>
                <c:pt idx="33">
                  <c:v>289</c:v>
                </c:pt>
                <c:pt idx="34">
                  <c:v>249</c:v>
                </c:pt>
                <c:pt idx="35">
                  <c:v>282</c:v>
                </c:pt>
                <c:pt idx="36">
                  <c:v>245</c:v>
                </c:pt>
                <c:pt idx="37">
                  <c:v>273</c:v>
                </c:pt>
                <c:pt idx="38">
                  <c:v>238</c:v>
                </c:pt>
                <c:pt idx="39">
                  <c:v>275</c:v>
                </c:pt>
                <c:pt idx="40">
                  <c:v>239</c:v>
                </c:pt>
                <c:pt idx="41">
                  <c:v>279</c:v>
                </c:pt>
                <c:pt idx="42">
                  <c:v>245</c:v>
                </c:pt>
                <c:pt idx="43">
                  <c:v>264</c:v>
                </c:pt>
                <c:pt idx="44">
                  <c:v>246</c:v>
                </c:pt>
                <c:pt idx="45">
                  <c:v>296</c:v>
                </c:pt>
                <c:pt idx="46">
                  <c:v>255</c:v>
                </c:pt>
                <c:pt idx="47">
                  <c:v>261</c:v>
                </c:pt>
                <c:pt idx="48">
                  <c:v>244</c:v>
                </c:pt>
                <c:pt idx="49">
                  <c:v>286</c:v>
                </c:pt>
                <c:pt idx="50">
                  <c:v>248</c:v>
                </c:pt>
              </c:numCache>
            </c:numRef>
          </c:val>
        </c:ser>
        <c:ser>
          <c:idx val="1"/>
          <c:order val="1"/>
          <c:tx>
            <c:strRef>
              <c:f>graf_B2000!$D$2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-156</c:v>
                </c:pt>
                <c:pt idx="7">
                  <c:v>-163</c:v>
                </c:pt>
                <c:pt idx="8">
                  <c:v>-167</c:v>
                </c:pt>
                <c:pt idx="9">
                  <c:v>-169</c:v>
                </c:pt>
                <c:pt idx="10">
                  <c:v>-171</c:v>
                </c:pt>
                <c:pt idx="11">
                  <c:v>-174</c:v>
                </c:pt>
                <c:pt idx="12">
                  <c:v>-175</c:v>
                </c:pt>
                <c:pt idx="13">
                  <c:v>-177</c:v>
                </c:pt>
                <c:pt idx="14">
                  <c:v>-179</c:v>
                </c:pt>
                <c:pt idx="15">
                  <c:v>-180</c:v>
                </c:pt>
                <c:pt idx="16">
                  <c:v>-182</c:v>
                </c:pt>
                <c:pt idx="17">
                  <c:v>-182</c:v>
                </c:pt>
                <c:pt idx="18">
                  <c:v>-183</c:v>
                </c:pt>
                <c:pt idx="19">
                  <c:v>-183</c:v>
                </c:pt>
                <c:pt idx="20">
                  <c:v>-184</c:v>
                </c:pt>
                <c:pt idx="21">
                  <c:v>-185</c:v>
                </c:pt>
                <c:pt idx="22">
                  <c:v>-186</c:v>
                </c:pt>
                <c:pt idx="23">
                  <c:v>-187</c:v>
                </c:pt>
                <c:pt idx="24">
                  <c:v>-188</c:v>
                </c:pt>
                <c:pt idx="25">
                  <c:v>-188</c:v>
                </c:pt>
                <c:pt idx="26">
                  <c:v>-189</c:v>
                </c:pt>
                <c:pt idx="27">
                  <c:v>-189</c:v>
                </c:pt>
                <c:pt idx="28">
                  <c:v>-189</c:v>
                </c:pt>
                <c:pt idx="29">
                  <c:v>-190</c:v>
                </c:pt>
                <c:pt idx="30">
                  <c:v>-191</c:v>
                </c:pt>
                <c:pt idx="31">
                  <c:v>-186</c:v>
                </c:pt>
                <c:pt idx="32">
                  <c:v>-187</c:v>
                </c:pt>
                <c:pt idx="33">
                  <c:v>-187</c:v>
                </c:pt>
                <c:pt idx="34">
                  <c:v>-189</c:v>
                </c:pt>
                <c:pt idx="35">
                  <c:v>-189</c:v>
                </c:pt>
                <c:pt idx="36">
                  <c:v>-191</c:v>
                </c:pt>
                <c:pt idx="37">
                  <c:v>-191</c:v>
                </c:pt>
                <c:pt idx="38">
                  <c:v>-192</c:v>
                </c:pt>
                <c:pt idx="39">
                  <c:v>-192</c:v>
                </c:pt>
                <c:pt idx="40">
                  <c:v>-193</c:v>
                </c:pt>
                <c:pt idx="41">
                  <c:v>-194</c:v>
                </c:pt>
                <c:pt idx="42">
                  <c:v>-195</c:v>
                </c:pt>
                <c:pt idx="43">
                  <c:v>-195</c:v>
                </c:pt>
                <c:pt idx="44">
                  <c:v>-196</c:v>
                </c:pt>
                <c:pt idx="45">
                  <c:v>-196</c:v>
                </c:pt>
                <c:pt idx="46">
                  <c:v>-197</c:v>
                </c:pt>
                <c:pt idx="47">
                  <c:v>-197</c:v>
                </c:pt>
                <c:pt idx="48">
                  <c:v>-198</c:v>
                </c:pt>
                <c:pt idx="49">
                  <c:v>-198</c:v>
                </c:pt>
                <c:pt idx="50">
                  <c:v>-199</c:v>
                </c:pt>
              </c:numCache>
            </c:numRef>
          </c:val>
        </c:ser>
        <c:ser>
          <c:idx val="2"/>
          <c:order val="2"/>
          <c:tx>
            <c:strRef>
              <c:f>graf_B2000!$E$2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987</c:v>
                </c:pt>
                <c:pt idx="6">
                  <c:v>858</c:v>
                </c:pt>
                <c:pt idx="7">
                  <c:v>735</c:v>
                </c:pt>
                <c:pt idx="8">
                  <c:v>679</c:v>
                </c:pt>
                <c:pt idx="9">
                  <c:v>572</c:v>
                </c:pt>
                <c:pt idx="10">
                  <c:v>493</c:v>
                </c:pt>
                <c:pt idx="11">
                  <c:v>432</c:v>
                </c:pt>
                <c:pt idx="12">
                  <c:v>357</c:v>
                </c:pt>
                <c:pt idx="13">
                  <c:v>327</c:v>
                </c:pt>
                <c:pt idx="14">
                  <c:v>302</c:v>
                </c:pt>
                <c:pt idx="15">
                  <c:v>304</c:v>
                </c:pt>
                <c:pt idx="16">
                  <c:v>274</c:v>
                </c:pt>
                <c:pt idx="17">
                  <c:v>268</c:v>
                </c:pt>
                <c:pt idx="18">
                  <c:v>208</c:v>
                </c:pt>
                <c:pt idx="19">
                  <c:v>234</c:v>
                </c:pt>
                <c:pt idx="20">
                  <c:v>185</c:v>
                </c:pt>
                <c:pt idx="21">
                  <c:v>207</c:v>
                </c:pt>
                <c:pt idx="22">
                  <c:v>153</c:v>
                </c:pt>
                <c:pt idx="23">
                  <c:v>173</c:v>
                </c:pt>
                <c:pt idx="24">
                  <c:v>116</c:v>
                </c:pt>
                <c:pt idx="25">
                  <c:v>120</c:v>
                </c:pt>
                <c:pt idx="26">
                  <c:v>89</c:v>
                </c:pt>
                <c:pt idx="27">
                  <c:v>126</c:v>
                </c:pt>
                <c:pt idx="28">
                  <c:v>81</c:v>
                </c:pt>
                <c:pt idx="29">
                  <c:v>85</c:v>
                </c:pt>
                <c:pt idx="30">
                  <c:v>63</c:v>
                </c:pt>
                <c:pt idx="31">
                  <c:v>109</c:v>
                </c:pt>
                <c:pt idx="32">
                  <c:v>69</c:v>
                </c:pt>
                <c:pt idx="33">
                  <c:v>103</c:v>
                </c:pt>
                <c:pt idx="34">
                  <c:v>62</c:v>
                </c:pt>
                <c:pt idx="35">
                  <c:v>95</c:v>
                </c:pt>
                <c:pt idx="36">
                  <c:v>55</c:v>
                </c:pt>
                <c:pt idx="37">
                  <c:v>84</c:v>
                </c:pt>
                <c:pt idx="38">
                  <c:v>47</c:v>
                </c:pt>
                <c:pt idx="39">
                  <c:v>84</c:v>
                </c:pt>
                <c:pt idx="40">
                  <c:v>47</c:v>
                </c:pt>
                <c:pt idx="41">
                  <c:v>86</c:v>
                </c:pt>
                <c:pt idx="42">
                  <c:v>51</c:v>
                </c:pt>
                <c:pt idx="43">
                  <c:v>70</c:v>
                </c:pt>
                <c:pt idx="44">
                  <c:v>51</c:v>
                </c:pt>
                <c:pt idx="45">
                  <c:v>102</c:v>
                </c:pt>
                <c:pt idx="46">
                  <c:v>59</c:v>
                </c:pt>
                <c:pt idx="47">
                  <c:v>65</c:v>
                </c:pt>
                <c:pt idx="48">
                  <c:v>46</c:v>
                </c:pt>
                <c:pt idx="49">
                  <c:v>89</c:v>
                </c:pt>
                <c:pt idx="50">
                  <c:v>50</c:v>
                </c:pt>
              </c:numCache>
            </c:numRef>
          </c:val>
        </c:ser>
        <c:marker val="1"/>
        <c:axId val="55973376"/>
        <c:axId val="55974912"/>
      </c:lineChart>
      <c:catAx>
        <c:axId val="5597337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974912"/>
        <c:crosses val="autoZero"/>
        <c:auto val="1"/>
        <c:lblAlgn val="ctr"/>
        <c:lblOffset val="100"/>
        <c:tickLblSkip val="5"/>
      </c:catAx>
      <c:valAx>
        <c:axId val="55974912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97337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graf_B2000!$P$2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358</c:v>
                </c:pt>
                <c:pt idx="15">
                  <c:v>359</c:v>
                </c:pt>
                <c:pt idx="16">
                  <c:v>328</c:v>
                </c:pt>
                <c:pt idx="17">
                  <c:v>320</c:v>
                </c:pt>
                <c:pt idx="18">
                  <c:v>259</c:v>
                </c:pt>
                <c:pt idx="19">
                  <c:v>284</c:v>
                </c:pt>
                <c:pt idx="20">
                  <c:v>234</c:v>
                </c:pt>
                <c:pt idx="21">
                  <c:v>256</c:v>
                </c:pt>
                <c:pt idx="22">
                  <c:v>201</c:v>
                </c:pt>
                <c:pt idx="23">
                  <c:v>221</c:v>
                </c:pt>
                <c:pt idx="24">
                  <c:v>164</c:v>
                </c:pt>
                <c:pt idx="25">
                  <c:v>167</c:v>
                </c:pt>
                <c:pt idx="26">
                  <c:v>136</c:v>
                </c:pt>
                <c:pt idx="27">
                  <c:v>172</c:v>
                </c:pt>
                <c:pt idx="28">
                  <c:v>127</c:v>
                </c:pt>
                <c:pt idx="29">
                  <c:v>130</c:v>
                </c:pt>
                <c:pt idx="30">
                  <c:v>109</c:v>
                </c:pt>
                <c:pt idx="31">
                  <c:v>150</c:v>
                </c:pt>
                <c:pt idx="32">
                  <c:v>109</c:v>
                </c:pt>
                <c:pt idx="33">
                  <c:v>145</c:v>
                </c:pt>
                <c:pt idx="34">
                  <c:v>105</c:v>
                </c:pt>
                <c:pt idx="35">
                  <c:v>138</c:v>
                </c:pt>
                <c:pt idx="36">
                  <c:v>100</c:v>
                </c:pt>
                <c:pt idx="37">
                  <c:v>128</c:v>
                </c:pt>
                <c:pt idx="38">
                  <c:v>92</c:v>
                </c:pt>
                <c:pt idx="39">
                  <c:v>129</c:v>
                </c:pt>
                <c:pt idx="40">
                  <c:v>92</c:v>
                </c:pt>
                <c:pt idx="41">
                  <c:v>131</c:v>
                </c:pt>
                <c:pt idx="42">
                  <c:v>97</c:v>
                </c:pt>
                <c:pt idx="43">
                  <c:v>115</c:v>
                </c:pt>
                <c:pt idx="44">
                  <c:v>97</c:v>
                </c:pt>
                <c:pt idx="45">
                  <c:v>147</c:v>
                </c:pt>
                <c:pt idx="46">
                  <c:v>105</c:v>
                </c:pt>
                <c:pt idx="47">
                  <c:v>111</c:v>
                </c:pt>
                <c:pt idx="48">
                  <c:v>93</c:v>
                </c:pt>
                <c:pt idx="49">
                  <c:v>135</c:v>
                </c:pt>
                <c:pt idx="50">
                  <c:v>96</c:v>
                </c:pt>
              </c:numCache>
            </c:numRef>
          </c:val>
        </c:ser>
        <c:ser>
          <c:idx val="1"/>
          <c:order val="1"/>
          <c:tx>
            <c:strRef>
              <c:f>graf_B2000!$Q$2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99</c:v>
                </c:pt>
                <c:pt idx="9">
                  <c:v>104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138</c:v>
                </c:pt>
                <c:pt idx="24">
                  <c:v>139</c:v>
                </c:pt>
                <c:pt idx="25">
                  <c:v>140</c:v>
                </c:pt>
                <c:pt idx="26">
                  <c:v>141</c:v>
                </c:pt>
                <c:pt idx="27">
                  <c:v>142</c:v>
                </c:pt>
                <c:pt idx="28">
                  <c:v>143</c:v>
                </c:pt>
                <c:pt idx="29">
                  <c:v>144</c:v>
                </c:pt>
                <c:pt idx="30">
                  <c:v>144</c:v>
                </c:pt>
                <c:pt idx="31">
                  <c:v>144</c:v>
                </c:pt>
                <c:pt idx="32">
                  <c:v>145</c:v>
                </c:pt>
                <c:pt idx="33">
                  <c:v>144</c:v>
                </c:pt>
                <c:pt idx="34">
                  <c:v>144</c:v>
                </c:pt>
                <c:pt idx="35">
                  <c:v>144</c:v>
                </c:pt>
                <c:pt idx="36">
                  <c:v>145</c:v>
                </c:pt>
                <c:pt idx="37">
                  <c:v>145</c:v>
                </c:pt>
                <c:pt idx="38">
                  <c:v>146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148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150</c:v>
                </c:pt>
                <c:pt idx="47">
                  <c:v>150</c:v>
                </c:pt>
                <c:pt idx="48">
                  <c:v>151</c:v>
                </c:pt>
                <c:pt idx="49">
                  <c:v>151</c:v>
                </c:pt>
                <c:pt idx="50">
                  <c:v>152</c:v>
                </c:pt>
              </c:numCache>
            </c:numRef>
          </c:val>
        </c:ser>
        <c:ser>
          <c:idx val="2"/>
          <c:order val="2"/>
          <c:tx>
            <c:strRef>
              <c:f>graf_B2000!$R$2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845</c:v>
                </c:pt>
                <c:pt idx="9">
                  <c:v>741</c:v>
                </c:pt>
                <c:pt idx="10">
                  <c:v>664</c:v>
                </c:pt>
                <c:pt idx="11">
                  <c:v>605</c:v>
                </c:pt>
                <c:pt idx="12">
                  <c:v>531</c:v>
                </c:pt>
                <c:pt idx="13">
                  <c:v>503</c:v>
                </c:pt>
                <c:pt idx="14">
                  <c:v>480</c:v>
                </c:pt>
                <c:pt idx="15">
                  <c:v>483</c:v>
                </c:pt>
                <c:pt idx="16">
                  <c:v>454</c:v>
                </c:pt>
                <c:pt idx="17">
                  <c:v>449</c:v>
                </c:pt>
                <c:pt idx="18">
                  <c:v>390</c:v>
                </c:pt>
                <c:pt idx="19">
                  <c:v>417</c:v>
                </c:pt>
                <c:pt idx="20">
                  <c:v>368</c:v>
                </c:pt>
                <c:pt idx="21">
                  <c:v>391</c:v>
                </c:pt>
                <c:pt idx="22">
                  <c:v>337</c:v>
                </c:pt>
                <c:pt idx="23">
                  <c:v>359</c:v>
                </c:pt>
                <c:pt idx="24">
                  <c:v>303</c:v>
                </c:pt>
                <c:pt idx="25">
                  <c:v>307</c:v>
                </c:pt>
                <c:pt idx="26">
                  <c:v>277</c:v>
                </c:pt>
                <c:pt idx="27">
                  <c:v>314</c:v>
                </c:pt>
                <c:pt idx="28">
                  <c:v>270</c:v>
                </c:pt>
                <c:pt idx="29">
                  <c:v>274</c:v>
                </c:pt>
                <c:pt idx="30">
                  <c:v>253</c:v>
                </c:pt>
                <c:pt idx="31">
                  <c:v>294</c:v>
                </c:pt>
                <c:pt idx="32">
                  <c:v>254</c:v>
                </c:pt>
                <c:pt idx="33">
                  <c:v>289</c:v>
                </c:pt>
                <c:pt idx="34">
                  <c:v>249</c:v>
                </c:pt>
                <c:pt idx="35">
                  <c:v>282</c:v>
                </c:pt>
                <c:pt idx="36">
                  <c:v>245</c:v>
                </c:pt>
                <c:pt idx="37">
                  <c:v>273</c:v>
                </c:pt>
                <c:pt idx="38">
                  <c:v>238</c:v>
                </c:pt>
                <c:pt idx="39">
                  <c:v>275</c:v>
                </c:pt>
                <c:pt idx="40">
                  <c:v>239</c:v>
                </c:pt>
                <c:pt idx="41">
                  <c:v>279</c:v>
                </c:pt>
                <c:pt idx="42">
                  <c:v>245</c:v>
                </c:pt>
                <c:pt idx="43">
                  <c:v>264</c:v>
                </c:pt>
                <c:pt idx="44">
                  <c:v>246</c:v>
                </c:pt>
                <c:pt idx="45">
                  <c:v>296</c:v>
                </c:pt>
                <c:pt idx="46">
                  <c:v>255</c:v>
                </c:pt>
                <c:pt idx="47">
                  <c:v>261</c:v>
                </c:pt>
                <c:pt idx="48">
                  <c:v>244</c:v>
                </c:pt>
                <c:pt idx="49">
                  <c:v>286</c:v>
                </c:pt>
                <c:pt idx="50">
                  <c:v>248</c:v>
                </c:pt>
              </c:numCache>
            </c:numRef>
          </c:val>
        </c:ser>
        <c:ser>
          <c:idx val="3"/>
          <c:order val="3"/>
          <c:tx>
            <c:strRef>
              <c:f>graf_B2000!$S$2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-156</c:v>
                </c:pt>
                <c:pt idx="7">
                  <c:v>-163</c:v>
                </c:pt>
                <c:pt idx="8">
                  <c:v>-167</c:v>
                </c:pt>
                <c:pt idx="9">
                  <c:v>-169</c:v>
                </c:pt>
                <c:pt idx="10">
                  <c:v>-171</c:v>
                </c:pt>
                <c:pt idx="11">
                  <c:v>-174</c:v>
                </c:pt>
                <c:pt idx="12">
                  <c:v>-175</c:v>
                </c:pt>
                <c:pt idx="13">
                  <c:v>-177</c:v>
                </c:pt>
                <c:pt idx="14">
                  <c:v>-179</c:v>
                </c:pt>
                <c:pt idx="15">
                  <c:v>-180</c:v>
                </c:pt>
                <c:pt idx="16">
                  <c:v>-182</c:v>
                </c:pt>
                <c:pt idx="17">
                  <c:v>-182</c:v>
                </c:pt>
                <c:pt idx="18">
                  <c:v>-183</c:v>
                </c:pt>
                <c:pt idx="19">
                  <c:v>-183</c:v>
                </c:pt>
                <c:pt idx="20">
                  <c:v>-184</c:v>
                </c:pt>
                <c:pt idx="21">
                  <c:v>-185</c:v>
                </c:pt>
                <c:pt idx="22">
                  <c:v>-186</c:v>
                </c:pt>
                <c:pt idx="23">
                  <c:v>-187</c:v>
                </c:pt>
                <c:pt idx="24">
                  <c:v>-188</c:v>
                </c:pt>
                <c:pt idx="25">
                  <c:v>-188</c:v>
                </c:pt>
                <c:pt idx="26">
                  <c:v>-189</c:v>
                </c:pt>
                <c:pt idx="27">
                  <c:v>-189</c:v>
                </c:pt>
                <c:pt idx="28">
                  <c:v>-189</c:v>
                </c:pt>
                <c:pt idx="29">
                  <c:v>-190</c:v>
                </c:pt>
                <c:pt idx="30">
                  <c:v>-191</c:v>
                </c:pt>
                <c:pt idx="31">
                  <c:v>-186</c:v>
                </c:pt>
                <c:pt idx="32">
                  <c:v>-187</c:v>
                </c:pt>
                <c:pt idx="33">
                  <c:v>-187</c:v>
                </c:pt>
                <c:pt idx="34">
                  <c:v>-189</c:v>
                </c:pt>
                <c:pt idx="35">
                  <c:v>-189</c:v>
                </c:pt>
                <c:pt idx="36">
                  <c:v>-191</c:v>
                </c:pt>
                <c:pt idx="37">
                  <c:v>-191</c:v>
                </c:pt>
                <c:pt idx="38">
                  <c:v>-192</c:v>
                </c:pt>
                <c:pt idx="39">
                  <c:v>-192</c:v>
                </c:pt>
                <c:pt idx="40">
                  <c:v>-193</c:v>
                </c:pt>
                <c:pt idx="41">
                  <c:v>-194</c:v>
                </c:pt>
                <c:pt idx="42">
                  <c:v>-195</c:v>
                </c:pt>
                <c:pt idx="43">
                  <c:v>-195</c:v>
                </c:pt>
                <c:pt idx="44">
                  <c:v>-196</c:v>
                </c:pt>
                <c:pt idx="45">
                  <c:v>-196</c:v>
                </c:pt>
                <c:pt idx="46">
                  <c:v>-197</c:v>
                </c:pt>
                <c:pt idx="47">
                  <c:v>-197</c:v>
                </c:pt>
                <c:pt idx="48">
                  <c:v>-198</c:v>
                </c:pt>
                <c:pt idx="49">
                  <c:v>-198</c:v>
                </c:pt>
                <c:pt idx="50">
                  <c:v>-199</c:v>
                </c:pt>
              </c:numCache>
            </c:numRef>
          </c:val>
        </c:ser>
        <c:ser>
          <c:idx val="4"/>
          <c:order val="4"/>
          <c:tx>
            <c:strRef>
              <c:f>graf_B2000!$T$2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987</c:v>
                </c:pt>
                <c:pt idx="6">
                  <c:v>858</c:v>
                </c:pt>
                <c:pt idx="7">
                  <c:v>735</c:v>
                </c:pt>
                <c:pt idx="8">
                  <c:v>679</c:v>
                </c:pt>
                <c:pt idx="9">
                  <c:v>572</c:v>
                </c:pt>
                <c:pt idx="10">
                  <c:v>493</c:v>
                </c:pt>
                <c:pt idx="11">
                  <c:v>432</c:v>
                </c:pt>
                <c:pt idx="12">
                  <c:v>357</c:v>
                </c:pt>
                <c:pt idx="13">
                  <c:v>327</c:v>
                </c:pt>
                <c:pt idx="14">
                  <c:v>302</c:v>
                </c:pt>
                <c:pt idx="15">
                  <c:v>304</c:v>
                </c:pt>
                <c:pt idx="16">
                  <c:v>274</c:v>
                </c:pt>
                <c:pt idx="17">
                  <c:v>268</c:v>
                </c:pt>
                <c:pt idx="18">
                  <c:v>208</c:v>
                </c:pt>
                <c:pt idx="19">
                  <c:v>234</c:v>
                </c:pt>
                <c:pt idx="20">
                  <c:v>185</c:v>
                </c:pt>
                <c:pt idx="21">
                  <c:v>207</c:v>
                </c:pt>
                <c:pt idx="22">
                  <c:v>153</c:v>
                </c:pt>
                <c:pt idx="23">
                  <c:v>173</c:v>
                </c:pt>
                <c:pt idx="24">
                  <c:v>116</c:v>
                </c:pt>
                <c:pt idx="25">
                  <c:v>120</c:v>
                </c:pt>
                <c:pt idx="26">
                  <c:v>89</c:v>
                </c:pt>
                <c:pt idx="27">
                  <c:v>126</c:v>
                </c:pt>
                <c:pt idx="28">
                  <c:v>81</c:v>
                </c:pt>
                <c:pt idx="29">
                  <c:v>85</c:v>
                </c:pt>
                <c:pt idx="30">
                  <c:v>63</c:v>
                </c:pt>
                <c:pt idx="31">
                  <c:v>109</c:v>
                </c:pt>
                <c:pt idx="32">
                  <c:v>69</c:v>
                </c:pt>
                <c:pt idx="33">
                  <c:v>103</c:v>
                </c:pt>
                <c:pt idx="34">
                  <c:v>62</c:v>
                </c:pt>
                <c:pt idx="35">
                  <c:v>95</c:v>
                </c:pt>
                <c:pt idx="36">
                  <c:v>55</c:v>
                </c:pt>
                <c:pt idx="37">
                  <c:v>84</c:v>
                </c:pt>
                <c:pt idx="38">
                  <c:v>47</c:v>
                </c:pt>
                <c:pt idx="39">
                  <c:v>84</c:v>
                </c:pt>
                <c:pt idx="40">
                  <c:v>47</c:v>
                </c:pt>
                <c:pt idx="41">
                  <c:v>86</c:v>
                </c:pt>
                <c:pt idx="42">
                  <c:v>51</c:v>
                </c:pt>
                <c:pt idx="43">
                  <c:v>70</c:v>
                </c:pt>
                <c:pt idx="44">
                  <c:v>51</c:v>
                </c:pt>
                <c:pt idx="45">
                  <c:v>102</c:v>
                </c:pt>
                <c:pt idx="46">
                  <c:v>59</c:v>
                </c:pt>
                <c:pt idx="47">
                  <c:v>65</c:v>
                </c:pt>
                <c:pt idx="48">
                  <c:v>46</c:v>
                </c:pt>
                <c:pt idx="49">
                  <c:v>89</c:v>
                </c:pt>
                <c:pt idx="50">
                  <c:v>50</c:v>
                </c:pt>
              </c:numCache>
            </c:numRef>
          </c:val>
        </c:ser>
        <c:marker val="1"/>
        <c:axId val="56018432"/>
        <c:axId val="56019968"/>
      </c:lineChart>
      <c:catAx>
        <c:axId val="5601843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019968"/>
        <c:crosses val="autoZero"/>
        <c:auto val="1"/>
        <c:lblAlgn val="ctr"/>
        <c:lblOffset val="100"/>
        <c:tickLblSkip val="5"/>
      </c:catAx>
      <c:valAx>
        <c:axId val="5601996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018432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graf_B3000!$C$2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845</c:v>
                </c:pt>
                <c:pt idx="9">
                  <c:v>741</c:v>
                </c:pt>
                <c:pt idx="10">
                  <c:v>664</c:v>
                </c:pt>
                <c:pt idx="11">
                  <c:v>605</c:v>
                </c:pt>
                <c:pt idx="12">
                  <c:v>531</c:v>
                </c:pt>
                <c:pt idx="13">
                  <c:v>503</c:v>
                </c:pt>
                <c:pt idx="14">
                  <c:v>480</c:v>
                </c:pt>
                <c:pt idx="15">
                  <c:v>483</c:v>
                </c:pt>
                <c:pt idx="16">
                  <c:v>454</c:v>
                </c:pt>
                <c:pt idx="17">
                  <c:v>449</c:v>
                </c:pt>
                <c:pt idx="18">
                  <c:v>390</c:v>
                </c:pt>
                <c:pt idx="19">
                  <c:v>417</c:v>
                </c:pt>
                <c:pt idx="20">
                  <c:v>368</c:v>
                </c:pt>
                <c:pt idx="21">
                  <c:v>393</c:v>
                </c:pt>
                <c:pt idx="22">
                  <c:v>345</c:v>
                </c:pt>
                <c:pt idx="23">
                  <c:v>371</c:v>
                </c:pt>
                <c:pt idx="24">
                  <c:v>322</c:v>
                </c:pt>
                <c:pt idx="25">
                  <c:v>352</c:v>
                </c:pt>
                <c:pt idx="26">
                  <c:v>309</c:v>
                </c:pt>
                <c:pt idx="27">
                  <c:v>343</c:v>
                </c:pt>
                <c:pt idx="28">
                  <c:v>303</c:v>
                </c:pt>
                <c:pt idx="29">
                  <c:v>338</c:v>
                </c:pt>
                <c:pt idx="30">
                  <c:v>298</c:v>
                </c:pt>
                <c:pt idx="31">
                  <c:v>338</c:v>
                </c:pt>
                <c:pt idx="32">
                  <c:v>293</c:v>
                </c:pt>
                <c:pt idx="33">
                  <c:v>336</c:v>
                </c:pt>
                <c:pt idx="34">
                  <c:v>329</c:v>
                </c:pt>
                <c:pt idx="35">
                  <c:v>328</c:v>
                </c:pt>
                <c:pt idx="36">
                  <c:v>278</c:v>
                </c:pt>
                <c:pt idx="37">
                  <c:v>331</c:v>
                </c:pt>
                <c:pt idx="38">
                  <c:v>316</c:v>
                </c:pt>
                <c:pt idx="39">
                  <c:v>328</c:v>
                </c:pt>
                <c:pt idx="40">
                  <c:v>301</c:v>
                </c:pt>
                <c:pt idx="41">
                  <c:v>328</c:v>
                </c:pt>
                <c:pt idx="42">
                  <c:v>292</c:v>
                </c:pt>
                <c:pt idx="43">
                  <c:v>333</c:v>
                </c:pt>
                <c:pt idx="44">
                  <c:v>296</c:v>
                </c:pt>
                <c:pt idx="45">
                  <c:v>336</c:v>
                </c:pt>
                <c:pt idx="46">
                  <c:v>297</c:v>
                </c:pt>
                <c:pt idx="47">
                  <c:v>337</c:v>
                </c:pt>
                <c:pt idx="48">
                  <c:v>298</c:v>
                </c:pt>
                <c:pt idx="49">
                  <c:v>340</c:v>
                </c:pt>
                <c:pt idx="50">
                  <c:v>298</c:v>
                </c:pt>
              </c:numCache>
            </c:numRef>
          </c:val>
        </c:ser>
        <c:ser>
          <c:idx val="1"/>
          <c:order val="1"/>
          <c:tx>
            <c:strRef>
              <c:f>graf_B3000!$D$2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-156</c:v>
                </c:pt>
                <c:pt idx="7">
                  <c:v>-163</c:v>
                </c:pt>
                <c:pt idx="8">
                  <c:v>-167</c:v>
                </c:pt>
                <c:pt idx="9">
                  <c:v>-169</c:v>
                </c:pt>
                <c:pt idx="10">
                  <c:v>-171</c:v>
                </c:pt>
                <c:pt idx="11">
                  <c:v>-174</c:v>
                </c:pt>
                <c:pt idx="12">
                  <c:v>-175</c:v>
                </c:pt>
                <c:pt idx="13">
                  <c:v>-177</c:v>
                </c:pt>
                <c:pt idx="14">
                  <c:v>-179</c:v>
                </c:pt>
                <c:pt idx="15">
                  <c:v>-180</c:v>
                </c:pt>
                <c:pt idx="16">
                  <c:v>-182</c:v>
                </c:pt>
                <c:pt idx="17">
                  <c:v>-182</c:v>
                </c:pt>
                <c:pt idx="18">
                  <c:v>-183</c:v>
                </c:pt>
                <c:pt idx="19">
                  <c:v>-183</c:v>
                </c:pt>
                <c:pt idx="20">
                  <c:v>-184</c:v>
                </c:pt>
                <c:pt idx="21">
                  <c:v>-185</c:v>
                </c:pt>
                <c:pt idx="22">
                  <c:v>-186</c:v>
                </c:pt>
                <c:pt idx="23">
                  <c:v>-187</c:v>
                </c:pt>
                <c:pt idx="24">
                  <c:v>-188</c:v>
                </c:pt>
                <c:pt idx="25">
                  <c:v>-188</c:v>
                </c:pt>
                <c:pt idx="26">
                  <c:v>-189</c:v>
                </c:pt>
                <c:pt idx="27">
                  <c:v>-189</c:v>
                </c:pt>
                <c:pt idx="28">
                  <c:v>-190</c:v>
                </c:pt>
                <c:pt idx="29">
                  <c:v>-190</c:v>
                </c:pt>
                <c:pt idx="30">
                  <c:v>-191</c:v>
                </c:pt>
                <c:pt idx="31">
                  <c:v>-187</c:v>
                </c:pt>
                <c:pt idx="32">
                  <c:v>-188</c:v>
                </c:pt>
                <c:pt idx="33">
                  <c:v>-188</c:v>
                </c:pt>
                <c:pt idx="34">
                  <c:v>-190</c:v>
                </c:pt>
                <c:pt idx="35">
                  <c:v>-191</c:v>
                </c:pt>
                <c:pt idx="36">
                  <c:v>-192</c:v>
                </c:pt>
                <c:pt idx="37">
                  <c:v>-193</c:v>
                </c:pt>
                <c:pt idx="38">
                  <c:v>-194</c:v>
                </c:pt>
                <c:pt idx="39">
                  <c:v>-195</c:v>
                </c:pt>
                <c:pt idx="40">
                  <c:v>-196</c:v>
                </c:pt>
                <c:pt idx="41">
                  <c:v>-197</c:v>
                </c:pt>
                <c:pt idx="42">
                  <c:v>-198</c:v>
                </c:pt>
                <c:pt idx="43">
                  <c:v>-198</c:v>
                </c:pt>
                <c:pt idx="44">
                  <c:v>-199</c:v>
                </c:pt>
                <c:pt idx="45">
                  <c:v>-200</c:v>
                </c:pt>
                <c:pt idx="46">
                  <c:v>-201</c:v>
                </c:pt>
                <c:pt idx="47">
                  <c:v>-201</c:v>
                </c:pt>
                <c:pt idx="48">
                  <c:v>-203</c:v>
                </c:pt>
                <c:pt idx="49">
                  <c:v>-203</c:v>
                </c:pt>
                <c:pt idx="50">
                  <c:v>-204</c:v>
                </c:pt>
              </c:numCache>
            </c:numRef>
          </c:val>
        </c:ser>
        <c:ser>
          <c:idx val="2"/>
          <c:order val="2"/>
          <c:tx>
            <c:strRef>
              <c:f>graf_B3000!$E$2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987</c:v>
                </c:pt>
                <c:pt idx="6">
                  <c:v>858</c:v>
                </c:pt>
                <c:pt idx="7">
                  <c:v>735</c:v>
                </c:pt>
                <c:pt idx="8">
                  <c:v>679</c:v>
                </c:pt>
                <c:pt idx="9">
                  <c:v>572</c:v>
                </c:pt>
                <c:pt idx="10">
                  <c:v>493</c:v>
                </c:pt>
                <c:pt idx="11">
                  <c:v>432</c:v>
                </c:pt>
                <c:pt idx="12">
                  <c:v>357</c:v>
                </c:pt>
                <c:pt idx="13">
                  <c:v>327</c:v>
                </c:pt>
                <c:pt idx="14">
                  <c:v>302</c:v>
                </c:pt>
                <c:pt idx="15">
                  <c:v>304</c:v>
                </c:pt>
                <c:pt idx="16">
                  <c:v>274</c:v>
                </c:pt>
                <c:pt idx="17">
                  <c:v>268</c:v>
                </c:pt>
                <c:pt idx="18">
                  <c:v>208</c:v>
                </c:pt>
                <c:pt idx="19">
                  <c:v>234</c:v>
                </c:pt>
                <c:pt idx="20">
                  <c:v>185</c:v>
                </c:pt>
                <c:pt idx="21">
                  <c:v>210</c:v>
                </c:pt>
                <c:pt idx="22">
                  <c:v>160</c:v>
                </c:pt>
                <c:pt idx="23">
                  <c:v>185</c:v>
                </c:pt>
                <c:pt idx="24">
                  <c:v>135</c:v>
                </c:pt>
                <c:pt idx="25">
                  <c:v>165</c:v>
                </c:pt>
                <c:pt idx="26">
                  <c:v>121</c:v>
                </c:pt>
                <c:pt idx="27">
                  <c:v>155</c:v>
                </c:pt>
                <c:pt idx="28">
                  <c:v>114</c:v>
                </c:pt>
                <c:pt idx="29">
                  <c:v>148</c:v>
                </c:pt>
                <c:pt idx="30">
                  <c:v>107</c:v>
                </c:pt>
                <c:pt idx="31">
                  <c:v>152</c:v>
                </c:pt>
                <c:pt idx="32">
                  <c:v>106</c:v>
                </c:pt>
                <c:pt idx="33">
                  <c:v>149</c:v>
                </c:pt>
                <c:pt idx="34">
                  <c:v>140</c:v>
                </c:pt>
                <c:pt idx="35">
                  <c:v>138</c:v>
                </c:pt>
                <c:pt idx="36">
                  <c:v>86</c:v>
                </c:pt>
                <c:pt idx="37">
                  <c:v>138</c:v>
                </c:pt>
                <c:pt idx="38">
                  <c:v>122</c:v>
                </c:pt>
                <c:pt idx="39">
                  <c:v>134</c:v>
                </c:pt>
                <c:pt idx="40">
                  <c:v>106</c:v>
                </c:pt>
                <c:pt idx="41">
                  <c:v>132</c:v>
                </c:pt>
                <c:pt idx="42">
                  <c:v>95</c:v>
                </c:pt>
                <c:pt idx="43">
                  <c:v>136</c:v>
                </c:pt>
                <c:pt idx="44">
                  <c:v>98</c:v>
                </c:pt>
                <c:pt idx="45">
                  <c:v>137</c:v>
                </c:pt>
                <c:pt idx="46">
                  <c:v>97</c:v>
                </c:pt>
                <c:pt idx="47">
                  <c:v>138</c:v>
                </c:pt>
                <c:pt idx="48">
                  <c:v>96</c:v>
                </c:pt>
                <c:pt idx="49">
                  <c:v>138</c:v>
                </c:pt>
                <c:pt idx="50">
                  <c:v>95</c:v>
                </c:pt>
              </c:numCache>
            </c:numRef>
          </c:val>
        </c:ser>
        <c:marker val="1"/>
        <c:axId val="56041856"/>
        <c:axId val="56043392"/>
      </c:lineChart>
      <c:catAx>
        <c:axId val="5604185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043392"/>
        <c:crosses val="autoZero"/>
        <c:auto val="1"/>
        <c:lblAlgn val="ctr"/>
        <c:lblOffset val="100"/>
        <c:tickLblSkip val="5"/>
      </c:catAx>
      <c:valAx>
        <c:axId val="56043392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04185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graf_B3000!$P$2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358</c:v>
                </c:pt>
                <c:pt idx="15">
                  <c:v>359</c:v>
                </c:pt>
                <c:pt idx="16">
                  <c:v>328</c:v>
                </c:pt>
                <c:pt idx="17">
                  <c:v>320</c:v>
                </c:pt>
                <c:pt idx="18">
                  <c:v>259</c:v>
                </c:pt>
                <c:pt idx="19">
                  <c:v>284</c:v>
                </c:pt>
                <c:pt idx="20">
                  <c:v>234</c:v>
                </c:pt>
                <c:pt idx="21">
                  <c:v>258</c:v>
                </c:pt>
                <c:pt idx="22">
                  <c:v>209</c:v>
                </c:pt>
                <c:pt idx="23">
                  <c:v>233</c:v>
                </c:pt>
                <c:pt idx="24">
                  <c:v>183</c:v>
                </c:pt>
                <c:pt idx="25">
                  <c:v>212</c:v>
                </c:pt>
                <c:pt idx="26">
                  <c:v>168</c:v>
                </c:pt>
                <c:pt idx="27">
                  <c:v>201</c:v>
                </c:pt>
                <c:pt idx="28">
                  <c:v>160</c:v>
                </c:pt>
                <c:pt idx="29">
                  <c:v>194</c:v>
                </c:pt>
                <c:pt idx="30">
                  <c:v>154</c:v>
                </c:pt>
                <c:pt idx="31">
                  <c:v>193</c:v>
                </c:pt>
                <c:pt idx="32">
                  <c:v>148</c:v>
                </c:pt>
                <c:pt idx="33">
                  <c:v>192</c:v>
                </c:pt>
                <c:pt idx="34">
                  <c:v>185</c:v>
                </c:pt>
                <c:pt idx="35">
                  <c:v>183</c:v>
                </c:pt>
                <c:pt idx="36">
                  <c:v>132</c:v>
                </c:pt>
                <c:pt idx="37">
                  <c:v>184</c:v>
                </c:pt>
                <c:pt idx="38">
                  <c:v>169</c:v>
                </c:pt>
                <c:pt idx="39">
                  <c:v>180</c:v>
                </c:pt>
                <c:pt idx="40">
                  <c:v>152</c:v>
                </c:pt>
                <c:pt idx="41">
                  <c:v>179</c:v>
                </c:pt>
                <c:pt idx="42">
                  <c:v>142</c:v>
                </c:pt>
                <c:pt idx="43">
                  <c:v>182</c:v>
                </c:pt>
                <c:pt idx="44">
                  <c:v>145</c:v>
                </c:pt>
                <c:pt idx="45">
                  <c:v>184</c:v>
                </c:pt>
                <c:pt idx="46">
                  <c:v>144</c:v>
                </c:pt>
                <c:pt idx="47">
                  <c:v>184</c:v>
                </c:pt>
                <c:pt idx="48">
                  <c:v>144</c:v>
                </c:pt>
                <c:pt idx="49">
                  <c:v>185</c:v>
                </c:pt>
                <c:pt idx="50">
                  <c:v>143</c:v>
                </c:pt>
              </c:numCache>
            </c:numRef>
          </c:val>
        </c:ser>
        <c:ser>
          <c:idx val="1"/>
          <c:order val="1"/>
          <c:tx>
            <c:strRef>
              <c:f>graf_B3000!$Q$2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99</c:v>
                </c:pt>
                <c:pt idx="9">
                  <c:v>104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138</c:v>
                </c:pt>
                <c:pt idx="24">
                  <c:v>139</c:v>
                </c:pt>
                <c:pt idx="25">
                  <c:v>140</c:v>
                </c:pt>
                <c:pt idx="26">
                  <c:v>141</c:v>
                </c:pt>
                <c:pt idx="27">
                  <c:v>142</c:v>
                </c:pt>
                <c:pt idx="28">
                  <c:v>143</c:v>
                </c:pt>
                <c:pt idx="29">
                  <c:v>144</c:v>
                </c:pt>
                <c:pt idx="30">
                  <c:v>144</c:v>
                </c:pt>
                <c:pt idx="31">
                  <c:v>145</c:v>
                </c:pt>
                <c:pt idx="32">
                  <c:v>145</c:v>
                </c:pt>
                <c:pt idx="33">
                  <c:v>144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149</c:v>
                </c:pt>
                <c:pt idx="42">
                  <c:v>150</c:v>
                </c:pt>
                <c:pt idx="43">
                  <c:v>151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153</c:v>
                </c:pt>
                <c:pt idx="48">
                  <c:v>154</c:v>
                </c:pt>
                <c:pt idx="49">
                  <c:v>155</c:v>
                </c:pt>
                <c:pt idx="50">
                  <c:v>155</c:v>
                </c:pt>
              </c:numCache>
            </c:numRef>
          </c:val>
        </c:ser>
        <c:ser>
          <c:idx val="2"/>
          <c:order val="2"/>
          <c:tx>
            <c:strRef>
              <c:f>graf_B3000!$R$2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845</c:v>
                </c:pt>
                <c:pt idx="9">
                  <c:v>741</c:v>
                </c:pt>
                <c:pt idx="10">
                  <c:v>664</c:v>
                </c:pt>
                <c:pt idx="11">
                  <c:v>605</c:v>
                </c:pt>
                <c:pt idx="12">
                  <c:v>531</c:v>
                </c:pt>
                <c:pt idx="13">
                  <c:v>503</c:v>
                </c:pt>
                <c:pt idx="14">
                  <c:v>480</c:v>
                </c:pt>
                <c:pt idx="15">
                  <c:v>483</c:v>
                </c:pt>
                <c:pt idx="16">
                  <c:v>454</c:v>
                </c:pt>
                <c:pt idx="17">
                  <c:v>449</c:v>
                </c:pt>
                <c:pt idx="18">
                  <c:v>390</c:v>
                </c:pt>
                <c:pt idx="19">
                  <c:v>417</c:v>
                </c:pt>
                <c:pt idx="20">
                  <c:v>368</c:v>
                </c:pt>
                <c:pt idx="21">
                  <c:v>393</c:v>
                </c:pt>
                <c:pt idx="22">
                  <c:v>345</c:v>
                </c:pt>
                <c:pt idx="23">
                  <c:v>371</c:v>
                </c:pt>
                <c:pt idx="24">
                  <c:v>322</c:v>
                </c:pt>
                <c:pt idx="25">
                  <c:v>352</c:v>
                </c:pt>
                <c:pt idx="26">
                  <c:v>309</c:v>
                </c:pt>
                <c:pt idx="27">
                  <c:v>343</c:v>
                </c:pt>
                <c:pt idx="28">
                  <c:v>303</c:v>
                </c:pt>
                <c:pt idx="29">
                  <c:v>338</c:v>
                </c:pt>
                <c:pt idx="30">
                  <c:v>298</c:v>
                </c:pt>
                <c:pt idx="31">
                  <c:v>338</c:v>
                </c:pt>
                <c:pt idx="32">
                  <c:v>293</c:v>
                </c:pt>
                <c:pt idx="33">
                  <c:v>336</c:v>
                </c:pt>
                <c:pt idx="34">
                  <c:v>329</c:v>
                </c:pt>
                <c:pt idx="35">
                  <c:v>328</c:v>
                </c:pt>
                <c:pt idx="36">
                  <c:v>278</c:v>
                </c:pt>
                <c:pt idx="37">
                  <c:v>331</c:v>
                </c:pt>
                <c:pt idx="38">
                  <c:v>316</c:v>
                </c:pt>
                <c:pt idx="39">
                  <c:v>328</c:v>
                </c:pt>
                <c:pt idx="40">
                  <c:v>301</c:v>
                </c:pt>
                <c:pt idx="41">
                  <c:v>328</c:v>
                </c:pt>
                <c:pt idx="42">
                  <c:v>292</c:v>
                </c:pt>
                <c:pt idx="43">
                  <c:v>333</c:v>
                </c:pt>
                <c:pt idx="44">
                  <c:v>296</c:v>
                </c:pt>
                <c:pt idx="45">
                  <c:v>336</c:v>
                </c:pt>
                <c:pt idx="46">
                  <c:v>297</c:v>
                </c:pt>
                <c:pt idx="47">
                  <c:v>337</c:v>
                </c:pt>
                <c:pt idx="48">
                  <c:v>298</c:v>
                </c:pt>
                <c:pt idx="49">
                  <c:v>340</c:v>
                </c:pt>
                <c:pt idx="50">
                  <c:v>298</c:v>
                </c:pt>
              </c:numCache>
            </c:numRef>
          </c:val>
        </c:ser>
        <c:ser>
          <c:idx val="3"/>
          <c:order val="3"/>
          <c:tx>
            <c:strRef>
              <c:f>graf_B3000!$S$2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-156</c:v>
                </c:pt>
                <c:pt idx="7">
                  <c:v>-163</c:v>
                </c:pt>
                <c:pt idx="8">
                  <c:v>-167</c:v>
                </c:pt>
                <c:pt idx="9">
                  <c:v>-169</c:v>
                </c:pt>
                <c:pt idx="10">
                  <c:v>-171</c:v>
                </c:pt>
                <c:pt idx="11">
                  <c:v>-174</c:v>
                </c:pt>
                <c:pt idx="12">
                  <c:v>-175</c:v>
                </c:pt>
                <c:pt idx="13">
                  <c:v>-177</c:v>
                </c:pt>
                <c:pt idx="14">
                  <c:v>-179</c:v>
                </c:pt>
                <c:pt idx="15">
                  <c:v>-180</c:v>
                </c:pt>
                <c:pt idx="16">
                  <c:v>-182</c:v>
                </c:pt>
                <c:pt idx="17">
                  <c:v>-182</c:v>
                </c:pt>
                <c:pt idx="18">
                  <c:v>-183</c:v>
                </c:pt>
                <c:pt idx="19">
                  <c:v>-183</c:v>
                </c:pt>
                <c:pt idx="20">
                  <c:v>-184</c:v>
                </c:pt>
                <c:pt idx="21">
                  <c:v>-185</c:v>
                </c:pt>
                <c:pt idx="22">
                  <c:v>-186</c:v>
                </c:pt>
                <c:pt idx="23">
                  <c:v>-187</c:v>
                </c:pt>
                <c:pt idx="24">
                  <c:v>-188</c:v>
                </c:pt>
                <c:pt idx="25">
                  <c:v>-188</c:v>
                </c:pt>
                <c:pt idx="26">
                  <c:v>-189</c:v>
                </c:pt>
                <c:pt idx="27">
                  <c:v>-189</c:v>
                </c:pt>
                <c:pt idx="28">
                  <c:v>-190</c:v>
                </c:pt>
                <c:pt idx="29">
                  <c:v>-190</c:v>
                </c:pt>
                <c:pt idx="30">
                  <c:v>-191</c:v>
                </c:pt>
                <c:pt idx="31">
                  <c:v>-187</c:v>
                </c:pt>
                <c:pt idx="32">
                  <c:v>-188</c:v>
                </c:pt>
                <c:pt idx="33">
                  <c:v>-188</c:v>
                </c:pt>
                <c:pt idx="34">
                  <c:v>-190</c:v>
                </c:pt>
                <c:pt idx="35">
                  <c:v>-191</c:v>
                </c:pt>
                <c:pt idx="36">
                  <c:v>-192</c:v>
                </c:pt>
                <c:pt idx="37">
                  <c:v>-193</c:v>
                </c:pt>
                <c:pt idx="38">
                  <c:v>-194</c:v>
                </c:pt>
                <c:pt idx="39">
                  <c:v>-195</c:v>
                </c:pt>
                <c:pt idx="40">
                  <c:v>-196</c:v>
                </c:pt>
                <c:pt idx="41">
                  <c:v>-197</c:v>
                </c:pt>
                <c:pt idx="42">
                  <c:v>-198</c:v>
                </c:pt>
                <c:pt idx="43">
                  <c:v>-198</c:v>
                </c:pt>
                <c:pt idx="44">
                  <c:v>-199</c:v>
                </c:pt>
                <c:pt idx="45">
                  <c:v>-200</c:v>
                </c:pt>
                <c:pt idx="46">
                  <c:v>-201</c:v>
                </c:pt>
                <c:pt idx="47">
                  <c:v>-201</c:v>
                </c:pt>
                <c:pt idx="48">
                  <c:v>-203</c:v>
                </c:pt>
                <c:pt idx="49">
                  <c:v>-203</c:v>
                </c:pt>
                <c:pt idx="50">
                  <c:v>-204</c:v>
                </c:pt>
              </c:numCache>
            </c:numRef>
          </c:val>
        </c:ser>
        <c:ser>
          <c:idx val="4"/>
          <c:order val="4"/>
          <c:tx>
            <c:strRef>
              <c:f>graf_B3000!$T$2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987</c:v>
                </c:pt>
                <c:pt idx="6">
                  <c:v>858</c:v>
                </c:pt>
                <c:pt idx="7">
                  <c:v>735</c:v>
                </c:pt>
                <c:pt idx="8">
                  <c:v>679</c:v>
                </c:pt>
                <c:pt idx="9">
                  <c:v>572</c:v>
                </c:pt>
                <c:pt idx="10">
                  <c:v>493</c:v>
                </c:pt>
                <c:pt idx="11">
                  <c:v>432</c:v>
                </c:pt>
                <c:pt idx="12">
                  <c:v>357</c:v>
                </c:pt>
                <c:pt idx="13">
                  <c:v>327</c:v>
                </c:pt>
                <c:pt idx="14">
                  <c:v>302</c:v>
                </c:pt>
                <c:pt idx="15">
                  <c:v>304</c:v>
                </c:pt>
                <c:pt idx="16">
                  <c:v>274</c:v>
                </c:pt>
                <c:pt idx="17">
                  <c:v>268</c:v>
                </c:pt>
                <c:pt idx="18">
                  <c:v>208</c:v>
                </c:pt>
                <c:pt idx="19">
                  <c:v>234</c:v>
                </c:pt>
                <c:pt idx="20">
                  <c:v>185</c:v>
                </c:pt>
                <c:pt idx="21">
                  <c:v>210</c:v>
                </c:pt>
                <c:pt idx="22">
                  <c:v>160</c:v>
                </c:pt>
                <c:pt idx="23">
                  <c:v>185</c:v>
                </c:pt>
                <c:pt idx="24">
                  <c:v>135</c:v>
                </c:pt>
                <c:pt idx="25">
                  <c:v>165</c:v>
                </c:pt>
                <c:pt idx="26">
                  <c:v>121</c:v>
                </c:pt>
                <c:pt idx="27">
                  <c:v>155</c:v>
                </c:pt>
                <c:pt idx="28">
                  <c:v>114</c:v>
                </c:pt>
                <c:pt idx="29">
                  <c:v>148</c:v>
                </c:pt>
                <c:pt idx="30">
                  <c:v>107</c:v>
                </c:pt>
                <c:pt idx="31">
                  <c:v>152</c:v>
                </c:pt>
                <c:pt idx="32">
                  <c:v>106</c:v>
                </c:pt>
                <c:pt idx="33">
                  <c:v>149</c:v>
                </c:pt>
                <c:pt idx="34">
                  <c:v>140</c:v>
                </c:pt>
                <c:pt idx="35">
                  <c:v>138</c:v>
                </c:pt>
                <c:pt idx="36">
                  <c:v>86</c:v>
                </c:pt>
                <c:pt idx="37">
                  <c:v>138</c:v>
                </c:pt>
                <c:pt idx="38">
                  <c:v>122</c:v>
                </c:pt>
                <c:pt idx="39">
                  <c:v>134</c:v>
                </c:pt>
                <c:pt idx="40">
                  <c:v>106</c:v>
                </c:pt>
                <c:pt idx="41">
                  <c:v>132</c:v>
                </c:pt>
                <c:pt idx="42">
                  <c:v>95</c:v>
                </c:pt>
                <c:pt idx="43">
                  <c:v>136</c:v>
                </c:pt>
                <c:pt idx="44">
                  <c:v>98</c:v>
                </c:pt>
                <c:pt idx="45">
                  <c:v>137</c:v>
                </c:pt>
                <c:pt idx="46">
                  <c:v>97</c:v>
                </c:pt>
                <c:pt idx="47">
                  <c:v>138</c:v>
                </c:pt>
                <c:pt idx="48">
                  <c:v>96</c:v>
                </c:pt>
                <c:pt idx="49">
                  <c:v>138</c:v>
                </c:pt>
                <c:pt idx="50">
                  <c:v>95</c:v>
                </c:pt>
              </c:numCache>
            </c:numRef>
          </c:val>
        </c:ser>
        <c:marker val="1"/>
        <c:axId val="56164736"/>
        <c:axId val="56166272"/>
      </c:lineChart>
      <c:catAx>
        <c:axId val="5616473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166272"/>
        <c:crosses val="autoZero"/>
        <c:auto val="1"/>
        <c:lblAlgn val="ctr"/>
        <c:lblOffset val="100"/>
        <c:tickLblSkip val="5"/>
      </c:catAx>
      <c:valAx>
        <c:axId val="56166272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16473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graf_AB!$C$2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845</c:v>
                </c:pt>
                <c:pt idx="9">
                  <c:v>741</c:v>
                </c:pt>
                <c:pt idx="10">
                  <c:v>664</c:v>
                </c:pt>
                <c:pt idx="11">
                  <c:v>605</c:v>
                </c:pt>
                <c:pt idx="12">
                  <c:v>531</c:v>
                </c:pt>
                <c:pt idx="13">
                  <c:v>503</c:v>
                </c:pt>
                <c:pt idx="14">
                  <c:v>464</c:v>
                </c:pt>
                <c:pt idx="15">
                  <c:v>472</c:v>
                </c:pt>
                <c:pt idx="16">
                  <c:v>438</c:v>
                </c:pt>
                <c:pt idx="17">
                  <c:v>442</c:v>
                </c:pt>
                <c:pt idx="18">
                  <c:v>414</c:v>
                </c:pt>
                <c:pt idx="19">
                  <c:v>430</c:v>
                </c:pt>
                <c:pt idx="20">
                  <c:v>375</c:v>
                </c:pt>
                <c:pt idx="21">
                  <c:v>387</c:v>
                </c:pt>
                <c:pt idx="22">
                  <c:v>324</c:v>
                </c:pt>
                <c:pt idx="23">
                  <c:v>319</c:v>
                </c:pt>
                <c:pt idx="24">
                  <c:v>278</c:v>
                </c:pt>
                <c:pt idx="25">
                  <c:v>276</c:v>
                </c:pt>
                <c:pt idx="26">
                  <c:v>246</c:v>
                </c:pt>
                <c:pt idx="27">
                  <c:v>261</c:v>
                </c:pt>
                <c:pt idx="28">
                  <c:v>235</c:v>
                </c:pt>
                <c:pt idx="29">
                  <c:v>239</c:v>
                </c:pt>
                <c:pt idx="30">
                  <c:v>219</c:v>
                </c:pt>
                <c:pt idx="31">
                  <c:v>229</c:v>
                </c:pt>
                <c:pt idx="32">
                  <c:v>211</c:v>
                </c:pt>
                <c:pt idx="33">
                  <c:v>222</c:v>
                </c:pt>
                <c:pt idx="34">
                  <c:v>204</c:v>
                </c:pt>
                <c:pt idx="35">
                  <c:v>219</c:v>
                </c:pt>
                <c:pt idx="36">
                  <c:v>202</c:v>
                </c:pt>
                <c:pt idx="37">
                  <c:v>217</c:v>
                </c:pt>
                <c:pt idx="38">
                  <c:v>200</c:v>
                </c:pt>
                <c:pt idx="39">
                  <c:v>216</c:v>
                </c:pt>
                <c:pt idx="40">
                  <c:v>199</c:v>
                </c:pt>
                <c:pt idx="41">
                  <c:v>215</c:v>
                </c:pt>
                <c:pt idx="42">
                  <c:v>198</c:v>
                </c:pt>
                <c:pt idx="43">
                  <c:v>215</c:v>
                </c:pt>
                <c:pt idx="44">
                  <c:v>198</c:v>
                </c:pt>
                <c:pt idx="45">
                  <c:v>216</c:v>
                </c:pt>
                <c:pt idx="46">
                  <c:v>197</c:v>
                </c:pt>
                <c:pt idx="47">
                  <c:v>215</c:v>
                </c:pt>
                <c:pt idx="48">
                  <c:v>198</c:v>
                </c:pt>
                <c:pt idx="49">
                  <c:v>215</c:v>
                </c:pt>
                <c:pt idx="50">
                  <c:v>197</c:v>
                </c:pt>
              </c:numCache>
            </c:numRef>
          </c:val>
        </c:ser>
        <c:ser>
          <c:idx val="1"/>
          <c:order val="1"/>
          <c:tx>
            <c:strRef>
              <c:f>graf_AB!$D$2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-156</c:v>
                </c:pt>
                <c:pt idx="7">
                  <c:v>-163</c:v>
                </c:pt>
                <c:pt idx="8">
                  <c:v>-167</c:v>
                </c:pt>
                <c:pt idx="9">
                  <c:v>-169</c:v>
                </c:pt>
                <c:pt idx="10">
                  <c:v>-171</c:v>
                </c:pt>
                <c:pt idx="11">
                  <c:v>-174</c:v>
                </c:pt>
                <c:pt idx="12">
                  <c:v>-175</c:v>
                </c:pt>
                <c:pt idx="13">
                  <c:v>-177</c:v>
                </c:pt>
                <c:pt idx="14">
                  <c:v>-179</c:v>
                </c:pt>
                <c:pt idx="15">
                  <c:v>-180</c:v>
                </c:pt>
                <c:pt idx="16">
                  <c:v>-182</c:v>
                </c:pt>
                <c:pt idx="17">
                  <c:v>-181</c:v>
                </c:pt>
                <c:pt idx="18">
                  <c:v>-183</c:v>
                </c:pt>
                <c:pt idx="19">
                  <c:v>-183</c:v>
                </c:pt>
                <c:pt idx="20">
                  <c:v>-184</c:v>
                </c:pt>
                <c:pt idx="21">
                  <c:v>-185</c:v>
                </c:pt>
                <c:pt idx="22">
                  <c:v>-187</c:v>
                </c:pt>
                <c:pt idx="23">
                  <c:v>-187</c:v>
                </c:pt>
                <c:pt idx="24">
                  <c:v>-188</c:v>
                </c:pt>
                <c:pt idx="25">
                  <c:v>-188</c:v>
                </c:pt>
                <c:pt idx="26">
                  <c:v>-189</c:v>
                </c:pt>
                <c:pt idx="27">
                  <c:v>-189</c:v>
                </c:pt>
                <c:pt idx="28">
                  <c:v>-189</c:v>
                </c:pt>
                <c:pt idx="29">
                  <c:v>-189</c:v>
                </c:pt>
                <c:pt idx="30">
                  <c:v>-190</c:v>
                </c:pt>
                <c:pt idx="31">
                  <c:v>-186</c:v>
                </c:pt>
                <c:pt idx="32">
                  <c:v>-186</c:v>
                </c:pt>
                <c:pt idx="33">
                  <c:v>-186</c:v>
                </c:pt>
                <c:pt idx="34">
                  <c:v>-187</c:v>
                </c:pt>
                <c:pt idx="35">
                  <c:v>-188</c:v>
                </c:pt>
                <c:pt idx="36">
                  <c:v>-189</c:v>
                </c:pt>
                <c:pt idx="37">
                  <c:v>-189</c:v>
                </c:pt>
                <c:pt idx="38">
                  <c:v>-190</c:v>
                </c:pt>
                <c:pt idx="39">
                  <c:v>-190</c:v>
                </c:pt>
                <c:pt idx="40">
                  <c:v>-191</c:v>
                </c:pt>
                <c:pt idx="41">
                  <c:v>-191</c:v>
                </c:pt>
                <c:pt idx="42">
                  <c:v>-192</c:v>
                </c:pt>
                <c:pt idx="43">
                  <c:v>-192</c:v>
                </c:pt>
                <c:pt idx="44">
                  <c:v>-193</c:v>
                </c:pt>
                <c:pt idx="45">
                  <c:v>-193</c:v>
                </c:pt>
                <c:pt idx="46">
                  <c:v>-193</c:v>
                </c:pt>
                <c:pt idx="47">
                  <c:v>-193</c:v>
                </c:pt>
                <c:pt idx="48">
                  <c:v>-194</c:v>
                </c:pt>
                <c:pt idx="49">
                  <c:v>-194</c:v>
                </c:pt>
                <c:pt idx="50">
                  <c:v>-195</c:v>
                </c:pt>
              </c:numCache>
            </c:numRef>
          </c:val>
        </c:ser>
        <c:ser>
          <c:idx val="2"/>
          <c:order val="2"/>
          <c:tx>
            <c:strRef>
              <c:f>graf_AB!$E$2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987</c:v>
                </c:pt>
                <c:pt idx="6">
                  <c:v>858</c:v>
                </c:pt>
                <c:pt idx="7">
                  <c:v>735</c:v>
                </c:pt>
                <c:pt idx="8">
                  <c:v>679</c:v>
                </c:pt>
                <c:pt idx="9">
                  <c:v>572</c:v>
                </c:pt>
                <c:pt idx="10">
                  <c:v>493</c:v>
                </c:pt>
                <c:pt idx="11">
                  <c:v>432</c:v>
                </c:pt>
                <c:pt idx="12">
                  <c:v>357</c:v>
                </c:pt>
                <c:pt idx="13">
                  <c:v>327</c:v>
                </c:pt>
                <c:pt idx="14">
                  <c:v>286</c:v>
                </c:pt>
                <c:pt idx="15">
                  <c:v>293</c:v>
                </c:pt>
                <c:pt idx="16">
                  <c:v>258</c:v>
                </c:pt>
                <c:pt idx="17">
                  <c:v>262</c:v>
                </c:pt>
                <c:pt idx="18">
                  <c:v>232</c:v>
                </c:pt>
                <c:pt idx="19">
                  <c:v>248</c:v>
                </c:pt>
                <c:pt idx="20">
                  <c:v>191</c:v>
                </c:pt>
                <c:pt idx="21">
                  <c:v>203</c:v>
                </c:pt>
                <c:pt idx="22">
                  <c:v>138</c:v>
                </c:pt>
                <c:pt idx="23">
                  <c:v>133</c:v>
                </c:pt>
                <c:pt idx="24">
                  <c:v>90</c:v>
                </c:pt>
                <c:pt idx="25">
                  <c:v>88</c:v>
                </c:pt>
                <c:pt idx="26">
                  <c:v>58</c:v>
                </c:pt>
                <c:pt idx="27">
                  <c:v>73</c:v>
                </c:pt>
                <c:pt idx="28">
                  <c:v>48</c:v>
                </c:pt>
                <c:pt idx="29">
                  <c:v>51</c:v>
                </c:pt>
                <c:pt idx="30">
                  <c:v>30</c:v>
                </c:pt>
                <c:pt idx="31">
                  <c:v>44</c:v>
                </c:pt>
                <c:pt idx="32">
                  <c:v>26</c:v>
                </c:pt>
                <c:pt idx="33">
                  <c:v>37</c:v>
                </c:pt>
                <c:pt idx="34">
                  <c:v>18</c:v>
                </c:pt>
                <c:pt idx="35">
                  <c:v>32</c:v>
                </c:pt>
                <c:pt idx="36">
                  <c:v>14</c:v>
                </c:pt>
                <c:pt idx="37">
                  <c:v>29</c:v>
                </c:pt>
                <c:pt idx="38">
                  <c:v>11</c:v>
                </c:pt>
                <c:pt idx="39">
                  <c:v>27</c:v>
                </c:pt>
                <c:pt idx="40">
                  <c:v>9</c:v>
                </c:pt>
                <c:pt idx="41">
                  <c:v>25</c:v>
                </c:pt>
                <c:pt idx="42">
                  <c:v>7</c:v>
                </c:pt>
                <c:pt idx="43">
                  <c:v>24</c:v>
                </c:pt>
                <c:pt idx="44">
                  <c:v>6</c:v>
                </c:pt>
                <c:pt idx="45">
                  <c:v>23</c:v>
                </c:pt>
                <c:pt idx="46">
                  <c:v>5</c:v>
                </c:pt>
                <c:pt idx="47">
                  <c:v>23</c:v>
                </c:pt>
                <c:pt idx="48">
                  <c:v>4</c:v>
                </c:pt>
                <c:pt idx="49">
                  <c:v>22</c:v>
                </c:pt>
                <c:pt idx="50">
                  <c:v>3</c:v>
                </c:pt>
              </c:numCache>
            </c:numRef>
          </c:val>
        </c:ser>
        <c:marker val="1"/>
        <c:axId val="56400896"/>
        <c:axId val="56242944"/>
      </c:lineChart>
      <c:catAx>
        <c:axId val="5640089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242944"/>
        <c:crosses val="autoZero"/>
        <c:auto val="1"/>
        <c:lblAlgn val="ctr"/>
        <c:lblOffset val="100"/>
        <c:tickLblSkip val="5"/>
      </c:catAx>
      <c:valAx>
        <c:axId val="56242944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40089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B(MtonCO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graf_AB!$P$2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342</c:v>
                </c:pt>
                <c:pt idx="15">
                  <c:v>348</c:v>
                </c:pt>
                <c:pt idx="16">
                  <c:v>312</c:v>
                </c:pt>
                <c:pt idx="17">
                  <c:v>313</c:v>
                </c:pt>
                <c:pt idx="18">
                  <c:v>283</c:v>
                </c:pt>
                <c:pt idx="19">
                  <c:v>297</c:v>
                </c:pt>
                <c:pt idx="20">
                  <c:v>241</c:v>
                </c:pt>
                <c:pt idx="21">
                  <c:v>252</c:v>
                </c:pt>
                <c:pt idx="22">
                  <c:v>188</c:v>
                </c:pt>
                <c:pt idx="23">
                  <c:v>182</c:v>
                </c:pt>
                <c:pt idx="24">
                  <c:v>139</c:v>
                </c:pt>
                <c:pt idx="25">
                  <c:v>136</c:v>
                </c:pt>
                <c:pt idx="26">
                  <c:v>105</c:v>
                </c:pt>
                <c:pt idx="27">
                  <c:v>119</c:v>
                </c:pt>
                <c:pt idx="28">
                  <c:v>93</c:v>
                </c:pt>
                <c:pt idx="29">
                  <c:v>96</c:v>
                </c:pt>
                <c:pt idx="30">
                  <c:v>76</c:v>
                </c:pt>
                <c:pt idx="31">
                  <c:v>85</c:v>
                </c:pt>
                <c:pt idx="32">
                  <c:v>67</c:v>
                </c:pt>
                <c:pt idx="33">
                  <c:v>79</c:v>
                </c:pt>
                <c:pt idx="34">
                  <c:v>61</c:v>
                </c:pt>
                <c:pt idx="35">
                  <c:v>75</c:v>
                </c:pt>
                <c:pt idx="36">
                  <c:v>58</c:v>
                </c:pt>
                <c:pt idx="37">
                  <c:v>73</c:v>
                </c:pt>
                <c:pt idx="38">
                  <c:v>55</c:v>
                </c:pt>
                <c:pt idx="39">
                  <c:v>71</c:v>
                </c:pt>
                <c:pt idx="40">
                  <c:v>53</c:v>
                </c:pt>
                <c:pt idx="41">
                  <c:v>69</c:v>
                </c:pt>
                <c:pt idx="42">
                  <c:v>52</c:v>
                </c:pt>
                <c:pt idx="43">
                  <c:v>68</c:v>
                </c:pt>
                <c:pt idx="44">
                  <c:v>51</c:v>
                </c:pt>
                <c:pt idx="45">
                  <c:v>68</c:v>
                </c:pt>
                <c:pt idx="46">
                  <c:v>49</c:v>
                </c:pt>
                <c:pt idx="47">
                  <c:v>67</c:v>
                </c:pt>
                <c:pt idx="48">
                  <c:v>49</c:v>
                </c:pt>
                <c:pt idx="49">
                  <c:v>66</c:v>
                </c:pt>
                <c:pt idx="50">
                  <c:v>48</c:v>
                </c:pt>
              </c:numCache>
            </c:numRef>
          </c:val>
        </c:ser>
        <c:ser>
          <c:idx val="1"/>
          <c:order val="1"/>
          <c:tx>
            <c:strRef>
              <c:f>graf_AB!$Q$2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99</c:v>
                </c:pt>
                <c:pt idx="9">
                  <c:v>104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137</c:v>
                </c:pt>
                <c:pt idx="24">
                  <c:v>139</c:v>
                </c:pt>
                <c:pt idx="25">
                  <c:v>140</c:v>
                </c:pt>
                <c:pt idx="26">
                  <c:v>141</c:v>
                </c:pt>
                <c:pt idx="27">
                  <c:v>142</c:v>
                </c:pt>
                <c:pt idx="28">
                  <c:v>142</c:v>
                </c:pt>
                <c:pt idx="29">
                  <c:v>143</c:v>
                </c:pt>
                <c:pt idx="30">
                  <c:v>143</c:v>
                </c:pt>
                <c:pt idx="31">
                  <c:v>144</c:v>
                </c:pt>
                <c:pt idx="32">
                  <c:v>144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144</c:v>
                </c:pt>
                <c:pt idx="37">
                  <c:v>144</c:v>
                </c:pt>
                <c:pt idx="38">
                  <c:v>145</c:v>
                </c:pt>
                <c:pt idx="39">
                  <c:v>145</c:v>
                </c:pt>
                <c:pt idx="40">
                  <c:v>146</c:v>
                </c:pt>
                <c:pt idx="41">
                  <c:v>146</c:v>
                </c:pt>
                <c:pt idx="42">
                  <c:v>146</c:v>
                </c:pt>
                <c:pt idx="43">
                  <c:v>147</c:v>
                </c:pt>
                <c:pt idx="44">
                  <c:v>147</c:v>
                </c:pt>
                <c:pt idx="45">
                  <c:v>148</c:v>
                </c:pt>
                <c:pt idx="46">
                  <c:v>148</c:v>
                </c:pt>
                <c:pt idx="47">
                  <c:v>148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</c:numCache>
            </c:numRef>
          </c:val>
        </c:ser>
        <c:ser>
          <c:idx val="2"/>
          <c:order val="2"/>
          <c:tx>
            <c:strRef>
              <c:f>graf_AB!$R$2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845</c:v>
                </c:pt>
                <c:pt idx="9">
                  <c:v>741</c:v>
                </c:pt>
                <c:pt idx="10">
                  <c:v>664</c:v>
                </c:pt>
                <c:pt idx="11">
                  <c:v>605</c:v>
                </c:pt>
                <c:pt idx="12">
                  <c:v>531</c:v>
                </c:pt>
                <c:pt idx="13">
                  <c:v>503</c:v>
                </c:pt>
                <c:pt idx="14">
                  <c:v>464</c:v>
                </c:pt>
                <c:pt idx="15">
                  <c:v>472</c:v>
                </c:pt>
                <c:pt idx="16">
                  <c:v>438</c:v>
                </c:pt>
                <c:pt idx="17">
                  <c:v>442</c:v>
                </c:pt>
                <c:pt idx="18">
                  <c:v>414</c:v>
                </c:pt>
                <c:pt idx="19">
                  <c:v>430</c:v>
                </c:pt>
                <c:pt idx="20">
                  <c:v>375</c:v>
                </c:pt>
                <c:pt idx="21">
                  <c:v>387</c:v>
                </c:pt>
                <c:pt idx="22">
                  <c:v>324</c:v>
                </c:pt>
                <c:pt idx="23">
                  <c:v>319</c:v>
                </c:pt>
                <c:pt idx="24">
                  <c:v>278</c:v>
                </c:pt>
                <c:pt idx="25">
                  <c:v>276</c:v>
                </c:pt>
                <c:pt idx="26">
                  <c:v>246</c:v>
                </c:pt>
                <c:pt idx="27">
                  <c:v>261</c:v>
                </c:pt>
                <c:pt idx="28">
                  <c:v>235</c:v>
                </c:pt>
                <c:pt idx="29">
                  <c:v>239</c:v>
                </c:pt>
                <c:pt idx="30">
                  <c:v>219</c:v>
                </c:pt>
                <c:pt idx="31">
                  <c:v>229</c:v>
                </c:pt>
                <c:pt idx="32">
                  <c:v>211</c:v>
                </c:pt>
                <c:pt idx="33">
                  <c:v>222</c:v>
                </c:pt>
                <c:pt idx="34">
                  <c:v>204</c:v>
                </c:pt>
                <c:pt idx="35">
                  <c:v>219</c:v>
                </c:pt>
                <c:pt idx="36">
                  <c:v>202</c:v>
                </c:pt>
                <c:pt idx="37">
                  <c:v>217</c:v>
                </c:pt>
                <c:pt idx="38">
                  <c:v>200</c:v>
                </c:pt>
                <c:pt idx="39">
                  <c:v>216</c:v>
                </c:pt>
                <c:pt idx="40">
                  <c:v>199</c:v>
                </c:pt>
                <c:pt idx="41">
                  <c:v>215</c:v>
                </c:pt>
                <c:pt idx="42">
                  <c:v>198</c:v>
                </c:pt>
                <c:pt idx="43">
                  <c:v>215</c:v>
                </c:pt>
                <c:pt idx="44">
                  <c:v>198</c:v>
                </c:pt>
                <c:pt idx="45">
                  <c:v>216</c:v>
                </c:pt>
                <c:pt idx="46">
                  <c:v>197</c:v>
                </c:pt>
                <c:pt idx="47">
                  <c:v>215</c:v>
                </c:pt>
                <c:pt idx="48">
                  <c:v>198</c:v>
                </c:pt>
                <c:pt idx="49">
                  <c:v>215</c:v>
                </c:pt>
                <c:pt idx="50">
                  <c:v>197</c:v>
                </c:pt>
              </c:numCache>
            </c:numRef>
          </c:val>
        </c:ser>
        <c:ser>
          <c:idx val="3"/>
          <c:order val="3"/>
          <c:tx>
            <c:strRef>
              <c:f>graf_AB!$S$2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-156</c:v>
                </c:pt>
                <c:pt idx="7">
                  <c:v>-163</c:v>
                </c:pt>
                <c:pt idx="8">
                  <c:v>-167</c:v>
                </c:pt>
                <c:pt idx="9">
                  <c:v>-169</c:v>
                </c:pt>
                <c:pt idx="10">
                  <c:v>-171</c:v>
                </c:pt>
                <c:pt idx="11">
                  <c:v>-174</c:v>
                </c:pt>
                <c:pt idx="12">
                  <c:v>-175</c:v>
                </c:pt>
                <c:pt idx="13">
                  <c:v>-177</c:v>
                </c:pt>
                <c:pt idx="14">
                  <c:v>-179</c:v>
                </c:pt>
                <c:pt idx="15">
                  <c:v>-180</c:v>
                </c:pt>
                <c:pt idx="16">
                  <c:v>-182</c:v>
                </c:pt>
                <c:pt idx="17">
                  <c:v>-181</c:v>
                </c:pt>
                <c:pt idx="18">
                  <c:v>-183</c:v>
                </c:pt>
                <c:pt idx="19">
                  <c:v>-183</c:v>
                </c:pt>
                <c:pt idx="20">
                  <c:v>-184</c:v>
                </c:pt>
                <c:pt idx="21">
                  <c:v>-185</c:v>
                </c:pt>
                <c:pt idx="22">
                  <c:v>-187</c:v>
                </c:pt>
                <c:pt idx="23">
                  <c:v>-187</c:v>
                </c:pt>
                <c:pt idx="24">
                  <c:v>-188</c:v>
                </c:pt>
                <c:pt idx="25">
                  <c:v>-188</c:v>
                </c:pt>
                <c:pt idx="26">
                  <c:v>-189</c:v>
                </c:pt>
                <c:pt idx="27">
                  <c:v>-189</c:v>
                </c:pt>
                <c:pt idx="28">
                  <c:v>-189</c:v>
                </c:pt>
                <c:pt idx="29">
                  <c:v>-189</c:v>
                </c:pt>
                <c:pt idx="30">
                  <c:v>-190</c:v>
                </c:pt>
                <c:pt idx="31">
                  <c:v>-186</c:v>
                </c:pt>
                <c:pt idx="32">
                  <c:v>-186</c:v>
                </c:pt>
                <c:pt idx="33">
                  <c:v>-186</c:v>
                </c:pt>
                <c:pt idx="34">
                  <c:v>-187</c:v>
                </c:pt>
                <c:pt idx="35">
                  <c:v>-188</c:v>
                </c:pt>
                <c:pt idx="36">
                  <c:v>-189</c:v>
                </c:pt>
                <c:pt idx="37">
                  <c:v>-189</c:v>
                </c:pt>
                <c:pt idx="38">
                  <c:v>-190</c:v>
                </c:pt>
                <c:pt idx="39">
                  <c:v>-190</c:v>
                </c:pt>
                <c:pt idx="40">
                  <c:v>-191</c:v>
                </c:pt>
                <c:pt idx="41">
                  <c:v>-191</c:v>
                </c:pt>
                <c:pt idx="42">
                  <c:v>-192</c:v>
                </c:pt>
                <c:pt idx="43">
                  <c:v>-192</c:v>
                </c:pt>
                <c:pt idx="44">
                  <c:v>-193</c:v>
                </c:pt>
                <c:pt idx="45">
                  <c:v>-193</c:v>
                </c:pt>
                <c:pt idx="46">
                  <c:v>-193</c:v>
                </c:pt>
                <c:pt idx="47">
                  <c:v>-193</c:v>
                </c:pt>
                <c:pt idx="48">
                  <c:v>-194</c:v>
                </c:pt>
                <c:pt idx="49">
                  <c:v>-194</c:v>
                </c:pt>
                <c:pt idx="50">
                  <c:v>-195</c:v>
                </c:pt>
              </c:numCache>
            </c:numRef>
          </c:val>
        </c:ser>
        <c:ser>
          <c:idx val="4"/>
          <c:order val="4"/>
          <c:tx>
            <c:strRef>
              <c:f>graf_AB!$T$2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987</c:v>
                </c:pt>
                <c:pt idx="6">
                  <c:v>858</c:v>
                </c:pt>
                <c:pt idx="7">
                  <c:v>735</c:v>
                </c:pt>
                <c:pt idx="8">
                  <c:v>679</c:v>
                </c:pt>
                <c:pt idx="9">
                  <c:v>572</c:v>
                </c:pt>
                <c:pt idx="10">
                  <c:v>493</c:v>
                </c:pt>
                <c:pt idx="11">
                  <c:v>432</c:v>
                </c:pt>
                <c:pt idx="12">
                  <c:v>357</c:v>
                </c:pt>
                <c:pt idx="13">
                  <c:v>327</c:v>
                </c:pt>
                <c:pt idx="14">
                  <c:v>286</c:v>
                </c:pt>
                <c:pt idx="15">
                  <c:v>293</c:v>
                </c:pt>
                <c:pt idx="16">
                  <c:v>258</c:v>
                </c:pt>
                <c:pt idx="17">
                  <c:v>262</c:v>
                </c:pt>
                <c:pt idx="18">
                  <c:v>232</c:v>
                </c:pt>
                <c:pt idx="19">
                  <c:v>248</c:v>
                </c:pt>
                <c:pt idx="20">
                  <c:v>191</c:v>
                </c:pt>
                <c:pt idx="21">
                  <c:v>203</c:v>
                </c:pt>
                <c:pt idx="22">
                  <c:v>138</c:v>
                </c:pt>
                <c:pt idx="23">
                  <c:v>133</c:v>
                </c:pt>
                <c:pt idx="24">
                  <c:v>90</c:v>
                </c:pt>
                <c:pt idx="25">
                  <c:v>88</c:v>
                </c:pt>
                <c:pt idx="26">
                  <c:v>58</c:v>
                </c:pt>
                <c:pt idx="27">
                  <c:v>73</c:v>
                </c:pt>
                <c:pt idx="28">
                  <c:v>48</c:v>
                </c:pt>
                <c:pt idx="29">
                  <c:v>51</c:v>
                </c:pt>
                <c:pt idx="30">
                  <c:v>30</c:v>
                </c:pt>
                <c:pt idx="31">
                  <c:v>44</c:v>
                </c:pt>
                <c:pt idx="32">
                  <c:v>26</c:v>
                </c:pt>
                <c:pt idx="33">
                  <c:v>37</c:v>
                </c:pt>
                <c:pt idx="34">
                  <c:v>18</c:v>
                </c:pt>
                <c:pt idx="35">
                  <c:v>32</c:v>
                </c:pt>
                <c:pt idx="36">
                  <c:v>14</c:v>
                </c:pt>
                <c:pt idx="37">
                  <c:v>29</c:v>
                </c:pt>
                <c:pt idx="38">
                  <c:v>11</c:v>
                </c:pt>
                <c:pt idx="39">
                  <c:v>27</c:v>
                </c:pt>
                <c:pt idx="40">
                  <c:v>9</c:v>
                </c:pt>
                <c:pt idx="41">
                  <c:v>25</c:v>
                </c:pt>
                <c:pt idx="42">
                  <c:v>7</c:v>
                </c:pt>
                <c:pt idx="43">
                  <c:v>24</c:v>
                </c:pt>
                <c:pt idx="44">
                  <c:v>6</c:v>
                </c:pt>
                <c:pt idx="45">
                  <c:v>23</c:v>
                </c:pt>
                <c:pt idx="46">
                  <c:v>5</c:v>
                </c:pt>
                <c:pt idx="47">
                  <c:v>23</c:v>
                </c:pt>
                <c:pt idx="48">
                  <c:v>4</c:v>
                </c:pt>
                <c:pt idx="49">
                  <c:v>22</c:v>
                </c:pt>
                <c:pt idx="50">
                  <c:v>3</c:v>
                </c:pt>
              </c:numCache>
            </c:numRef>
          </c:val>
        </c:ser>
        <c:marker val="1"/>
        <c:axId val="56269824"/>
        <c:axId val="56279808"/>
      </c:lineChart>
      <c:catAx>
        <c:axId val="5626982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279808"/>
        <c:crosses val="autoZero"/>
        <c:auto val="1"/>
        <c:lblAlgn val="ctr"/>
        <c:lblOffset val="100"/>
        <c:tickLblSkip val="5"/>
      </c:catAx>
      <c:valAx>
        <c:axId val="5627980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269824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sintese_uso!$A$4</c:f>
              <c:strCache>
                <c:ptCount val="1"/>
                <c:pt idx="0">
                  <c:v>Deforestation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sintese_uso!$C$4:$E$4</c:f>
              <c:numCache>
                <c:formatCode>General</c:formatCode>
                <c:ptCount val="3"/>
                <c:pt idx="0">
                  <c:v>820813.92</c:v>
                </c:pt>
                <c:pt idx="1">
                  <c:v>902157.06</c:v>
                </c:pt>
                <c:pt idx="2">
                  <c:v>848766.48</c:v>
                </c:pt>
              </c:numCache>
            </c:numRef>
          </c:val>
        </c:ser>
        <c:ser>
          <c:idx val="1"/>
          <c:order val="1"/>
          <c:tx>
            <c:strRef>
              <c:f>sintese_uso!$A$5</c:f>
              <c:strCache>
                <c:ptCount val="1"/>
                <c:pt idx="0">
                  <c:v>Secondary Vegetation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sintese_uso!$C$5:$E$5</c:f>
              <c:numCache>
                <c:formatCode>General</c:formatCode>
                <c:ptCount val="3"/>
                <c:pt idx="0">
                  <c:v>328856.76</c:v>
                </c:pt>
                <c:pt idx="1">
                  <c:v>178033.18</c:v>
                </c:pt>
                <c:pt idx="2">
                  <c:v>178033.18</c:v>
                </c:pt>
              </c:numCache>
            </c:numRef>
          </c:val>
        </c:ser>
        <c:ser>
          <c:idx val="2"/>
          <c:order val="2"/>
          <c:tx>
            <c:strRef>
              <c:f>sintese_uso!$A$6</c:f>
              <c:strCache>
                <c:ptCount val="1"/>
                <c:pt idx="0">
                  <c:v>Agriculture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sintese_uso!$C$6:$E$6</c:f>
              <c:numCache>
                <c:formatCode>General</c:formatCode>
                <c:ptCount val="3"/>
                <c:pt idx="0">
                  <c:v>2654</c:v>
                </c:pt>
                <c:pt idx="1">
                  <c:v>2891</c:v>
                </c:pt>
                <c:pt idx="2">
                  <c:v>2891</c:v>
                </c:pt>
              </c:numCache>
            </c:numRef>
          </c:val>
        </c:ser>
        <c:ser>
          <c:idx val="3"/>
          <c:order val="3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5705984"/>
        <c:axId val="55707520"/>
      </c:barChart>
      <c:catAx>
        <c:axId val="557059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707520"/>
        <c:crosses val="autoZero"/>
        <c:auto val="1"/>
        <c:lblAlgn val="ctr"/>
        <c:lblOffset val="100"/>
      </c:catAx>
      <c:valAx>
        <c:axId val="5570752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705984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845</c:v>
                </c:pt>
                <c:pt idx="9">
                  <c:v>741</c:v>
                </c:pt>
                <c:pt idx="10">
                  <c:v>664</c:v>
                </c:pt>
                <c:pt idx="11">
                  <c:v>605</c:v>
                </c:pt>
                <c:pt idx="12">
                  <c:v>531</c:v>
                </c:pt>
                <c:pt idx="13">
                  <c:v>503</c:v>
                </c:pt>
                <c:pt idx="14">
                  <c:v>463</c:v>
                </c:pt>
                <c:pt idx="15">
                  <c:v>472</c:v>
                </c:pt>
                <c:pt idx="16">
                  <c:v>438</c:v>
                </c:pt>
                <c:pt idx="17">
                  <c:v>442</c:v>
                </c:pt>
                <c:pt idx="18">
                  <c:v>414</c:v>
                </c:pt>
                <c:pt idx="19">
                  <c:v>430</c:v>
                </c:pt>
                <c:pt idx="20">
                  <c:v>241</c:v>
                </c:pt>
                <c:pt idx="21">
                  <c:v>252</c:v>
                </c:pt>
                <c:pt idx="22">
                  <c:v>188</c:v>
                </c:pt>
                <c:pt idx="23">
                  <c:v>182</c:v>
                </c:pt>
                <c:pt idx="24">
                  <c:v>139</c:v>
                </c:pt>
                <c:pt idx="25">
                  <c:v>136</c:v>
                </c:pt>
                <c:pt idx="26">
                  <c:v>105</c:v>
                </c:pt>
                <c:pt idx="27">
                  <c:v>119</c:v>
                </c:pt>
                <c:pt idx="28">
                  <c:v>93</c:v>
                </c:pt>
                <c:pt idx="29">
                  <c:v>96</c:v>
                </c:pt>
                <c:pt idx="30">
                  <c:v>76</c:v>
                </c:pt>
                <c:pt idx="31">
                  <c:v>85</c:v>
                </c:pt>
                <c:pt idx="32">
                  <c:v>67</c:v>
                </c:pt>
                <c:pt idx="33">
                  <c:v>79</c:v>
                </c:pt>
                <c:pt idx="34">
                  <c:v>61</c:v>
                </c:pt>
                <c:pt idx="35">
                  <c:v>75</c:v>
                </c:pt>
                <c:pt idx="36">
                  <c:v>58</c:v>
                </c:pt>
                <c:pt idx="37">
                  <c:v>73</c:v>
                </c:pt>
                <c:pt idx="38">
                  <c:v>55</c:v>
                </c:pt>
                <c:pt idx="39">
                  <c:v>71</c:v>
                </c:pt>
                <c:pt idx="40">
                  <c:v>53</c:v>
                </c:pt>
                <c:pt idx="41">
                  <c:v>69</c:v>
                </c:pt>
                <c:pt idx="42">
                  <c:v>52</c:v>
                </c:pt>
                <c:pt idx="43">
                  <c:v>68</c:v>
                </c:pt>
                <c:pt idx="44">
                  <c:v>51</c:v>
                </c:pt>
                <c:pt idx="45">
                  <c:v>68</c:v>
                </c:pt>
                <c:pt idx="46">
                  <c:v>49</c:v>
                </c:pt>
                <c:pt idx="47">
                  <c:v>67</c:v>
                </c:pt>
                <c:pt idx="48">
                  <c:v>49</c:v>
                </c:pt>
                <c:pt idx="49">
                  <c:v>66</c:v>
                </c:pt>
                <c:pt idx="50">
                  <c:v>48</c:v>
                </c:pt>
              </c:numCache>
            </c:numRef>
          </c:val>
        </c:ser>
        <c:ser>
          <c:idx val="1"/>
          <c:order val="1"/>
          <c:tx>
            <c:strRef>
              <c:f>graf_A!$D$2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-156</c:v>
                </c:pt>
                <c:pt idx="7">
                  <c:v>-163</c:v>
                </c:pt>
                <c:pt idx="8">
                  <c:v>-167</c:v>
                </c:pt>
                <c:pt idx="9">
                  <c:v>-169</c:v>
                </c:pt>
                <c:pt idx="10">
                  <c:v>-171</c:v>
                </c:pt>
                <c:pt idx="11">
                  <c:v>-174</c:v>
                </c:pt>
                <c:pt idx="12">
                  <c:v>-175</c:v>
                </c:pt>
                <c:pt idx="13">
                  <c:v>-177</c:v>
                </c:pt>
                <c:pt idx="14">
                  <c:v>-179</c:v>
                </c:pt>
                <c:pt idx="15">
                  <c:v>-180</c:v>
                </c:pt>
                <c:pt idx="16">
                  <c:v>-182</c:v>
                </c:pt>
                <c:pt idx="17">
                  <c:v>-183</c:v>
                </c:pt>
                <c:pt idx="18">
                  <c:v>-200</c:v>
                </c:pt>
                <c:pt idx="19">
                  <c:v>-215</c:v>
                </c:pt>
                <c:pt idx="20">
                  <c:v>-232</c:v>
                </c:pt>
                <c:pt idx="21">
                  <c:v>-263</c:v>
                </c:pt>
                <c:pt idx="22">
                  <c:v>-295</c:v>
                </c:pt>
                <c:pt idx="23">
                  <c:v>-309</c:v>
                </c:pt>
                <c:pt idx="24">
                  <c:v>-324</c:v>
                </c:pt>
                <c:pt idx="25">
                  <c:v>-339</c:v>
                </c:pt>
                <c:pt idx="26">
                  <c:v>-354</c:v>
                </c:pt>
                <c:pt idx="27">
                  <c:v>-369</c:v>
                </c:pt>
                <c:pt idx="28">
                  <c:v>-384</c:v>
                </c:pt>
                <c:pt idx="29">
                  <c:v>-399</c:v>
                </c:pt>
                <c:pt idx="30">
                  <c:v>-414</c:v>
                </c:pt>
                <c:pt idx="31">
                  <c:v>-418</c:v>
                </c:pt>
                <c:pt idx="32">
                  <c:v>-433</c:v>
                </c:pt>
                <c:pt idx="33">
                  <c:v>-433</c:v>
                </c:pt>
                <c:pt idx="34">
                  <c:v>-433</c:v>
                </c:pt>
                <c:pt idx="35">
                  <c:v>-433</c:v>
                </c:pt>
                <c:pt idx="36">
                  <c:v>-433</c:v>
                </c:pt>
                <c:pt idx="37">
                  <c:v>-433</c:v>
                </c:pt>
                <c:pt idx="38">
                  <c:v>-433</c:v>
                </c:pt>
                <c:pt idx="39">
                  <c:v>-433</c:v>
                </c:pt>
                <c:pt idx="40">
                  <c:v>-433</c:v>
                </c:pt>
                <c:pt idx="41">
                  <c:v>-433</c:v>
                </c:pt>
                <c:pt idx="42">
                  <c:v>-433</c:v>
                </c:pt>
                <c:pt idx="43">
                  <c:v>-433</c:v>
                </c:pt>
                <c:pt idx="44">
                  <c:v>-433</c:v>
                </c:pt>
                <c:pt idx="45">
                  <c:v>-433</c:v>
                </c:pt>
                <c:pt idx="46">
                  <c:v>-433</c:v>
                </c:pt>
                <c:pt idx="47">
                  <c:v>-433</c:v>
                </c:pt>
                <c:pt idx="48">
                  <c:v>-433</c:v>
                </c:pt>
                <c:pt idx="49">
                  <c:v>-433</c:v>
                </c:pt>
                <c:pt idx="50">
                  <c:v>-433</c:v>
                </c:pt>
              </c:numCache>
            </c:numRef>
          </c:val>
        </c:ser>
        <c:ser>
          <c:idx val="2"/>
          <c:order val="2"/>
          <c:tx>
            <c:strRef>
              <c:f>graf_A!$E$2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987</c:v>
                </c:pt>
                <c:pt idx="6">
                  <c:v>858</c:v>
                </c:pt>
                <c:pt idx="7">
                  <c:v>735</c:v>
                </c:pt>
                <c:pt idx="8">
                  <c:v>679</c:v>
                </c:pt>
                <c:pt idx="9">
                  <c:v>572</c:v>
                </c:pt>
                <c:pt idx="10">
                  <c:v>493</c:v>
                </c:pt>
                <c:pt idx="11">
                  <c:v>432</c:v>
                </c:pt>
                <c:pt idx="12">
                  <c:v>357</c:v>
                </c:pt>
                <c:pt idx="13">
                  <c:v>327</c:v>
                </c:pt>
                <c:pt idx="14">
                  <c:v>286</c:v>
                </c:pt>
                <c:pt idx="15">
                  <c:v>293</c:v>
                </c:pt>
                <c:pt idx="16">
                  <c:v>258</c:v>
                </c:pt>
                <c:pt idx="17">
                  <c:v>260</c:v>
                </c:pt>
                <c:pt idx="18">
                  <c:v>215</c:v>
                </c:pt>
                <c:pt idx="19">
                  <c:v>216</c:v>
                </c:pt>
                <c:pt idx="20">
                  <c:v>10</c:v>
                </c:pt>
                <c:pt idx="21">
                  <c:v>-10</c:v>
                </c:pt>
                <c:pt idx="22">
                  <c:v>-106</c:v>
                </c:pt>
                <c:pt idx="23">
                  <c:v>-127</c:v>
                </c:pt>
                <c:pt idx="24">
                  <c:v>-185</c:v>
                </c:pt>
                <c:pt idx="25">
                  <c:v>-203</c:v>
                </c:pt>
                <c:pt idx="26">
                  <c:v>-248</c:v>
                </c:pt>
                <c:pt idx="27">
                  <c:v>-250</c:v>
                </c:pt>
                <c:pt idx="28">
                  <c:v>-290</c:v>
                </c:pt>
                <c:pt idx="29">
                  <c:v>-303</c:v>
                </c:pt>
                <c:pt idx="30">
                  <c:v>-338</c:v>
                </c:pt>
                <c:pt idx="31">
                  <c:v>-333</c:v>
                </c:pt>
                <c:pt idx="32">
                  <c:v>-366</c:v>
                </c:pt>
                <c:pt idx="33">
                  <c:v>-354</c:v>
                </c:pt>
                <c:pt idx="34">
                  <c:v>-371</c:v>
                </c:pt>
                <c:pt idx="35">
                  <c:v>-357</c:v>
                </c:pt>
                <c:pt idx="36">
                  <c:v>-374</c:v>
                </c:pt>
                <c:pt idx="37">
                  <c:v>-360</c:v>
                </c:pt>
                <c:pt idx="38">
                  <c:v>-377</c:v>
                </c:pt>
                <c:pt idx="39">
                  <c:v>-362</c:v>
                </c:pt>
                <c:pt idx="40">
                  <c:v>-379</c:v>
                </c:pt>
                <c:pt idx="41">
                  <c:v>-363</c:v>
                </c:pt>
                <c:pt idx="42">
                  <c:v>-381</c:v>
                </c:pt>
                <c:pt idx="43">
                  <c:v>-364</c:v>
                </c:pt>
                <c:pt idx="44">
                  <c:v>-382</c:v>
                </c:pt>
                <c:pt idx="45">
                  <c:v>-365</c:v>
                </c:pt>
                <c:pt idx="46">
                  <c:v>-383</c:v>
                </c:pt>
                <c:pt idx="47">
                  <c:v>-365</c:v>
                </c:pt>
                <c:pt idx="48">
                  <c:v>-384</c:v>
                </c:pt>
                <c:pt idx="49">
                  <c:v>-366</c:v>
                </c:pt>
                <c:pt idx="50">
                  <c:v>-384</c:v>
                </c:pt>
              </c:numCache>
            </c:numRef>
          </c:val>
        </c:ser>
        <c:marker val="1"/>
        <c:axId val="54919552"/>
        <c:axId val="54921088"/>
      </c:lineChart>
      <c:catAx>
        <c:axId val="5491955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921088"/>
        <c:crosses val="autoZero"/>
        <c:auto val="1"/>
        <c:lblAlgn val="ctr"/>
        <c:lblOffset val="100"/>
        <c:tickLblSkip val="5"/>
      </c:catAx>
      <c:valAx>
        <c:axId val="5492108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919552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sintese!$A$4</c:f>
              <c:strCache>
                <c:ptCount val="1"/>
                <c:pt idx="0">
                  <c:v>2015-2050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sintese!$B$4:$F$4</c:f>
              <c:numCache>
                <c:formatCode>General</c:formatCode>
                <c:ptCount val="5"/>
                <c:pt idx="0">
                  <c:v>-8178</c:v>
                </c:pt>
                <c:pt idx="1">
                  <c:v>2785</c:v>
                </c:pt>
                <c:pt idx="2">
                  <c:v>6656</c:v>
                </c:pt>
                <c:pt idx="3">
                  <c:v>4110</c:v>
                </c:pt>
                <c:pt idx="4">
                  <c:v>5406</c:v>
                </c:pt>
              </c:numCache>
            </c:numRef>
          </c:val>
        </c:ser>
        <c:ser>
          <c:idx val="1"/>
          <c:order val="1"/>
          <c:tx>
            <c:strRef>
              <c:f>sintese!$A$5</c:f>
              <c:strCache>
                <c:ptCount val="1"/>
                <c:pt idx="0">
                  <c:v>2001-2010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sintese!$B$5:$F$5</c:f>
              <c:numCache>
                <c:formatCode>General</c:formatCode>
                <c:ptCount val="5"/>
                <c:pt idx="0">
                  <c:v>8006</c:v>
                </c:pt>
                <c:pt idx="1">
                  <c:v>8006</c:v>
                </c:pt>
                <c:pt idx="2">
                  <c:v>8006</c:v>
                </c:pt>
                <c:pt idx="3">
                  <c:v>8006</c:v>
                </c:pt>
                <c:pt idx="4">
                  <c:v>8006</c:v>
                </c:pt>
              </c:numCache>
            </c:numRef>
          </c:val>
        </c:ser>
        <c:ser>
          <c:idx val="2"/>
          <c:order val="2"/>
          <c:tx>
            <c:strRef>
              <c:f>sintese!$A$6</c:f>
              <c:strCache>
                <c:ptCount val="1"/>
                <c:pt idx="0">
                  <c:v>2011-2020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sintese!$B$6:$F$6</c:f>
              <c:numCache>
                <c:formatCode>General</c:formatCode>
                <c:ptCount val="5"/>
                <c:pt idx="0">
                  <c:v>2654</c:v>
                </c:pt>
                <c:pt idx="1">
                  <c:v>2886</c:v>
                </c:pt>
                <c:pt idx="2">
                  <c:v>2891</c:v>
                </c:pt>
                <c:pt idx="3">
                  <c:v>2891</c:v>
                </c:pt>
                <c:pt idx="4">
                  <c:v>2891</c:v>
                </c:pt>
              </c:numCache>
            </c:numRef>
          </c:val>
        </c:ser>
        <c:ser>
          <c:idx val="3"/>
          <c:order val="3"/>
          <c:tx>
            <c:strRef>
              <c:f>sintese!$A$7</c:f>
              <c:strCache>
                <c:ptCount val="1"/>
                <c:pt idx="0">
                  <c:v>2021-2030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sintese!$B$7:$F$7</c:f>
              <c:numCache>
                <c:formatCode>General</c:formatCode>
                <c:ptCount val="5"/>
                <c:pt idx="0">
                  <c:v>-2060</c:v>
                </c:pt>
                <c:pt idx="1">
                  <c:v>912</c:v>
                </c:pt>
                <c:pt idx="2">
                  <c:v>1834</c:v>
                </c:pt>
                <c:pt idx="3">
                  <c:v>1213</c:v>
                </c:pt>
                <c:pt idx="4">
                  <c:v>1500</c:v>
                </c:pt>
              </c:numCache>
            </c:numRef>
          </c:val>
        </c:ser>
        <c:ser>
          <c:idx val="4"/>
          <c:order val="4"/>
          <c:tx>
            <c:strRef>
              <c:f>sintese!$A$8</c:f>
              <c:strCache>
                <c:ptCount val="1"/>
                <c:pt idx="0">
                  <c:v>2031-2040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sintese!$B$8:$F$8</c:f>
              <c:numCache>
                <c:formatCode>General</c:formatCode>
                <c:ptCount val="5"/>
                <c:pt idx="0">
                  <c:v>-3633</c:v>
                </c:pt>
                <c:pt idx="1">
                  <c:v>247</c:v>
                </c:pt>
                <c:pt idx="2">
                  <c:v>1692</c:v>
                </c:pt>
                <c:pt idx="3">
                  <c:v>755</c:v>
                </c:pt>
                <c:pt idx="4">
                  <c:v>1271</c:v>
                </c:pt>
              </c:numCache>
            </c:numRef>
          </c:val>
        </c:ser>
        <c:ser>
          <c:idx val="5"/>
          <c:order val="5"/>
          <c:tx>
            <c:strRef>
              <c:f>sintese!$A$9</c:f>
              <c:strCache>
                <c:ptCount val="1"/>
                <c:pt idx="0">
                  <c:v>2041-2050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sintese!$B$9:$F$9</c:f>
              <c:numCache>
                <c:formatCode>General</c:formatCode>
                <c:ptCount val="5"/>
                <c:pt idx="0">
                  <c:v>-3737</c:v>
                </c:pt>
                <c:pt idx="1">
                  <c:v>142</c:v>
                </c:pt>
                <c:pt idx="2">
                  <c:v>1657</c:v>
                </c:pt>
                <c:pt idx="3">
                  <c:v>669</c:v>
                </c:pt>
                <c:pt idx="4">
                  <c:v>1162</c:v>
                </c:pt>
              </c:numCache>
            </c:numRef>
          </c:val>
        </c:ser>
        <c:axId val="56720768"/>
        <c:axId val="56738944"/>
      </c:barChart>
      <c:catAx>
        <c:axId val="567207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6738944"/>
        <c:crosses val="autoZero"/>
        <c:auto val="1"/>
        <c:lblAlgn val="ctr"/>
        <c:lblOffset val="100"/>
      </c:catAx>
      <c:valAx>
        <c:axId val="5673894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672076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sintese!$A$13</c:f>
              <c:strCache>
                <c:ptCount val="1"/>
                <c:pt idx="0">
                  <c:v>2015-2050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sintese!$B$13:$F$13</c:f>
              <c:numCache>
                <c:formatCode>0.00</c:formatCode>
                <c:ptCount val="5"/>
                <c:pt idx="0">
                  <c:v>-2.2591160220994477</c:v>
                </c:pt>
                <c:pt idx="1">
                  <c:v>0.76933701657458564</c:v>
                </c:pt>
                <c:pt idx="2">
                  <c:v>1.8386740331491711</c:v>
                </c:pt>
                <c:pt idx="3">
                  <c:v>1.1353591160220995</c:v>
                </c:pt>
                <c:pt idx="4">
                  <c:v>1.4933701657458562</c:v>
                </c:pt>
              </c:numCache>
            </c:numRef>
          </c:val>
        </c:ser>
        <c:ser>
          <c:idx val="1"/>
          <c:order val="1"/>
          <c:tx>
            <c:strRef>
              <c:f>sintese!$A$14</c:f>
              <c:strCache>
                <c:ptCount val="1"/>
                <c:pt idx="0">
                  <c:v>2001-2010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sintese!$B$14:$F$14</c:f>
              <c:numCache>
                <c:formatCode>0.00</c:formatCode>
                <c:ptCount val="5"/>
                <c:pt idx="0">
                  <c:v>2.2116022099447514</c:v>
                </c:pt>
                <c:pt idx="1">
                  <c:v>2.2116022099447514</c:v>
                </c:pt>
                <c:pt idx="2">
                  <c:v>2.2116022099447514</c:v>
                </c:pt>
                <c:pt idx="3">
                  <c:v>2.2116022099447514</c:v>
                </c:pt>
                <c:pt idx="4">
                  <c:v>2.2116022099447514</c:v>
                </c:pt>
              </c:numCache>
            </c:numRef>
          </c:val>
        </c:ser>
        <c:ser>
          <c:idx val="2"/>
          <c:order val="2"/>
          <c:tx>
            <c:strRef>
              <c:f>sintese!$A$15</c:f>
              <c:strCache>
                <c:ptCount val="1"/>
                <c:pt idx="0">
                  <c:v>2011-2020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sintese!$B$15:$F$15</c:f>
              <c:numCache>
                <c:formatCode>0.00</c:formatCode>
                <c:ptCount val="5"/>
                <c:pt idx="0">
                  <c:v>0.73314917127071821</c:v>
                </c:pt>
                <c:pt idx="1">
                  <c:v>0.79723756906077348</c:v>
                </c:pt>
                <c:pt idx="2">
                  <c:v>0.79861878453038671</c:v>
                </c:pt>
                <c:pt idx="3">
                  <c:v>0.79861878453038671</c:v>
                </c:pt>
                <c:pt idx="4">
                  <c:v>0.79861878453038671</c:v>
                </c:pt>
              </c:numCache>
            </c:numRef>
          </c:val>
        </c:ser>
        <c:ser>
          <c:idx val="3"/>
          <c:order val="3"/>
          <c:tx>
            <c:strRef>
              <c:f>sintese!$A$16</c:f>
              <c:strCache>
                <c:ptCount val="1"/>
                <c:pt idx="0">
                  <c:v>2021-2030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sintese!$B$16:$F$16</c:f>
              <c:numCache>
                <c:formatCode>0.00</c:formatCode>
                <c:ptCount val="5"/>
                <c:pt idx="0">
                  <c:v>-0.56906077348066297</c:v>
                </c:pt>
                <c:pt idx="1">
                  <c:v>0.25193370165745854</c:v>
                </c:pt>
                <c:pt idx="2">
                  <c:v>0.50662983425414365</c:v>
                </c:pt>
                <c:pt idx="3">
                  <c:v>0.33508287292817679</c:v>
                </c:pt>
                <c:pt idx="4">
                  <c:v>0.4143646408839779</c:v>
                </c:pt>
              </c:numCache>
            </c:numRef>
          </c:val>
        </c:ser>
        <c:ser>
          <c:idx val="4"/>
          <c:order val="4"/>
          <c:tx>
            <c:strRef>
              <c:f>sintese!$A$17</c:f>
              <c:strCache>
                <c:ptCount val="1"/>
                <c:pt idx="0">
                  <c:v>2031-2040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sintese!$B$17:$F$17</c:f>
              <c:numCache>
                <c:formatCode>0.00</c:formatCode>
                <c:ptCount val="5"/>
                <c:pt idx="0">
                  <c:v>-1.0035911602209944</c:v>
                </c:pt>
                <c:pt idx="1">
                  <c:v>6.8232044198895031E-2</c:v>
                </c:pt>
                <c:pt idx="2">
                  <c:v>0.46740331491712706</c:v>
                </c:pt>
                <c:pt idx="3">
                  <c:v>0.2085635359116022</c:v>
                </c:pt>
                <c:pt idx="4">
                  <c:v>0.35110497237569055</c:v>
                </c:pt>
              </c:numCache>
            </c:numRef>
          </c:val>
        </c:ser>
        <c:ser>
          <c:idx val="5"/>
          <c:order val="5"/>
          <c:tx>
            <c:strRef>
              <c:f>sintese!$A$18</c:f>
              <c:strCache>
                <c:ptCount val="1"/>
                <c:pt idx="0">
                  <c:v>2041-2050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sintese!$B$18:$F$18</c:f>
              <c:numCache>
                <c:formatCode>0.00</c:formatCode>
                <c:ptCount val="5"/>
                <c:pt idx="0">
                  <c:v>-1.0323204419889502</c:v>
                </c:pt>
                <c:pt idx="1">
                  <c:v>3.9226519337016569E-2</c:v>
                </c:pt>
                <c:pt idx="2">
                  <c:v>0.45773480662983423</c:v>
                </c:pt>
                <c:pt idx="3">
                  <c:v>0.18480662983425414</c:v>
                </c:pt>
                <c:pt idx="4">
                  <c:v>0.32099447513812152</c:v>
                </c:pt>
              </c:numCache>
            </c:numRef>
          </c:val>
        </c:ser>
        <c:axId val="56641792"/>
        <c:axId val="56664064"/>
      </c:barChart>
      <c:catAx>
        <c:axId val="566417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6664064"/>
        <c:crosses val="autoZero"/>
        <c:auto val="1"/>
        <c:lblAlgn val="ctr"/>
        <c:lblOffset val="100"/>
      </c:catAx>
      <c:valAx>
        <c:axId val="56664064"/>
        <c:scaling>
          <c:orientation val="minMax"/>
        </c:scaling>
        <c:axPos val="l"/>
        <c:numFmt formatCode="0.00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6641792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481126.95000000007</c:v>
                </c:pt>
                <c:pt idx="3">
                  <c:v>498129.56000000006</c:v>
                </c:pt>
                <c:pt idx="4">
                  <c:v>520950.28999999992</c:v>
                </c:pt>
                <c:pt idx="5">
                  <c:v>536566.16</c:v>
                </c:pt>
                <c:pt idx="6">
                  <c:v>548172.78</c:v>
                </c:pt>
                <c:pt idx="7">
                  <c:v>557397.13</c:v>
                </c:pt>
                <c:pt idx="8">
                  <c:v>567444.06000000006</c:v>
                </c:pt>
                <c:pt idx="9">
                  <c:v>573149.63</c:v>
                </c:pt>
                <c:pt idx="10">
                  <c:v>578187.73</c:v>
                </c:pt>
                <c:pt idx="11">
                  <c:v>583065.49</c:v>
                </c:pt>
                <c:pt idx="12">
                  <c:v>586600.91999999993</c:v>
                </c:pt>
                <c:pt idx="13">
                  <c:v>591107.29999999993</c:v>
                </c:pt>
                <c:pt idx="14">
                  <c:v>596122.83000000007</c:v>
                </c:pt>
                <c:pt idx="15">
                  <c:v>601484.26</c:v>
                </c:pt>
                <c:pt idx="16">
                  <c:v>605267.03</c:v>
                </c:pt>
                <c:pt idx="17">
                  <c:v>609697.9</c:v>
                </c:pt>
                <c:pt idx="18">
                  <c:v>611412.34000000008</c:v>
                </c:pt>
                <c:pt idx="19">
                  <c:v>616526.96</c:v>
                </c:pt>
                <c:pt idx="20">
                  <c:v>618113.89</c:v>
                </c:pt>
                <c:pt idx="21">
                  <c:v>622742.28</c:v>
                </c:pt>
                <c:pt idx="22">
                  <c:v>623700.46</c:v>
                </c:pt>
                <c:pt idx="23">
                  <c:v>627634.80000000005</c:v>
                </c:pt>
                <c:pt idx="24">
                  <c:v>627953.91999999993</c:v>
                </c:pt>
                <c:pt idx="25">
                  <c:v>630469.8899999999</c:v>
                </c:pt>
                <c:pt idx="26">
                  <c:v>631219.75</c:v>
                </c:pt>
                <c:pt idx="27">
                  <c:v>634948.1100000001</c:v>
                </c:pt>
                <c:pt idx="28">
                  <c:v>635063.39999999991</c:v>
                </c:pt>
                <c:pt idx="29">
                  <c:v>637084.26</c:v>
                </c:pt>
                <c:pt idx="30">
                  <c:v>637806.3899999999</c:v>
                </c:pt>
                <c:pt idx="31">
                  <c:v>641355.93000000005</c:v>
                </c:pt>
                <c:pt idx="32">
                  <c:v>641434.48</c:v>
                </c:pt>
                <c:pt idx="33">
                  <c:v>644864.73</c:v>
                </c:pt>
                <c:pt idx="34">
                  <c:v>644917.09</c:v>
                </c:pt>
                <c:pt idx="35">
                  <c:v>648155.86</c:v>
                </c:pt>
                <c:pt idx="36">
                  <c:v>648199.93999999994</c:v>
                </c:pt>
                <c:pt idx="37">
                  <c:v>651145.30000000005</c:v>
                </c:pt>
                <c:pt idx="38">
                  <c:v>651172.11</c:v>
                </c:pt>
                <c:pt idx="39">
                  <c:v>654356.14</c:v>
                </c:pt>
                <c:pt idx="40">
                  <c:v>654378.43000000005</c:v>
                </c:pt>
                <c:pt idx="41">
                  <c:v>657644.13</c:v>
                </c:pt>
                <c:pt idx="42">
                  <c:v>657829.86</c:v>
                </c:pt>
                <c:pt idx="43">
                  <c:v>660088.68000000005</c:v>
                </c:pt>
                <c:pt idx="44">
                  <c:v>660830.44000000006</c:v>
                </c:pt>
                <c:pt idx="45">
                  <c:v>664665.76</c:v>
                </c:pt>
                <c:pt idx="46">
                  <c:v>664738.9</c:v>
                </c:pt>
                <c:pt idx="47">
                  <c:v>666624.15</c:v>
                </c:pt>
                <c:pt idx="48">
                  <c:v>667304.95000000007</c:v>
                </c:pt>
                <c:pt idx="49">
                  <c:v>670695.80000000005</c:v>
                </c:pt>
                <c:pt idx="50">
                  <c:v>670733.30000000005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129635.48</c:v>
                </c:pt>
                <c:pt idx="3">
                  <c:v>138029.73000000001</c:v>
                </c:pt>
                <c:pt idx="4">
                  <c:v>142981.04</c:v>
                </c:pt>
                <c:pt idx="5">
                  <c:v>146379.35</c:v>
                </c:pt>
                <c:pt idx="6">
                  <c:v>149058.73000000001</c:v>
                </c:pt>
                <c:pt idx="7">
                  <c:v>151485.38</c:v>
                </c:pt>
                <c:pt idx="8">
                  <c:v>154349.45000000001</c:v>
                </c:pt>
                <c:pt idx="9">
                  <c:v>156107.88</c:v>
                </c:pt>
                <c:pt idx="10">
                  <c:v>158069.84</c:v>
                </c:pt>
                <c:pt idx="11">
                  <c:v>159610.15</c:v>
                </c:pt>
                <c:pt idx="12">
                  <c:v>160645.79999999999</c:v>
                </c:pt>
                <c:pt idx="13">
                  <c:v>161982.42000000001</c:v>
                </c:pt>
                <c:pt idx="14">
                  <c:v>162274.82999999999</c:v>
                </c:pt>
                <c:pt idx="15">
                  <c:v>163325.64000000001</c:v>
                </c:pt>
                <c:pt idx="16">
                  <c:v>164058.99</c:v>
                </c:pt>
                <c:pt idx="17">
                  <c:v>164982.23000000001</c:v>
                </c:pt>
                <c:pt idx="18">
                  <c:v>165327.57</c:v>
                </c:pt>
                <c:pt idx="19">
                  <c:v>166344.48000000001</c:v>
                </c:pt>
                <c:pt idx="20">
                  <c:v>166657.97</c:v>
                </c:pt>
                <c:pt idx="21">
                  <c:v>167549.4</c:v>
                </c:pt>
                <c:pt idx="22">
                  <c:v>167731.60999999999</c:v>
                </c:pt>
                <c:pt idx="23">
                  <c:v>168555.86</c:v>
                </c:pt>
                <c:pt idx="24">
                  <c:v>168617.95</c:v>
                </c:pt>
                <c:pt idx="25">
                  <c:v>169201.3</c:v>
                </c:pt>
                <c:pt idx="26">
                  <c:v>169352.13</c:v>
                </c:pt>
                <c:pt idx="27">
                  <c:v>170119.32</c:v>
                </c:pt>
                <c:pt idx="28">
                  <c:v>170141.44</c:v>
                </c:pt>
                <c:pt idx="29">
                  <c:v>170615.43</c:v>
                </c:pt>
                <c:pt idx="30">
                  <c:v>170765.69</c:v>
                </c:pt>
                <c:pt idx="31">
                  <c:v>171485</c:v>
                </c:pt>
                <c:pt idx="32">
                  <c:v>171501.81</c:v>
                </c:pt>
                <c:pt idx="33">
                  <c:v>172208.97</c:v>
                </c:pt>
                <c:pt idx="34">
                  <c:v>172219.66</c:v>
                </c:pt>
                <c:pt idx="35">
                  <c:v>172896.39</c:v>
                </c:pt>
                <c:pt idx="36">
                  <c:v>172905.27</c:v>
                </c:pt>
                <c:pt idx="37">
                  <c:v>173521.24</c:v>
                </c:pt>
                <c:pt idx="38">
                  <c:v>173526.86</c:v>
                </c:pt>
                <c:pt idx="39">
                  <c:v>174215.65</c:v>
                </c:pt>
                <c:pt idx="40">
                  <c:v>174220.85</c:v>
                </c:pt>
                <c:pt idx="41">
                  <c:v>174927.62</c:v>
                </c:pt>
                <c:pt idx="42">
                  <c:v>174974.76</c:v>
                </c:pt>
                <c:pt idx="43">
                  <c:v>175553.74</c:v>
                </c:pt>
                <c:pt idx="44">
                  <c:v>175741.49</c:v>
                </c:pt>
                <c:pt idx="45">
                  <c:v>176583.83</c:v>
                </c:pt>
                <c:pt idx="46">
                  <c:v>176603.21</c:v>
                </c:pt>
                <c:pt idx="47">
                  <c:v>177092.47</c:v>
                </c:pt>
                <c:pt idx="48">
                  <c:v>177267.09</c:v>
                </c:pt>
                <c:pt idx="49">
                  <c:v>178022.81</c:v>
                </c:pt>
                <c:pt idx="50">
                  <c:v>178033.18</c:v>
                </c:pt>
              </c:numCache>
            </c:numRef>
          </c:val>
        </c:ser>
        <c:axId val="56795520"/>
        <c:axId val="56797056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610762.43000000005</c:v>
                </c:pt>
                <c:pt idx="3">
                  <c:v>636159.29</c:v>
                </c:pt>
                <c:pt idx="4">
                  <c:v>663931.32999999996</c:v>
                </c:pt>
                <c:pt idx="5">
                  <c:v>682945.51</c:v>
                </c:pt>
                <c:pt idx="6">
                  <c:v>697231.51</c:v>
                </c:pt>
                <c:pt idx="7">
                  <c:v>708882.51</c:v>
                </c:pt>
                <c:pt idx="8">
                  <c:v>721793.51</c:v>
                </c:pt>
                <c:pt idx="9">
                  <c:v>729257.51</c:v>
                </c:pt>
                <c:pt idx="10">
                  <c:v>736257.57</c:v>
                </c:pt>
                <c:pt idx="11">
                  <c:v>742675.64</c:v>
                </c:pt>
                <c:pt idx="12">
                  <c:v>747246.72</c:v>
                </c:pt>
                <c:pt idx="13">
                  <c:v>753089.72</c:v>
                </c:pt>
                <c:pt idx="14">
                  <c:v>758397.66</c:v>
                </c:pt>
                <c:pt idx="15">
                  <c:v>764809.9</c:v>
                </c:pt>
                <c:pt idx="16">
                  <c:v>769326.02</c:v>
                </c:pt>
                <c:pt idx="17">
                  <c:v>774680.13</c:v>
                </c:pt>
                <c:pt idx="18">
                  <c:v>776739.91</c:v>
                </c:pt>
                <c:pt idx="19">
                  <c:v>782871.44</c:v>
                </c:pt>
                <c:pt idx="20">
                  <c:v>784771.86</c:v>
                </c:pt>
                <c:pt idx="21">
                  <c:v>790291.68</c:v>
                </c:pt>
                <c:pt idx="22">
                  <c:v>791432.07</c:v>
                </c:pt>
                <c:pt idx="23">
                  <c:v>796190.66</c:v>
                </c:pt>
                <c:pt idx="24">
                  <c:v>796571.87</c:v>
                </c:pt>
                <c:pt idx="25">
                  <c:v>799671.19</c:v>
                </c:pt>
                <c:pt idx="26">
                  <c:v>800571.88</c:v>
                </c:pt>
                <c:pt idx="27">
                  <c:v>805067.43</c:v>
                </c:pt>
                <c:pt idx="28">
                  <c:v>805204.84</c:v>
                </c:pt>
                <c:pt idx="29">
                  <c:v>807699.69</c:v>
                </c:pt>
                <c:pt idx="30">
                  <c:v>808572.08</c:v>
                </c:pt>
                <c:pt idx="31">
                  <c:v>812840.93</c:v>
                </c:pt>
                <c:pt idx="32">
                  <c:v>812936.29</c:v>
                </c:pt>
                <c:pt idx="33">
                  <c:v>817073.7</c:v>
                </c:pt>
                <c:pt idx="34">
                  <c:v>817136.75</c:v>
                </c:pt>
                <c:pt idx="35">
                  <c:v>821052.25</c:v>
                </c:pt>
                <c:pt idx="36">
                  <c:v>821105.21</c:v>
                </c:pt>
                <c:pt idx="37">
                  <c:v>824666.54</c:v>
                </c:pt>
                <c:pt idx="38">
                  <c:v>824698.97</c:v>
                </c:pt>
                <c:pt idx="39">
                  <c:v>828571.79</c:v>
                </c:pt>
                <c:pt idx="40">
                  <c:v>828599.28</c:v>
                </c:pt>
                <c:pt idx="41">
                  <c:v>832571.75</c:v>
                </c:pt>
                <c:pt idx="42">
                  <c:v>832804.62</c:v>
                </c:pt>
                <c:pt idx="43">
                  <c:v>835642.42</c:v>
                </c:pt>
                <c:pt idx="44">
                  <c:v>836571.93</c:v>
                </c:pt>
                <c:pt idx="45">
                  <c:v>841249.59</c:v>
                </c:pt>
                <c:pt idx="46">
                  <c:v>841342.11</c:v>
                </c:pt>
                <c:pt idx="47">
                  <c:v>843716.62</c:v>
                </c:pt>
                <c:pt idx="48">
                  <c:v>844572.04</c:v>
                </c:pt>
                <c:pt idx="49">
                  <c:v>848718.61</c:v>
                </c:pt>
                <c:pt idx="50">
                  <c:v>848766.48</c:v>
                </c:pt>
              </c:numCache>
            </c:numRef>
          </c:val>
        </c:ser>
        <c:marker val="1"/>
        <c:axId val="56808576"/>
        <c:axId val="56798592"/>
      </c:lineChart>
      <c:catAx>
        <c:axId val="56795520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6797056"/>
        <c:crosses val="autoZero"/>
        <c:auto val="1"/>
        <c:lblAlgn val="ctr"/>
        <c:lblOffset val="100"/>
        <c:tickLblSkip val="5"/>
      </c:catAx>
      <c:valAx>
        <c:axId val="56797056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6795520"/>
        <c:crosses val="autoZero"/>
        <c:crossBetween val="between"/>
      </c:valAx>
      <c:valAx>
        <c:axId val="56798592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6808576"/>
        <c:crosses val="max"/>
        <c:crossBetween val="between"/>
      </c:valAx>
      <c:catAx>
        <c:axId val="56808576"/>
        <c:scaling>
          <c:orientation val="minMax"/>
        </c:scaling>
        <c:delete val="1"/>
        <c:axPos val="b"/>
        <c:numFmt formatCode="General" sourceLinked="1"/>
        <c:tickLblPos val="nextTo"/>
        <c:crossAx val="56798592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graf_SV_C1!$C$1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481126.95000000007</c:v>
                </c:pt>
                <c:pt idx="3">
                  <c:v>498129.56000000006</c:v>
                </c:pt>
                <c:pt idx="4">
                  <c:v>520950.28999999992</c:v>
                </c:pt>
                <c:pt idx="5">
                  <c:v>536566.16</c:v>
                </c:pt>
                <c:pt idx="6">
                  <c:v>548172.78</c:v>
                </c:pt>
                <c:pt idx="7">
                  <c:v>557397.13</c:v>
                </c:pt>
                <c:pt idx="8">
                  <c:v>567444.06000000006</c:v>
                </c:pt>
                <c:pt idx="9">
                  <c:v>573149.63</c:v>
                </c:pt>
                <c:pt idx="10">
                  <c:v>578187.73</c:v>
                </c:pt>
                <c:pt idx="11">
                  <c:v>583065.49</c:v>
                </c:pt>
                <c:pt idx="12">
                  <c:v>586600.91999999993</c:v>
                </c:pt>
                <c:pt idx="13">
                  <c:v>591107.29999999993</c:v>
                </c:pt>
                <c:pt idx="14">
                  <c:v>596122.83000000007</c:v>
                </c:pt>
                <c:pt idx="15">
                  <c:v>601484.26</c:v>
                </c:pt>
                <c:pt idx="16">
                  <c:v>605267.03</c:v>
                </c:pt>
                <c:pt idx="17">
                  <c:v>609697.9</c:v>
                </c:pt>
                <c:pt idx="18">
                  <c:v>611412.34000000008</c:v>
                </c:pt>
                <c:pt idx="19">
                  <c:v>616526.96</c:v>
                </c:pt>
                <c:pt idx="20">
                  <c:v>618113.89</c:v>
                </c:pt>
                <c:pt idx="21">
                  <c:v>622742.28</c:v>
                </c:pt>
                <c:pt idx="22">
                  <c:v>623700.46</c:v>
                </c:pt>
                <c:pt idx="23">
                  <c:v>627634.80000000005</c:v>
                </c:pt>
                <c:pt idx="24">
                  <c:v>627953.91999999993</c:v>
                </c:pt>
                <c:pt idx="25">
                  <c:v>630469.8899999999</c:v>
                </c:pt>
                <c:pt idx="26">
                  <c:v>631219.75</c:v>
                </c:pt>
                <c:pt idx="27">
                  <c:v>634948.1100000001</c:v>
                </c:pt>
                <c:pt idx="28">
                  <c:v>635063.39999999991</c:v>
                </c:pt>
                <c:pt idx="29">
                  <c:v>637084.26</c:v>
                </c:pt>
                <c:pt idx="30">
                  <c:v>637806.3899999999</c:v>
                </c:pt>
                <c:pt idx="31">
                  <c:v>641355.93000000005</c:v>
                </c:pt>
                <c:pt idx="32">
                  <c:v>641434.48</c:v>
                </c:pt>
                <c:pt idx="33">
                  <c:v>644864.73</c:v>
                </c:pt>
                <c:pt idx="34">
                  <c:v>644917.09</c:v>
                </c:pt>
                <c:pt idx="35">
                  <c:v>648155.86</c:v>
                </c:pt>
                <c:pt idx="36">
                  <c:v>648199.93999999994</c:v>
                </c:pt>
                <c:pt idx="37">
                  <c:v>651145.30000000005</c:v>
                </c:pt>
                <c:pt idx="38">
                  <c:v>651172.11</c:v>
                </c:pt>
                <c:pt idx="39">
                  <c:v>654356.14</c:v>
                </c:pt>
                <c:pt idx="40">
                  <c:v>654378.43000000005</c:v>
                </c:pt>
                <c:pt idx="41">
                  <c:v>657644.13</c:v>
                </c:pt>
                <c:pt idx="42">
                  <c:v>657829.86</c:v>
                </c:pt>
                <c:pt idx="43">
                  <c:v>660088.68000000005</c:v>
                </c:pt>
                <c:pt idx="44">
                  <c:v>660830.44000000006</c:v>
                </c:pt>
                <c:pt idx="45">
                  <c:v>664665.76</c:v>
                </c:pt>
                <c:pt idx="46">
                  <c:v>664738.9</c:v>
                </c:pt>
                <c:pt idx="47">
                  <c:v>666624.15</c:v>
                </c:pt>
                <c:pt idx="48">
                  <c:v>667304.95000000007</c:v>
                </c:pt>
                <c:pt idx="49">
                  <c:v>670695.80000000005</c:v>
                </c:pt>
                <c:pt idx="50">
                  <c:v>670733.30000000005</c:v>
                </c:pt>
              </c:numCache>
            </c:numRef>
          </c:val>
        </c:ser>
        <c:ser>
          <c:idx val="0"/>
          <c:order val="1"/>
          <c:tx>
            <c:strRef>
              <c:f>graf_SV_C1!$B$1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129635.48</c:v>
                </c:pt>
                <c:pt idx="3">
                  <c:v>138029.73000000001</c:v>
                </c:pt>
                <c:pt idx="4">
                  <c:v>142981.04</c:v>
                </c:pt>
                <c:pt idx="5">
                  <c:v>146379.35</c:v>
                </c:pt>
                <c:pt idx="6">
                  <c:v>149058.73000000001</c:v>
                </c:pt>
                <c:pt idx="7">
                  <c:v>151485.38</c:v>
                </c:pt>
                <c:pt idx="8">
                  <c:v>154349.45000000001</c:v>
                </c:pt>
                <c:pt idx="9">
                  <c:v>156107.88</c:v>
                </c:pt>
                <c:pt idx="10">
                  <c:v>158069.84</c:v>
                </c:pt>
                <c:pt idx="11">
                  <c:v>159610.15</c:v>
                </c:pt>
                <c:pt idx="12">
                  <c:v>160645.79999999999</c:v>
                </c:pt>
                <c:pt idx="13">
                  <c:v>161982.42000000001</c:v>
                </c:pt>
                <c:pt idx="14">
                  <c:v>162274.82999999999</c:v>
                </c:pt>
                <c:pt idx="15">
                  <c:v>163325.64000000001</c:v>
                </c:pt>
                <c:pt idx="16">
                  <c:v>164058.99</c:v>
                </c:pt>
                <c:pt idx="17">
                  <c:v>164982.23000000001</c:v>
                </c:pt>
                <c:pt idx="18">
                  <c:v>165327.57</c:v>
                </c:pt>
                <c:pt idx="19">
                  <c:v>166344.48000000001</c:v>
                </c:pt>
                <c:pt idx="20">
                  <c:v>166657.97</c:v>
                </c:pt>
                <c:pt idx="21">
                  <c:v>167549.4</c:v>
                </c:pt>
                <c:pt idx="22">
                  <c:v>167731.60999999999</c:v>
                </c:pt>
                <c:pt idx="23">
                  <c:v>168555.86</c:v>
                </c:pt>
                <c:pt idx="24">
                  <c:v>168617.95</c:v>
                </c:pt>
                <c:pt idx="25">
                  <c:v>169201.3</c:v>
                </c:pt>
                <c:pt idx="26">
                  <c:v>169352.13</c:v>
                </c:pt>
                <c:pt idx="27">
                  <c:v>170119.32</c:v>
                </c:pt>
                <c:pt idx="28">
                  <c:v>170141.44</c:v>
                </c:pt>
                <c:pt idx="29">
                  <c:v>170615.43</c:v>
                </c:pt>
                <c:pt idx="30">
                  <c:v>170765.69</c:v>
                </c:pt>
                <c:pt idx="31">
                  <c:v>171485</c:v>
                </c:pt>
                <c:pt idx="32">
                  <c:v>171501.81</c:v>
                </c:pt>
                <c:pt idx="33">
                  <c:v>172208.97</c:v>
                </c:pt>
                <c:pt idx="34">
                  <c:v>172219.66</c:v>
                </c:pt>
                <c:pt idx="35">
                  <c:v>172896.39</c:v>
                </c:pt>
                <c:pt idx="36">
                  <c:v>172905.27</c:v>
                </c:pt>
                <c:pt idx="37">
                  <c:v>173521.24</c:v>
                </c:pt>
                <c:pt idx="38">
                  <c:v>173526.86</c:v>
                </c:pt>
                <c:pt idx="39">
                  <c:v>174215.65</c:v>
                </c:pt>
                <c:pt idx="40">
                  <c:v>174220.85</c:v>
                </c:pt>
                <c:pt idx="41">
                  <c:v>174927.62</c:v>
                </c:pt>
                <c:pt idx="42">
                  <c:v>174974.76</c:v>
                </c:pt>
                <c:pt idx="43">
                  <c:v>175553.74</c:v>
                </c:pt>
                <c:pt idx="44">
                  <c:v>175741.49</c:v>
                </c:pt>
                <c:pt idx="45">
                  <c:v>176583.83</c:v>
                </c:pt>
                <c:pt idx="46">
                  <c:v>176603.21</c:v>
                </c:pt>
                <c:pt idx="47">
                  <c:v>177092.47</c:v>
                </c:pt>
                <c:pt idx="48">
                  <c:v>177267.09</c:v>
                </c:pt>
                <c:pt idx="49">
                  <c:v>178022.81</c:v>
                </c:pt>
                <c:pt idx="50">
                  <c:v>178033.18</c:v>
                </c:pt>
              </c:numCache>
            </c:numRef>
          </c:val>
        </c:ser>
        <c:axId val="56834688"/>
        <c:axId val="56852864"/>
      </c:areaChart>
      <c:lineChart>
        <c:grouping val="standard"/>
        <c:ser>
          <c:idx val="2"/>
          <c:order val="2"/>
          <c:tx>
            <c:strRef>
              <c:f>graf_SV_C1!$D$1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610762.43000000005</c:v>
                </c:pt>
                <c:pt idx="3">
                  <c:v>636159.29</c:v>
                </c:pt>
                <c:pt idx="4">
                  <c:v>663931.32999999996</c:v>
                </c:pt>
                <c:pt idx="5">
                  <c:v>682945.51</c:v>
                </c:pt>
                <c:pt idx="6">
                  <c:v>697231.51</c:v>
                </c:pt>
                <c:pt idx="7">
                  <c:v>708882.51</c:v>
                </c:pt>
                <c:pt idx="8">
                  <c:v>721793.51</c:v>
                </c:pt>
                <c:pt idx="9">
                  <c:v>729257.51</c:v>
                </c:pt>
                <c:pt idx="10">
                  <c:v>736257.57</c:v>
                </c:pt>
                <c:pt idx="11">
                  <c:v>742675.64</c:v>
                </c:pt>
                <c:pt idx="12">
                  <c:v>747246.72</c:v>
                </c:pt>
                <c:pt idx="13">
                  <c:v>753089.72</c:v>
                </c:pt>
                <c:pt idx="14">
                  <c:v>758397.66</c:v>
                </c:pt>
                <c:pt idx="15">
                  <c:v>764809.9</c:v>
                </c:pt>
                <c:pt idx="16">
                  <c:v>769326.02</c:v>
                </c:pt>
                <c:pt idx="17">
                  <c:v>774680.13</c:v>
                </c:pt>
                <c:pt idx="18">
                  <c:v>776739.91</c:v>
                </c:pt>
                <c:pt idx="19">
                  <c:v>782871.44</c:v>
                </c:pt>
                <c:pt idx="20">
                  <c:v>784771.86</c:v>
                </c:pt>
                <c:pt idx="21">
                  <c:v>790291.68</c:v>
                </c:pt>
                <c:pt idx="22">
                  <c:v>791432.07</c:v>
                </c:pt>
                <c:pt idx="23">
                  <c:v>796190.66</c:v>
                </c:pt>
                <c:pt idx="24">
                  <c:v>796571.87</c:v>
                </c:pt>
                <c:pt idx="25">
                  <c:v>799671.19</c:v>
                </c:pt>
                <c:pt idx="26">
                  <c:v>800571.88</c:v>
                </c:pt>
                <c:pt idx="27">
                  <c:v>805067.43</c:v>
                </c:pt>
                <c:pt idx="28">
                  <c:v>805204.84</c:v>
                </c:pt>
                <c:pt idx="29">
                  <c:v>807699.69</c:v>
                </c:pt>
                <c:pt idx="30">
                  <c:v>808572.08</c:v>
                </c:pt>
                <c:pt idx="31">
                  <c:v>812840.93</c:v>
                </c:pt>
                <c:pt idx="32">
                  <c:v>812936.29</c:v>
                </c:pt>
                <c:pt idx="33">
                  <c:v>817073.7</c:v>
                </c:pt>
                <c:pt idx="34">
                  <c:v>817136.75</c:v>
                </c:pt>
                <c:pt idx="35">
                  <c:v>821052.25</c:v>
                </c:pt>
                <c:pt idx="36">
                  <c:v>821105.21</c:v>
                </c:pt>
                <c:pt idx="37">
                  <c:v>824666.54</c:v>
                </c:pt>
                <c:pt idx="38">
                  <c:v>824698.97</c:v>
                </c:pt>
                <c:pt idx="39">
                  <c:v>828571.79</c:v>
                </c:pt>
                <c:pt idx="40">
                  <c:v>828599.28</c:v>
                </c:pt>
                <c:pt idx="41">
                  <c:v>832571.75</c:v>
                </c:pt>
                <c:pt idx="42">
                  <c:v>832804.62</c:v>
                </c:pt>
                <c:pt idx="43">
                  <c:v>835642.42</c:v>
                </c:pt>
                <c:pt idx="44">
                  <c:v>836571.93</c:v>
                </c:pt>
                <c:pt idx="45">
                  <c:v>841249.59</c:v>
                </c:pt>
                <c:pt idx="46">
                  <c:v>841342.11</c:v>
                </c:pt>
                <c:pt idx="47">
                  <c:v>843716.62</c:v>
                </c:pt>
                <c:pt idx="48">
                  <c:v>844572.04</c:v>
                </c:pt>
                <c:pt idx="49">
                  <c:v>848718.61</c:v>
                </c:pt>
                <c:pt idx="50">
                  <c:v>848766.48</c:v>
                </c:pt>
              </c:numCache>
            </c:numRef>
          </c:val>
        </c:ser>
        <c:marker val="1"/>
        <c:axId val="56855936"/>
        <c:axId val="56854400"/>
      </c:lineChart>
      <c:catAx>
        <c:axId val="5683468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6852864"/>
        <c:crosses val="autoZero"/>
        <c:auto val="1"/>
        <c:lblAlgn val="ctr"/>
        <c:lblOffset val="100"/>
        <c:tickLblSkip val="5"/>
      </c:catAx>
      <c:valAx>
        <c:axId val="56852864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6834688"/>
        <c:crosses val="autoZero"/>
        <c:crossBetween val="between"/>
      </c:valAx>
      <c:valAx>
        <c:axId val="56854400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6855936"/>
        <c:crosses val="max"/>
        <c:crossBetween val="between"/>
      </c:valAx>
      <c:catAx>
        <c:axId val="56855936"/>
        <c:scaling>
          <c:orientation val="minMax"/>
        </c:scaling>
        <c:delete val="1"/>
        <c:axPos val="b"/>
        <c:numFmt formatCode="General" sourceLinked="1"/>
        <c:tickLblPos val="nextTo"/>
        <c:crossAx val="56854400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358</c:v>
                </c:pt>
                <c:pt idx="15">
                  <c:v>359</c:v>
                </c:pt>
                <c:pt idx="16">
                  <c:v>328</c:v>
                </c:pt>
                <c:pt idx="17">
                  <c:v>320</c:v>
                </c:pt>
                <c:pt idx="18">
                  <c:v>259</c:v>
                </c:pt>
                <c:pt idx="19">
                  <c:v>284</c:v>
                </c:pt>
                <c:pt idx="20">
                  <c:v>234</c:v>
                </c:pt>
                <c:pt idx="21">
                  <c:v>262</c:v>
                </c:pt>
                <c:pt idx="22">
                  <c:v>251</c:v>
                </c:pt>
                <c:pt idx="23">
                  <c:v>243</c:v>
                </c:pt>
                <c:pt idx="24">
                  <c:v>226</c:v>
                </c:pt>
                <c:pt idx="25">
                  <c:v>235</c:v>
                </c:pt>
                <c:pt idx="26">
                  <c:v>224</c:v>
                </c:pt>
                <c:pt idx="27">
                  <c:v>229</c:v>
                </c:pt>
                <c:pt idx="28">
                  <c:v>211</c:v>
                </c:pt>
                <c:pt idx="29">
                  <c:v>226</c:v>
                </c:pt>
                <c:pt idx="30">
                  <c:v>203</c:v>
                </c:pt>
                <c:pt idx="31">
                  <c:v>228</c:v>
                </c:pt>
                <c:pt idx="32">
                  <c:v>197</c:v>
                </c:pt>
                <c:pt idx="33">
                  <c:v>230</c:v>
                </c:pt>
                <c:pt idx="34">
                  <c:v>228</c:v>
                </c:pt>
                <c:pt idx="35">
                  <c:v>223</c:v>
                </c:pt>
                <c:pt idx="36">
                  <c:v>206</c:v>
                </c:pt>
                <c:pt idx="37">
                  <c:v>222</c:v>
                </c:pt>
                <c:pt idx="38">
                  <c:v>196</c:v>
                </c:pt>
                <c:pt idx="39">
                  <c:v>225</c:v>
                </c:pt>
                <c:pt idx="40">
                  <c:v>191</c:v>
                </c:pt>
                <c:pt idx="41">
                  <c:v>212</c:v>
                </c:pt>
                <c:pt idx="42">
                  <c:v>207</c:v>
                </c:pt>
                <c:pt idx="43">
                  <c:v>234</c:v>
                </c:pt>
                <c:pt idx="44">
                  <c:v>200</c:v>
                </c:pt>
                <c:pt idx="45">
                  <c:v>232</c:v>
                </c:pt>
                <c:pt idx="46">
                  <c:v>200</c:v>
                </c:pt>
                <c:pt idx="47">
                  <c:v>231</c:v>
                </c:pt>
                <c:pt idx="48">
                  <c:v>197</c:v>
                </c:pt>
                <c:pt idx="49">
                  <c:v>231</c:v>
                </c:pt>
                <c:pt idx="50">
                  <c:v>200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99</c:v>
                </c:pt>
                <c:pt idx="9">
                  <c:v>104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138</c:v>
                </c:pt>
                <c:pt idx="24">
                  <c:v>139</c:v>
                </c:pt>
                <c:pt idx="25">
                  <c:v>140</c:v>
                </c:pt>
                <c:pt idx="26">
                  <c:v>141</c:v>
                </c:pt>
                <c:pt idx="27">
                  <c:v>142</c:v>
                </c:pt>
                <c:pt idx="28">
                  <c:v>143</c:v>
                </c:pt>
                <c:pt idx="29">
                  <c:v>144</c:v>
                </c:pt>
                <c:pt idx="30">
                  <c:v>145</c:v>
                </c:pt>
                <c:pt idx="31">
                  <c:v>145</c:v>
                </c:pt>
                <c:pt idx="32">
                  <c:v>146</c:v>
                </c:pt>
                <c:pt idx="33">
                  <c:v>145</c:v>
                </c:pt>
                <c:pt idx="34">
                  <c:v>146</c:v>
                </c:pt>
                <c:pt idx="35">
                  <c:v>146</c:v>
                </c:pt>
                <c:pt idx="36">
                  <c:v>147</c:v>
                </c:pt>
                <c:pt idx="37">
                  <c:v>148</c:v>
                </c:pt>
                <c:pt idx="38">
                  <c:v>149</c:v>
                </c:pt>
                <c:pt idx="39">
                  <c:v>150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845</c:v>
                </c:pt>
                <c:pt idx="9">
                  <c:v>741</c:v>
                </c:pt>
                <c:pt idx="10">
                  <c:v>664</c:v>
                </c:pt>
                <c:pt idx="11">
                  <c:v>605</c:v>
                </c:pt>
                <c:pt idx="12">
                  <c:v>531</c:v>
                </c:pt>
                <c:pt idx="13">
                  <c:v>503</c:v>
                </c:pt>
                <c:pt idx="14">
                  <c:v>480</c:v>
                </c:pt>
                <c:pt idx="15">
                  <c:v>483</c:v>
                </c:pt>
                <c:pt idx="16">
                  <c:v>454</c:v>
                </c:pt>
                <c:pt idx="17">
                  <c:v>449</c:v>
                </c:pt>
                <c:pt idx="18">
                  <c:v>390</c:v>
                </c:pt>
                <c:pt idx="19">
                  <c:v>417</c:v>
                </c:pt>
                <c:pt idx="20">
                  <c:v>368</c:v>
                </c:pt>
                <c:pt idx="21">
                  <c:v>397</c:v>
                </c:pt>
                <c:pt idx="22">
                  <c:v>387</c:v>
                </c:pt>
                <c:pt idx="23">
                  <c:v>381</c:v>
                </c:pt>
                <c:pt idx="24">
                  <c:v>365</c:v>
                </c:pt>
                <c:pt idx="25">
                  <c:v>375</c:v>
                </c:pt>
                <c:pt idx="26">
                  <c:v>365</c:v>
                </c:pt>
                <c:pt idx="27">
                  <c:v>371</c:v>
                </c:pt>
                <c:pt idx="28">
                  <c:v>354</c:v>
                </c:pt>
                <c:pt idx="29">
                  <c:v>370</c:v>
                </c:pt>
                <c:pt idx="30">
                  <c:v>348</c:v>
                </c:pt>
                <c:pt idx="31">
                  <c:v>373</c:v>
                </c:pt>
                <c:pt idx="32">
                  <c:v>343</c:v>
                </c:pt>
                <c:pt idx="33">
                  <c:v>375</c:v>
                </c:pt>
                <c:pt idx="34">
                  <c:v>374</c:v>
                </c:pt>
                <c:pt idx="35">
                  <c:v>369</c:v>
                </c:pt>
                <c:pt idx="36">
                  <c:v>353</c:v>
                </c:pt>
                <c:pt idx="37">
                  <c:v>370</c:v>
                </c:pt>
                <c:pt idx="38">
                  <c:v>345</c:v>
                </c:pt>
                <c:pt idx="39">
                  <c:v>375</c:v>
                </c:pt>
                <c:pt idx="40">
                  <c:v>341</c:v>
                </c:pt>
                <c:pt idx="41">
                  <c:v>363</c:v>
                </c:pt>
                <c:pt idx="42">
                  <c:v>359</c:v>
                </c:pt>
                <c:pt idx="43">
                  <c:v>387</c:v>
                </c:pt>
                <c:pt idx="44">
                  <c:v>354</c:v>
                </c:pt>
                <c:pt idx="45">
                  <c:v>387</c:v>
                </c:pt>
                <c:pt idx="46">
                  <c:v>355</c:v>
                </c:pt>
                <c:pt idx="47">
                  <c:v>387</c:v>
                </c:pt>
                <c:pt idx="48">
                  <c:v>354</c:v>
                </c:pt>
                <c:pt idx="49">
                  <c:v>389</c:v>
                </c:pt>
                <c:pt idx="50">
                  <c:v>359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-156</c:v>
                </c:pt>
                <c:pt idx="7">
                  <c:v>-163</c:v>
                </c:pt>
                <c:pt idx="8">
                  <c:v>-167</c:v>
                </c:pt>
                <c:pt idx="9">
                  <c:v>-169</c:v>
                </c:pt>
                <c:pt idx="10">
                  <c:v>-171</c:v>
                </c:pt>
                <c:pt idx="11">
                  <c:v>-174</c:v>
                </c:pt>
                <c:pt idx="12">
                  <c:v>-175</c:v>
                </c:pt>
                <c:pt idx="13">
                  <c:v>-177</c:v>
                </c:pt>
                <c:pt idx="14">
                  <c:v>-179</c:v>
                </c:pt>
                <c:pt idx="15">
                  <c:v>-180</c:v>
                </c:pt>
                <c:pt idx="16">
                  <c:v>-182</c:v>
                </c:pt>
                <c:pt idx="17">
                  <c:v>-182</c:v>
                </c:pt>
                <c:pt idx="18">
                  <c:v>-183</c:v>
                </c:pt>
                <c:pt idx="19">
                  <c:v>-183</c:v>
                </c:pt>
                <c:pt idx="20">
                  <c:v>-184</c:v>
                </c:pt>
                <c:pt idx="21">
                  <c:v>-185</c:v>
                </c:pt>
                <c:pt idx="22">
                  <c:v>-186</c:v>
                </c:pt>
                <c:pt idx="23">
                  <c:v>-187</c:v>
                </c:pt>
                <c:pt idx="24">
                  <c:v>-188</c:v>
                </c:pt>
                <c:pt idx="25">
                  <c:v>-189</c:v>
                </c:pt>
                <c:pt idx="26">
                  <c:v>-189</c:v>
                </c:pt>
                <c:pt idx="27">
                  <c:v>-190</c:v>
                </c:pt>
                <c:pt idx="28">
                  <c:v>-191</c:v>
                </c:pt>
                <c:pt idx="29">
                  <c:v>-192</c:v>
                </c:pt>
                <c:pt idx="30">
                  <c:v>-193</c:v>
                </c:pt>
                <c:pt idx="31">
                  <c:v>-189</c:v>
                </c:pt>
                <c:pt idx="32">
                  <c:v>-190</c:v>
                </c:pt>
                <c:pt idx="33">
                  <c:v>-190</c:v>
                </c:pt>
                <c:pt idx="34">
                  <c:v>-192</c:v>
                </c:pt>
                <c:pt idx="35">
                  <c:v>-193</c:v>
                </c:pt>
                <c:pt idx="36">
                  <c:v>-195</c:v>
                </c:pt>
                <c:pt idx="37">
                  <c:v>-196</c:v>
                </c:pt>
                <c:pt idx="38">
                  <c:v>-197</c:v>
                </c:pt>
                <c:pt idx="39">
                  <c:v>-198</c:v>
                </c:pt>
                <c:pt idx="40">
                  <c:v>-199</c:v>
                </c:pt>
                <c:pt idx="41">
                  <c:v>-200</c:v>
                </c:pt>
                <c:pt idx="42">
                  <c:v>-201</c:v>
                </c:pt>
                <c:pt idx="43">
                  <c:v>-202</c:v>
                </c:pt>
                <c:pt idx="44">
                  <c:v>-203</c:v>
                </c:pt>
                <c:pt idx="45">
                  <c:v>-204</c:v>
                </c:pt>
                <c:pt idx="46">
                  <c:v>-205</c:v>
                </c:pt>
                <c:pt idx="47">
                  <c:v>-206</c:v>
                </c:pt>
                <c:pt idx="48">
                  <c:v>-207</c:v>
                </c:pt>
                <c:pt idx="49">
                  <c:v>-208</c:v>
                </c:pt>
                <c:pt idx="50">
                  <c:v>-209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987</c:v>
                </c:pt>
                <c:pt idx="6">
                  <c:v>858</c:v>
                </c:pt>
                <c:pt idx="7">
                  <c:v>735</c:v>
                </c:pt>
                <c:pt idx="8">
                  <c:v>679</c:v>
                </c:pt>
                <c:pt idx="9">
                  <c:v>572</c:v>
                </c:pt>
                <c:pt idx="10">
                  <c:v>493</c:v>
                </c:pt>
                <c:pt idx="11">
                  <c:v>432</c:v>
                </c:pt>
                <c:pt idx="12">
                  <c:v>357</c:v>
                </c:pt>
                <c:pt idx="13">
                  <c:v>327</c:v>
                </c:pt>
                <c:pt idx="14">
                  <c:v>302</c:v>
                </c:pt>
                <c:pt idx="15">
                  <c:v>304</c:v>
                </c:pt>
                <c:pt idx="16">
                  <c:v>274</c:v>
                </c:pt>
                <c:pt idx="17">
                  <c:v>268</c:v>
                </c:pt>
                <c:pt idx="18">
                  <c:v>208</c:v>
                </c:pt>
                <c:pt idx="19">
                  <c:v>234</c:v>
                </c:pt>
                <c:pt idx="20">
                  <c:v>185</c:v>
                </c:pt>
                <c:pt idx="21">
                  <c:v>214</c:v>
                </c:pt>
                <c:pt idx="22">
                  <c:v>202</c:v>
                </c:pt>
                <c:pt idx="23">
                  <c:v>195</c:v>
                </c:pt>
                <c:pt idx="24">
                  <c:v>177</c:v>
                </c:pt>
                <c:pt idx="25">
                  <c:v>187</c:v>
                </c:pt>
                <c:pt idx="26">
                  <c:v>177</c:v>
                </c:pt>
                <c:pt idx="27">
                  <c:v>182</c:v>
                </c:pt>
                <c:pt idx="28">
                  <c:v>164</c:v>
                </c:pt>
                <c:pt idx="29">
                  <c:v>180</c:v>
                </c:pt>
                <c:pt idx="30">
                  <c:v>156</c:v>
                </c:pt>
                <c:pt idx="31">
                  <c:v>186</c:v>
                </c:pt>
                <c:pt idx="32">
                  <c:v>155</c:v>
                </c:pt>
                <c:pt idx="33">
                  <c:v>186</c:v>
                </c:pt>
                <c:pt idx="34">
                  <c:v>182</c:v>
                </c:pt>
                <c:pt idx="35">
                  <c:v>177</c:v>
                </c:pt>
                <c:pt idx="36">
                  <c:v>160</c:v>
                </c:pt>
                <c:pt idx="37">
                  <c:v>175</c:v>
                </c:pt>
                <c:pt idx="38">
                  <c:v>149</c:v>
                </c:pt>
                <c:pt idx="39">
                  <c:v>178</c:v>
                </c:pt>
                <c:pt idx="40">
                  <c:v>144</c:v>
                </c:pt>
                <c:pt idx="41">
                  <c:v>164</c:v>
                </c:pt>
                <c:pt idx="42">
                  <c:v>159</c:v>
                </c:pt>
                <c:pt idx="43">
                  <c:v>187</c:v>
                </c:pt>
                <c:pt idx="44">
                  <c:v>151</c:v>
                </c:pt>
                <c:pt idx="45">
                  <c:v>184</c:v>
                </c:pt>
                <c:pt idx="46">
                  <c:v>151</c:v>
                </c:pt>
                <c:pt idx="47">
                  <c:v>182</c:v>
                </c:pt>
                <c:pt idx="48">
                  <c:v>147</c:v>
                </c:pt>
                <c:pt idx="49">
                  <c:v>182</c:v>
                </c:pt>
                <c:pt idx="50">
                  <c:v>150</c:v>
                </c:pt>
              </c:numCache>
            </c:numRef>
          </c:val>
        </c:ser>
        <c:marker val="1"/>
        <c:axId val="56940800"/>
        <c:axId val="57016320"/>
      </c:lineChart>
      <c:catAx>
        <c:axId val="5694080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7016320"/>
        <c:crosses val="autoZero"/>
        <c:auto val="1"/>
        <c:lblAlgn val="ctr"/>
        <c:lblOffset val="100"/>
        <c:tickLblSkip val="5"/>
      </c:catAx>
      <c:valAx>
        <c:axId val="57016320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940800"/>
        <c:crosses val="autoZero"/>
        <c:crossBetween val="between"/>
        <c:majorUnit val="300"/>
      </c:val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graf_B2000!$P$2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358</c:v>
                </c:pt>
                <c:pt idx="15">
                  <c:v>359</c:v>
                </c:pt>
                <c:pt idx="16">
                  <c:v>328</c:v>
                </c:pt>
                <c:pt idx="17">
                  <c:v>320</c:v>
                </c:pt>
                <c:pt idx="18">
                  <c:v>259</c:v>
                </c:pt>
                <c:pt idx="19">
                  <c:v>284</c:v>
                </c:pt>
                <c:pt idx="20">
                  <c:v>234</c:v>
                </c:pt>
                <c:pt idx="21">
                  <c:v>256</c:v>
                </c:pt>
                <c:pt idx="22">
                  <c:v>201</c:v>
                </c:pt>
                <c:pt idx="23">
                  <c:v>221</c:v>
                </c:pt>
                <c:pt idx="24">
                  <c:v>164</c:v>
                </c:pt>
                <c:pt idx="25">
                  <c:v>167</c:v>
                </c:pt>
                <c:pt idx="26">
                  <c:v>136</c:v>
                </c:pt>
                <c:pt idx="27">
                  <c:v>172</c:v>
                </c:pt>
                <c:pt idx="28">
                  <c:v>127</c:v>
                </c:pt>
                <c:pt idx="29">
                  <c:v>130</c:v>
                </c:pt>
                <c:pt idx="30">
                  <c:v>109</c:v>
                </c:pt>
                <c:pt idx="31">
                  <c:v>150</c:v>
                </c:pt>
                <c:pt idx="32">
                  <c:v>109</c:v>
                </c:pt>
                <c:pt idx="33">
                  <c:v>145</c:v>
                </c:pt>
                <c:pt idx="34">
                  <c:v>105</c:v>
                </c:pt>
                <c:pt idx="35">
                  <c:v>138</c:v>
                </c:pt>
                <c:pt idx="36">
                  <c:v>100</c:v>
                </c:pt>
                <c:pt idx="37">
                  <c:v>128</c:v>
                </c:pt>
                <c:pt idx="38">
                  <c:v>92</c:v>
                </c:pt>
                <c:pt idx="39">
                  <c:v>129</c:v>
                </c:pt>
                <c:pt idx="40">
                  <c:v>92</c:v>
                </c:pt>
                <c:pt idx="41">
                  <c:v>131</c:v>
                </c:pt>
                <c:pt idx="42">
                  <c:v>97</c:v>
                </c:pt>
                <c:pt idx="43">
                  <c:v>115</c:v>
                </c:pt>
                <c:pt idx="44">
                  <c:v>97</c:v>
                </c:pt>
                <c:pt idx="45">
                  <c:v>147</c:v>
                </c:pt>
                <c:pt idx="46">
                  <c:v>105</c:v>
                </c:pt>
                <c:pt idx="47">
                  <c:v>111</c:v>
                </c:pt>
                <c:pt idx="48">
                  <c:v>93</c:v>
                </c:pt>
                <c:pt idx="49">
                  <c:v>135</c:v>
                </c:pt>
                <c:pt idx="50">
                  <c:v>96</c:v>
                </c:pt>
              </c:numCache>
            </c:numRef>
          </c:val>
        </c:ser>
        <c:ser>
          <c:idx val="1"/>
          <c:order val="1"/>
          <c:tx>
            <c:strRef>
              <c:f>graf_B2000!$Q$2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99</c:v>
                </c:pt>
                <c:pt idx="9">
                  <c:v>104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138</c:v>
                </c:pt>
                <c:pt idx="24">
                  <c:v>139</c:v>
                </c:pt>
                <c:pt idx="25">
                  <c:v>140</c:v>
                </c:pt>
                <c:pt idx="26">
                  <c:v>141</c:v>
                </c:pt>
                <c:pt idx="27">
                  <c:v>142</c:v>
                </c:pt>
                <c:pt idx="28">
                  <c:v>143</c:v>
                </c:pt>
                <c:pt idx="29">
                  <c:v>144</c:v>
                </c:pt>
                <c:pt idx="30">
                  <c:v>144</c:v>
                </c:pt>
                <c:pt idx="31">
                  <c:v>144</c:v>
                </c:pt>
                <c:pt idx="32">
                  <c:v>145</c:v>
                </c:pt>
                <c:pt idx="33">
                  <c:v>144</c:v>
                </c:pt>
                <c:pt idx="34">
                  <c:v>144</c:v>
                </c:pt>
                <c:pt idx="35">
                  <c:v>144</c:v>
                </c:pt>
                <c:pt idx="36">
                  <c:v>145</c:v>
                </c:pt>
                <c:pt idx="37">
                  <c:v>145</c:v>
                </c:pt>
                <c:pt idx="38">
                  <c:v>146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148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150</c:v>
                </c:pt>
                <c:pt idx="47">
                  <c:v>150</c:v>
                </c:pt>
                <c:pt idx="48">
                  <c:v>151</c:v>
                </c:pt>
                <c:pt idx="49">
                  <c:v>151</c:v>
                </c:pt>
                <c:pt idx="50">
                  <c:v>152</c:v>
                </c:pt>
              </c:numCache>
            </c:numRef>
          </c:val>
        </c:ser>
        <c:ser>
          <c:idx val="2"/>
          <c:order val="2"/>
          <c:tx>
            <c:strRef>
              <c:f>graf_B2000!$R$2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845</c:v>
                </c:pt>
                <c:pt idx="9">
                  <c:v>741</c:v>
                </c:pt>
                <c:pt idx="10">
                  <c:v>664</c:v>
                </c:pt>
                <c:pt idx="11">
                  <c:v>605</c:v>
                </c:pt>
                <c:pt idx="12">
                  <c:v>531</c:v>
                </c:pt>
                <c:pt idx="13">
                  <c:v>503</c:v>
                </c:pt>
                <c:pt idx="14">
                  <c:v>480</c:v>
                </c:pt>
                <c:pt idx="15">
                  <c:v>483</c:v>
                </c:pt>
                <c:pt idx="16">
                  <c:v>454</c:v>
                </c:pt>
                <c:pt idx="17">
                  <c:v>449</c:v>
                </c:pt>
                <c:pt idx="18">
                  <c:v>390</c:v>
                </c:pt>
                <c:pt idx="19">
                  <c:v>417</c:v>
                </c:pt>
                <c:pt idx="20">
                  <c:v>368</c:v>
                </c:pt>
                <c:pt idx="21">
                  <c:v>391</c:v>
                </c:pt>
                <c:pt idx="22">
                  <c:v>337</c:v>
                </c:pt>
                <c:pt idx="23">
                  <c:v>359</c:v>
                </c:pt>
                <c:pt idx="24">
                  <c:v>303</c:v>
                </c:pt>
                <c:pt idx="25">
                  <c:v>307</c:v>
                </c:pt>
                <c:pt idx="26">
                  <c:v>277</c:v>
                </c:pt>
                <c:pt idx="27">
                  <c:v>314</c:v>
                </c:pt>
                <c:pt idx="28">
                  <c:v>270</c:v>
                </c:pt>
                <c:pt idx="29">
                  <c:v>274</c:v>
                </c:pt>
                <c:pt idx="30">
                  <c:v>253</c:v>
                </c:pt>
                <c:pt idx="31">
                  <c:v>294</c:v>
                </c:pt>
                <c:pt idx="32">
                  <c:v>254</c:v>
                </c:pt>
                <c:pt idx="33">
                  <c:v>289</c:v>
                </c:pt>
                <c:pt idx="34">
                  <c:v>249</c:v>
                </c:pt>
                <c:pt idx="35">
                  <c:v>282</c:v>
                </c:pt>
                <c:pt idx="36">
                  <c:v>245</c:v>
                </c:pt>
                <c:pt idx="37">
                  <c:v>273</c:v>
                </c:pt>
                <c:pt idx="38">
                  <c:v>238</c:v>
                </c:pt>
                <c:pt idx="39">
                  <c:v>275</c:v>
                </c:pt>
                <c:pt idx="40">
                  <c:v>239</c:v>
                </c:pt>
                <c:pt idx="41">
                  <c:v>279</c:v>
                </c:pt>
                <c:pt idx="42">
                  <c:v>245</c:v>
                </c:pt>
                <c:pt idx="43">
                  <c:v>264</c:v>
                </c:pt>
                <c:pt idx="44">
                  <c:v>246</c:v>
                </c:pt>
                <c:pt idx="45">
                  <c:v>296</c:v>
                </c:pt>
                <c:pt idx="46">
                  <c:v>255</c:v>
                </c:pt>
                <c:pt idx="47">
                  <c:v>261</c:v>
                </c:pt>
                <c:pt idx="48">
                  <c:v>244</c:v>
                </c:pt>
                <c:pt idx="49">
                  <c:v>286</c:v>
                </c:pt>
                <c:pt idx="50">
                  <c:v>248</c:v>
                </c:pt>
              </c:numCache>
            </c:numRef>
          </c:val>
        </c:ser>
        <c:ser>
          <c:idx val="3"/>
          <c:order val="3"/>
          <c:tx>
            <c:strRef>
              <c:f>graf_B2000!$S$2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-156</c:v>
                </c:pt>
                <c:pt idx="7">
                  <c:v>-163</c:v>
                </c:pt>
                <c:pt idx="8">
                  <c:v>-167</c:v>
                </c:pt>
                <c:pt idx="9">
                  <c:v>-169</c:v>
                </c:pt>
                <c:pt idx="10">
                  <c:v>-171</c:v>
                </c:pt>
                <c:pt idx="11">
                  <c:v>-174</c:v>
                </c:pt>
                <c:pt idx="12">
                  <c:v>-175</c:v>
                </c:pt>
                <c:pt idx="13">
                  <c:v>-177</c:v>
                </c:pt>
                <c:pt idx="14">
                  <c:v>-179</c:v>
                </c:pt>
                <c:pt idx="15">
                  <c:v>-180</c:v>
                </c:pt>
                <c:pt idx="16">
                  <c:v>-182</c:v>
                </c:pt>
                <c:pt idx="17">
                  <c:v>-182</c:v>
                </c:pt>
                <c:pt idx="18">
                  <c:v>-183</c:v>
                </c:pt>
                <c:pt idx="19">
                  <c:v>-183</c:v>
                </c:pt>
                <c:pt idx="20">
                  <c:v>-184</c:v>
                </c:pt>
                <c:pt idx="21">
                  <c:v>-185</c:v>
                </c:pt>
                <c:pt idx="22">
                  <c:v>-186</c:v>
                </c:pt>
                <c:pt idx="23">
                  <c:v>-187</c:v>
                </c:pt>
                <c:pt idx="24">
                  <c:v>-188</c:v>
                </c:pt>
                <c:pt idx="25">
                  <c:v>-188</c:v>
                </c:pt>
                <c:pt idx="26">
                  <c:v>-189</c:v>
                </c:pt>
                <c:pt idx="27">
                  <c:v>-189</c:v>
                </c:pt>
                <c:pt idx="28">
                  <c:v>-189</c:v>
                </c:pt>
                <c:pt idx="29">
                  <c:v>-190</c:v>
                </c:pt>
                <c:pt idx="30">
                  <c:v>-191</c:v>
                </c:pt>
                <c:pt idx="31">
                  <c:v>-186</c:v>
                </c:pt>
                <c:pt idx="32">
                  <c:v>-187</c:v>
                </c:pt>
                <c:pt idx="33">
                  <c:v>-187</c:v>
                </c:pt>
                <c:pt idx="34">
                  <c:v>-189</c:v>
                </c:pt>
                <c:pt idx="35">
                  <c:v>-189</c:v>
                </c:pt>
                <c:pt idx="36">
                  <c:v>-191</c:v>
                </c:pt>
                <c:pt idx="37">
                  <c:v>-191</c:v>
                </c:pt>
                <c:pt idx="38">
                  <c:v>-192</c:v>
                </c:pt>
                <c:pt idx="39">
                  <c:v>-192</c:v>
                </c:pt>
                <c:pt idx="40">
                  <c:v>-193</c:v>
                </c:pt>
                <c:pt idx="41">
                  <c:v>-194</c:v>
                </c:pt>
                <c:pt idx="42">
                  <c:v>-195</c:v>
                </c:pt>
                <c:pt idx="43">
                  <c:v>-195</c:v>
                </c:pt>
                <c:pt idx="44">
                  <c:v>-196</c:v>
                </c:pt>
                <c:pt idx="45">
                  <c:v>-196</c:v>
                </c:pt>
                <c:pt idx="46">
                  <c:v>-197</c:v>
                </c:pt>
                <c:pt idx="47">
                  <c:v>-197</c:v>
                </c:pt>
                <c:pt idx="48">
                  <c:v>-198</c:v>
                </c:pt>
                <c:pt idx="49">
                  <c:v>-198</c:v>
                </c:pt>
                <c:pt idx="50">
                  <c:v>-199</c:v>
                </c:pt>
              </c:numCache>
            </c:numRef>
          </c:val>
        </c:ser>
        <c:ser>
          <c:idx val="4"/>
          <c:order val="4"/>
          <c:tx>
            <c:strRef>
              <c:f>graf_B2000!$T$2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987</c:v>
                </c:pt>
                <c:pt idx="6">
                  <c:v>858</c:v>
                </c:pt>
                <c:pt idx="7">
                  <c:v>735</c:v>
                </c:pt>
                <c:pt idx="8">
                  <c:v>679</c:v>
                </c:pt>
                <c:pt idx="9">
                  <c:v>572</c:v>
                </c:pt>
                <c:pt idx="10">
                  <c:v>493</c:v>
                </c:pt>
                <c:pt idx="11">
                  <c:v>432</c:v>
                </c:pt>
                <c:pt idx="12">
                  <c:v>357</c:v>
                </c:pt>
                <c:pt idx="13">
                  <c:v>327</c:v>
                </c:pt>
                <c:pt idx="14">
                  <c:v>302</c:v>
                </c:pt>
                <c:pt idx="15">
                  <c:v>304</c:v>
                </c:pt>
                <c:pt idx="16">
                  <c:v>274</c:v>
                </c:pt>
                <c:pt idx="17">
                  <c:v>268</c:v>
                </c:pt>
                <c:pt idx="18">
                  <c:v>208</c:v>
                </c:pt>
                <c:pt idx="19">
                  <c:v>234</c:v>
                </c:pt>
                <c:pt idx="20">
                  <c:v>185</c:v>
                </c:pt>
                <c:pt idx="21">
                  <c:v>207</c:v>
                </c:pt>
                <c:pt idx="22">
                  <c:v>153</c:v>
                </c:pt>
                <c:pt idx="23">
                  <c:v>173</c:v>
                </c:pt>
                <c:pt idx="24">
                  <c:v>116</c:v>
                </c:pt>
                <c:pt idx="25">
                  <c:v>120</c:v>
                </c:pt>
                <c:pt idx="26">
                  <c:v>89</c:v>
                </c:pt>
                <c:pt idx="27">
                  <c:v>126</c:v>
                </c:pt>
                <c:pt idx="28">
                  <c:v>81</c:v>
                </c:pt>
                <c:pt idx="29">
                  <c:v>85</c:v>
                </c:pt>
                <c:pt idx="30">
                  <c:v>63</c:v>
                </c:pt>
                <c:pt idx="31">
                  <c:v>109</c:v>
                </c:pt>
                <c:pt idx="32">
                  <c:v>69</c:v>
                </c:pt>
                <c:pt idx="33">
                  <c:v>103</c:v>
                </c:pt>
                <c:pt idx="34">
                  <c:v>62</c:v>
                </c:pt>
                <c:pt idx="35">
                  <c:v>95</c:v>
                </c:pt>
                <c:pt idx="36">
                  <c:v>55</c:v>
                </c:pt>
                <c:pt idx="37">
                  <c:v>84</c:v>
                </c:pt>
                <c:pt idx="38">
                  <c:v>47</c:v>
                </c:pt>
                <c:pt idx="39">
                  <c:v>84</c:v>
                </c:pt>
                <c:pt idx="40">
                  <c:v>47</c:v>
                </c:pt>
                <c:pt idx="41">
                  <c:v>86</c:v>
                </c:pt>
                <c:pt idx="42">
                  <c:v>51</c:v>
                </c:pt>
                <c:pt idx="43">
                  <c:v>70</c:v>
                </c:pt>
                <c:pt idx="44">
                  <c:v>51</c:v>
                </c:pt>
                <c:pt idx="45">
                  <c:v>102</c:v>
                </c:pt>
                <c:pt idx="46">
                  <c:v>59</c:v>
                </c:pt>
                <c:pt idx="47">
                  <c:v>65</c:v>
                </c:pt>
                <c:pt idx="48">
                  <c:v>46</c:v>
                </c:pt>
                <c:pt idx="49">
                  <c:v>89</c:v>
                </c:pt>
                <c:pt idx="50">
                  <c:v>50</c:v>
                </c:pt>
              </c:numCache>
            </c:numRef>
          </c:val>
        </c:ser>
        <c:marker val="1"/>
        <c:axId val="57056256"/>
        <c:axId val="57074432"/>
      </c:lineChart>
      <c:catAx>
        <c:axId val="5705625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7074432"/>
        <c:crosses val="autoZero"/>
        <c:auto val="1"/>
        <c:lblAlgn val="ctr"/>
        <c:lblOffset val="100"/>
        <c:tickLblSkip val="5"/>
      </c:catAx>
      <c:valAx>
        <c:axId val="57074432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705625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graf_B3000!$P$2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358</c:v>
                </c:pt>
                <c:pt idx="15">
                  <c:v>359</c:v>
                </c:pt>
                <c:pt idx="16">
                  <c:v>328</c:v>
                </c:pt>
                <c:pt idx="17">
                  <c:v>320</c:v>
                </c:pt>
                <c:pt idx="18">
                  <c:v>259</c:v>
                </c:pt>
                <c:pt idx="19">
                  <c:v>284</c:v>
                </c:pt>
                <c:pt idx="20">
                  <c:v>234</c:v>
                </c:pt>
                <c:pt idx="21">
                  <c:v>258</c:v>
                </c:pt>
                <c:pt idx="22">
                  <c:v>209</c:v>
                </c:pt>
                <c:pt idx="23">
                  <c:v>233</c:v>
                </c:pt>
                <c:pt idx="24">
                  <c:v>183</c:v>
                </c:pt>
                <c:pt idx="25">
                  <c:v>212</c:v>
                </c:pt>
                <c:pt idx="26">
                  <c:v>168</c:v>
                </c:pt>
                <c:pt idx="27">
                  <c:v>201</c:v>
                </c:pt>
                <c:pt idx="28">
                  <c:v>160</c:v>
                </c:pt>
                <c:pt idx="29">
                  <c:v>194</c:v>
                </c:pt>
                <c:pt idx="30">
                  <c:v>154</c:v>
                </c:pt>
                <c:pt idx="31">
                  <c:v>193</c:v>
                </c:pt>
                <c:pt idx="32">
                  <c:v>148</c:v>
                </c:pt>
                <c:pt idx="33">
                  <c:v>192</c:v>
                </c:pt>
                <c:pt idx="34">
                  <c:v>185</c:v>
                </c:pt>
                <c:pt idx="35">
                  <c:v>183</c:v>
                </c:pt>
                <c:pt idx="36">
                  <c:v>132</c:v>
                </c:pt>
                <c:pt idx="37">
                  <c:v>184</c:v>
                </c:pt>
                <c:pt idx="38">
                  <c:v>169</c:v>
                </c:pt>
                <c:pt idx="39">
                  <c:v>180</c:v>
                </c:pt>
                <c:pt idx="40">
                  <c:v>152</c:v>
                </c:pt>
                <c:pt idx="41">
                  <c:v>179</c:v>
                </c:pt>
                <c:pt idx="42">
                  <c:v>142</c:v>
                </c:pt>
                <c:pt idx="43">
                  <c:v>182</c:v>
                </c:pt>
                <c:pt idx="44">
                  <c:v>145</c:v>
                </c:pt>
                <c:pt idx="45">
                  <c:v>184</c:v>
                </c:pt>
                <c:pt idx="46">
                  <c:v>144</c:v>
                </c:pt>
                <c:pt idx="47">
                  <c:v>184</c:v>
                </c:pt>
                <c:pt idx="48">
                  <c:v>144</c:v>
                </c:pt>
                <c:pt idx="49">
                  <c:v>185</c:v>
                </c:pt>
                <c:pt idx="50">
                  <c:v>143</c:v>
                </c:pt>
              </c:numCache>
            </c:numRef>
          </c:val>
        </c:ser>
        <c:ser>
          <c:idx val="1"/>
          <c:order val="1"/>
          <c:tx>
            <c:strRef>
              <c:f>graf_B3000!$Q$2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99</c:v>
                </c:pt>
                <c:pt idx="9">
                  <c:v>104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138</c:v>
                </c:pt>
                <c:pt idx="24">
                  <c:v>139</c:v>
                </c:pt>
                <c:pt idx="25">
                  <c:v>140</c:v>
                </c:pt>
                <c:pt idx="26">
                  <c:v>141</c:v>
                </c:pt>
                <c:pt idx="27">
                  <c:v>142</c:v>
                </c:pt>
                <c:pt idx="28">
                  <c:v>143</c:v>
                </c:pt>
                <c:pt idx="29">
                  <c:v>144</c:v>
                </c:pt>
                <c:pt idx="30">
                  <c:v>144</c:v>
                </c:pt>
                <c:pt idx="31">
                  <c:v>145</c:v>
                </c:pt>
                <c:pt idx="32">
                  <c:v>145</c:v>
                </c:pt>
                <c:pt idx="33">
                  <c:v>144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149</c:v>
                </c:pt>
                <c:pt idx="42">
                  <c:v>150</c:v>
                </c:pt>
                <c:pt idx="43">
                  <c:v>151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153</c:v>
                </c:pt>
                <c:pt idx="48">
                  <c:v>154</c:v>
                </c:pt>
                <c:pt idx="49">
                  <c:v>155</c:v>
                </c:pt>
                <c:pt idx="50">
                  <c:v>155</c:v>
                </c:pt>
              </c:numCache>
            </c:numRef>
          </c:val>
        </c:ser>
        <c:ser>
          <c:idx val="2"/>
          <c:order val="2"/>
          <c:tx>
            <c:strRef>
              <c:f>graf_B3000!$R$2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845</c:v>
                </c:pt>
                <c:pt idx="9">
                  <c:v>741</c:v>
                </c:pt>
                <c:pt idx="10">
                  <c:v>664</c:v>
                </c:pt>
                <c:pt idx="11">
                  <c:v>605</c:v>
                </c:pt>
                <c:pt idx="12">
                  <c:v>531</c:v>
                </c:pt>
                <c:pt idx="13">
                  <c:v>503</c:v>
                </c:pt>
                <c:pt idx="14">
                  <c:v>480</c:v>
                </c:pt>
                <c:pt idx="15">
                  <c:v>483</c:v>
                </c:pt>
                <c:pt idx="16">
                  <c:v>454</c:v>
                </c:pt>
                <c:pt idx="17">
                  <c:v>449</c:v>
                </c:pt>
                <c:pt idx="18">
                  <c:v>390</c:v>
                </c:pt>
                <c:pt idx="19">
                  <c:v>417</c:v>
                </c:pt>
                <c:pt idx="20">
                  <c:v>368</c:v>
                </c:pt>
                <c:pt idx="21">
                  <c:v>393</c:v>
                </c:pt>
                <c:pt idx="22">
                  <c:v>345</c:v>
                </c:pt>
                <c:pt idx="23">
                  <c:v>371</c:v>
                </c:pt>
                <c:pt idx="24">
                  <c:v>322</c:v>
                </c:pt>
                <c:pt idx="25">
                  <c:v>352</c:v>
                </c:pt>
                <c:pt idx="26">
                  <c:v>309</c:v>
                </c:pt>
                <c:pt idx="27">
                  <c:v>343</c:v>
                </c:pt>
                <c:pt idx="28">
                  <c:v>303</c:v>
                </c:pt>
                <c:pt idx="29">
                  <c:v>338</c:v>
                </c:pt>
                <c:pt idx="30">
                  <c:v>298</c:v>
                </c:pt>
                <c:pt idx="31">
                  <c:v>338</c:v>
                </c:pt>
                <c:pt idx="32">
                  <c:v>293</c:v>
                </c:pt>
                <c:pt idx="33">
                  <c:v>336</c:v>
                </c:pt>
                <c:pt idx="34">
                  <c:v>329</c:v>
                </c:pt>
                <c:pt idx="35">
                  <c:v>328</c:v>
                </c:pt>
                <c:pt idx="36">
                  <c:v>278</c:v>
                </c:pt>
                <c:pt idx="37">
                  <c:v>331</c:v>
                </c:pt>
                <c:pt idx="38">
                  <c:v>316</c:v>
                </c:pt>
                <c:pt idx="39">
                  <c:v>328</c:v>
                </c:pt>
                <c:pt idx="40">
                  <c:v>301</c:v>
                </c:pt>
                <c:pt idx="41">
                  <c:v>328</c:v>
                </c:pt>
                <c:pt idx="42">
                  <c:v>292</c:v>
                </c:pt>
                <c:pt idx="43">
                  <c:v>333</c:v>
                </c:pt>
                <c:pt idx="44">
                  <c:v>296</c:v>
                </c:pt>
                <c:pt idx="45">
                  <c:v>336</c:v>
                </c:pt>
                <c:pt idx="46">
                  <c:v>297</c:v>
                </c:pt>
                <c:pt idx="47">
                  <c:v>337</c:v>
                </c:pt>
                <c:pt idx="48">
                  <c:v>298</c:v>
                </c:pt>
                <c:pt idx="49">
                  <c:v>340</c:v>
                </c:pt>
                <c:pt idx="50">
                  <c:v>298</c:v>
                </c:pt>
              </c:numCache>
            </c:numRef>
          </c:val>
        </c:ser>
        <c:ser>
          <c:idx val="3"/>
          <c:order val="3"/>
          <c:tx>
            <c:strRef>
              <c:f>graf_B3000!$S$2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-156</c:v>
                </c:pt>
                <c:pt idx="7">
                  <c:v>-163</c:v>
                </c:pt>
                <c:pt idx="8">
                  <c:v>-167</c:v>
                </c:pt>
                <c:pt idx="9">
                  <c:v>-169</c:v>
                </c:pt>
                <c:pt idx="10">
                  <c:v>-171</c:v>
                </c:pt>
                <c:pt idx="11">
                  <c:v>-174</c:v>
                </c:pt>
                <c:pt idx="12">
                  <c:v>-175</c:v>
                </c:pt>
                <c:pt idx="13">
                  <c:v>-177</c:v>
                </c:pt>
                <c:pt idx="14">
                  <c:v>-179</c:v>
                </c:pt>
                <c:pt idx="15">
                  <c:v>-180</c:v>
                </c:pt>
                <c:pt idx="16">
                  <c:v>-182</c:v>
                </c:pt>
                <c:pt idx="17">
                  <c:v>-182</c:v>
                </c:pt>
                <c:pt idx="18">
                  <c:v>-183</c:v>
                </c:pt>
                <c:pt idx="19">
                  <c:v>-183</c:v>
                </c:pt>
                <c:pt idx="20">
                  <c:v>-184</c:v>
                </c:pt>
                <c:pt idx="21">
                  <c:v>-185</c:v>
                </c:pt>
                <c:pt idx="22">
                  <c:v>-186</c:v>
                </c:pt>
                <c:pt idx="23">
                  <c:v>-187</c:v>
                </c:pt>
                <c:pt idx="24">
                  <c:v>-188</c:v>
                </c:pt>
                <c:pt idx="25">
                  <c:v>-188</c:v>
                </c:pt>
                <c:pt idx="26">
                  <c:v>-189</c:v>
                </c:pt>
                <c:pt idx="27">
                  <c:v>-189</c:v>
                </c:pt>
                <c:pt idx="28">
                  <c:v>-190</c:v>
                </c:pt>
                <c:pt idx="29">
                  <c:v>-190</c:v>
                </c:pt>
                <c:pt idx="30">
                  <c:v>-191</c:v>
                </c:pt>
                <c:pt idx="31">
                  <c:v>-187</c:v>
                </c:pt>
                <c:pt idx="32">
                  <c:v>-188</c:v>
                </c:pt>
                <c:pt idx="33">
                  <c:v>-188</c:v>
                </c:pt>
                <c:pt idx="34">
                  <c:v>-190</c:v>
                </c:pt>
                <c:pt idx="35">
                  <c:v>-191</c:v>
                </c:pt>
                <c:pt idx="36">
                  <c:v>-192</c:v>
                </c:pt>
                <c:pt idx="37">
                  <c:v>-193</c:v>
                </c:pt>
                <c:pt idx="38">
                  <c:v>-194</c:v>
                </c:pt>
                <c:pt idx="39">
                  <c:v>-195</c:v>
                </c:pt>
                <c:pt idx="40">
                  <c:v>-196</c:v>
                </c:pt>
                <c:pt idx="41">
                  <c:v>-197</c:v>
                </c:pt>
                <c:pt idx="42">
                  <c:v>-198</c:v>
                </c:pt>
                <c:pt idx="43">
                  <c:v>-198</c:v>
                </c:pt>
                <c:pt idx="44">
                  <c:v>-199</c:v>
                </c:pt>
                <c:pt idx="45">
                  <c:v>-200</c:v>
                </c:pt>
                <c:pt idx="46">
                  <c:v>-201</c:v>
                </c:pt>
                <c:pt idx="47">
                  <c:v>-201</c:v>
                </c:pt>
                <c:pt idx="48">
                  <c:v>-203</c:v>
                </c:pt>
                <c:pt idx="49">
                  <c:v>-203</c:v>
                </c:pt>
                <c:pt idx="50">
                  <c:v>-204</c:v>
                </c:pt>
              </c:numCache>
            </c:numRef>
          </c:val>
        </c:ser>
        <c:ser>
          <c:idx val="4"/>
          <c:order val="4"/>
          <c:tx>
            <c:strRef>
              <c:f>graf_B3000!$T$2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987</c:v>
                </c:pt>
                <c:pt idx="6">
                  <c:v>858</c:v>
                </c:pt>
                <c:pt idx="7">
                  <c:v>735</c:v>
                </c:pt>
                <c:pt idx="8">
                  <c:v>679</c:v>
                </c:pt>
                <c:pt idx="9">
                  <c:v>572</c:v>
                </c:pt>
                <c:pt idx="10">
                  <c:v>493</c:v>
                </c:pt>
                <c:pt idx="11">
                  <c:v>432</c:v>
                </c:pt>
                <c:pt idx="12">
                  <c:v>357</c:v>
                </c:pt>
                <c:pt idx="13">
                  <c:v>327</c:v>
                </c:pt>
                <c:pt idx="14">
                  <c:v>302</c:v>
                </c:pt>
                <c:pt idx="15">
                  <c:v>304</c:v>
                </c:pt>
                <c:pt idx="16">
                  <c:v>274</c:v>
                </c:pt>
                <c:pt idx="17">
                  <c:v>268</c:v>
                </c:pt>
                <c:pt idx="18">
                  <c:v>208</c:v>
                </c:pt>
                <c:pt idx="19">
                  <c:v>234</c:v>
                </c:pt>
                <c:pt idx="20">
                  <c:v>185</c:v>
                </c:pt>
                <c:pt idx="21">
                  <c:v>210</c:v>
                </c:pt>
                <c:pt idx="22">
                  <c:v>160</c:v>
                </c:pt>
                <c:pt idx="23">
                  <c:v>185</c:v>
                </c:pt>
                <c:pt idx="24">
                  <c:v>135</c:v>
                </c:pt>
                <c:pt idx="25">
                  <c:v>165</c:v>
                </c:pt>
                <c:pt idx="26">
                  <c:v>121</c:v>
                </c:pt>
                <c:pt idx="27">
                  <c:v>155</c:v>
                </c:pt>
                <c:pt idx="28">
                  <c:v>114</c:v>
                </c:pt>
                <c:pt idx="29">
                  <c:v>148</c:v>
                </c:pt>
                <c:pt idx="30">
                  <c:v>107</c:v>
                </c:pt>
                <c:pt idx="31">
                  <c:v>152</c:v>
                </c:pt>
                <c:pt idx="32">
                  <c:v>106</c:v>
                </c:pt>
                <c:pt idx="33">
                  <c:v>149</c:v>
                </c:pt>
                <c:pt idx="34">
                  <c:v>140</c:v>
                </c:pt>
                <c:pt idx="35">
                  <c:v>138</c:v>
                </c:pt>
                <c:pt idx="36">
                  <c:v>86</c:v>
                </c:pt>
                <c:pt idx="37">
                  <c:v>138</c:v>
                </c:pt>
                <c:pt idx="38">
                  <c:v>122</c:v>
                </c:pt>
                <c:pt idx="39">
                  <c:v>134</c:v>
                </c:pt>
                <c:pt idx="40">
                  <c:v>106</c:v>
                </c:pt>
                <c:pt idx="41">
                  <c:v>132</c:v>
                </c:pt>
                <c:pt idx="42">
                  <c:v>95</c:v>
                </c:pt>
                <c:pt idx="43">
                  <c:v>136</c:v>
                </c:pt>
                <c:pt idx="44">
                  <c:v>98</c:v>
                </c:pt>
                <c:pt idx="45">
                  <c:v>137</c:v>
                </c:pt>
                <c:pt idx="46">
                  <c:v>97</c:v>
                </c:pt>
                <c:pt idx="47">
                  <c:v>138</c:v>
                </c:pt>
                <c:pt idx="48">
                  <c:v>96</c:v>
                </c:pt>
                <c:pt idx="49">
                  <c:v>138</c:v>
                </c:pt>
                <c:pt idx="50">
                  <c:v>95</c:v>
                </c:pt>
              </c:numCache>
            </c:numRef>
          </c:val>
        </c:ser>
        <c:marker val="1"/>
        <c:axId val="57121792"/>
        <c:axId val="57139968"/>
      </c:lineChart>
      <c:catAx>
        <c:axId val="5712179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7139968"/>
        <c:crosses val="autoZero"/>
        <c:auto val="1"/>
        <c:lblAlgn val="ctr"/>
        <c:lblOffset val="100"/>
        <c:tickLblSkip val="5"/>
      </c:catAx>
      <c:valAx>
        <c:axId val="5713996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7121792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B(MtonCO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342</c:v>
                </c:pt>
                <c:pt idx="15">
                  <c:v>348</c:v>
                </c:pt>
                <c:pt idx="16">
                  <c:v>312</c:v>
                </c:pt>
                <c:pt idx="17">
                  <c:v>313</c:v>
                </c:pt>
                <c:pt idx="18">
                  <c:v>283</c:v>
                </c:pt>
                <c:pt idx="19">
                  <c:v>297</c:v>
                </c:pt>
                <c:pt idx="20">
                  <c:v>241</c:v>
                </c:pt>
                <c:pt idx="21">
                  <c:v>252</c:v>
                </c:pt>
                <c:pt idx="22">
                  <c:v>188</c:v>
                </c:pt>
                <c:pt idx="23">
                  <c:v>182</c:v>
                </c:pt>
                <c:pt idx="24">
                  <c:v>139</c:v>
                </c:pt>
                <c:pt idx="25">
                  <c:v>136</c:v>
                </c:pt>
                <c:pt idx="26">
                  <c:v>105</c:v>
                </c:pt>
                <c:pt idx="27">
                  <c:v>119</c:v>
                </c:pt>
                <c:pt idx="28">
                  <c:v>93</c:v>
                </c:pt>
                <c:pt idx="29">
                  <c:v>96</c:v>
                </c:pt>
                <c:pt idx="30">
                  <c:v>76</c:v>
                </c:pt>
                <c:pt idx="31">
                  <c:v>85</c:v>
                </c:pt>
                <c:pt idx="32">
                  <c:v>67</c:v>
                </c:pt>
                <c:pt idx="33">
                  <c:v>79</c:v>
                </c:pt>
                <c:pt idx="34">
                  <c:v>61</c:v>
                </c:pt>
                <c:pt idx="35">
                  <c:v>75</c:v>
                </c:pt>
                <c:pt idx="36">
                  <c:v>58</c:v>
                </c:pt>
                <c:pt idx="37">
                  <c:v>73</c:v>
                </c:pt>
                <c:pt idx="38">
                  <c:v>55</c:v>
                </c:pt>
                <c:pt idx="39">
                  <c:v>71</c:v>
                </c:pt>
                <c:pt idx="40">
                  <c:v>53</c:v>
                </c:pt>
                <c:pt idx="41">
                  <c:v>69</c:v>
                </c:pt>
                <c:pt idx="42">
                  <c:v>52</c:v>
                </c:pt>
                <c:pt idx="43">
                  <c:v>68</c:v>
                </c:pt>
                <c:pt idx="44">
                  <c:v>51</c:v>
                </c:pt>
                <c:pt idx="45">
                  <c:v>68</c:v>
                </c:pt>
                <c:pt idx="46">
                  <c:v>49</c:v>
                </c:pt>
                <c:pt idx="47">
                  <c:v>67</c:v>
                </c:pt>
                <c:pt idx="48">
                  <c:v>49</c:v>
                </c:pt>
                <c:pt idx="49">
                  <c:v>66</c:v>
                </c:pt>
                <c:pt idx="50">
                  <c:v>48</c:v>
                </c:pt>
              </c:numCache>
            </c:numRef>
          </c:val>
        </c:ser>
        <c:ser>
          <c:idx val="1"/>
          <c:order val="1"/>
          <c:tx>
            <c:strRef>
              <c:f>graf_AB!$Q$2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99</c:v>
                </c:pt>
                <c:pt idx="9">
                  <c:v>104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137</c:v>
                </c:pt>
                <c:pt idx="24">
                  <c:v>139</c:v>
                </c:pt>
                <c:pt idx="25">
                  <c:v>140</c:v>
                </c:pt>
                <c:pt idx="26">
                  <c:v>141</c:v>
                </c:pt>
                <c:pt idx="27">
                  <c:v>142</c:v>
                </c:pt>
                <c:pt idx="28">
                  <c:v>142</c:v>
                </c:pt>
                <c:pt idx="29">
                  <c:v>143</c:v>
                </c:pt>
                <c:pt idx="30">
                  <c:v>143</c:v>
                </c:pt>
                <c:pt idx="31">
                  <c:v>144</c:v>
                </c:pt>
                <c:pt idx="32">
                  <c:v>144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144</c:v>
                </c:pt>
                <c:pt idx="37">
                  <c:v>144</c:v>
                </c:pt>
                <c:pt idx="38">
                  <c:v>145</c:v>
                </c:pt>
                <c:pt idx="39">
                  <c:v>145</c:v>
                </c:pt>
                <c:pt idx="40">
                  <c:v>146</c:v>
                </c:pt>
                <c:pt idx="41">
                  <c:v>146</c:v>
                </c:pt>
                <c:pt idx="42">
                  <c:v>146</c:v>
                </c:pt>
                <c:pt idx="43">
                  <c:v>147</c:v>
                </c:pt>
                <c:pt idx="44">
                  <c:v>147</c:v>
                </c:pt>
                <c:pt idx="45">
                  <c:v>148</c:v>
                </c:pt>
                <c:pt idx="46">
                  <c:v>148</c:v>
                </c:pt>
                <c:pt idx="47">
                  <c:v>148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</c:numCache>
            </c:numRef>
          </c:val>
        </c:ser>
        <c:ser>
          <c:idx val="2"/>
          <c:order val="2"/>
          <c:tx>
            <c:strRef>
              <c:f>graf_AB!$R$2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845</c:v>
                </c:pt>
                <c:pt idx="9">
                  <c:v>741</c:v>
                </c:pt>
                <c:pt idx="10">
                  <c:v>664</c:v>
                </c:pt>
                <c:pt idx="11">
                  <c:v>605</c:v>
                </c:pt>
                <c:pt idx="12">
                  <c:v>531</c:v>
                </c:pt>
                <c:pt idx="13">
                  <c:v>503</c:v>
                </c:pt>
                <c:pt idx="14">
                  <c:v>464</c:v>
                </c:pt>
                <c:pt idx="15">
                  <c:v>472</c:v>
                </c:pt>
                <c:pt idx="16">
                  <c:v>438</c:v>
                </c:pt>
                <c:pt idx="17">
                  <c:v>442</c:v>
                </c:pt>
                <c:pt idx="18">
                  <c:v>414</c:v>
                </c:pt>
                <c:pt idx="19">
                  <c:v>430</c:v>
                </c:pt>
                <c:pt idx="20">
                  <c:v>375</c:v>
                </c:pt>
                <c:pt idx="21">
                  <c:v>387</c:v>
                </c:pt>
                <c:pt idx="22">
                  <c:v>324</c:v>
                </c:pt>
                <c:pt idx="23">
                  <c:v>319</c:v>
                </c:pt>
                <c:pt idx="24">
                  <c:v>278</c:v>
                </c:pt>
                <c:pt idx="25">
                  <c:v>276</c:v>
                </c:pt>
                <c:pt idx="26">
                  <c:v>246</c:v>
                </c:pt>
                <c:pt idx="27">
                  <c:v>261</c:v>
                </c:pt>
                <c:pt idx="28">
                  <c:v>235</c:v>
                </c:pt>
                <c:pt idx="29">
                  <c:v>239</c:v>
                </c:pt>
                <c:pt idx="30">
                  <c:v>219</c:v>
                </c:pt>
                <c:pt idx="31">
                  <c:v>229</c:v>
                </c:pt>
                <c:pt idx="32">
                  <c:v>211</c:v>
                </c:pt>
                <c:pt idx="33">
                  <c:v>222</c:v>
                </c:pt>
                <c:pt idx="34">
                  <c:v>204</c:v>
                </c:pt>
                <c:pt idx="35">
                  <c:v>219</c:v>
                </c:pt>
                <c:pt idx="36">
                  <c:v>202</c:v>
                </c:pt>
                <c:pt idx="37">
                  <c:v>217</c:v>
                </c:pt>
                <c:pt idx="38">
                  <c:v>200</c:v>
                </c:pt>
                <c:pt idx="39">
                  <c:v>216</c:v>
                </c:pt>
                <c:pt idx="40">
                  <c:v>199</c:v>
                </c:pt>
                <c:pt idx="41">
                  <c:v>215</c:v>
                </c:pt>
                <c:pt idx="42">
                  <c:v>198</c:v>
                </c:pt>
                <c:pt idx="43">
                  <c:v>215</c:v>
                </c:pt>
                <c:pt idx="44">
                  <c:v>198</c:v>
                </c:pt>
                <c:pt idx="45">
                  <c:v>216</c:v>
                </c:pt>
                <c:pt idx="46">
                  <c:v>197</c:v>
                </c:pt>
                <c:pt idx="47">
                  <c:v>215</c:v>
                </c:pt>
                <c:pt idx="48">
                  <c:v>198</c:v>
                </c:pt>
                <c:pt idx="49">
                  <c:v>215</c:v>
                </c:pt>
                <c:pt idx="50">
                  <c:v>197</c:v>
                </c:pt>
              </c:numCache>
            </c:numRef>
          </c:val>
        </c:ser>
        <c:ser>
          <c:idx val="3"/>
          <c:order val="3"/>
          <c:tx>
            <c:strRef>
              <c:f>graf_AB!$S$2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-156</c:v>
                </c:pt>
                <c:pt idx="7">
                  <c:v>-163</c:v>
                </c:pt>
                <c:pt idx="8">
                  <c:v>-167</c:v>
                </c:pt>
                <c:pt idx="9">
                  <c:v>-169</c:v>
                </c:pt>
                <c:pt idx="10">
                  <c:v>-171</c:v>
                </c:pt>
                <c:pt idx="11">
                  <c:v>-174</c:v>
                </c:pt>
                <c:pt idx="12">
                  <c:v>-175</c:v>
                </c:pt>
                <c:pt idx="13">
                  <c:v>-177</c:v>
                </c:pt>
                <c:pt idx="14">
                  <c:v>-179</c:v>
                </c:pt>
                <c:pt idx="15">
                  <c:v>-180</c:v>
                </c:pt>
                <c:pt idx="16">
                  <c:v>-182</c:v>
                </c:pt>
                <c:pt idx="17">
                  <c:v>-181</c:v>
                </c:pt>
                <c:pt idx="18">
                  <c:v>-183</c:v>
                </c:pt>
                <c:pt idx="19">
                  <c:v>-183</c:v>
                </c:pt>
                <c:pt idx="20">
                  <c:v>-184</c:v>
                </c:pt>
                <c:pt idx="21">
                  <c:v>-185</c:v>
                </c:pt>
                <c:pt idx="22">
                  <c:v>-187</c:v>
                </c:pt>
                <c:pt idx="23">
                  <c:v>-187</c:v>
                </c:pt>
                <c:pt idx="24">
                  <c:v>-188</c:v>
                </c:pt>
                <c:pt idx="25">
                  <c:v>-188</c:v>
                </c:pt>
                <c:pt idx="26">
                  <c:v>-189</c:v>
                </c:pt>
                <c:pt idx="27">
                  <c:v>-189</c:v>
                </c:pt>
                <c:pt idx="28">
                  <c:v>-189</c:v>
                </c:pt>
                <c:pt idx="29">
                  <c:v>-189</c:v>
                </c:pt>
                <c:pt idx="30">
                  <c:v>-190</c:v>
                </c:pt>
                <c:pt idx="31">
                  <c:v>-186</c:v>
                </c:pt>
                <c:pt idx="32">
                  <c:v>-186</c:v>
                </c:pt>
                <c:pt idx="33">
                  <c:v>-186</c:v>
                </c:pt>
                <c:pt idx="34">
                  <c:v>-187</c:v>
                </c:pt>
                <c:pt idx="35">
                  <c:v>-188</c:v>
                </c:pt>
                <c:pt idx="36">
                  <c:v>-189</c:v>
                </c:pt>
                <c:pt idx="37">
                  <c:v>-189</c:v>
                </c:pt>
                <c:pt idx="38">
                  <c:v>-190</c:v>
                </c:pt>
                <c:pt idx="39">
                  <c:v>-190</c:v>
                </c:pt>
                <c:pt idx="40">
                  <c:v>-191</c:v>
                </c:pt>
                <c:pt idx="41">
                  <c:v>-191</c:v>
                </c:pt>
                <c:pt idx="42">
                  <c:v>-192</c:v>
                </c:pt>
                <c:pt idx="43">
                  <c:v>-192</c:v>
                </c:pt>
                <c:pt idx="44">
                  <c:v>-193</c:v>
                </c:pt>
                <c:pt idx="45">
                  <c:v>-193</c:v>
                </c:pt>
                <c:pt idx="46">
                  <c:v>-193</c:v>
                </c:pt>
                <c:pt idx="47">
                  <c:v>-193</c:v>
                </c:pt>
                <c:pt idx="48">
                  <c:v>-194</c:v>
                </c:pt>
                <c:pt idx="49">
                  <c:v>-194</c:v>
                </c:pt>
                <c:pt idx="50">
                  <c:v>-195</c:v>
                </c:pt>
              </c:numCache>
            </c:numRef>
          </c:val>
        </c:ser>
        <c:ser>
          <c:idx val="4"/>
          <c:order val="4"/>
          <c:tx>
            <c:strRef>
              <c:f>graf_AB!$T$2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987</c:v>
                </c:pt>
                <c:pt idx="6">
                  <c:v>858</c:v>
                </c:pt>
                <c:pt idx="7">
                  <c:v>735</c:v>
                </c:pt>
                <c:pt idx="8">
                  <c:v>679</c:v>
                </c:pt>
                <c:pt idx="9">
                  <c:v>572</c:v>
                </c:pt>
                <c:pt idx="10">
                  <c:v>493</c:v>
                </c:pt>
                <c:pt idx="11">
                  <c:v>432</c:v>
                </c:pt>
                <c:pt idx="12">
                  <c:v>357</c:v>
                </c:pt>
                <c:pt idx="13">
                  <c:v>327</c:v>
                </c:pt>
                <c:pt idx="14">
                  <c:v>286</c:v>
                </c:pt>
                <c:pt idx="15">
                  <c:v>293</c:v>
                </c:pt>
                <c:pt idx="16">
                  <c:v>258</c:v>
                </c:pt>
                <c:pt idx="17">
                  <c:v>262</c:v>
                </c:pt>
                <c:pt idx="18">
                  <c:v>232</c:v>
                </c:pt>
                <c:pt idx="19">
                  <c:v>248</c:v>
                </c:pt>
                <c:pt idx="20">
                  <c:v>191</c:v>
                </c:pt>
                <c:pt idx="21">
                  <c:v>203</c:v>
                </c:pt>
                <c:pt idx="22">
                  <c:v>138</c:v>
                </c:pt>
                <c:pt idx="23">
                  <c:v>133</c:v>
                </c:pt>
                <c:pt idx="24">
                  <c:v>90</c:v>
                </c:pt>
                <c:pt idx="25">
                  <c:v>88</c:v>
                </c:pt>
                <c:pt idx="26">
                  <c:v>58</c:v>
                </c:pt>
                <c:pt idx="27">
                  <c:v>73</c:v>
                </c:pt>
                <c:pt idx="28">
                  <c:v>48</c:v>
                </c:pt>
                <c:pt idx="29">
                  <c:v>51</c:v>
                </c:pt>
                <c:pt idx="30">
                  <c:v>30</c:v>
                </c:pt>
                <c:pt idx="31">
                  <c:v>44</c:v>
                </c:pt>
                <c:pt idx="32">
                  <c:v>26</c:v>
                </c:pt>
                <c:pt idx="33">
                  <c:v>37</c:v>
                </c:pt>
                <c:pt idx="34">
                  <c:v>18</c:v>
                </c:pt>
                <c:pt idx="35">
                  <c:v>32</c:v>
                </c:pt>
                <c:pt idx="36">
                  <c:v>14</c:v>
                </c:pt>
                <c:pt idx="37">
                  <c:v>29</c:v>
                </c:pt>
                <c:pt idx="38">
                  <c:v>11</c:v>
                </c:pt>
                <c:pt idx="39">
                  <c:v>27</c:v>
                </c:pt>
                <c:pt idx="40">
                  <c:v>9</c:v>
                </c:pt>
                <c:pt idx="41">
                  <c:v>25</c:v>
                </c:pt>
                <c:pt idx="42">
                  <c:v>7</c:v>
                </c:pt>
                <c:pt idx="43">
                  <c:v>24</c:v>
                </c:pt>
                <c:pt idx="44">
                  <c:v>6</c:v>
                </c:pt>
                <c:pt idx="45">
                  <c:v>23</c:v>
                </c:pt>
                <c:pt idx="46">
                  <c:v>5</c:v>
                </c:pt>
                <c:pt idx="47">
                  <c:v>23</c:v>
                </c:pt>
                <c:pt idx="48">
                  <c:v>4</c:v>
                </c:pt>
                <c:pt idx="49">
                  <c:v>22</c:v>
                </c:pt>
                <c:pt idx="50">
                  <c:v>3</c:v>
                </c:pt>
              </c:numCache>
            </c:numRef>
          </c:val>
        </c:ser>
        <c:marker val="1"/>
        <c:axId val="57183232"/>
        <c:axId val="57193216"/>
      </c:lineChart>
      <c:catAx>
        <c:axId val="5718323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7193216"/>
        <c:crosses val="autoZero"/>
        <c:auto val="1"/>
        <c:lblAlgn val="ctr"/>
        <c:lblOffset val="100"/>
        <c:tickLblSkip val="5"/>
      </c:catAx>
      <c:valAx>
        <c:axId val="5719321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7183232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342</c:v>
                </c:pt>
                <c:pt idx="15">
                  <c:v>348</c:v>
                </c:pt>
                <c:pt idx="16">
                  <c:v>312</c:v>
                </c:pt>
                <c:pt idx="17">
                  <c:v>313</c:v>
                </c:pt>
                <c:pt idx="18">
                  <c:v>283</c:v>
                </c:pt>
                <c:pt idx="19">
                  <c:v>297</c:v>
                </c:pt>
                <c:pt idx="20">
                  <c:v>241</c:v>
                </c:pt>
                <c:pt idx="21">
                  <c:v>252</c:v>
                </c:pt>
                <c:pt idx="22">
                  <c:v>188</c:v>
                </c:pt>
                <c:pt idx="23">
                  <c:v>182</c:v>
                </c:pt>
                <c:pt idx="24">
                  <c:v>139</c:v>
                </c:pt>
                <c:pt idx="25">
                  <c:v>136</c:v>
                </c:pt>
                <c:pt idx="26">
                  <c:v>105</c:v>
                </c:pt>
                <c:pt idx="27">
                  <c:v>119</c:v>
                </c:pt>
                <c:pt idx="28">
                  <c:v>93</c:v>
                </c:pt>
                <c:pt idx="29">
                  <c:v>96</c:v>
                </c:pt>
                <c:pt idx="30">
                  <c:v>76</c:v>
                </c:pt>
                <c:pt idx="31">
                  <c:v>85</c:v>
                </c:pt>
                <c:pt idx="32">
                  <c:v>67</c:v>
                </c:pt>
                <c:pt idx="33">
                  <c:v>79</c:v>
                </c:pt>
                <c:pt idx="34">
                  <c:v>61</c:v>
                </c:pt>
                <c:pt idx="35">
                  <c:v>75</c:v>
                </c:pt>
                <c:pt idx="36">
                  <c:v>58</c:v>
                </c:pt>
                <c:pt idx="37">
                  <c:v>73</c:v>
                </c:pt>
                <c:pt idx="38">
                  <c:v>55</c:v>
                </c:pt>
                <c:pt idx="39">
                  <c:v>71</c:v>
                </c:pt>
                <c:pt idx="40">
                  <c:v>53</c:v>
                </c:pt>
                <c:pt idx="41">
                  <c:v>69</c:v>
                </c:pt>
                <c:pt idx="42">
                  <c:v>52</c:v>
                </c:pt>
                <c:pt idx="43">
                  <c:v>68</c:v>
                </c:pt>
                <c:pt idx="44">
                  <c:v>51</c:v>
                </c:pt>
                <c:pt idx="45">
                  <c:v>68</c:v>
                </c:pt>
                <c:pt idx="46">
                  <c:v>49</c:v>
                </c:pt>
                <c:pt idx="47">
                  <c:v>67</c:v>
                </c:pt>
                <c:pt idx="48">
                  <c:v>49</c:v>
                </c:pt>
                <c:pt idx="49">
                  <c:v>66</c:v>
                </c:pt>
                <c:pt idx="50">
                  <c:v>48</c:v>
                </c:pt>
              </c:numCache>
            </c:numRef>
          </c:val>
        </c:ser>
        <c:ser>
          <c:idx val="1"/>
          <c:order val="1"/>
          <c:tx>
            <c:strRef>
              <c:f>graf_A!$Q$2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99</c:v>
                </c:pt>
                <c:pt idx="9">
                  <c:v>104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121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graf_A!$R$2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845</c:v>
                </c:pt>
                <c:pt idx="9">
                  <c:v>741</c:v>
                </c:pt>
                <c:pt idx="10">
                  <c:v>664</c:v>
                </c:pt>
                <c:pt idx="11">
                  <c:v>605</c:v>
                </c:pt>
                <c:pt idx="12">
                  <c:v>531</c:v>
                </c:pt>
                <c:pt idx="13">
                  <c:v>503</c:v>
                </c:pt>
                <c:pt idx="14">
                  <c:v>463</c:v>
                </c:pt>
                <c:pt idx="15">
                  <c:v>472</c:v>
                </c:pt>
                <c:pt idx="16">
                  <c:v>438</c:v>
                </c:pt>
                <c:pt idx="17">
                  <c:v>442</c:v>
                </c:pt>
                <c:pt idx="18">
                  <c:v>414</c:v>
                </c:pt>
                <c:pt idx="19">
                  <c:v>430</c:v>
                </c:pt>
                <c:pt idx="20">
                  <c:v>241</c:v>
                </c:pt>
                <c:pt idx="21">
                  <c:v>252</c:v>
                </c:pt>
                <c:pt idx="22">
                  <c:v>188</c:v>
                </c:pt>
                <c:pt idx="23">
                  <c:v>182</c:v>
                </c:pt>
                <c:pt idx="24">
                  <c:v>139</c:v>
                </c:pt>
                <c:pt idx="25">
                  <c:v>136</c:v>
                </c:pt>
                <c:pt idx="26">
                  <c:v>105</c:v>
                </c:pt>
                <c:pt idx="27">
                  <c:v>119</c:v>
                </c:pt>
                <c:pt idx="28">
                  <c:v>93</c:v>
                </c:pt>
                <c:pt idx="29">
                  <c:v>96</c:v>
                </c:pt>
                <c:pt idx="30">
                  <c:v>76</c:v>
                </c:pt>
                <c:pt idx="31">
                  <c:v>85</c:v>
                </c:pt>
                <c:pt idx="32">
                  <c:v>67</c:v>
                </c:pt>
                <c:pt idx="33">
                  <c:v>79</c:v>
                </c:pt>
                <c:pt idx="34">
                  <c:v>61</c:v>
                </c:pt>
                <c:pt idx="35">
                  <c:v>75</c:v>
                </c:pt>
                <c:pt idx="36">
                  <c:v>58</c:v>
                </c:pt>
                <c:pt idx="37">
                  <c:v>73</c:v>
                </c:pt>
                <c:pt idx="38">
                  <c:v>55</c:v>
                </c:pt>
                <c:pt idx="39">
                  <c:v>71</c:v>
                </c:pt>
                <c:pt idx="40">
                  <c:v>53</c:v>
                </c:pt>
                <c:pt idx="41">
                  <c:v>69</c:v>
                </c:pt>
                <c:pt idx="42">
                  <c:v>52</c:v>
                </c:pt>
                <c:pt idx="43">
                  <c:v>68</c:v>
                </c:pt>
                <c:pt idx="44">
                  <c:v>51</c:v>
                </c:pt>
                <c:pt idx="45">
                  <c:v>68</c:v>
                </c:pt>
                <c:pt idx="46">
                  <c:v>49</c:v>
                </c:pt>
                <c:pt idx="47">
                  <c:v>67</c:v>
                </c:pt>
                <c:pt idx="48">
                  <c:v>49</c:v>
                </c:pt>
                <c:pt idx="49">
                  <c:v>66</c:v>
                </c:pt>
                <c:pt idx="50">
                  <c:v>48</c:v>
                </c:pt>
              </c:numCache>
            </c:numRef>
          </c:val>
        </c:ser>
        <c:ser>
          <c:idx val="3"/>
          <c:order val="3"/>
          <c:tx>
            <c:strRef>
              <c:f>graf_A!$S$2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-156</c:v>
                </c:pt>
                <c:pt idx="7">
                  <c:v>-163</c:v>
                </c:pt>
                <c:pt idx="8">
                  <c:v>-167</c:v>
                </c:pt>
                <c:pt idx="9">
                  <c:v>-169</c:v>
                </c:pt>
                <c:pt idx="10">
                  <c:v>-171</c:v>
                </c:pt>
                <c:pt idx="11">
                  <c:v>-174</c:v>
                </c:pt>
                <c:pt idx="12">
                  <c:v>-175</c:v>
                </c:pt>
                <c:pt idx="13">
                  <c:v>-177</c:v>
                </c:pt>
                <c:pt idx="14">
                  <c:v>-179</c:v>
                </c:pt>
                <c:pt idx="15">
                  <c:v>-180</c:v>
                </c:pt>
                <c:pt idx="16">
                  <c:v>-182</c:v>
                </c:pt>
                <c:pt idx="17">
                  <c:v>-183</c:v>
                </c:pt>
                <c:pt idx="18">
                  <c:v>-200</c:v>
                </c:pt>
                <c:pt idx="19">
                  <c:v>-215</c:v>
                </c:pt>
                <c:pt idx="20">
                  <c:v>-232</c:v>
                </c:pt>
                <c:pt idx="21">
                  <c:v>-263</c:v>
                </c:pt>
                <c:pt idx="22">
                  <c:v>-295</c:v>
                </c:pt>
                <c:pt idx="23">
                  <c:v>-309</c:v>
                </c:pt>
                <c:pt idx="24">
                  <c:v>-324</c:v>
                </c:pt>
                <c:pt idx="25">
                  <c:v>-339</c:v>
                </c:pt>
                <c:pt idx="26">
                  <c:v>-354</c:v>
                </c:pt>
                <c:pt idx="27">
                  <c:v>-369</c:v>
                </c:pt>
                <c:pt idx="28">
                  <c:v>-384</c:v>
                </c:pt>
                <c:pt idx="29">
                  <c:v>-399</c:v>
                </c:pt>
                <c:pt idx="30">
                  <c:v>-414</c:v>
                </c:pt>
                <c:pt idx="31">
                  <c:v>-418</c:v>
                </c:pt>
                <c:pt idx="32">
                  <c:v>-433</c:v>
                </c:pt>
                <c:pt idx="33">
                  <c:v>-433</c:v>
                </c:pt>
                <c:pt idx="34">
                  <c:v>-433</c:v>
                </c:pt>
                <c:pt idx="35">
                  <c:v>-433</c:v>
                </c:pt>
                <c:pt idx="36">
                  <c:v>-433</c:v>
                </c:pt>
                <c:pt idx="37">
                  <c:v>-433</c:v>
                </c:pt>
                <c:pt idx="38">
                  <c:v>-433</c:v>
                </c:pt>
                <c:pt idx="39">
                  <c:v>-433</c:v>
                </c:pt>
                <c:pt idx="40">
                  <c:v>-433</c:v>
                </c:pt>
                <c:pt idx="41">
                  <c:v>-433</c:v>
                </c:pt>
                <c:pt idx="42">
                  <c:v>-433</c:v>
                </c:pt>
                <c:pt idx="43">
                  <c:v>-433</c:v>
                </c:pt>
                <c:pt idx="44">
                  <c:v>-433</c:v>
                </c:pt>
                <c:pt idx="45">
                  <c:v>-433</c:v>
                </c:pt>
                <c:pt idx="46">
                  <c:v>-433</c:v>
                </c:pt>
                <c:pt idx="47">
                  <c:v>-433</c:v>
                </c:pt>
                <c:pt idx="48">
                  <c:v>-433</c:v>
                </c:pt>
                <c:pt idx="49">
                  <c:v>-433</c:v>
                </c:pt>
                <c:pt idx="50">
                  <c:v>-433</c:v>
                </c:pt>
              </c:numCache>
            </c:numRef>
          </c:val>
        </c:ser>
        <c:ser>
          <c:idx val="4"/>
          <c:order val="4"/>
          <c:tx>
            <c:strRef>
              <c:f>graf_A!$T$2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987</c:v>
                </c:pt>
                <c:pt idx="6">
                  <c:v>858</c:v>
                </c:pt>
                <c:pt idx="7">
                  <c:v>735</c:v>
                </c:pt>
                <c:pt idx="8">
                  <c:v>679</c:v>
                </c:pt>
                <c:pt idx="9">
                  <c:v>572</c:v>
                </c:pt>
                <c:pt idx="10">
                  <c:v>493</c:v>
                </c:pt>
                <c:pt idx="11">
                  <c:v>432</c:v>
                </c:pt>
                <c:pt idx="12">
                  <c:v>357</c:v>
                </c:pt>
                <c:pt idx="13">
                  <c:v>327</c:v>
                </c:pt>
                <c:pt idx="14">
                  <c:v>286</c:v>
                </c:pt>
                <c:pt idx="15">
                  <c:v>293</c:v>
                </c:pt>
                <c:pt idx="16">
                  <c:v>258</c:v>
                </c:pt>
                <c:pt idx="17">
                  <c:v>260</c:v>
                </c:pt>
                <c:pt idx="18">
                  <c:v>215</c:v>
                </c:pt>
                <c:pt idx="19">
                  <c:v>216</c:v>
                </c:pt>
                <c:pt idx="20">
                  <c:v>10</c:v>
                </c:pt>
                <c:pt idx="21">
                  <c:v>-10</c:v>
                </c:pt>
                <c:pt idx="22">
                  <c:v>-106</c:v>
                </c:pt>
                <c:pt idx="23">
                  <c:v>-127</c:v>
                </c:pt>
                <c:pt idx="24">
                  <c:v>-185</c:v>
                </c:pt>
                <c:pt idx="25">
                  <c:v>-203</c:v>
                </c:pt>
                <c:pt idx="26">
                  <c:v>-248</c:v>
                </c:pt>
                <c:pt idx="27">
                  <c:v>-250</c:v>
                </c:pt>
                <c:pt idx="28">
                  <c:v>-290</c:v>
                </c:pt>
                <c:pt idx="29">
                  <c:v>-303</c:v>
                </c:pt>
                <c:pt idx="30">
                  <c:v>-338</c:v>
                </c:pt>
                <c:pt idx="31">
                  <c:v>-333</c:v>
                </c:pt>
                <c:pt idx="32">
                  <c:v>-366</c:v>
                </c:pt>
                <c:pt idx="33">
                  <c:v>-354</c:v>
                </c:pt>
                <c:pt idx="34">
                  <c:v>-371</c:v>
                </c:pt>
                <c:pt idx="35">
                  <c:v>-357</c:v>
                </c:pt>
                <c:pt idx="36">
                  <c:v>-374</c:v>
                </c:pt>
                <c:pt idx="37">
                  <c:v>-360</c:v>
                </c:pt>
                <c:pt idx="38">
                  <c:v>-377</c:v>
                </c:pt>
                <c:pt idx="39">
                  <c:v>-362</c:v>
                </c:pt>
                <c:pt idx="40">
                  <c:v>-379</c:v>
                </c:pt>
                <c:pt idx="41">
                  <c:v>-363</c:v>
                </c:pt>
                <c:pt idx="42">
                  <c:v>-381</c:v>
                </c:pt>
                <c:pt idx="43">
                  <c:v>-364</c:v>
                </c:pt>
                <c:pt idx="44">
                  <c:v>-382</c:v>
                </c:pt>
                <c:pt idx="45">
                  <c:v>-365</c:v>
                </c:pt>
                <c:pt idx="46">
                  <c:v>-383</c:v>
                </c:pt>
                <c:pt idx="47">
                  <c:v>-365</c:v>
                </c:pt>
                <c:pt idx="48">
                  <c:v>-384</c:v>
                </c:pt>
                <c:pt idx="49">
                  <c:v>-366</c:v>
                </c:pt>
                <c:pt idx="50">
                  <c:v>-384</c:v>
                </c:pt>
              </c:numCache>
            </c:numRef>
          </c:val>
        </c:ser>
        <c:marker val="1"/>
        <c:axId val="54972800"/>
        <c:axId val="54974336"/>
      </c:lineChart>
      <c:catAx>
        <c:axId val="5497280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974336"/>
        <c:crosses val="autoZero"/>
        <c:auto val="1"/>
        <c:lblAlgn val="ctr"/>
        <c:lblOffset val="100"/>
        <c:tickLblSkip val="5"/>
      </c:catAx>
      <c:valAx>
        <c:axId val="5497433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972800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481126.95000000007</c:v>
                </c:pt>
                <c:pt idx="3">
                  <c:v>498129.56000000006</c:v>
                </c:pt>
                <c:pt idx="4">
                  <c:v>520950.28999999992</c:v>
                </c:pt>
                <c:pt idx="5">
                  <c:v>536566.16</c:v>
                </c:pt>
                <c:pt idx="6">
                  <c:v>548172.78</c:v>
                </c:pt>
                <c:pt idx="7">
                  <c:v>557397.13</c:v>
                </c:pt>
                <c:pt idx="8">
                  <c:v>567444.06000000006</c:v>
                </c:pt>
                <c:pt idx="9">
                  <c:v>573149.63</c:v>
                </c:pt>
                <c:pt idx="10">
                  <c:v>578187.73</c:v>
                </c:pt>
                <c:pt idx="11">
                  <c:v>583065.49</c:v>
                </c:pt>
                <c:pt idx="12">
                  <c:v>586600.91999999993</c:v>
                </c:pt>
                <c:pt idx="13">
                  <c:v>591107.29999999993</c:v>
                </c:pt>
                <c:pt idx="14">
                  <c:v>594346.68999999994</c:v>
                </c:pt>
                <c:pt idx="15">
                  <c:v>588590.56000000006</c:v>
                </c:pt>
                <c:pt idx="16">
                  <c:v>580932.34</c:v>
                </c:pt>
                <c:pt idx="17">
                  <c:v>574446.23</c:v>
                </c:pt>
                <c:pt idx="18">
                  <c:v>566446.09</c:v>
                </c:pt>
                <c:pt idx="19">
                  <c:v>559991.93000000005</c:v>
                </c:pt>
                <c:pt idx="20">
                  <c:v>553812.30999999994</c:v>
                </c:pt>
                <c:pt idx="21">
                  <c:v>548028.28</c:v>
                </c:pt>
                <c:pt idx="22">
                  <c:v>537708.81000000006</c:v>
                </c:pt>
                <c:pt idx="23">
                  <c:v>529877.62000000011</c:v>
                </c:pt>
                <c:pt idx="24">
                  <c:v>519475.19999999995</c:v>
                </c:pt>
                <c:pt idx="25">
                  <c:v>510747.67</c:v>
                </c:pt>
                <c:pt idx="26">
                  <c:v>500221.78</c:v>
                </c:pt>
                <c:pt idx="27">
                  <c:v>491761.16000000003</c:v>
                </c:pt>
                <c:pt idx="28">
                  <c:v>481165.92</c:v>
                </c:pt>
                <c:pt idx="29">
                  <c:v>471885.91</c:v>
                </c:pt>
                <c:pt idx="30">
                  <c:v>472178.11</c:v>
                </c:pt>
                <c:pt idx="31">
                  <c:v>473888.8</c:v>
                </c:pt>
                <c:pt idx="32">
                  <c:v>474137.34</c:v>
                </c:pt>
                <c:pt idx="33">
                  <c:v>475890.14</c:v>
                </c:pt>
                <c:pt idx="34">
                  <c:v>476102.51</c:v>
                </c:pt>
                <c:pt idx="35">
                  <c:v>477892.67</c:v>
                </c:pt>
                <c:pt idx="36">
                  <c:v>478073.65</c:v>
                </c:pt>
                <c:pt idx="37">
                  <c:v>479895.41999999993</c:v>
                </c:pt>
                <c:pt idx="38">
                  <c:v>480059.67000000004</c:v>
                </c:pt>
                <c:pt idx="39">
                  <c:v>481899.05000000005</c:v>
                </c:pt>
                <c:pt idx="40">
                  <c:v>482029.76000000007</c:v>
                </c:pt>
                <c:pt idx="41">
                  <c:v>483901.58999999997</c:v>
                </c:pt>
                <c:pt idx="42">
                  <c:v>484009.62000000005</c:v>
                </c:pt>
                <c:pt idx="43">
                  <c:v>485902.86</c:v>
                </c:pt>
                <c:pt idx="44">
                  <c:v>485995.37999999995</c:v>
                </c:pt>
                <c:pt idx="45">
                  <c:v>487906.24</c:v>
                </c:pt>
                <c:pt idx="46">
                  <c:v>487973.59</c:v>
                </c:pt>
                <c:pt idx="47">
                  <c:v>489909.99000000005</c:v>
                </c:pt>
                <c:pt idx="48">
                  <c:v>489966.73</c:v>
                </c:pt>
                <c:pt idx="49">
                  <c:v>491911.69</c:v>
                </c:pt>
                <c:pt idx="50">
                  <c:v>491957.16000000003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129635.48</c:v>
                </c:pt>
                <c:pt idx="3">
                  <c:v>138029.73000000001</c:v>
                </c:pt>
                <c:pt idx="4">
                  <c:v>142981.04</c:v>
                </c:pt>
                <c:pt idx="5">
                  <c:v>146379.35</c:v>
                </c:pt>
                <c:pt idx="6">
                  <c:v>149058.73000000001</c:v>
                </c:pt>
                <c:pt idx="7">
                  <c:v>151485.38</c:v>
                </c:pt>
                <c:pt idx="8">
                  <c:v>154349.45000000001</c:v>
                </c:pt>
                <c:pt idx="9">
                  <c:v>156107.88</c:v>
                </c:pt>
                <c:pt idx="10">
                  <c:v>158069.84</c:v>
                </c:pt>
                <c:pt idx="11">
                  <c:v>159610.15</c:v>
                </c:pt>
                <c:pt idx="12">
                  <c:v>160645.79999999999</c:v>
                </c:pt>
                <c:pt idx="13">
                  <c:v>161982.42000000001</c:v>
                </c:pt>
                <c:pt idx="14">
                  <c:v>163087.93</c:v>
                </c:pt>
                <c:pt idx="15">
                  <c:v>175220.22</c:v>
                </c:pt>
                <c:pt idx="16">
                  <c:v>186820.54</c:v>
                </c:pt>
                <c:pt idx="17">
                  <c:v>198919.78</c:v>
                </c:pt>
                <c:pt idx="18">
                  <c:v>210614.13</c:v>
                </c:pt>
                <c:pt idx="19">
                  <c:v>222878.58</c:v>
                </c:pt>
                <c:pt idx="20">
                  <c:v>230922.41</c:v>
                </c:pt>
                <c:pt idx="21">
                  <c:v>241743.51</c:v>
                </c:pt>
                <c:pt idx="22">
                  <c:v>252569.8</c:v>
                </c:pt>
                <c:pt idx="23">
                  <c:v>263430.93</c:v>
                </c:pt>
                <c:pt idx="24">
                  <c:v>274296.75</c:v>
                </c:pt>
                <c:pt idx="25">
                  <c:v>285188.3</c:v>
                </c:pt>
                <c:pt idx="26">
                  <c:v>296083.52</c:v>
                </c:pt>
                <c:pt idx="27">
                  <c:v>307008.48</c:v>
                </c:pt>
                <c:pt idx="28">
                  <c:v>317936.46000000002</c:v>
                </c:pt>
                <c:pt idx="29">
                  <c:v>328884.46000000002</c:v>
                </c:pt>
                <c:pt idx="30">
                  <c:v>328883.36</c:v>
                </c:pt>
                <c:pt idx="31">
                  <c:v>328882.57</c:v>
                </c:pt>
                <c:pt idx="32">
                  <c:v>328881.32</c:v>
                </c:pt>
                <c:pt idx="33">
                  <c:v>328880.40000000002</c:v>
                </c:pt>
                <c:pt idx="34">
                  <c:v>328879</c:v>
                </c:pt>
                <c:pt idx="35">
                  <c:v>328877.94</c:v>
                </c:pt>
                <c:pt idx="36">
                  <c:v>328876.39</c:v>
                </c:pt>
                <c:pt idx="37">
                  <c:v>328875.27</c:v>
                </c:pt>
                <c:pt idx="38">
                  <c:v>328873.71999999997</c:v>
                </c:pt>
                <c:pt idx="39">
                  <c:v>328872.59999999998</c:v>
                </c:pt>
                <c:pt idx="40">
                  <c:v>328871.05</c:v>
                </c:pt>
                <c:pt idx="41">
                  <c:v>328869.73</c:v>
                </c:pt>
                <c:pt idx="42">
                  <c:v>328868.18</c:v>
                </c:pt>
                <c:pt idx="43">
                  <c:v>328866.87</c:v>
                </c:pt>
                <c:pt idx="44">
                  <c:v>328865.32</c:v>
                </c:pt>
                <c:pt idx="45">
                  <c:v>328864.02</c:v>
                </c:pt>
                <c:pt idx="46">
                  <c:v>328862.46000000002</c:v>
                </c:pt>
                <c:pt idx="47">
                  <c:v>328861.15999999997</c:v>
                </c:pt>
                <c:pt idx="48">
                  <c:v>328859.61</c:v>
                </c:pt>
                <c:pt idx="49">
                  <c:v>328858.31</c:v>
                </c:pt>
                <c:pt idx="50">
                  <c:v>328856.76</c:v>
                </c:pt>
              </c:numCache>
            </c:numRef>
          </c:val>
        </c:ser>
        <c:axId val="55046528"/>
        <c:axId val="55048064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610762.43000000005</c:v>
                </c:pt>
                <c:pt idx="3">
                  <c:v>636159.29</c:v>
                </c:pt>
                <c:pt idx="4">
                  <c:v>663931.32999999996</c:v>
                </c:pt>
                <c:pt idx="5">
                  <c:v>682945.51</c:v>
                </c:pt>
                <c:pt idx="6">
                  <c:v>697231.51</c:v>
                </c:pt>
                <c:pt idx="7">
                  <c:v>708882.51</c:v>
                </c:pt>
                <c:pt idx="8">
                  <c:v>721793.51</c:v>
                </c:pt>
                <c:pt idx="9">
                  <c:v>729257.51</c:v>
                </c:pt>
                <c:pt idx="10">
                  <c:v>736257.57</c:v>
                </c:pt>
                <c:pt idx="11">
                  <c:v>742675.64</c:v>
                </c:pt>
                <c:pt idx="12">
                  <c:v>747246.72</c:v>
                </c:pt>
                <c:pt idx="13">
                  <c:v>753089.72</c:v>
                </c:pt>
                <c:pt idx="14">
                  <c:v>757434.62</c:v>
                </c:pt>
                <c:pt idx="15">
                  <c:v>763810.78</c:v>
                </c:pt>
                <c:pt idx="16">
                  <c:v>767752.88</c:v>
                </c:pt>
                <c:pt idx="17">
                  <c:v>773366.01</c:v>
                </c:pt>
                <c:pt idx="18">
                  <c:v>777060.22</c:v>
                </c:pt>
                <c:pt idx="19">
                  <c:v>782870.51</c:v>
                </c:pt>
                <c:pt idx="20">
                  <c:v>784734.71999999997</c:v>
                </c:pt>
                <c:pt idx="21">
                  <c:v>789771.79</c:v>
                </c:pt>
                <c:pt idx="22">
                  <c:v>790278.61</c:v>
                </c:pt>
                <c:pt idx="23">
                  <c:v>793308.55</c:v>
                </c:pt>
                <c:pt idx="24">
                  <c:v>793771.95</c:v>
                </c:pt>
                <c:pt idx="25">
                  <c:v>795935.97</c:v>
                </c:pt>
                <c:pt idx="26">
                  <c:v>796305.3</c:v>
                </c:pt>
                <c:pt idx="27">
                  <c:v>798769.64</c:v>
                </c:pt>
                <c:pt idx="28">
                  <c:v>799102.38</c:v>
                </c:pt>
                <c:pt idx="29">
                  <c:v>800770.37</c:v>
                </c:pt>
                <c:pt idx="30">
                  <c:v>801061.47</c:v>
                </c:pt>
                <c:pt idx="31">
                  <c:v>802771.37</c:v>
                </c:pt>
                <c:pt idx="32">
                  <c:v>803018.66</c:v>
                </c:pt>
                <c:pt idx="33">
                  <c:v>804770.54</c:v>
                </c:pt>
                <c:pt idx="34">
                  <c:v>804981.51</c:v>
                </c:pt>
                <c:pt idx="35">
                  <c:v>806770.61</c:v>
                </c:pt>
                <c:pt idx="36">
                  <c:v>806950.04</c:v>
                </c:pt>
                <c:pt idx="37">
                  <c:v>808770.69</c:v>
                </c:pt>
                <c:pt idx="38">
                  <c:v>808933.39</c:v>
                </c:pt>
                <c:pt idx="39">
                  <c:v>810771.65</c:v>
                </c:pt>
                <c:pt idx="40">
                  <c:v>810900.81</c:v>
                </c:pt>
                <c:pt idx="41">
                  <c:v>812771.32</c:v>
                </c:pt>
                <c:pt idx="42">
                  <c:v>812877.8</c:v>
                </c:pt>
                <c:pt idx="43">
                  <c:v>814769.73</c:v>
                </c:pt>
                <c:pt idx="44">
                  <c:v>814860.7</c:v>
                </c:pt>
                <c:pt idx="45">
                  <c:v>816770.26</c:v>
                </c:pt>
                <c:pt idx="46">
                  <c:v>816836.05</c:v>
                </c:pt>
                <c:pt idx="47">
                  <c:v>818771.15</c:v>
                </c:pt>
                <c:pt idx="48">
                  <c:v>818826.34</c:v>
                </c:pt>
                <c:pt idx="49">
                  <c:v>820770</c:v>
                </c:pt>
                <c:pt idx="50">
                  <c:v>820813.92</c:v>
                </c:pt>
              </c:numCache>
            </c:numRef>
          </c:val>
        </c:ser>
        <c:marker val="1"/>
        <c:axId val="55137408"/>
        <c:axId val="55049600"/>
      </c:lineChart>
      <c:catAx>
        <c:axId val="5504652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5048064"/>
        <c:crosses val="autoZero"/>
        <c:auto val="1"/>
        <c:lblAlgn val="ctr"/>
        <c:lblOffset val="100"/>
        <c:tickLblSkip val="5"/>
      </c:catAx>
      <c:valAx>
        <c:axId val="55048064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046528"/>
        <c:crosses val="autoZero"/>
        <c:crossBetween val="between"/>
      </c:valAx>
      <c:valAx>
        <c:axId val="55049600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5137408"/>
        <c:crosses val="max"/>
        <c:crossBetween val="between"/>
      </c:valAx>
      <c:catAx>
        <c:axId val="55137408"/>
        <c:scaling>
          <c:orientation val="minMax"/>
        </c:scaling>
        <c:delete val="1"/>
        <c:axPos val="b"/>
        <c:numFmt formatCode="General" sourceLinked="1"/>
        <c:tickLblPos val="nextTo"/>
        <c:crossAx val="55049600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481126.95000000007</c:v>
                </c:pt>
                <c:pt idx="3">
                  <c:v>498129.56000000006</c:v>
                </c:pt>
                <c:pt idx="4">
                  <c:v>520950.28999999992</c:v>
                </c:pt>
                <c:pt idx="5">
                  <c:v>536566.16</c:v>
                </c:pt>
                <c:pt idx="6">
                  <c:v>548172.78</c:v>
                </c:pt>
                <c:pt idx="7">
                  <c:v>557397.13</c:v>
                </c:pt>
                <c:pt idx="8">
                  <c:v>567444.06000000006</c:v>
                </c:pt>
                <c:pt idx="9">
                  <c:v>573149.63</c:v>
                </c:pt>
                <c:pt idx="10">
                  <c:v>578187.73</c:v>
                </c:pt>
                <c:pt idx="11">
                  <c:v>583065.49</c:v>
                </c:pt>
                <c:pt idx="12">
                  <c:v>586600.91999999993</c:v>
                </c:pt>
                <c:pt idx="13">
                  <c:v>591107.29999999993</c:v>
                </c:pt>
                <c:pt idx="14">
                  <c:v>594346.68999999994</c:v>
                </c:pt>
                <c:pt idx="15">
                  <c:v>588590.56000000006</c:v>
                </c:pt>
                <c:pt idx="16">
                  <c:v>580932.34</c:v>
                </c:pt>
                <c:pt idx="17">
                  <c:v>574446.23</c:v>
                </c:pt>
                <c:pt idx="18">
                  <c:v>566446.09</c:v>
                </c:pt>
                <c:pt idx="19">
                  <c:v>559991.93000000005</c:v>
                </c:pt>
                <c:pt idx="20">
                  <c:v>553812.30999999994</c:v>
                </c:pt>
                <c:pt idx="21">
                  <c:v>548028.28</c:v>
                </c:pt>
                <c:pt idx="22">
                  <c:v>537708.81000000006</c:v>
                </c:pt>
                <c:pt idx="23">
                  <c:v>529877.62000000011</c:v>
                </c:pt>
                <c:pt idx="24">
                  <c:v>519475.19999999995</c:v>
                </c:pt>
                <c:pt idx="25">
                  <c:v>510747.67</c:v>
                </c:pt>
                <c:pt idx="26">
                  <c:v>500221.78</c:v>
                </c:pt>
                <c:pt idx="27">
                  <c:v>491761.16000000003</c:v>
                </c:pt>
                <c:pt idx="28">
                  <c:v>481165.92</c:v>
                </c:pt>
                <c:pt idx="29">
                  <c:v>471885.91</c:v>
                </c:pt>
                <c:pt idx="30">
                  <c:v>472178.11</c:v>
                </c:pt>
                <c:pt idx="31">
                  <c:v>473888.8</c:v>
                </c:pt>
                <c:pt idx="32">
                  <c:v>474137.34</c:v>
                </c:pt>
                <c:pt idx="33">
                  <c:v>475890.14</c:v>
                </c:pt>
                <c:pt idx="34">
                  <c:v>476102.51</c:v>
                </c:pt>
                <c:pt idx="35">
                  <c:v>477892.67</c:v>
                </c:pt>
                <c:pt idx="36">
                  <c:v>478073.65</c:v>
                </c:pt>
                <c:pt idx="37">
                  <c:v>479895.41999999993</c:v>
                </c:pt>
                <c:pt idx="38">
                  <c:v>480059.67000000004</c:v>
                </c:pt>
                <c:pt idx="39">
                  <c:v>481899.05000000005</c:v>
                </c:pt>
                <c:pt idx="40">
                  <c:v>482029.76000000007</c:v>
                </c:pt>
                <c:pt idx="41">
                  <c:v>483901.58999999997</c:v>
                </c:pt>
                <c:pt idx="42">
                  <c:v>484009.62000000005</c:v>
                </c:pt>
                <c:pt idx="43">
                  <c:v>485902.86</c:v>
                </c:pt>
                <c:pt idx="44">
                  <c:v>485995.37999999995</c:v>
                </c:pt>
                <c:pt idx="45">
                  <c:v>487906.24</c:v>
                </c:pt>
                <c:pt idx="46">
                  <c:v>487973.59</c:v>
                </c:pt>
                <c:pt idx="47">
                  <c:v>489909.99000000005</c:v>
                </c:pt>
                <c:pt idx="48">
                  <c:v>489966.73</c:v>
                </c:pt>
                <c:pt idx="49">
                  <c:v>491911.69</c:v>
                </c:pt>
                <c:pt idx="50">
                  <c:v>491957.16000000003</c:v>
                </c:pt>
              </c:numCache>
            </c:numRef>
          </c:val>
        </c:ser>
        <c:ser>
          <c:idx val="0"/>
          <c:order val="1"/>
          <c:tx>
            <c:strRef>
              <c:f>graf_SV_A!$B$1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129635.48</c:v>
                </c:pt>
                <c:pt idx="3">
                  <c:v>138029.73000000001</c:v>
                </c:pt>
                <c:pt idx="4">
                  <c:v>142981.04</c:v>
                </c:pt>
                <c:pt idx="5">
                  <c:v>146379.35</c:v>
                </c:pt>
                <c:pt idx="6">
                  <c:v>149058.73000000001</c:v>
                </c:pt>
                <c:pt idx="7">
                  <c:v>151485.38</c:v>
                </c:pt>
                <c:pt idx="8">
                  <c:v>154349.45000000001</c:v>
                </c:pt>
                <c:pt idx="9">
                  <c:v>156107.88</c:v>
                </c:pt>
                <c:pt idx="10">
                  <c:v>158069.84</c:v>
                </c:pt>
                <c:pt idx="11">
                  <c:v>159610.15</c:v>
                </c:pt>
                <c:pt idx="12">
                  <c:v>160645.79999999999</c:v>
                </c:pt>
                <c:pt idx="13">
                  <c:v>161982.42000000001</c:v>
                </c:pt>
                <c:pt idx="14">
                  <c:v>163087.93</c:v>
                </c:pt>
                <c:pt idx="15">
                  <c:v>175220.22</c:v>
                </c:pt>
                <c:pt idx="16">
                  <c:v>186820.54</c:v>
                </c:pt>
                <c:pt idx="17">
                  <c:v>198919.78</c:v>
                </c:pt>
                <c:pt idx="18">
                  <c:v>210614.13</c:v>
                </c:pt>
                <c:pt idx="19">
                  <c:v>222878.58</c:v>
                </c:pt>
                <c:pt idx="20">
                  <c:v>230922.41</c:v>
                </c:pt>
                <c:pt idx="21">
                  <c:v>241743.51</c:v>
                </c:pt>
                <c:pt idx="22">
                  <c:v>252569.8</c:v>
                </c:pt>
                <c:pt idx="23">
                  <c:v>263430.93</c:v>
                </c:pt>
                <c:pt idx="24">
                  <c:v>274296.75</c:v>
                </c:pt>
                <c:pt idx="25">
                  <c:v>285188.3</c:v>
                </c:pt>
                <c:pt idx="26">
                  <c:v>296083.52</c:v>
                </c:pt>
                <c:pt idx="27">
                  <c:v>307008.48</c:v>
                </c:pt>
                <c:pt idx="28">
                  <c:v>317936.46000000002</c:v>
                </c:pt>
                <c:pt idx="29">
                  <c:v>328884.46000000002</c:v>
                </c:pt>
                <c:pt idx="30">
                  <c:v>328883.36</c:v>
                </c:pt>
                <c:pt idx="31">
                  <c:v>328882.57</c:v>
                </c:pt>
                <c:pt idx="32">
                  <c:v>328881.32</c:v>
                </c:pt>
                <c:pt idx="33">
                  <c:v>328880.40000000002</c:v>
                </c:pt>
                <c:pt idx="34">
                  <c:v>328879</c:v>
                </c:pt>
                <c:pt idx="35">
                  <c:v>328877.94</c:v>
                </c:pt>
                <c:pt idx="36">
                  <c:v>328876.39</c:v>
                </c:pt>
                <c:pt idx="37">
                  <c:v>328875.27</c:v>
                </c:pt>
                <c:pt idx="38">
                  <c:v>328873.71999999997</c:v>
                </c:pt>
                <c:pt idx="39">
                  <c:v>328872.59999999998</c:v>
                </c:pt>
                <c:pt idx="40">
                  <c:v>328871.05</c:v>
                </c:pt>
                <c:pt idx="41">
                  <c:v>328869.73</c:v>
                </c:pt>
                <c:pt idx="42">
                  <c:v>328868.18</c:v>
                </c:pt>
                <c:pt idx="43">
                  <c:v>328866.87</c:v>
                </c:pt>
                <c:pt idx="44">
                  <c:v>328865.32</c:v>
                </c:pt>
                <c:pt idx="45">
                  <c:v>328864.02</c:v>
                </c:pt>
                <c:pt idx="46">
                  <c:v>328862.46000000002</c:v>
                </c:pt>
                <c:pt idx="47">
                  <c:v>328861.15999999997</c:v>
                </c:pt>
                <c:pt idx="48">
                  <c:v>328859.61</c:v>
                </c:pt>
                <c:pt idx="49">
                  <c:v>328858.31</c:v>
                </c:pt>
                <c:pt idx="50">
                  <c:v>328856.76</c:v>
                </c:pt>
              </c:numCache>
            </c:numRef>
          </c:val>
        </c:ser>
        <c:axId val="55159424"/>
        <c:axId val="55177600"/>
      </c:areaChart>
      <c:lineChart>
        <c:grouping val="standard"/>
        <c:ser>
          <c:idx val="2"/>
          <c:order val="2"/>
          <c:tx>
            <c:strRef>
              <c:f>graf_SV_A!$D$1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610762.43000000005</c:v>
                </c:pt>
                <c:pt idx="3">
                  <c:v>636159.29</c:v>
                </c:pt>
                <c:pt idx="4">
                  <c:v>663931.32999999996</c:v>
                </c:pt>
                <c:pt idx="5">
                  <c:v>682945.51</c:v>
                </c:pt>
                <c:pt idx="6">
                  <c:v>697231.51</c:v>
                </c:pt>
                <c:pt idx="7">
                  <c:v>708882.51</c:v>
                </c:pt>
                <c:pt idx="8">
                  <c:v>721793.51</c:v>
                </c:pt>
                <c:pt idx="9">
                  <c:v>729257.51</c:v>
                </c:pt>
                <c:pt idx="10">
                  <c:v>736257.57</c:v>
                </c:pt>
                <c:pt idx="11">
                  <c:v>742675.64</c:v>
                </c:pt>
                <c:pt idx="12">
                  <c:v>747246.72</c:v>
                </c:pt>
                <c:pt idx="13">
                  <c:v>753089.72</c:v>
                </c:pt>
                <c:pt idx="14">
                  <c:v>757434.62</c:v>
                </c:pt>
                <c:pt idx="15">
                  <c:v>763810.78</c:v>
                </c:pt>
                <c:pt idx="16">
                  <c:v>767752.88</c:v>
                </c:pt>
                <c:pt idx="17">
                  <c:v>773366.01</c:v>
                </c:pt>
                <c:pt idx="18">
                  <c:v>777060.22</c:v>
                </c:pt>
                <c:pt idx="19">
                  <c:v>782870.51</c:v>
                </c:pt>
                <c:pt idx="20">
                  <c:v>784734.71999999997</c:v>
                </c:pt>
                <c:pt idx="21">
                  <c:v>789771.79</c:v>
                </c:pt>
                <c:pt idx="22">
                  <c:v>790278.61</c:v>
                </c:pt>
                <c:pt idx="23">
                  <c:v>793308.55</c:v>
                </c:pt>
                <c:pt idx="24">
                  <c:v>793771.95</c:v>
                </c:pt>
                <c:pt idx="25">
                  <c:v>795935.97</c:v>
                </c:pt>
                <c:pt idx="26">
                  <c:v>796305.3</c:v>
                </c:pt>
                <c:pt idx="27">
                  <c:v>798769.64</c:v>
                </c:pt>
                <c:pt idx="28">
                  <c:v>799102.38</c:v>
                </c:pt>
                <c:pt idx="29">
                  <c:v>800770.37</c:v>
                </c:pt>
                <c:pt idx="30">
                  <c:v>801061.47</c:v>
                </c:pt>
                <c:pt idx="31">
                  <c:v>802771.37</c:v>
                </c:pt>
                <c:pt idx="32">
                  <c:v>803018.66</c:v>
                </c:pt>
                <c:pt idx="33">
                  <c:v>804770.54</c:v>
                </c:pt>
                <c:pt idx="34">
                  <c:v>804981.51</c:v>
                </c:pt>
                <c:pt idx="35">
                  <c:v>806770.61</c:v>
                </c:pt>
                <c:pt idx="36">
                  <c:v>806950.04</c:v>
                </c:pt>
                <c:pt idx="37">
                  <c:v>808770.69</c:v>
                </c:pt>
                <c:pt idx="38">
                  <c:v>808933.39</c:v>
                </c:pt>
                <c:pt idx="39">
                  <c:v>810771.65</c:v>
                </c:pt>
                <c:pt idx="40">
                  <c:v>810900.81</c:v>
                </c:pt>
                <c:pt idx="41">
                  <c:v>812771.32</c:v>
                </c:pt>
                <c:pt idx="42">
                  <c:v>812877.8</c:v>
                </c:pt>
                <c:pt idx="43">
                  <c:v>814769.73</c:v>
                </c:pt>
                <c:pt idx="44">
                  <c:v>814860.7</c:v>
                </c:pt>
                <c:pt idx="45">
                  <c:v>816770.26</c:v>
                </c:pt>
                <c:pt idx="46">
                  <c:v>816836.05</c:v>
                </c:pt>
                <c:pt idx="47">
                  <c:v>818771.15</c:v>
                </c:pt>
                <c:pt idx="48">
                  <c:v>818826.34</c:v>
                </c:pt>
                <c:pt idx="49">
                  <c:v>820770</c:v>
                </c:pt>
                <c:pt idx="50">
                  <c:v>820813.92</c:v>
                </c:pt>
              </c:numCache>
            </c:numRef>
          </c:val>
        </c:ser>
        <c:marker val="1"/>
        <c:axId val="55180672"/>
        <c:axId val="55179136"/>
      </c:lineChart>
      <c:catAx>
        <c:axId val="55159424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5177600"/>
        <c:crosses val="autoZero"/>
        <c:auto val="1"/>
        <c:lblAlgn val="ctr"/>
        <c:lblOffset val="100"/>
        <c:tickLblSkip val="5"/>
      </c:catAx>
      <c:valAx>
        <c:axId val="55177600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159424"/>
        <c:crosses val="autoZero"/>
        <c:crossBetween val="between"/>
      </c:valAx>
      <c:valAx>
        <c:axId val="55179136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5180672"/>
        <c:crosses val="max"/>
        <c:crossBetween val="between"/>
      </c:valAx>
      <c:catAx>
        <c:axId val="55180672"/>
        <c:scaling>
          <c:orientation val="minMax"/>
        </c:scaling>
        <c:delete val="1"/>
        <c:axPos val="b"/>
        <c:numFmt formatCode="General" sourceLinked="1"/>
        <c:tickLblPos val="nextTo"/>
        <c:crossAx val="55179136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SceB!$N$4</c:f>
              <c:strCache>
                <c:ptCount val="1"/>
                <c:pt idx="0">
                  <c:v>SV_CO2_emission</c:v>
                </c:pt>
              </c:strCache>
            </c:strRef>
          </c:tx>
          <c:marker>
            <c:symbol val="none"/>
          </c:marker>
          <c:val>
            <c:numRef>
              <c:f>SceB!$N$5:$N$95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20</c:v>
                </c:pt>
                <c:pt idx="24">
                  <c:v>21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37</c:v>
                </c:pt>
                <c:pt idx="30">
                  <c:v>41</c:v>
                </c:pt>
                <c:pt idx="31">
                  <c:v>42</c:v>
                </c:pt>
                <c:pt idx="32">
                  <c:v>46</c:v>
                </c:pt>
                <c:pt idx="33">
                  <c:v>50</c:v>
                </c:pt>
                <c:pt idx="34">
                  <c:v>53</c:v>
                </c:pt>
                <c:pt idx="35">
                  <c:v>56</c:v>
                </c:pt>
                <c:pt idx="36">
                  <c:v>59</c:v>
                </c:pt>
                <c:pt idx="37">
                  <c:v>62</c:v>
                </c:pt>
                <c:pt idx="38">
                  <c:v>65</c:v>
                </c:pt>
                <c:pt idx="39">
                  <c:v>68</c:v>
                </c:pt>
                <c:pt idx="40">
                  <c:v>71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84</c:v>
                </c:pt>
                <c:pt idx="45">
                  <c:v>87</c:v>
                </c:pt>
                <c:pt idx="46">
                  <c:v>91</c:v>
                </c:pt>
                <c:pt idx="47">
                  <c:v>94</c:v>
                </c:pt>
                <c:pt idx="48">
                  <c:v>99</c:v>
                </c:pt>
                <c:pt idx="49">
                  <c:v>104</c:v>
                </c:pt>
                <c:pt idx="50">
                  <c:v>109</c:v>
                </c:pt>
                <c:pt idx="51">
                  <c:v>113</c:v>
                </c:pt>
                <c:pt idx="52">
                  <c:v>116</c:v>
                </c:pt>
                <c:pt idx="53">
                  <c:v>119</c:v>
                </c:pt>
                <c:pt idx="54">
                  <c:v>122</c:v>
                </c:pt>
                <c:pt idx="55">
                  <c:v>124</c:v>
                </c:pt>
                <c:pt idx="56">
                  <c:v>126</c:v>
                </c:pt>
                <c:pt idx="57">
                  <c:v>129</c:v>
                </c:pt>
                <c:pt idx="58">
                  <c:v>131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141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146</c:v>
                </c:pt>
                <c:pt idx="73">
                  <c:v>145</c:v>
                </c:pt>
                <c:pt idx="74">
                  <c:v>146</c:v>
                </c:pt>
                <c:pt idx="75">
                  <c:v>146</c:v>
                </c:pt>
                <c:pt idx="76">
                  <c:v>147</c:v>
                </c:pt>
                <c:pt idx="77">
                  <c:v>148</c:v>
                </c:pt>
                <c:pt idx="78">
                  <c:v>149</c:v>
                </c:pt>
                <c:pt idx="79">
                  <c:v>150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155</c:v>
                </c:pt>
                <c:pt idx="87">
                  <c:v>156</c:v>
                </c:pt>
                <c:pt idx="88">
                  <c:v>157</c:v>
                </c:pt>
                <c:pt idx="89">
                  <c:v>158</c:v>
                </c:pt>
                <c:pt idx="90">
                  <c:v>159</c:v>
                </c:pt>
              </c:numCache>
            </c:numRef>
          </c:val>
        </c:ser>
        <c:ser>
          <c:idx val="1"/>
          <c:order val="1"/>
          <c:tx>
            <c:strRef>
              <c:f>SceB!$O$4</c:f>
              <c:strCache>
                <c:ptCount val="1"/>
                <c:pt idx="0">
                  <c:v>SV_CO2_absorption</c:v>
                </c:pt>
              </c:strCache>
            </c:strRef>
          </c:tx>
          <c:marker>
            <c:symbol val="none"/>
          </c:marker>
          <c:val>
            <c:numRef>
              <c:f>SceB!$O$5:$O$95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-8</c:v>
                </c:pt>
                <c:pt idx="6">
                  <c:v>-11</c:v>
                </c:pt>
                <c:pt idx="7">
                  <c:v>-13</c:v>
                </c:pt>
                <c:pt idx="8">
                  <c:v>-15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-29</c:v>
                </c:pt>
                <c:pt idx="15">
                  <c:v>-31</c:v>
                </c:pt>
                <c:pt idx="16">
                  <c:v>-33</c:v>
                </c:pt>
                <c:pt idx="17">
                  <c:v>-35</c:v>
                </c:pt>
                <c:pt idx="18">
                  <c:v>-37</c:v>
                </c:pt>
                <c:pt idx="19">
                  <c:v>-39</c:v>
                </c:pt>
                <c:pt idx="20">
                  <c:v>-42</c:v>
                </c:pt>
                <c:pt idx="21">
                  <c:v>-44</c:v>
                </c:pt>
                <c:pt idx="22">
                  <c:v>-50</c:v>
                </c:pt>
                <c:pt idx="23">
                  <c:v>-56</c:v>
                </c:pt>
                <c:pt idx="24">
                  <c:v>-62</c:v>
                </c:pt>
                <c:pt idx="25">
                  <c:v>-67</c:v>
                </c:pt>
                <c:pt idx="26">
                  <c:v>-73</c:v>
                </c:pt>
                <c:pt idx="27">
                  <c:v>-78</c:v>
                </c:pt>
                <c:pt idx="28">
                  <c:v>-83</c:v>
                </c:pt>
                <c:pt idx="29">
                  <c:v>-82</c:v>
                </c:pt>
                <c:pt idx="30">
                  <c:v>-87</c:v>
                </c:pt>
                <c:pt idx="31">
                  <c:v>-92</c:v>
                </c:pt>
                <c:pt idx="32">
                  <c:v>-96</c:v>
                </c:pt>
                <c:pt idx="33">
                  <c:v>-100</c:v>
                </c:pt>
                <c:pt idx="34">
                  <c:v>-102</c:v>
                </c:pt>
                <c:pt idx="35">
                  <c:v>-106</c:v>
                </c:pt>
                <c:pt idx="36">
                  <c:v>-109</c:v>
                </c:pt>
                <c:pt idx="37">
                  <c:v>-113</c:v>
                </c:pt>
                <c:pt idx="38">
                  <c:v>-121</c:v>
                </c:pt>
                <c:pt idx="39">
                  <c:v>-126</c:v>
                </c:pt>
                <c:pt idx="40">
                  <c:v>-130</c:v>
                </c:pt>
                <c:pt idx="41">
                  <c:v>-134</c:v>
                </c:pt>
                <c:pt idx="42">
                  <c:v>-138</c:v>
                </c:pt>
                <c:pt idx="43">
                  <c:v>-142</c:v>
                </c:pt>
                <c:pt idx="44">
                  <c:v>-146</c:v>
                </c:pt>
                <c:pt idx="45">
                  <c:v>-151</c:v>
                </c:pt>
                <c:pt idx="46">
                  <c:v>-156</c:v>
                </c:pt>
                <c:pt idx="47">
                  <c:v>-163</c:v>
                </c:pt>
                <c:pt idx="48">
                  <c:v>-167</c:v>
                </c:pt>
                <c:pt idx="49">
                  <c:v>-169</c:v>
                </c:pt>
                <c:pt idx="50">
                  <c:v>-171</c:v>
                </c:pt>
                <c:pt idx="51">
                  <c:v>-174</c:v>
                </c:pt>
                <c:pt idx="52">
                  <c:v>-175</c:v>
                </c:pt>
                <c:pt idx="53">
                  <c:v>-177</c:v>
                </c:pt>
                <c:pt idx="54">
                  <c:v>-179</c:v>
                </c:pt>
                <c:pt idx="55">
                  <c:v>-180</c:v>
                </c:pt>
                <c:pt idx="56">
                  <c:v>-182</c:v>
                </c:pt>
                <c:pt idx="57">
                  <c:v>-182</c:v>
                </c:pt>
                <c:pt idx="58">
                  <c:v>-183</c:v>
                </c:pt>
                <c:pt idx="59">
                  <c:v>-183</c:v>
                </c:pt>
                <c:pt idx="60">
                  <c:v>-184</c:v>
                </c:pt>
                <c:pt idx="61">
                  <c:v>-185</c:v>
                </c:pt>
                <c:pt idx="62">
                  <c:v>-186</c:v>
                </c:pt>
                <c:pt idx="63">
                  <c:v>-187</c:v>
                </c:pt>
                <c:pt idx="64">
                  <c:v>-188</c:v>
                </c:pt>
                <c:pt idx="65">
                  <c:v>-189</c:v>
                </c:pt>
                <c:pt idx="66">
                  <c:v>-189</c:v>
                </c:pt>
                <c:pt idx="67">
                  <c:v>-190</c:v>
                </c:pt>
                <c:pt idx="68">
                  <c:v>-191</c:v>
                </c:pt>
                <c:pt idx="69">
                  <c:v>-192</c:v>
                </c:pt>
                <c:pt idx="70">
                  <c:v>-193</c:v>
                </c:pt>
                <c:pt idx="71">
                  <c:v>-189</c:v>
                </c:pt>
                <c:pt idx="72">
                  <c:v>-190</c:v>
                </c:pt>
                <c:pt idx="73">
                  <c:v>-190</c:v>
                </c:pt>
                <c:pt idx="74">
                  <c:v>-192</c:v>
                </c:pt>
                <c:pt idx="75">
                  <c:v>-193</c:v>
                </c:pt>
                <c:pt idx="76">
                  <c:v>-195</c:v>
                </c:pt>
                <c:pt idx="77">
                  <c:v>-196</c:v>
                </c:pt>
                <c:pt idx="78">
                  <c:v>-197</c:v>
                </c:pt>
                <c:pt idx="79">
                  <c:v>-198</c:v>
                </c:pt>
                <c:pt idx="80">
                  <c:v>-199</c:v>
                </c:pt>
                <c:pt idx="81">
                  <c:v>-200</c:v>
                </c:pt>
                <c:pt idx="82">
                  <c:v>-201</c:v>
                </c:pt>
                <c:pt idx="83">
                  <c:v>-202</c:v>
                </c:pt>
                <c:pt idx="84">
                  <c:v>-203</c:v>
                </c:pt>
                <c:pt idx="85">
                  <c:v>-204</c:v>
                </c:pt>
                <c:pt idx="86">
                  <c:v>-205</c:v>
                </c:pt>
                <c:pt idx="87">
                  <c:v>-206</c:v>
                </c:pt>
                <c:pt idx="88">
                  <c:v>-207</c:v>
                </c:pt>
                <c:pt idx="89">
                  <c:v>-208</c:v>
                </c:pt>
                <c:pt idx="90">
                  <c:v>-209</c:v>
                </c:pt>
              </c:numCache>
            </c:numRef>
          </c:val>
        </c:ser>
        <c:ser>
          <c:idx val="2"/>
          <c:order val="2"/>
          <c:tx>
            <c:strRef>
              <c:f>SceB!$P$4</c:f>
              <c:strCache>
                <c:ptCount val="1"/>
                <c:pt idx="0">
                  <c:v>net_CO2_2ndOrder</c:v>
                </c:pt>
              </c:strCache>
            </c:strRef>
          </c:tx>
          <c:marker>
            <c:symbol val="none"/>
          </c:marker>
          <c:val>
            <c:numRef>
              <c:f>SceB!$P$5:$P$95</c:f>
              <c:numCache>
                <c:formatCode>General</c:formatCode>
                <c:ptCount val="91"/>
                <c:pt idx="0">
                  <c:v>133</c:v>
                </c:pt>
                <c:pt idx="1">
                  <c:v>229</c:v>
                </c:pt>
                <c:pt idx="2">
                  <c:v>286</c:v>
                </c:pt>
                <c:pt idx="3">
                  <c:v>320</c:v>
                </c:pt>
                <c:pt idx="4">
                  <c:v>340</c:v>
                </c:pt>
                <c:pt idx="5">
                  <c:v>353</c:v>
                </c:pt>
                <c:pt idx="6">
                  <c:v>361</c:v>
                </c:pt>
                <c:pt idx="7">
                  <c:v>367</c:v>
                </c:pt>
                <c:pt idx="8">
                  <c:v>371</c:v>
                </c:pt>
                <c:pt idx="9">
                  <c:v>373</c:v>
                </c:pt>
                <c:pt idx="10">
                  <c:v>375</c:v>
                </c:pt>
                <c:pt idx="11">
                  <c:v>376</c:v>
                </c:pt>
                <c:pt idx="12">
                  <c:v>377</c:v>
                </c:pt>
                <c:pt idx="13">
                  <c:v>378</c:v>
                </c:pt>
                <c:pt idx="14">
                  <c:v>379</c:v>
                </c:pt>
                <c:pt idx="15">
                  <c:v>379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586</c:v>
                </c:pt>
                <c:pt idx="20">
                  <c:v>735</c:v>
                </c:pt>
                <c:pt idx="21">
                  <c:v>818</c:v>
                </c:pt>
                <c:pt idx="22">
                  <c:v>864</c:v>
                </c:pt>
                <c:pt idx="23">
                  <c:v>894</c:v>
                </c:pt>
                <c:pt idx="24">
                  <c:v>912</c:v>
                </c:pt>
                <c:pt idx="25">
                  <c:v>924</c:v>
                </c:pt>
                <c:pt idx="26">
                  <c:v>933</c:v>
                </c:pt>
                <c:pt idx="27">
                  <c:v>939</c:v>
                </c:pt>
                <c:pt idx="28">
                  <c:v>944</c:v>
                </c:pt>
                <c:pt idx="29">
                  <c:v>903</c:v>
                </c:pt>
                <c:pt idx="30">
                  <c:v>804</c:v>
                </c:pt>
                <c:pt idx="31">
                  <c:v>693</c:v>
                </c:pt>
                <c:pt idx="32">
                  <c:v>666</c:v>
                </c:pt>
                <c:pt idx="33">
                  <c:v>673</c:v>
                </c:pt>
                <c:pt idx="34">
                  <c:v>679</c:v>
                </c:pt>
                <c:pt idx="35">
                  <c:v>905</c:v>
                </c:pt>
                <c:pt idx="36">
                  <c:v>895</c:v>
                </c:pt>
                <c:pt idx="37">
                  <c:v>789</c:v>
                </c:pt>
                <c:pt idx="38">
                  <c:v>779</c:v>
                </c:pt>
                <c:pt idx="39">
                  <c:v>781</c:v>
                </c:pt>
                <c:pt idx="40">
                  <c:v>798</c:v>
                </c:pt>
                <c:pt idx="41">
                  <c:v>809</c:v>
                </c:pt>
                <c:pt idx="42">
                  <c:v>856</c:v>
                </c:pt>
                <c:pt idx="43">
                  <c:v>958</c:v>
                </c:pt>
                <c:pt idx="44">
                  <c:v>1059</c:v>
                </c:pt>
                <c:pt idx="45">
                  <c:v>987</c:v>
                </c:pt>
                <c:pt idx="46">
                  <c:v>858</c:v>
                </c:pt>
                <c:pt idx="47">
                  <c:v>735</c:v>
                </c:pt>
                <c:pt idx="48">
                  <c:v>679</c:v>
                </c:pt>
                <c:pt idx="49">
                  <c:v>572</c:v>
                </c:pt>
                <c:pt idx="50">
                  <c:v>493</c:v>
                </c:pt>
                <c:pt idx="51">
                  <c:v>432</c:v>
                </c:pt>
                <c:pt idx="52">
                  <c:v>357</c:v>
                </c:pt>
                <c:pt idx="53">
                  <c:v>327</c:v>
                </c:pt>
                <c:pt idx="54">
                  <c:v>302</c:v>
                </c:pt>
                <c:pt idx="55">
                  <c:v>304</c:v>
                </c:pt>
                <c:pt idx="56">
                  <c:v>274</c:v>
                </c:pt>
                <c:pt idx="57">
                  <c:v>268</c:v>
                </c:pt>
                <c:pt idx="58">
                  <c:v>208</c:v>
                </c:pt>
                <c:pt idx="59">
                  <c:v>234</c:v>
                </c:pt>
                <c:pt idx="60">
                  <c:v>185</c:v>
                </c:pt>
                <c:pt idx="61">
                  <c:v>214</c:v>
                </c:pt>
                <c:pt idx="62">
                  <c:v>202</c:v>
                </c:pt>
                <c:pt idx="63">
                  <c:v>195</c:v>
                </c:pt>
                <c:pt idx="64">
                  <c:v>177</c:v>
                </c:pt>
                <c:pt idx="65">
                  <c:v>187</c:v>
                </c:pt>
                <c:pt idx="66">
                  <c:v>177</c:v>
                </c:pt>
                <c:pt idx="67">
                  <c:v>182</c:v>
                </c:pt>
                <c:pt idx="68">
                  <c:v>164</c:v>
                </c:pt>
                <c:pt idx="69">
                  <c:v>180</c:v>
                </c:pt>
                <c:pt idx="70">
                  <c:v>156</c:v>
                </c:pt>
                <c:pt idx="71">
                  <c:v>186</c:v>
                </c:pt>
                <c:pt idx="72">
                  <c:v>155</c:v>
                </c:pt>
                <c:pt idx="73">
                  <c:v>186</c:v>
                </c:pt>
                <c:pt idx="74">
                  <c:v>182</c:v>
                </c:pt>
                <c:pt idx="75">
                  <c:v>177</c:v>
                </c:pt>
                <c:pt idx="76">
                  <c:v>160</c:v>
                </c:pt>
                <c:pt idx="77">
                  <c:v>175</c:v>
                </c:pt>
                <c:pt idx="78">
                  <c:v>149</c:v>
                </c:pt>
                <c:pt idx="79">
                  <c:v>178</c:v>
                </c:pt>
                <c:pt idx="80">
                  <c:v>144</c:v>
                </c:pt>
                <c:pt idx="81">
                  <c:v>164</c:v>
                </c:pt>
                <c:pt idx="82">
                  <c:v>159</c:v>
                </c:pt>
                <c:pt idx="83">
                  <c:v>187</c:v>
                </c:pt>
                <c:pt idx="84">
                  <c:v>151</c:v>
                </c:pt>
                <c:pt idx="85">
                  <c:v>184</c:v>
                </c:pt>
                <c:pt idx="86">
                  <c:v>151</c:v>
                </c:pt>
                <c:pt idx="87">
                  <c:v>182</c:v>
                </c:pt>
                <c:pt idx="88">
                  <c:v>147</c:v>
                </c:pt>
                <c:pt idx="89">
                  <c:v>182</c:v>
                </c:pt>
                <c:pt idx="90">
                  <c:v>150</c:v>
                </c:pt>
              </c:numCache>
            </c:numRef>
          </c:val>
        </c:ser>
        <c:marker val="1"/>
        <c:axId val="55322496"/>
        <c:axId val="55324032"/>
      </c:lineChart>
      <c:catAx>
        <c:axId val="55322496"/>
        <c:scaling>
          <c:orientation val="minMax"/>
        </c:scaling>
        <c:axPos val="b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324032"/>
        <c:crosses val="autoZero"/>
        <c:auto val="1"/>
        <c:lblAlgn val="ctr"/>
        <c:lblOffset val="100"/>
      </c:catAx>
      <c:valAx>
        <c:axId val="553240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322496"/>
        <c:crosses val="autoZero"/>
        <c:crossBetween val="between"/>
      </c:valAx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845</c:v>
                </c:pt>
                <c:pt idx="9">
                  <c:v>741</c:v>
                </c:pt>
                <c:pt idx="10">
                  <c:v>664</c:v>
                </c:pt>
                <c:pt idx="11">
                  <c:v>605</c:v>
                </c:pt>
                <c:pt idx="12">
                  <c:v>531</c:v>
                </c:pt>
                <c:pt idx="13">
                  <c:v>503</c:v>
                </c:pt>
                <c:pt idx="14">
                  <c:v>480</c:v>
                </c:pt>
                <c:pt idx="15">
                  <c:v>483</c:v>
                </c:pt>
                <c:pt idx="16">
                  <c:v>454</c:v>
                </c:pt>
                <c:pt idx="17">
                  <c:v>449</c:v>
                </c:pt>
                <c:pt idx="18">
                  <c:v>390</c:v>
                </c:pt>
                <c:pt idx="19">
                  <c:v>417</c:v>
                </c:pt>
                <c:pt idx="20">
                  <c:v>368</c:v>
                </c:pt>
                <c:pt idx="21">
                  <c:v>397</c:v>
                </c:pt>
                <c:pt idx="22">
                  <c:v>387</c:v>
                </c:pt>
                <c:pt idx="23">
                  <c:v>381</c:v>
                </c:pt>
                <c:pt idx="24">
                  <c:v>365</c:v>
                </c:pt>
                <c:pt idx="25">
                  <c:v>375</c:v>
                </c:pt>
                <c:pt idx="26">
                  <c:v>365</c:v>
                </c:pt>
                <c:pt idx="27">
                  <c:v>371</c:v>
                </c:pt>
                <c:pt idx="28">
                  <c:v>354</c:v>
                </c:pt>
                <c:pt idx="29">
                  <c:v>370</c:v>
                </c:pt>
                <c:pt idx="30">
                  <c:v>348</c:v>
                </c:pt>
                <c:pt idx="31">
                  <c:v>373</c:v>
                </c:pt>
                <c:pt idx="32">
                  <c:v>343</c:v>
                </c:pt>
                <c:pt idx="33">
                  <c:v>375</c:v>
                </c:pt>
                <c:pt idx="34">
                  <c:v>374</c:v>
                </c:pt>
                <c:pt idx="35">
                  <c:v>369</c:v>
                </c:pt>
                <c:pt idx="36">
                  <c:v>353</c:v>
                </c:pt>
                <c:pt idx="37">
                  <c:v>370</c:v>
                </c:pt>
                <c:pt idx="38">
                  <c:v>345</c:v>
                </c:pt>
                <c:pt idx="39">
                  <c:v>375</c:v>
                </c:pt>
                <c:pt idx="40">
                  <c:v>341</c:v>
                </c:pt>
                <c:pt idx="41">
                  <c:v>363</c:v>
                </c:pt>
                <c:pt idx="42">
                  <c:v>359</c:v>
                </c:pt>
                <c:pt idx="43">
                  <c:v>387</c:v>
                </c:pt>
                <c:pt idx="44">
                  <c:v>354</c:v>
                </c:pt>
                <c:pt idx="45">
                  <c:v>387</c:v>
                </c:pt>
                <c:pt idx="46">
                  <c:v>355</c:v>
                </c:pt>
                <c:pt idx="47">
                  <c:v>387</c:v>
                </c:pt>
                <c:pt idx="48">
                  <c:v>354</c:v>
                </c:pt>
                <c:pt idx="49">
                  <c:v>389</c:v>
                </c:pt>
                <c:pt idx="50">
                  <c:v>359</c:v>
                </c:pt>
              </c:numCache>
            </c:numRef>
          </c:val>
        </c:ser>
        <c:ser>
          <c:idx val="1"/>
          <c:order val="1"/>
          <c:tx>
            <c:strRef>
              <c:f>graf_B!$D$2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-156</c:v>
                </c:pt>
                <c:pt idx="7">
                  <c:v>-163</c:v>
                </c:pt>
                <c:pt idx="8">
                  <c:v>-167</c:v>
                </c:pt>
                <c:pt idx="9">
                  <c:v>-169</c:v>
                </c:pt>
                <c:pt idx="10">
                  <c:v>-171</c:v>
                </c:pt>
                <c:pt idx="11">
                  <c:v>-174</c:v>
                </c:pt>
                <c:pt idx="12">
                  <c:v>-175</c:v>
                </c:pt>
                <c:pt idx="13">
                  <c:v>-177</c:v>
                </c:pt>
                <c:pt idx="14">
                  <c:v>-179</c:v>
                </c:pt>
                <c:pt idx="15">
                  <c:v>-180</c:v>
                </c:pt>
                <c:pt idx="16">
                  <c:v>-182</c:v>
                </c:pt>
                <c:pt idx="17">
                  <c:v>-182</c:v>
                </c:pt>
                <c:pt idx="18">
                  <c:v>-183</c:v>
                </c:pt>
                <c:pt idx="19">
                  <c:v>-183</c:v>
                </c:pt>
                <c:pt idx="20">
                  <c:v>-184</c:v>
                </c:pt>
                <c:pt idx="21">
                  <c:v>-185</c:v>
                </c:pt>
                <c:pt idx="22">
                  <c:v>-186</c:v>
                </c:pt>
                <c:pt idx="23">
                  <c:v>-187</c:v>
                </c:pt>
                <c:pt idx="24">
                  <c:v>-188</c:v>
                </c:pt>
                <c:pt idx="25">
                  <c:v>-189</c:v>
                </c:pt>
                <c:pt idx="26">
                  <c:v>-189</c:v>
                </c:pt>
                <c:pt idx="27">
                  <c:v>-190</c:v>
                </c:pt>
                <c:pt idx="28">
                  <c:v>-191</c:v>
                </c:pt>
                <c:pt idx="29">
                  <c:v>-192</c:v>
                </c:pt>
                <c:pt idx="30">
                  <c:v>-193</c:v>
                </c:pt>
                <c:pt idx="31">
                  <c:v>-189</c:v>
                </c:pt>
                <c:pt idx="32">
                  <c:v>-190</c:v>
                </c:pt>
                <c:pt idx="33">
                  <c:v>-190</c:v>
                </c:pt>
                <c:pt idx="34">
                  <c:v>-192</c:v>
                </c:pt>
                <c:pt idx="35">
                  <c:v>-193</c:v>
                </c:pt>
                <c:pt idx="36">
                  <c:v>-195</c:v>
                </c:pt>
                <c:pt idx="37">
                  <c:v>-196</c:v>
                </c:pt>
                <c:pt idx="38">
                  <c:v>-197</c:v>
                </c:pt>
                <c:pt idx="39">
                  <c:v>-198</c:v>
                </c:pt>
                <c:pt idx="40">
                  <c:v>-199</c:v>
                </c:pt>
                <c:pt idx="41">
                  <c:v>-200</c:v>
                </c:pt>
                <c:pt idx="42">
                  <c:v>-201</c:v>
                </c:pt>
                <c:pt idx="43">
                  <c:v>-202</c:v>
                </c:pt>
                <c:pt idx="44">
                  <c:v>-203</c:v>
                </c:pt>
                <c:pt idx="45">
                  <c:v>-204</c:v>
                </c:pt>
                <c:pt idx="46">
                  <c:v>-205</c:v>
                </c:pt>
                <c:pt idx="47">
                  <c:v>-206</c:v>
                </c:pt>
                <c:pt idx="48">
                  <c:v>-207</c:v>
                </c:pt>
                <c:pt idx="49">
                  <c:v>-208</c:v>
                </c:pt>
                <c:pt idx="50">
                  <c:v>-209</c:v>
                </c:pt>
              </c:numCache>
            </c:numRef>
          </c:val>
        </c:ser>
        <c:ser>
          <c:idx val="2"/>
          <c:order val="2"/>
          <c:tx>
            <c:strRef>
              <c:f>graf_B!$E$2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987</c:v>
                </c:pt>
                <c:pt idx="6">
                  <c:v>858</c:v>
                </c:pt>
                <c:pt idx="7">
                  <c:v>735</c:v>
                </c:pt>
                <c:pt idx="8">
                  <c:v>679</c:v>
                </c:pt>
                <c:pt idx="9">
                  <c:v>572</c:v>
                </c:pt>
                <c:pt idx="10">
                  <c:v>493</c:v>
                </c:pt>
                <c:pt idx="11">
                  <c:v>432</c:v>
                </c:pt>
                <c:pt idx="12">
                  <c:v>357</c:v>
                </c:pt>
                <c:pt idx="13">
                  <c:v>327</c:v>
                </c:pt>
                <c:pt idx="14">
                  <c:v>302</c:v>
                </c:pt>
                <c:pt idx="15">
                  <c:v>304</c:v>
                </c:pt>
                <c:pt idx="16">
                  <c:v>274</c:v>
                </c:pt>
                <c:pt idx="17">
                  <c:v>268</c:v>
                </c:pt>
                <c:pt idx="18">
                  <c:v>208</c:v>
                </c:pt>
                <c:pt idx="19">
                  <c:v>234</c:v>
                </c:pt>
                <c:pt idx="20">
                  <c:v>185</c:v>
                </c:pt>
                <c:pt idx="21">
                  <c:v>214</c:v>
                </c:pt>
                <c:pt idx="22">
                  <c:v>202</c:v>
                </c:pt>
                <c:pt idx="23">
                  <c:v>195</c:v>
                </c:pt>
                <c:pt idx="24">
                  <c:v>177</c:v>
                </c:pt>
                <c:pt idx="25">
                  <c:v>187</c:v>
                </c:pt>
                <c:pt idx="26">
                  <c:v>177</c:v>
                </c:pt>
                <c:pt idx="27">
                  <c:v>182</c:v>
                </c:pt>
                <c:pt idx="28">
                  <c:v>164</c:v>
                </c:pt>
                <c:pt idx="29">
                  <c:v>180</c:v>
                </c:pt>
                <c:pt idx="30">
                  <c:v>156</c:v>
                </c:pt>
                <c:pt idx="31">
                  <c:v>186</c:v>
                </c:pt>
                <c:pt idx="32">
                  <c:v>155</c:v>
                </c:pt>
                <c:pt idx="33">
                  <c:v>186</c:v>
                </c:pt>
                <c:pt idx="34">
                  <c:v>182</c:v>
                </c:pt>
                <c:pt idx="35">
                  <c:v>177</c:v>
                </c:pt>
                <c:pt idx="36">
                  <c:v>160</c:v>
                </c:pt>
                <c:pt idx="37">
                  <c:v>175</c:v>
                </c:pt>
                <c:pt idx="38">
                  <c:v>149</c:v>
                </c:pt>
                <c:pt idx="39">
                  <c:v>178</c:v>
                </c:pt>
                <c:pt idx="40">
                  <c:v>144</c:v>
                </c:pt>
                <c:pt idx="41">
                  <c:v>164</c:v>
                </c:pt>
                <c:pt idx="42">
                  <c:v>159</c:v>
                </c:pt>
                <c:pt idx="43">
                  <c:v>187</c:v>
                </c:pt>
                <c:pt idx="44">
                  <c:v>151</c:v>
                </c:pt>
                <c:pt idx="45">
                  <c:v>184</c:v>
                </c:pt>
                <c:pt idx="46">
                  <c:v>151</c:v>
                </c:pt>
                <c:pt idx="47">
                  <c:v>182</c:v>
                </c:pt>
                <c:pt idx="48">
                  <c:v>147</c:v>
                </c:pt>
                <c:pt idx="49">
                  <c:v>182</c:v>
                </c:pt>
                <c:pt idx="50">
                  <c:v>150</c:v>
                </c:pt>
              </c:numCache>
            </c:numRef>
          </c:val>
        </c:ser>
        <c:marker val="1"/>
        <c:axId val="55399168"/>
        <c:axId val="55400704"/>
      </c:lineChart>
      <c:catAx>
        <c:axId val="5539916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400704"/>
        <c:crosses val="autoZero"/>
        <c:auto val="1"/>
        <c:lblAlgn val="ctr"/>
        <c:lblOffset val="100"/>
        <c:tickLblSkip val="5"/>
      </c:catAx>
      <c:valAx>
        <c:axId val="55400704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399168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358</c:v>
                </c:pt>
                <c:pt idx="15">
                  <c:v>359</c:v>
                </c:pt>
                <c:pt idx="16">
                  <c:v>328</c:v>
                </c:pt>
                <c:pt idx="17">
                  <c:v>320</c:v>
                </c:pt>
                <c:pt idx="18">
                  <c:v>259</c:v>
                </c:pt>
                <c:pt idx="19">
                  <c:v>284</c:v>
                </c:pt>
                <c:pt idx="20">
                  <c:v>234</c:v>
                </c:pt>
                <c:pt idx="21">
                  <c:v>262</c:v>
                </c:pt>
                <c:pt idx="22">
                  <c:v>251</c:v>
                </c:pt>
                <c:pt idx="23">
                  <c:v>243</c:v>
                </c:pt>
                <c:pt idx="24">
                  <c:v>226</c:v>
                </c:pt>
                <c:pt idx="25">
                  <c:v>235</c:v>
                </c:pt>
                <c:pt idx="26">
                  <c:v>224</c:v>
                </c:pt>
                <c:pt idx="27">
                  <c:v>229</c:v>
                </c:pt>
                <c:pt idx="28">
                  <c:v>211</c:v>
                </c:pt>
                <c:pt idx="29">
                  <c:v>226</c:v>
                </c:pt>
                <c:pt idx="30">
                  <c:v>203</c:v>
                </c:pt>
                <c:pt idx="31">
                  <c:v>228</c:v>
                </c:pt>
                <c:pt idx="32">
                  <c:v>197</c:v>
                </c:pt>
                <c:pt idx="33">
                  <c:v>230</c:v>
                </c:pt>
                <c:pt idx="34">
                  <c:v>228</c:v>
                </c:pt>
                <c:pt idx="35">
                  <c:v>223</c:v>
                </c:pt>
                <c:pt idx="36">
                  <c:v>206</c:v>
                </c:pt>
                <c:pt idx="37">
                  <c:v>222</c:v>
                </c:pt>
                <c:pt idx="38">
                  <c:v>196</c:v>
                </c:pt>
                <c:pt idx="39">
                  <c:v>225</c:v>
                </c:pt>
                <c:pt idx="40">
                  <c:v>191</c:v>
                </c:pt>
                <c:pt idx="41">
                  <c:v>212</c:v>
                </c:pt>
                <c:pt idx="42">
                  <c:v>207</c:v>
                </c:pt>
                <c:pt idx="43">
                  <c:v>234</c:v>
                </c:pt>
                <c:pt idx="44">
                  <c:v>200</c:v>
                </c:pt>
                <c:pt idx="45">
                  <c:v>232</c:v>
                </c:pt>
                <c:pt idx="46">
                  <c:v>200</c:v>
                </c:pt>
                <c:pt idx="47">
                  <c:v>231</c:v>
                </c:pt>
                <c:pt idx="48">
                  <c:v>197</c:v>
                </c:pt>
                <c:pt idx="49">
                  <c:v>231</c:v>
                </c:pt>
                <c:pt idx="50">
                  <c:v>200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99</c:v>
                </c:pt>
                <c:pt idx="9">
                  <c:v>104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138</c:v>
                </c:pt>
                <c:pt idx="24">
                  <c:v>139</c:v>
                </c:pt>
                <c:pt idx="25">
                  <c:v>140</c:v>
                </c:pt>
                <c:pt idx="26">
                  <c:v>141</c:v>
                </c:pt>
                <c:pt idx="27">
                  <c:v>142</c:v>
                </c:pt>
                <c:pt idx="28">
                  <c:v>143</c:v>
                </c:pt>
                <c:pt idx="29">
                  <c:v>144</c:v>
                </c:pt>
                <c:pt idx="30">
                  <c:v>145</c:v>
                </c:pt>
                <c:pt idx="31">
                  <c:v>145</c:v>
                </c:pt>
                <c:pt idx="32">
                  <c:v>146</c:v>
                </c:pt>
                <c:pt idx="33">
                  <c:v>145</c:v>
                </c:pt>
                <c:pt idx="34">
                  <c:v>146</c:v>
                </c:pt>
                <c:pt idx="35">
                  <c:v>146</c:v>
                </c:pt>
                <c:pt idx="36">
                  <c:v>147</c:v>
                </c:pt>
                <c:pt idx="37">
                  <c:v>148</c:v>
                </c:pt>
                <c:pt idx="38">
                  <c:v>149</c:v>
                </c:pt>
                <c:pt idx="39">
                  <c:v>150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845</c:v>
                </c:pt>
                <c:pt idx="9">
                  <c:v>741</c:v>
                </c:pt>
                <c:pt idx="10">
                  <c:v>664</c:v>
                </c:pt>
                <c:pt idx="11">
                  <c:v>605</c:v>
                </c:pt>
                <c:pt idx="12">
                  <c:v>531</c:v>
                </c:pt>
                <c:pt idx="13">
                  <c:v>503</c:v>
                </c:pt>
                <c:pt idx="14">
                  <c:v>480</c:v>
                </c:pt>
                <c:pt idx="15">
                  <c:v>483</c:v>
                </c:pt>
                <c:pt idx="16">
                  <c:v>454</c:v>
                </c:pt>
                <c:pt idx="17">
                  <c:v>449</c:v>
                </c:pt>
                <c:pt idx="18">
                  <c:v>390</c:v>
                </c:pt>
                <c:pt idx="19">
                  <c:v>417</c:v>
                </c:pt>
                <c:pt idx="20">
                  <c:v>368</c:v>
                </c:pt>
                <c:pt idx="21">
                  <c:v>397</c:v>
                </c:pt>
                <c:pt idx="22">
                  <c:v>387</c:v>
                </c:pt>
                <c:pt idx="23">
                  <c:v>381</c:v>
                </c:pt>
                <c:pt idx="24">
                  <c:v>365</c:v>
                </c:pt>
                <c:pt idx="25">
                  <c:v>375</c:v>
                </c:pt>
                <c:pt idx="26">
                  <c:v>365</c:v>
                </c:pt>
                <c:pt idx="27">
                  <c:v>371</c:v>
                </c:pt>
                <c:pt idx="28">
                  <c:v>354</c:v>
                </c:pt>
                <c:pt idx="29">
                  <c:v>370</c:v>
                </c:pt>
                <c:pt idx="30">
                  <c:v>348</c:v>
                </c:pt>
                <c:pt idx="31">
                  <c:v>373</c:v>
                </c:pt>
                <c:pt idx="32">
                  <c:v>343</c:v>
                </c:pt>
                <c:pt idx="33">
                  <c:v>375</c:v>
                </c:pt>
                <c:pt idx="34">
                  <c:v>374</c:v>
                </c:pt>
                <c:pt idx="35">
                  <c:v>369</c:v>
                </c:pt>
                <c:pt idx="36">
                  <c:v>353</c:v>
                </c:pt>
                <c:pt idx="37">
                  <c:v>370</c:v>
                </c:pt>
                <c:pt idx="38">
                  <c:v>345</c:v>
                </c:pt>
                <c:pt idx="39">
                  <c:v>375</c:v>
                </c:pt>
                <c:pt idx="40">
                  <c:v>341</c:v>
                </c:pt>
                <c:pt idx="41">
                  <c:v>363</c:v>
                </c:pt>
                <c:pt idx="42">
                  <c:v>359</c:v>
                </c:pt>
                <c:pt idx="43">
                  <c:v>387</c:v>
                </c:pt>
                <c:pt idx="44">
                  <c:v>354</c:v>
                </c:pt>
                <c:pt idx="45">
                  <c:v>387</c:v>
                </c:pt>
                <c:pt idx="46">
                  <c:v>355</c:v>
                </c:pt>
                <c:pt idx="47">
                  <c:v>387</c:v>
                </c:pt>
                <c:pt idx="48">
                  <c:v>354</c:v>
                </c:pt>
                <c:pt idx="49">
                  <c:v>389</c:v>
                </c:pt>
                <c:pt idx="50">
                  <c:v>359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-156</c:v>
                </c:pt>
                <c:pt idx="7">
                  <c:v>-163</c:v>
                </c:pt>
                <c:pt idx="8">
                  <c:v>-167</c:v>
                </c:pt>
                <c:pt idx="9">
                  <c:v>-169</c:v>
                </c:pt>
                <c:pt idx="10">
                  <c:v>-171</c:v>
                </c:pt>
                <c:pt idx="11">
                  <c:v>-174</c:v>
                </c:pt>
                <c:pt idx="12">
                  <c:v>-175</c:v>
                </c:pt>
                <c:pt idx="13">
                  <c:v>-177</c:v>
                </c:pt>
                <c:pt idx="14">
                  <c:v>-179</c:v>
                </c:pt>
                <c:pt idx="15">
                  <c:v>-180</c:v>
                </c:pt>
                <c:pt idx="16">
                  <c:v>-182</c:v>
                </c:pt>
                <c:pt idx="17">
                  <c:v>-182</c:v>
                </c:pt>
                <c:pt idx="18">
                  <c:v>-183</c:v>
                </c:pt>
                <c:pt idx="19">
                  <c:v>-183</c:v>
                </c:pt>
                <c:pt idx="20">
                  <c:v>-184</c:v>
                </c:pt>
                <c:pt idx="21">
                  <c:v>-185</c:v>
                </c:pt>
                <c:pt idx="22">
                  <c:v>-186</c:v>
                </c:pt>
                <c:pt idx="23">
                  <c:v>-187</c:v>
                </c:pt>
                <c:pt idx="24">
                  <c:v>-188</c:v>
                </c:pt>
                <c:pt idx="25">
                  <c:v>-189</c:v>
                </c:pt>
                <c:pt idx="26">
                  <c:v>-189</c:v>
                </c:pt>
                <c:pt idx="27">
                  <c:v>-190</c:v>
                </c:pt>
                <c:pt idx="28">
                  <c:v>-191</c:v>
                </c:pt>
                <c:pt idx="29">
                  <c:v>-192</c:v>
                </c:pt>
                <c:pt idx="30">
                  <c:v>-193</c:v>
                </c:pt>
                <c:pt idx="31">
                  <c:v>-189</c:v>
                </c:pt>
                <c:pt idx="32">
                  <c:v>-190</c:v>
                </c:pt>
                <c:pt idx="33">
                  <c:v>-190</c:v>
                </c:pt>
                <c:pt idx="34">
                  <c:v>-192</c:v>
                </c:pt>
                <c:pt idx="35">
                  <c:v>-193</c:v>
                </c:pt>
                <c:pt idx="36">
                  <c:v>-195</c:v>
                </c:pt>
                <c:pt idx="37">
                  <c:v>-196</c:v>
                </c:pt>
                <c:pt idx="38">
                  <c:v>-197</c:v>
                </c:pt>
                <c:pt idx="39">
                  <c:v>-198</c:v>
                </c:pt>
                <c:pt idx="40">
                  <c:v>-199</c:v>
                </c:pt>
                <c:pt idx="41">
                  <c:v>-200</c:v>
                </c:pt>
                <c:pt idx="42">
                  <c:v>-201</c:v>
                </c:pt>
                <c:pt idx="43">
                  <c:v>-202</c:v>
                </c:pt>
                <c:pt idx="44">
                  <c:v>-203</c:v>
                </c:pt>
                <c:pt idx="45">
                  <c:v>-204</c:v>
                </c:pt>
                <c:pt idx="46">
                  <c:v>-205</c:v>
                </c:pt>
                <c:pt idx="47">
                  <c:v>-206</c:v>
                </c:pt>
                <c:pt idx="48">
                  <c:v>-207</c:v>
                </c:pt>
                <c:pt idx="49">
                  <c:v>-208</c:v>
                </c:pt>
                <c:pt idx="50">
                  <c:v>-209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987</c:v>
                </c:pt>
                <c:pt idx="6">
                  <c:v>858</c:v>
                </c:pt>
                <c:pt idx="7">
                  <c:v>735</c:v>
                </c:pt>
                <c:pt idx="8">
                  <c:v>679</c:v>
                </c:pt>
                <c:pt idx="9">
                  <c:v>572</c:v>
                </c:pt>
                <c:pt idx="10">
                  <c:v>493</c:v>
                </c:pt>
                <c:pt idx="11">
                  <c:v>432</c:v>
                </c:pt>
                <c:pt idx="12">
                  <c:v>357</c:v>
                </c:pt>
                <c:pt idx="13">
                  <c:v>327</c:v>
                </c:pt>
                <c:pt idx="14">
                  <c:v>302</c:v>
                </c:pt>
                <c:pt idx="15">
                  <c:v>304</c:v>
                </c:pt>
                <c:pt idx="16">
                  <c:v>274</c:v>
                </c:pt>
                <c:pt idx="17">
                  <c:v>268</c:v>
                </c:pt>
                <c:pt idx="18">
                  <c:v>208</c:v>
                </c:pt>
                <c:pt idx="19">
                  <c:v>234</c:v>
                </c:pt>
                <c:pt idx="20">
                  <c:v>185</c:v>
                </c:pt>
                <c:pt idx="21">
                  <c:v>214</c:v>
                </c:pt>
                <c:pt idx="22">
                  <c:v>202</c:v>
                </c:pt>
                <c:pt idx="23">
                  <c:v>195</c:v>
                </c:pt>
                <c:pt idx="24">
                  <c:v>177</c:v>
                </c:pt>
                <c:pt idx="25">
                  <c:v>187</c:v>
                </c:pt>
                <c:pt idx="26">
                  <c:v>177</c:v>
                </c:pt>
                <c:pt idx="27">
                  <c:v>182</c:v>
                </c:pt>
                <c:pt idx="28">
                  <c:v>164</c:v>
                </c:pt>
                <c:pt idx="29">
                  <c:v>180</c:v>
                </c:pt>
                <c:pt idx="30">
                  <c:v>156</c:v>
                </c:pt>
                <c:pt idx="31">
                  <c:v>186</c:v>
                </c:pt>
                <c:pt idx="32">
                  <c:v>155</c:v>
                </c:pt>
                <c:pt idx="33">
                  <c:v>186</c:v>
                </c:pt>
                <c:pt idx="34">
                  <c:v>182</c:v>
                </c:pt>
                <c:pt idx="35">
                  <c:v>177</c:v>
                </c:pt>
                <c:pt idx="36">
                  <c:v>160</c:v>
                </c:pt>
                <c:pt idx="37">
                  <c:v>175</c:v>
                </c:pt>
                <c:pt idx="38">
                  <c:v>149</c:v>
                </c:pt>
                <c:pt idx="39">
                  <c:v>178</c:v>
                </c:pt>
                <c:pt idx="40">
                  <c:v>144</c:v>
                </c:pt>
                <c:pt idx="41">
                  <c:v>164</c:v>
                </c:pt>
                <c:pt idx="42">
                  <c:v>159</c:v>
                </c:pt>
                <c:pt idx="43">
                  <c:v>187</c:v>
                </c:pt>
                <c:pt idx="44">
                  <c:v>151</c:v>
                </c:pt>
                <c:pt idx="45">
                  <c:v>184</c:v>
                </c:pt>
                <c:pt idx="46">
                  <c:v>151</c:v>
                </c:pt>
                <c:pt idx="47">
                  <c:v>182</c:v>
                </c:pt>
                <c:pt idx="48">
                  <c:v>147</c:v>
                </c:pt>
                <c:pt idx="49">
                  <c:v>182</c:v>
                </c:pt>
                <c:pt idx="50">
                  <c:v>150</c:v>
                </c:pt>
              </c:numCache>
            </c:numRef>
          </c:val>
        </c:ser>
        <c:marker val="1"/>
        <c:axId val="55272192"/>
        <c:axId val="55273728"/>
      </c:lineChart>
      <c:catAx>
        <c:axId val="5527219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273728"/>
        <c:crosses val="autoZero"/>
        <c:auto val="1"/>
        <c:lblAlgn val="ctr"/>
        <c:lblOffset val="100"/>
        <c:tickLblSkip val="5"/>
      </c:catAx>
      <c:valAx>
        <c:axId val="55273728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272192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916</c:v>
                </c:pt>
                <c:pt idx="3">
                  <c:v>1018</c:v>
                </c:pt>
                <c:pt idx="4">
                  <c:v>1120</c:v>
                </c:pt>
                <c:pt idx="5">
                  <c:v>1049</c:v>
                </c:pt>
                <c:pt idx="6">
                  <c:v>923</c:v>
                </c:pt>
                <c:pt idx="7">
                  <c:v>802</c:v>
                </c:pt>
                <c:pt idx="8">
                  <c:v>746</c:v>
                </c:pt>
                <c:pt idx="9">
                  <c:v>637</c:v>
                </c:pt>
                <c:pt idx="10">
                  <c:v>555</c:v>
                </c:pt>
                <c:pt idx="11">
                  <c:v>492</c:v>
                </c:pt>
                <c:pt idx="12">
                  <c:v>415</c:v>
                </c:pt>
                <c:pt idx="13">
                  <c:v>384</c:v>
                </c:pt>
                <c:pt idx="14">
                  <c:v>358</c:v>
                </c:pt>
                <c:pt idx="15">
                  <c:v>359</c:v>
                </c:pt>
                <c:pt idx="16">
                  <c:v>328</c:v>
                </c:pt>
                <c:pt idx="17">
                  <c:v>320</c:v>
                </c:pt>
                <c:pt idx="18">
                  <c:v>259</c:v>
                </c:pt>
                <c:pt idx="19">
                  <c:v>284</c:v>
                </c:pt>
                <c:pt idx="20">
                  <c:v>234</c:v>
                </c:pt>
                <c:pt idx="21">
                  <c:v>262</c:v>
                </c:pt>
                <c:pt idx="22">
                  <c:v>251</c:v>
                </c:pt>
                <c:pt idx="23">
                  <c:v>243</c:v>
                </c:pt>
                <c:pt idx="24">
                  <c:v>226</c:v>
                </c:pt>
                <c:pt idx="25">
                  <c:v>235</c:v>
                </c:pt>
                <c:pt idx="26">
                  <c:v>224</c:v>
                </c:pt>
                <c:pt idx="27">
                  <c:v>229</c:v>
                </c:pt>
                <c:pt idx="28">
                  <c:v>211</c:v>
                </c:pt>
                <c:pt idx="29">
                  <c:v>226</c:v>
                </c:pt>
                <c:pt idx="30">
                  <c:v>203</c:v>
                </c:pt>
                <c:pt idx="31">
                  <c:v>228</c:v>
                </c:pt>
                <c:pt idx="32">
                  <c:v>197</c:v>
                </c:pt>
                <c:pt idx="33">
                  <c:v>230</c:v>
                </c:pt>
                <c:pt idx="34">
                  <c:v>228</c:v>
                </c:pt>
                <c:pt idx="35">
                  <c:v>223</c:v>
                </c:pt>
                <c:pt idx="36">
                  <c:v>206</c:v>
                </c:pt>
                <c:pt idx="37">
                  <c:v>222</c:v>
                </c:pt>
                <c:pt idx="38">
                  <c:v>196</c:v>
                </c:pt>
                <c:pt idx="39">
                  <c:v>225</c:v>
                </c:pt>
                <c:pt idx="40">
                  <c:v>191</c:v>
                </c:pt>
                <c:pt idx="41">
                  <c:v>212</c:v>
                </c:pt>
                <c:pt idx="42">
                  <c:v>207</c:v>
                </c:pt>
                <c:pt idx="43">
                  <c:v>234</c:v>
                </c:pt>
                <c:pt idx="44">
                  <c:v>200</c:v>
                </c:pt>
                <c:pt idx="45">
                  <c:v>232</c:v>
                </c:pt>
                <c:pt idx="46">
                  <c:v>200</c:v>
                </c:pt>
                <c:pt idx="47">
                  <c:v>231</c:v>
                </c:pt>
                <c:pt idx="48">
                  <c:v>197</c:v>
                </c:pt>
                <c:pt idx="49">
                  <c:v>231</c:v>
                </c:pt>
                <c:pt idx="50">
                  <c:v>200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99</c:v>
                </c:pt>
                <c:pt idx="9">
                  <c:v>104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138</c:v>
                </c:pt>
                <c:pt idx="24">
                  <c:v>139</c:v>
                </c:pt>
                <c:pt idx="25">
                  <c:v>140</c:v>
                </c:pt>
                <c:pt idx="26">
                  <c:v>141</c:v>
                </c:pt>
                <c:pt idx="27">
                  <c:v>142</c:v>
                </c:pt>
                <c:pt idx="28">
                  <c:v>143</c:v>
                </c:pt>
                <c:pt idx="29">
                  <c:v>144</c:v>
                </c:pt>
                <c:pt idx="30">
                  <c:v>145</c:v>
                </c:pt>
                <c:pt idx="31">
                  <c:v>145</c:v>
                </c:pt>
                <c:pt idx="32">
                  <c:v>146</c:v>
                </c:pt>
                <c:pt idx="33">
                  <c:v>145</c:v>
                </c:pt>
                <c:pt idx="34">
                  <c:v>146</c:v>
                </c:pt>
                <c:pt idx="35">
                  <c:v>146</c:v>
                </c:pt>
                <c:pt idx="36">
                  <c:v>147</c:v>
                </c:pt>
                <c:pt idx="37">
                  <c:v>148</c:v>
                </c:pt>
                <c:pt idx="38">
                  <c:v>149</c:v>
                </c:pt>
                <c:pt idx="39">
                  <c:v>150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994</c:v>
                </c:pt>
                <c:pt idx="3">
                  <c:v>1098</c:v>
                </c:pt>
                <c:pt idx="4">
                  <c:v>1204</c:v>
                </c:pt>
                <c:pt idx="5">
                  <c:v>1136</c:v>
                </c:pt>
                <c:pt idx="6">
                  <c:v>1014</c:v>
                </c:pt>
                <c:pt idx="7">
                  <c:v>896</c:v>
                </c:pt>
                <c:pt idx="8">
                  <c:v>845</c:v>
                </c:pt>
                <c:pt idx="9">
                  <c:v>741</c:v>
                </c:pt>
                <c:pt idx="10">
                  <c:v>664</c:v>
                </c:pt>
                <c:pt idx="11">
                  <c:v>605</c:v>
                </c:pt>
                <c:pt idx="12">
                  <c:v>531</c:v>
                </c:pt>
                <c:pt idx="13">
                  <c:v>503</c:v>
                </c:pt>
                <c:pt idx="14">
                  <c:v>480</c:v>
                </c:pt>
                <c:pt idx="15">
                  <c:v>483</c:v>
                </c:pt>
                <c:pt idx="16">
                  <c:v>454</c:v>
                </c:pt>
                <c:pt idx="17">
                  <c:v>449</c:v>
                </c:pt>
                <c:pt idx="18">
                  <c:v>390</c:v>
                </c:pt>
                <c:pt idx="19">
                  <c:v>417</c:v>
                </c:pt>
                <c:pt idx="20">
                  <c:v>368</c:v>
                </c:pt>
                <c:pt idx="21">
                  <c:v>397</c:v>
                </c:pt>
                <c:pt idx="22">
                  <c:v>387</c:v>
                </c:pt>
                <c:pt idx="23">
                  <c:v>381</c:v>
                </c:pt>
                <c:pt idx="24">
                  <c:v>365</c:v>
                </c:pt>
                <c:pt idx="25">
                  <c:v>375</c:v>
                </c:pt>
                <c:pt idx="26">
                  <c:v>365</c:v>
                </c:pt>
                <c:pt idx="27">
                  <c:v>371</c:v>
                </c:pt>
                <c:pt idx="28">
                  <c:v>354</c:v>
                </c:pt>
                <c:pt idx="29">
                  <c:v>370</c:v>
                </c:pt>
                <c:pt idx="30">
                  <c:v>348</c:v>
                </c:pt>
                <c:pt idx="31">
                  <c:v>373</c:v>
                </c:pt>
                <c:pt idx="32">
                  <c:v>343</c:v>
                </c:pt>
                <c:pt idx="33">
                  <c:v>375</c:v>
                </c:pt>
                <c:pt idx="34">
                  <c:v>374</c:v>
                </c:pt>
                <c:pt idx="35">
                  <c:v>369</c:v>
                </c:pt>
                <c:pt idx="36">
                  <c:v>353</c:v>
                </c:pt>
                <c:pt idx="37">
                  <c:v>370</c:v>
                </c:pt>
                <c:pt idx="38">
                  <c:v>345</c:v>
                </c:pt>
                <c:pt idx="39">
                  <c:v>375</c:v>
                </c:pt>
                <c:pt idx="40">
                  <c:v>341</c:v>
                </c:pt>
                <c:pt idx="41">
                  <c:v>363</c:v>
                </c:pt>
                <c:pt idx="42">
                  <c:v>359</c:v>
                </c:pt>
                <c:pt idx="43">
                  <c:v>387</c:v>
                </c:pt>
                <c:pt idx="44">
                  <c:v>354</c:v>
                </c:pt>
                <c:pt idx="45">
                  <c:v>387</c:v>
                </c:pt>
                <c:pt idx="46">
                  <c:v>355</c:v>
                </c:pt>
                <c:pt idx="47">
                  <c:v>387</c:v>
                </c:pt>
                <c:pt idx="48">
                  <c:v>354</c:v>
                </c:pt>
                <c:pt idx="49">
                  <c:v>389</c:v>
                </c:pt>
                <c:pt idx="50">
                  <c:v>359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-156</c:v>
                </c:pt>
                <c:pt idx="7">
                  <c:v>-163</c:v>
                </c:pt>
                <c:pt idx="8">
                  <c:v>-167</c:v>
                </c:pt>
                <c:pt idx="9">
                  <c:v>-169</c:v>
                </c:pt>
                <c:pt idx="10">
                  <c:v>-171</c:v>
                </c:pt>
                <c:pt idx="11">
                  <c:v>-174</c:v>
                </c:pt>
                <c:pt idx="12">
                  <c:v>-175</c:v>
                </c:pt>
                <c:pt idx="13">
                  <c:v>-177</c:v>
                </c:pt>
                <c:pt idx="14">
                  <c:v>-179</c:v>
                </c:pt>
                <c:pt idx="15">
                  <c:v>-180</c:v>
                </c:pt>
                <c:pt idx="16">
                  <c:v>-182</c:v>
                </c:pt>
                <c:pt idx="17">
                  <c:v>-182</c:v>
                </c:pt>
                <c:pt idx="18">
                  <c:v>-183</c:v>
                </c:pt>
                <c:pt idx="19">
                  <c:v>-183</c:v>
                </c:pt>
                <c:pt idx="20">
                  <c:v>-184</c:v>
                </c:pt>
                <c:pt idx="21">
                  <c:v>-185</c:v>
                </c:pt>
                <c:pt idx="22">
                  <c:v>-186</c:v>
                </c:pt>
                <c:pt idx="23">
                  <c:v>-187</c:v>
                </c:pt>
                <c:pt idx="24">
                  <c:v>-188</c:v>
                </c:pt>
                <c:pt idx="25">
                  <c:v>-189</c:v>
                </c:pt>
                <c:pt idx="26">
                  <c:v>-189</c:v>
                </c:pt>
                <c:pt idx="27">
                  <c:v>-190</c:v>
                </c:pt>
                <c:pt idx="28">
                  <c:v>-191</c:v>
                </c:pt>
                <c:pt idx="29">
                  <c:v>-192</c:v>
                </c:pt>
                <c:pt idx="30">
                  <c:v>-193</c:v>
                </c:pt>
                <c:pt idx="31">
                  <c:v>-189</c:v>
                </c:pt>
                <c:pt idx="32">
                  <c:v>-190</c:v>
                </c:pt>
                <c:pt idx="33">
                  <c:v>-190</c:v>
                </c:pt>
                <c:pt idx="34">
                  <c:v>-192</c:v>
                </c:pt>
                <c:pt idx="35">
                  <c:v>-193</c:v>
                </c:pt>
                <c:pt idx="36">
                  <c:v>-195</c:v>
                </c:pt>
                <c:pt idx="37">
                  <c:v>-196</c:v>
                </c:pt>
                <c:pt idx="38">
                  <c:v>-197</c:v>
                </c:pt>
                <c:pt idx="39">
                  <c:v>-198</c:v>
                </c:pt>
                <c:pt idx="40">
                  <c:v>-199</c:v>
                </c:pt>
                <c:pt idx="41">
                  <c:v>-200</c:v>
                </c:pt>
                <c:pt idx="42">
                  <c:v>-201</c:v>
                </c:pt>
                <c:pt idx="43">
                  <c:v>-202</c:v>
                </c:pt>
                <c:pt idx="44">
                  <c:v>-203</c:v>
                </c:pt>
                <c:pt idx="45">
                  <c:v>-204</c:v>
                </c:pt>
                <c:pt idx="46">
                  <c:v>-205</c:v>
                </c:pt>
                <c:pt idx="47">
                  <c:v>-206</c:v>
                </c:pt>
                <c:pt idx="48">
                  <c:v>-207</c:v>
                </c:pt>
                <c:pt idx="49">
                  <c:v>-208</c:v>
                </c:pt>
                <c:pt idx="50">
                  <c:v>-209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856</c:v>
                </c:pt>
                <c:pt idx="3">
                  <c:v>958</c:v>
                </c:pt>
                <c:pt idx="4">
                  <c:v>1059</c:v>
                </c:pt>
                <c:pt idx="5">
                  <c:v>987</c:v>
                </c:pt>
                <c:pt idx="6">
                  <c:v>858</c:v>
                </c:pt>
                <c:pt idx="7">
                  <c:v>735</c:v>
                </c:pt>
                <c:pt idx="8">
                  <c:v>679</c:v>
                </c:pt>
                <c:pt idx="9">
                  <c:v>572</c:v>
                </c:pt>
                <c:pt idx="10">
                  <c:v>493</c:v>
                </c:pt>
                <c:pt idx="11">
                  <c:v>432</c:v>
                </c:pt>
                <c:pt idx="12">
                  <c:v>357</c:v>
                </c:pt>
                <c:pt idx="13">
                  <c:v>327</c:v>
                </c:pt>
                <c:pt idx="14">
                  <c:v>302</c:v>
                </c:pt>
                <c:pt idx="15">
                  <c:v>304</c:v>
                </c:pt>
                <c:pt idx="16">
                  <c:v>274</c:v>
                </c:pt>
                <c:pt idx="17">
                  <c:v>268</c:v>
                </c:pt>
                <c:pt idx="18">
                  <c:v>208</c:v>
                </c:pt>
                <c:pt idx="19">
                  <c:v>234</c:v>
                </c:pt>
                <c:pt idx="20">
                  <c:v>185</c:v>
                </c:pt>
                <c:pt idx="21">
                  <c:v>214</c:v>
                </c:pt>
                <c:pt idx="22">
                  <c:v>202</c:v>
                </c:pt>
                <c:pt idx="23">
                  <c:v>195</c:v>
                </c:pt>
                <c:pt idx="24">
                  <c:v>177</c:v>
                </c:pt>
                <c:pt idx="25">
                  <c:v>187</c:v>
                </c:pt>
                <c:pt idx="26">
                  <c:v>177</c:v>
                </c:pt>
                <c:pt idx="27">
                  <c:v>182</c:v>
                </c:pt>
                <c:pt idx="28">
                  <c:v>164</c:v>
                </c:pt>
                <c:pt idx="29">
                  <c:v>180</c:v>
                </c:pt>
                <c:pt idx="30">
                  <c:v>156</c:v>
                </c:pt>
                <c:pt idx="31">
                  <c:v>186</c:v>
                </c:pt>
                <c:pt idx="32">
                  <c:v>155</c:v>
                </c:pt>
                <c:pt idx="33">
                  <c:v>186</c:v>
                </c:pt>
                <c:pt idx="34">
                  <c:v>182</c:v>
                </c:pt>
                <c:pt idx="35">
                  <c:v>177</c:v>
                </c:pt>
                <c:pt idx="36">
                  <c:v>160</c:v>
                </c:pt>
                <c:pt idx="37">
                  <c:v>175</c:v>
                </c:pt>
                <c:pt idx="38">
                  <c:v>149</c:v>
                </c:pt>
                <c:pt idx="39">
                  <c:v>178</c:v>
                </c:pt>
                <c:pt idx="40">
                  <c:v>144</c:v>
                </c:pt>
                <c:pt idx="41">
                  <c:v>164</c:v>
                </c:pt>
                <c:pt idx="42">
                  <c:v>159</c:v>
                </c:pt>
                <c:pt idx="43">
                  <c:v>187</c:v>
                </c:pt>
                <c:pt idx="44">
                  <c:v>151</c:v>
                </c:pt>
                <c:pt idx="45">
                  <c:v>184</c:v>
                </c:pt>
                <c:pt idx="46">
                  <c:v>151</c:v>
                </c:pt>
                <c:pt idx="47">
                  <c:v>182</c:v>
                </c:pt>
                <c:pt idx="48">
                  <c:v>147</c:v>
                </c:pt>
                <c:pt idx="49">
                  <c:v>182</c:v>
                </c:pt>
                <c:pt idx="50">
                  <c:v>150</c:v>
                </c:pt>
              </c:numCache>
            </c:numRef>
          </c:val>
        </c:ser>
        <c:marker val="1"/>
        <c:axId val="55517952"/>
        <c:axId val="55519488"/>
      </c:lineChart>
      <c:catAx>
        <c:axId val="5551795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519488"/>
        <c:crosses val="autoZero"/>
        <c:auto val="1"/>
        <c:lblAlgn val="ctr"/>
        <c:lblOffset val="100"/>
        <c:tickLblSkip val="5"/>
      </c:catAx>
      <c:valAx>
        <c:axId val="55519488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517952"/>
        <c:crosses val="autoZero"/>
        <c:crossBetween val="between"/>
        <c:majorUnit val="300"/>
      </c:val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274320</xdr:colOff>
      <xdr:row>51</xdr:row>
      <xdr:rowOff>129540</xdr:rowOff>
    </xdr:from>
    <xdr:to>
      <xdr:col>29</xdr:col>
      <xdr:colOff>342900</xdr:colOff>
      <xdr:row>78</xdr:row>
      <xdr:rowOff>49530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0</xdr:row>
      <xdr:rowOff>0</xdr:rowOff>
    </xdr:from>
    <xdr:to>
      <xdr:col>17</xdr:col>
      <xdr:colOff>274320</xdr:colOff>
      <xdr:row>29</xdr:row>
      <xdr:rowOff>160020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0</xdr:row>
      <xdr:rowOff>0</xdr:rowOff>
    </xdr:from>
    <xdr:to>
      <xdr:col>18</xdr:col>
      <xdr:colOff>274320</xdr:colOff>
      <xdr:row>29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28</xdr:col>
      <xdr:colOff>297180</xdr:colOff>
      <xdr:row>31</xdr:row>
      <xdr:rowOff>160020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57150</xdr:rowOff>
    </xdr:from>
    <xdr:to>
      <xdr:col>9</xdr:col>
      <xdr:colOff>552450</xdr:colOff>
      <xdr:row>19</xdr:row>
      <xdr:rowOff>87630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542924</xdr:colOff>
      <xdr:row>38</xdr:row>
      <xdr:rowOff>38100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</xdr:row>
      <xdr:rowOff>66675</xdr:rowOff>
    </xdr:from>
    <xdr:to>
      <xdr:col>19</xdr:col>
      <xdr:colOff>552450</xdr:colOff>
      <xdr:row>19</xdr:row>
      <xdr:rowOff>104775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20</xdr:row>
      <xdr:rowOff>0</xdr:rowOff>
    </xdr:from>
    <xdr:to>
      <xdr:col>19</xdr:col>
      <xdr:colOff>542924</xdr:colOff>
      <xdr:row>38</xdr:row>
      <xdr:rowOff>38100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312420</xdr:colOff>
      <xdr:row>76</xdr:row>
      <xdr:rowOff>95250</xdr:rowOff>
    </xdr:from>
    <xdr:to>
      <xdr:col>26</xdr:col>
      <xdr:colOff>7620</xdr:colOff>
      <xdr:row>91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44</xdr:col>
      <xdr:colOff>396240</xdr:colOff>
      <xdr:row>14</xdr:row>
      <xdr:rowOff>163830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80</xdr:row>
      <xdr:rowOff>163830</xdr:rowOff>
    </xdr:from>
    <xdr:to>
      <xdr:col>12</xdr:col>
      <xdr:colOff>83820</xdr:colOff>
      <xdr:row>95</xdr:row>
      <xdr:rowOff>163830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5"/>
  <sheetViews>
    <sheetView workbookViewId="0">
      <selection activeCell="Q4" sqref="Q4"/>
    </sheetView>
  </sheetViews>
  <sheetFormatPr defaultRowHeight="15"/>
  <cols>
    <col min="6" max="6" width="12.7109375" customWidth="1"/>
    <col min="7" max="7" width="22.140625" customWidth="1"/>
    <col min="8" max="9" width="22.85546875" customWidth="1"/>
  </cols>
  <sheetData>
    <row r="1" spans="1:1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17">
      <c r="A2" t="s">
        <v>41</v>
      </c>
    </row>
    <row r="4" spans="1:17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</row>
    <row r="5" spans="1:17">
      <c r="A5">
        <v>1960</v>
      </c>
      <c r="B5">
        <v>842754</v>
      </c>
      <c r="C5">
        <v>842754</v>
      </c>
      <c r="D5" t="s">
        <v>45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 s="24">
        <v>133</v>
      </c>
      <c r="Q5">
        <f t="shared" ref="Q5:Q68" si="0">F5+N5+O5</f>
        <v>406</v>
      </c>
    </row>
    <row r="6" spans="1:17">
      <c r="A6">
        <v>1961</v>
      </c>
      <c r="B6">
        <v>842754</v>
      </c>
      <c r="C6">
        <v>1685508</v>
      </c>
      <c r="D6" t="s">
        <v>45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 s="24">
        <v>229</v>
      </c>
      <c r="Q6">
        <f t="shared" si="0"/>
        <v>406</v>
      </c>
    </row>
    <row r="7" spans="1:17">
      <c r="A7">
        <v>1962</v>
      </c>
      <c r="B7">
        <v>842754</v>
      </c>
      <c r="C7">
        <v>2528262</v>
      </c>
      <c r="D7" t="s">
        <v>45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 s="24">
        <v>286</v>
      </c>
      <c r="Q7">
        <f t="shared" si="0"/>
        <v>406</v>
      </c>
    </row>
    <row r="8" spans="1:17">
      <c r="A8">
        <v>1963</v>
      </c>
      <c r="B8">
        <v>842754</v>
      </c>
      <c r="C8">
        <v>3371016</v>
      </c>
      <c r="D8" t="s">
        <v>45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 s="24">
        <v>320</v>
      </c>
      <c r="Q8">
        <f t="shared" si="0"/>
        <v>403</v>
      </c>
    </row>
    <row r="9" spans="1:17">
      <c r="A9">
        <v>1964</v>
      </c>
      <c r="B9">
        <v>842754</v>
      </c>
      <c r="C9">
        <v>4213770</v>
      </c>
      <c r="D9" t="s">
        <v>45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 s="24">
        <v>340</v>
      </c>
      <c r="Q9">
        <f t="shared" si="0"/>
        <v>400</v>
      </c>
    </row>
    <row r="10" spans="1:17">
      <c r="A10">
        <v>1965</v>
      </c>
      <c r="B10">
        <v>842754</v>
      </c>
      <c r="C10">
        <v>5056524</v>
      </c>
      <c r="D10" t="s">
        <v>45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 s="24">
        <v>353</v>
      </c>
      <c r="Q10">
        <f t="shared" si="0"/>
        <v>398</v>
      </c>
    </row>
    <row r="11" spans="1:17">
      <c r="A11">
        <v>1966</v>
      </c>
      <c r="B11">
        <v>842754</v>
      </c>
      <c r="C11">
        <v>5899278</v>
      </c>
      <c r="D11" t="s">
        <v>45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 s="24">
        <v>361</v>
      </c>
      <c r="Q11">
        <f t="shared" si="0"/>
        <v>395</v>
      </c>
    </row>
    <row r="12" spans="1:17">
      <c r="A12">
        <v>1967</v>
      </c>
      <c r="B12">
        <v>842754</v>
      </c>
      <c r="C12">
        <v>6742032</v>
      </c>
      <c r="D12" t="s">
        <v>45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 s="24">
        <v>367</v>
      </c>
      <c r="Q12">
        <f t="shared" si="0"/>
        <v>393</v>
      </c>
    </row>
    <row r="13" spans="1:17">
      <c r="A13">
        <v>1968</v>
      </c>
      <c r="B13">
        <v>842754</v>
      </c>
      <c r="C13">
        <v>7584786</v>
      </c>
      <c r="D13" t="s">
        <v>45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 s="24">
        <v>371</v>
      </c>
      <c r="Q13">
        <f t="shared" si="0"/>
        <v>392</v>
      </c>
    </row>
    <row r="14" spans="1:17">
      <c r="A14">
        <v>1969</v>
      </c>
      <c r="B14">
        <v>842754</v>
      </c>
      <c r="C14">
        <v>8427540</v>
      </c>
      <c r="D14" t="s">
        <v>45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 s="24">
        <v>373</v>
      </c>
      <c r="Q14">
        <f t="shared" si="0"/>
        <v>390</v>
      </c>
    </row>
    <row r="15" spans="1:17">
      <c r="A15">
        <v>1970</v>
      </c>
      <c r="B15">
        <v>842754</v>
      </c>
      <c r="C15">
        <v>9270294</v>
      </c>
      <c r="D15" t="s">
        <v>45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 s="24">
        <v>375</v>
      </c>
      <c r="Q15">
        <f t="shared" si="0"/>
        <v>388</v>
      </c>
    </row>
    <row r="16" spans="1:17">
      <c r="A16">
        <v>1971</v>
      </c>
      <c r="B16">
        <v>842754</v>
      </c>
      <c r="C16">
        <v>10113048</v>
      </c>
      <c r="D16" t="s">
        <v>45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 s="24">
        <v>376</v>
      </c>
      <c r="Q16">
        <f t="shared" si="0"/>
        <v>387</v>
      </c>
    </row>
    <row r="17" spans="1:17">
      <c r="A17">
        <v>1972</v>
      </c>
      <c r="B17">
        <v>842754</v>
      </c>
      <c r="C17">
        <v>10955802</v>
      </c>
      <c r="D17" t="s">
        <v>45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 s="24">
        <v>377</v>
      </c>
      <c r="Q17">
        <f t="shared" si="0"/>
        <v>386</v>
      </c>
    </row>
    <row r="18" spans="1:17">
      <c r="A18">
        <v>1973</v>
      </c>
      <c r="B18">
        <v>842754</v>
      </c>
      <c r="C18">
        <v>11798556</v>
      </c>
      <c r="D18" t="s">
        <v>45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 s="24">
        <v>378</v>
      </c>
      <c r="Q18">
        <f t="shared" si="0"/>
        <v>385</v>
      </c>
    </row>
    <row r="19" spans="1:17">
      <c r="A19">
        <v>1974</v>
      </c>
      <c r="B19">
        <v>842754</v>
      </c>
      <c r="C19">
        <v>12641310</v>
      </c>
      <c r="D19" t="s">
        <v>45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 s="24">
        <v>379</v>
      </c>
      <c r="Q19">
        <f t="shared" si="0"/>
        <v>383</v>
      </c>
    </row>
    <row r="20" spans="1:17">
      <c r="A20">
        <v>1975</v>
      </c>
      <c r="B20">
        <v>842754</v>
      </c>
      <c r="C20">
        <v>13484064</v>
      </c>
      <c r="D20" t="s">
        <v>45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 s="24">
        <v>379</v>
      </c>
      <c r="Q20">
        <f t="shared" si="0"/>
        <v>382</v>
      </c>
    </row>
    <row r="21" spans="1:17">
      <c r="A21">
        <v>1976</v>
      </c>
      <c r="B21">
        <v>842754</v>
      </c>
      <c r="C21">
        <v>14326818</v>
      </c>
      <c r="D21" t="s">
        <v>45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 s="24">
        <v>380</v>
      </c>
      <c r="Q21">
        <f t="shared" si="0"/>
        <v>382</v>
      </c>
    </row>
    <row r="22" spans="1:17">
      <c r="A22">
        <v>1977</v>
      </c>
      <c r="B22">
        <v>842754</v>
      </c>
      <c r="C22">
        <v>15169572</v>
      </c>
      <c r="D22" t="s">
        <v>45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 s="24">
        <v>380</v>
      </c>
      <c r="Q22">
        <f t="shared" si="0"/>
        <v>381</v>
      </c>
    </row>
    <row r="23" spans="1:17">
      <c r="A23">
        <v>1978</v>
      </c>
      <c r="B23">
        <v>842754</v>
      </c>
      <c r="C23">
        <v>16012326</v>
      </c>
      <c r="D23" t="s">
        <v>45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 s="24">
        <v>380</v>
      </c>
      <c r="Q23">
        <f t="shared" si="0"/>
        <v>380</v>
      </c>
    </row>
    <row r="24" spans="1:17">
      <c r="A24">
        <v>1979</v>
      </c>
      <c r="B24">
        <v>2150000</v>
      </c>
      <c r="C24">
        <v>18162326</v>
      </c>
      <c r="D24" t="s">
        <v>45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 s="24">
        <v>586</v>
      </c>
      <c r="Q24">
        <f t="shared" si="0"/>
        <v>1012</v>
      </c>
    </row>
    <row r="25" spans="1:17">
      <c r="A25">
        <v>1980</v>
      </c>
      <c r="B25">
        <v>2150000</v>
      </c>
      <c r="C25">
        <v>20312326</v>
      </c>
      <c r="D25" t="s">
        <v>45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 s="24">
        <v>735</v>
      </c>
      <c r="Q25">
        <f t="shared" si="0"/>
        <v>1010</v>
      </c>
    </row>
    <row r="26" spans="1:17">
      <c r="A26">
        <v>1981</v>
      </c>
      <c r="B26">
        <v>2105000</v>
      </c>
      <c r="C26">
        <v>22417326</v>
      </c>
      <c r="D26" t="s">
        <v>45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 s="24">
        <v>818</v>
      </c>
      <c r="Q26">
        <f t="shared" si="0"/>
        <v>988</v>
      </c>
    </row>
    <row r="27" spans="1:17">
      <c r="A27">
        <v>1982</v>
      </c>
      <c r="B27">
        <v>2105000</v>
      </c>
      <c r="C27">
        <v>24522326</v>
      </c>
      <c r="D27" t="s">
        <v>45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 s="24">
        <v>864</v>
      </c>
      <c r="Q27">
        <f t="shared" si="0"/>
        <v>983</v>
      </c>
    </row>
    <row r="28" spans="1:17">
      <c r="A28">
        <v>1983</v>
      </c>
      <c r="B28">
        <v>2105000</v>
      </c>
      <c r="C28">
        <v>26627326</v>
      </c>
      <c r="D28" t="s">
        <v>45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 s="24">
        <v>894</v>
      </c>
      <c r="Q28">
        <f t="shared" si="0"/>
        <v>980</v>
      </c>
    </row>
    <row r="29" spans="1:17">
      <c r="A29">
        <v>1984</v>
      </c>
      <c r="B29">
        <v>2105000</v>
      </c>
      <c r="C29">
        <v>28732326</v>
      </c>
      <c r="D29" t="s">
        <v>45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 s="24">
        <v>912</v>
      </c>
      <c r="Q29">
        <f t="shared" si="0"/>
        <v>975</v>
      </c>
    </row>
    <row r="30" spans="1:17">
      <c r="A30">
        <v>1985</v>
      </c>
      <c r="B30">
        <v>2105000</v>
      </c>
      <c r="C30">
        <v>30837326</v>
      </c>
      <c r="D30" t="s">
        <v>45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 s="24">
        <v>924</v>
      </c>
      <c r="Q30">
        <f t="shared" si="0"/>
        <v>973</v>
      </c>
    </row>
    <row r="31" spans="1:17">
      <c r="A31">
        <v>1986</v>
      </c>
      <c r="B31">
        <v>2105000</v>
      </c>
      <c r="C31">
        <v>32942326</v>
      </c>
      <c r="D31" t="s">
        <v>45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 s="24">
        <v>933</v>
      </c>
      <c r="Q31">
        <f t="shared" si="0"/>
        <v>970</v>
      </c>
    </row>
    <row r="32" spans="1:17">
      <c r="A32">
        <v>1987</v>
      </c>
      <c r="B32">
        <v>2105000</v>
      </c>
      <c r="C32">
        <v>35047326</v>
      </c>
      <c r="D32" t="s">
        <v>45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 s="24">
        <v>939</v>
      </c>
      <c r="Q32">
        <f t="shared" si="0"/>
        <v>968</v>
      </c>
    </row>
    <row r="33" spans="1:17">
      <c r="A33">
        <v>1988</v>
      </c>
      <c r="B33">
        <v>2105000</v>
      </c>
      <c r="C33">
        <v>37152326</v>
      </c>
      <c r="D33" t="s">
        <v>45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 s="24">
        <v>944</v>
      </c>
      <c r="Q33">
        <f t="shared" si="0"/>
        <v>966</v>
      </c>
    </row>
    <row r="34" spans="1:17">
      <c r="A34">
        <v>1989</v>
      </c>
      <c r="B34">
        <v>1777000</v>
      </c>
      <c r="C34">
        <v>38929326</v>
      </c>
      <c r="D34" t="s">
        <v>45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 s="24">
        <v>903</v>
      </c>
      <c r="Q34">
        <f t="shared" si="0"/>
        <v>813</v>
      </c>
    </row>
    <row r="35" spans="1:17">
      <c r="A35">
        <v>1990</v>
      </c>
      <c r="B35">
        <v>1373000</v>
      </c>
      <c r="C35">
        <v>40302326</v>
      </c>
      <c r="D35" t="s">
        <v>45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 s="24">
        <v>804</v>
      </c>
      <c r="Q35">
        <f t="shared" si="0"/>
        <v>616</v>
      </c>
    </row>
    <row r="36" spans="1:17">
      <c r="A36">
        <v>1991</v>
      </c>
      <c r="B36">
        <v>1103000</v>
      </c>
      <c r="C36">
        <v>41405326</v>
      </c>
      <c r="D36" t="s">
        <v>45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 s="24">
        <v>693</v>
      </c>
      <c r="Q36">
        <f t="shared" si="0"/>
        <v>482</v>
      </c>
    </row>
    <row r="37" spans="1:17">
      <c r="A37">
        <v>1992</v>
      </c>
      <c r="B37">
        <v>1378600</v>
      </c>
      <c r="C37">
        <v>42783926</v>
      </c>
      <c r="D37" t="s">
        <v>45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 s="24">
        <v>666</v>
      </c>
      <c r="Q37">
        <f t="shared" si="0"/>
        <v>615</v>
      </c>
    </row>
    <row r="38" spans="1:17">
      <c r="A38">
        <v>1993</v>
      </c>
      <c r="B38">
        <v>1489600</v>
      </c>
      <c r="C38">
        <v>44273526</v>
      </c>
      <c r="D38" t="s">
        <v>45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 s="24">
        <v>673</v>
      </c>
      <c r="Q38">
        <f t="shared" si="0"/>
        <v>669</v>
      </c>
    </row>
    <row r="39" spans="1:17">
      <c r="A39">
        <v>1994</v>
      </c>
      <c r="B39">
        <v>1489600</v>
      </c>
      <c r="C39">
        <v>45763126</v>
      </c>
      <c r="D39" t="s">
        <v>45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 s="24">
        <v>679</v>
      </c>
      <c r="Q39">
        <f t="shared" si="0"/>
        <v>670</v>
      </c>
    </row>
    <row r="40" spans="1:17">
      <c r="A40">
        <v>1995</v>
      </c>
      <c r="B40">
        <v>2905900</v>
      </c>
      <c r="C40">
        <v>48669026</v>
      </c>
      <c r="D40" t="s">
        <v>45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 s="24">
        <v>905</v>
      </c>
      <c r="Q40">
        <f t="shared" si="0"/>
        <v>1353</v>
      </c>
    </row>
    <row r="41" spans="1:17">
      <c r="A41">
        <v>1996</v>
      </c>
      <c r="B41">
        <v>1816100</v>
      </c>
      <c r="C41">
        <v>50485126</v>
      </c>
      <c r="D41" t="s">
        <v>45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 s="24">
        <v>895</v>
      </c>
      <c r="Q41">
        <f t="shared" si="0"/>
        <v>826</v>
      </c>
    </row>
    <row r="42" spans="1:17">
      <c r="A42">
        <v>1997</v>
      </c>
      <c r="B42">
        <v>1322700</v>
      </c>
      <c r="C42">
        <v>51807826</v>
      </c>
      <c r="D42" t="s">
        <v>45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 s="24">
        <v>789</v>
      </c>
      <c r="Q42">
        <f t="shared" si="0"/>
        <v>587</v>
      </c>
    </row>
    <row r="43" spans="1:17">
      <c r="A43">
        <v>1998</v>
      </c>
      <c r="B43">
        <v>1738300</v>
      </c>
      <c r="C43">
        <v>53546126</v>
      </c>
      <c r="D43" t="s">
        <v>45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 s="24">
        <v>779</v>
      </c>
      <c r="Q43">
        <f t="shared" si="0"/>
        <v>783</v>
      </c>
    </row>
    <row r="44" spans="1:17">
      <c r="A44">
        <v>1999</v>
      </c>
      <c r="B44">
        <v>1725900</v>
      </c>
      <c r="C44">
        <v>55272026</v>
      </c>
      <c r="D44" t="s">
        <v>45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 s="24">
        <v>781</v>
      </c>
      <c r="Q44">
        <f t="shared" si="0"/>
        <v>775</v>
      </c>
    </row>
    <row r="45" spans="1:17">
      <c r="A45">
        <v>2000</v>
      </c>
      <c r="B45">
        <v>1822600</v>
      </c>
      <c r="C45">
        <v>57094626</v>
      </c>
      <c r="D45" t="s">
        <v>45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 s="24">
        <v>798</v>
      </c>
      <c r="Q45">
        <f t="shared" si="0"/>
        <v>821</v>
      </c>
    </row>
    <row r="46" spans="1:17">
      <c r="A46">
        <v>2001</v>
      </c>
      <c r="B46">
        <v>1816500</v>
      </c>
      <c r="C46">
        <v>58911126</v>
      </c>
      <c r="D46" t="s">
        <v>45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 s="24">
        <v>809</v>
      </c>
      <c r="Q46">
        <f t="shared" si="0"/>
        <v>819</v>
      </c>
    </row>
    <row r="47" spans="1:17">
      <c r="A47">
        <v>2002</v>
      </c>
      <c r="B47">
        <v>2165118</v>
      </c>
      <c r="C47">
        <v>61076243</v>
      </c>
      <c r="D47" t="s">
        <v>45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12963548</v>
      </c>
      <c r="M47">
        <v>684795</v>
      </c>
      <c r="N47">
        <v>78</v>
      </c>
      <c r="O47">
        <v>-138</v>
      </c>
      <c r="P47" s="24">
        <v>856</v>
      </c>
      <c r="Q47">
        <f t="shared" si="0"/>
        <v>945</v>
      </c>
    </row>
    <row r="48" spans="1:17">
      <c r="A48">
        <v>2003</v>
      </c>
      <c r="B48">
        <v>2539686</v>
      </c>
      <c r="C48">
        <v>63615929</v>
      </c>
      <c r="D48" t="s">
        <v>45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13802973</v>
      </c>
      <c r="M48">
        <v>695042</v>
      </c>
      <c r="N48">
        <v>80</v>
      </c>
      <c r="O48">
        <v>-142</v>
      </c>
      <c r="P48" s="24">
        <v>958</v>
      </c>
      <c r="Q48">
        <f t="shared" si="0"/>
        <v>1151</v>
      </c>
    </row>
    <row r="49" spans="1:17">
      <c r="A49">
        <v>2004</v>
      </c>
      <c r="B49">
        <v>2777203</v>
      </c>
      <c r="C49">
        <v>66393133</v>
      </c>
      <c r="D49" t="s">
        <v>45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14298104</v>
      </c>
      <c r="M49">
        <v>719606</v>
      </c>
      <c r="N49">
        <v>84</v>
      </c>
      <c r="O49">
        <v>-146</v>
      </c>
      <c r="P49" s="24">
        <v>1059</v>
      </c>
      <c r="Q49">
        <f t="shared" si="0"/>
        <v>1247</v>
      </c>
    </row>
    <row r="50" spans="1:17">
      <c r="A50">
        <v>2005</v>
      </c>
      <c r="B50">
        <v>1901417</v>
      </c>
      <c r="C50">
        <v>68294551</v>
      </c>
      <c r="D50" t="s">
        <v>45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14637935</v>
      </c>
      <c r="M50">
        <v>742490</v>
      </c>
      <c r="N50">
        <v>87</v>
      </c>
      <c r="O50">
        <v>-151</v>
      </c>
      <c r="P50" s="24">
        <v>987</v>
      </c>
      <c r="Q50">
        <f t="shared" si="0"/>
        <v>828</v>
      </c>
    </row>
    <row r="51" spans="1:17">
      <c r="A51">
        <v>2006</v>
      </c>
      <c r="B51">
        <v>1428600</v>
      </c>
      <c r="C51">
        <v>69723151</v>
      </c>
      <c r="D51" t="s">
        <v>45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14905873</v>
      </c>
      <c r="M51">
        <v>767321</v>
      </c>
      <c r="N51">
        <v>91</v>
      </c>
      <c r="O51">
        <v>-156</v>
      </c>
      <c r="P51" s="24">
        <v>858</v>
      </c>
      <c r="Q51">
        <f t="shared" si="0"/>
        <v>618</v>
      </c>
    </row>
    <row r="52" spans="1:17">
      <c r="A52">
        <v>2007</v>
      </c>
      <c r="B52">
        <v>1165100</v>
      </c>
      <c r="C52">
        <v>70888251</v>
      </c>
      <c r="D52" t="s">
        <v>45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15148538</v>
      </c>
      <c r="M52">
        <v>791493</v>
      </c>
      <c r="N52">
        <v>94</v>
      </c>
      <c r="O52">
        <v>-163</v>
      </c>
      <c r="P52" s="24">
        <v>735</v>
      </c>
      <c r="Q52">
        <f t="shared" si="0"/>
        <v>499</v>
      </c>
    </row>
    <row r="53" spans="1:17">
      <c r="A53">
        <v>2008</v>
      </c>
      <c r="B53">
        <v>1291100</v>
      </c>
      <c r="C53">
        <v>72179351</v>
      </c>
      <c r="D53" t="s">
        <v>45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15434945</v>
      </c>
      <c r="M53">
        <v>832293</v>
      </c>
      <c r="N53">
        <v>99</v>
      </c>
      <c r="O53">
        <v>-167</v>
      </c>
      <c r="P53" s="24">
        <v>679</v>
      </c>
      <c r="Q53">
        <f t="shared" si="0"/>
        <v>561</v>
      </c>
    </row>
    <row r="54" spans="1:17">
      <c r="A54">
        <v>2009</v>
      </c>
      <c r="B54">
        <v>746400</v>
      </c>
      <c r="C54">
        <v>72925751</v>
      </c>
      <c r="D54" t="s">
        <v>45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15610788</v>
      </c>
      <c r="M54">
        <v>881066</v>
      </c>
      <c r="N54">
        <v>104</v>
      </c>
      <c r="O54">
        <v>-169</v>
      </c>
      <c r="P54" s="24">
        <v>572</v>
      </c>
      <c r="Q54">
        <f t="shared" si="0"/>
        <v>327</v>
      </c>
    </row>
    <row r="55" spans="1:17">
      <c r="A55">
        <v>2010</v>
      </c>
      <c r="B55">
        <v>700006</v>
      </c>
      <c r="C55">
        <v>73625757</v>
      </c>
      <c r="D55" t="s">
        <v>45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15806984</v>
      </c>
      <c r="M55">
        <v>929617</v>
      </c>
      <c r="N55">
        <v>109</v>
      </c>
      <c r="O55">
        <v>-171</v>
      </c>
      <c r="P55" s="24">
        <v>493</v>
      </c>
      <c r="Q55">
        <f t="shared" si="0"/>
        <v>312</v>
      </c>
    </row>
    <row r="56" spans="1:17">
      <c r="A56">
        <v>2011</v>
      </c>
      <c r="B56">
        <v>641806</v>
      </c>
      <c r="C56">
        <v>74267564</v>
      </c>
      <c r="D56" t="s">
        <v>45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15961015</v>
      </c>
      <c r="M56">
        <v>950348</v>
      </c>
      <c r="N56">
        <v>113</v>
      </c>
      <c r="O56">
        <v>-174</v>
      </c>
      <c r="P56" s="24">
        <v>432</v>
      </c>
      <c r="Q56">
        <f t="shared" si="0"/>
        <v>277</v>
      </c>
    </row>
    <row r="57" spans="1:17">
      <c r="A57">
        <v>2012</v>
      </c>
      <c r="B57">
        <v>457108</v>
      </c>
      <c r="C57">
        <v>74724672</v>
      </c>
      <c r="D57" t="s">
        <v>45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16064580</v>
      </c>
      <c r="M57">
        <v>958991</v>
      </c>
      <c r="N57">
        <v>116</v>
      </c>
      <c r="O57">
        <v>-175</v>
      </c>
      <c r="P57" s="24">
        <v>357</v>
      </c>
      <c r="Q57">
        <f t="shared" si="0"/>
        <v>169</v>
      </c>
    </row>
    <row r="58" spans="1:17">
      <c r="A58">
        <v>2013</v>
      </c>
      <c r="B58">
        <v>584300</v>
      </c>
      <c r="C58">
        <v>75308972</v>
      </c>
      <c r="D58" t="s">
        <v>45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16198242</v>
      </c>
      <c r="M58">
        <v>965113</v>
      </c>
      <c r="N58">
        <v>119</v>
      </c>
      <c r="O58">
        <v>-177</v>
      </c>
      <c r="P58" s="24">
        <v>327</v>
      </c>
      <c r="Q58">
        <f t="shared" si="0"/>
        <v>236</v>
      </c>
    </row>
    <row r="59" spans="1:17">
      <c r="A59">
        <v>2014</v>
      </c>
      <c r="B59">
        <v>434490</v>
      </c>
      <c r="C59">
        <v>75743462</v>
      </c>
      <c r="D59" t="s">
        <v>45</v>
      </c>
      <c r="E59">
        <v>2014</v>
      </c>
      <c r="F59">
        <v>220</v>
      </c>
      <c r="G59">
        <v>342</v>
      </c>
      <c r="H59">
        <v>72</v>
      </c>
      <c r="I59">
        <v>270</v>
      </c>
      <c r="J59">
        <v>7</v>
      </c>
      <c r="K59">
        <v>2</v>
      </c>
      <c r="L59">
        <v>16308793</v>
      </c>
      <c r="M59">
        <v>980233</v>
      </c>
      <c r="N59">
        <v>121</v>
      </c>
      <c r="O59">
        <v>-179</v>
      </c>
      <c r="P59" s="24">
        <v>286</v>
      </c>
      <c r="Q59">
        <f t="shared" si="0"/>
        <v>162</v>
      </c>
    </row>
    <row r="60" spans="1:17">
      <c r="A60">
        <v>2015</v>
      </c>
      <c r="B60">
        <v>637615</v>
      </c>
      <c r="C60">
        <v>76381078</v>
      </c>
      <c r="D60" t="s">
        <v>45</v>
      </c>
      <c r="E60">
        <v>2015</v>
      </c>
      <c r="F60">
        <v>332</v>
      </c>
      <c r="G60">
        <v>348</v>
      </c>
      <c r="H60">
        <v>108</v>
      </c>
      <c r="I60">
        <v>240</v>
      </c>
      <c r="J60">
        <v>11</v>
      </c>
      <c r="K60">
        <v>3</v>
      </c>
      <c r="L60">
        <v>17522022</v>
      </c>
      <c r="M60">
        <v>983619</v>
      </c>
      <c r="N60">
        <v>124</v>
      </c>
      <c r="O60">
        <v>-180</v>
      </c>
      <c r="P60" s="24">
        <v>293</v>
      </c>
      <c r="Q60">
        <f t="shared" si="0"/>
        <v>276</v>
      </c>
    </row>
    <row r="61" spans="1:17">
      <c r="A61">
        <v>2016</v>
      </c>
      <c r="B61">
        <v>394210</v>
      </c>
      <c r="C61">
        <v>76775288</v>
      </c>
      <c r="D61" t="s">
        <v>45</v>
      </c>
      <c r="E61">
        <v>2016</v>
      </c>
      <c r="F61">
        <v>201</v>
      </c>
      <c r="G61">
        <v>312</v>
      </c>
      <c r="H61">
        <v>65</v>
      </c>
      <c r="I61">
        <v>247</v>
      </c>
      <c r="J61">
        <v>7</v>
      </c>
      <c r="K61">
        <v>2</v>
      </c>
      <c r="L61">
        <v>18682054</v>
      </c>
      <c r="M61">
        <v>996732</v>
      </c>
      <c r="N61">
        <v>126</v>
      </c>
      <c r="O61">
        <v>-182</v>
      </c>
      <c r="P61" s="24">
        <v>258</v>
      </c>
      <c r="Q61">
        <f t="shared" si="0"/>
        <v>145</v>
      </c>
    </row>
    <row r="62" spans="1:17">
      <c r="A62">
        <v>2017</v>
      </c>
      <c r="B62">
        <v>561312</v>
      </c>
      <c r="C62">
        <v>77336601</v>
      </c>
      <c r="D62" t="s">
        <v>45</v>
      </c>
      <c r="E62">
        <v>2017</v>
      </c>
      <c r="F62">
        <v>292</v>
      </c>
      <c r="G62">
        <v>313</v>
      </c>
      <c r="H62">
        <v>95</v>
      </c>
      <c r="I62">
        <v>218</v>
      </c>
      <c r="J62">
        <v>10</v>
      </c>
      <c r="K62">
        <v>3</v>
      </c>
      <c r="L62">
        <v>19891978</v>
      </c>
      <c r="M62">
        <v>1009626</v>
      </c>
      <c r="N62">
        <v>129</v>
      </c>
      <c r="O62">
        <v>-183</v>
      </c>
      <c r="P62" s="24">
        <v>260</v>
      </c>
      <c r="Q62">
        <f t="shared" si="0"/>
        <v>238</v>
      </c>
    </row>
    <row r="63" spans="1:17">
      <c r="A63">
        <v>2018</v>
      </c>
      <c r="B63">
        <v>369421</v>
      </c>
      <c r="C63">
        <v>77706022</v>
      </c>
      <c r="D63" t="s">
        <v>45</v>
      </c>
      <c r="E63">
        <v>2018</v>
      </c>
      <c r="F63">
        <v>190</v>
      </c>
      <c r="G63">
        <v>283</v>
      </c>
      <c r="H63">
        <v>62</v>
      </c>
      <c r="I63">
        <v>221</v>
      </c>
      <c r="J63">
        <v>6</v>
      </c>
      <c r="K63">
        <v>2</v>
      </c>
      <c r="L63">
        <v>21061413</v>
      </c>
      <c r="M63">
        <v>1016302</v>
      </c>
      <c r="N63">
        <v>131</v>
      </c>
      <c r="O63">
        <v>-200</v>
      </c>
      <c r="P63" s="24">
        <v>215</v>
      </c>
      <c r="Q63">
        <f t="shared" si="0"/>
        <v>121</v>
      </c>
    </row>
    <row r="64" spans="1:17">
      <c r="A64">
        <v>2019</v>
      </c>
      <c r="B64">
        <v>581029</v>
      </c>
      <c r="C64">
        <v>78287051</v>
      </c>
      <c r="D64" t="s">
        <v>45</v>
      </c>
      <c r="E64">
        <v>2019</v>
      </c>
      <c r="F64">
        <v>304</v>
      </c>
      <c r="G64">
        <v>297</v>
      </c>
      <c r="H64">
        <v>99</v>
      </c>
      <c r="I64">
        <v>198</v>
      </c>
      <c r="J64">
        <v>10</v>
      </c>
      <c r="K64">
        <v>3</v>
      </c>
      <c r="L64">
        <v>22287858</v>
      </c>
      <c r="M64">
        <v>1027696</v>
      </c>
      <c r="N64">
        <v>133</v>
      </c>
      <c r="O64">
        <v>-215</v>
      </c>
      <c r="P64" s="24">
        <v>216</v>
      </c>
      <c r="Q64">
        <f t="shared" si="0"/>
        <v>222</v>
      </c>
    </row>
    <row r="65" spans="1:17">
      <c r="A65">
        <v>2020</v>
      </c>
      <c r="B65">
        <v>186420</v>
      </c>
      <c r="C65">
        <v>78473472</v>
      </c>
      <c r="D65" t="s">
        <v>45</v>
      </c>
      <c r="E65">
        <v>2020</v>
      </c>
      <c r="F65">
        <v>96</v>
      </c>
      <c r="G65">
        <v>241</v>
      </c>
      <c r="H65">
        <v>31</v>
      </c>
      <c r="I65">
        <v>210</v>
      </c>
      <c r="J65">
        <v>3</v>
      </c>
      <c r="K65">
        <v>1</v>
      </c>
      <c r="L65">
        <v>23092241</v>
      </c>
      <c r="M65">
        <v>50</v>
      </c>
      <c r="N65">
        <v>0</v>
      </c>
      <c r="O65">
        <v>-232</v>
      </c>
      <c r="P65" s="24">
        <v>10</v>
      </c>
      <c r="Q65">
        <f t="shared" si="0"/>
        <v>-136</v>
      </c>
    </row>
    <row r="66" spans="1:17">
      <c r="A66">
        <v>2021</v>
      </c>
      <c r="B66">
        <v>503706</v>
      </c>
      <c r="C66">
        <v>78977179</v>
      </c>
      <c r="D66" t="s">
        <v>45</v>
      </c>
      <c r="E66">
        <v>2021</v>
      </c>
      <c r="F66">
        <v>262</v>
      </c>
      <c r="G66">
        <v>252</v>
      </c>
      <c r="H66">
        <v>85</v>
      </c>
      <c r="I66">
        <v>166</v>
      </c>
      <c r="J66">
        <v>9</v>
      </c>
      <c r="K66">
        <v>2</v>
      </c>
      <c r="L66">
        <v>24174351</v>
      </c>
      <c r="M66">
        <v>61</v>
      </c>
      <c r="N66">
        <v>0</v>
      </c>
      <c r="O66">
        <v>-263</v>
      </c>
      <c r="P66" s="24">
        <v>-10</v>
      </c>
      <c r="Q66">
        <f t="shared" si="0"/>
        <v>-1</v>
      </c>
    </row>
    <row r="67" spans="1:17">
      <c r="A67">
        <v>2022</v>
      </c>
      <c r="B67">
        <v>50681</v>
      </c>
      <c r="C67">
        <v>79027861</v>
      </c>
      <c r="D67" t="s">
        <v>45</v>
      </c>
      <c r="E67">
        <v>2022</v>
      </c>
      <c r="F67">
        <v>26</v>
      </c>
      <c r="G67">
        <v>188</v>
      </c>
      <c r="H67">
        <v>8</v>
      </c>
      <c r="I67">
        <v>179</v>
      </c>
      <c r="J67">
        <v>0</v>
      </c>
      <c r="K67">
        <v>0</v>
      </c>
      <c r="L67">
        <v>25256980</v>
      </c>
      <c r="M67">
        <v>71</v>
      </c>
      <c r="N67">
        <v>0</v>
      </c>
      <c r="O67">
        <v>-295</v>
      </c>
      <c r="P67" s="24">
        <v>-106</v>
      </c>
      <c r="Q67">
        <f t="shared" si="0"/>
        <v>-269</v>
      </c>
    </row>
    <row r="68" spans="1:17">
      <c r="A68">
        <v>2023</v>
      </c>
      <c r="B68">
        <v>302994</v>
      </c>
      <c r="C68">
        <v>79330855</v>
      </c>
      <c r="D68" t="s">
        <v>45</v>
      </c>
      <c r="E68">
        <v>2023</v>
      </c>
      <c r="F68">
        <v>160</v>
      </c>
      <c r="G68">
        <v>182</v>
      </c>
      <c r="H68">
        <v>52</v>
      </c>
      <c r="I68">
        <v>130</v>
      </c>
      <c r="J68">
        <v>5</v>
      </c>
      <c r="K68">
        <v>1</v>
      </c>
      <c r="L68">
        <v>26343093</v>
      </c>
      <c r="M68">
        <v>81</v>
      </c>
      <c r="N68">
        <v>0</v>
      </c>
      <c r="O68">
        <v>-309</v>
      </c>
      <c r="P68" s="24">
        <v>-127</v>
      </c>
      <c r="Q68">
        <f t="shared" si="0"/>
        <v>-149</v>
      </c>
    </row>
    <row r="69" spans="1:17">
      <c r="A69">
        <v>2024</v>
      </c>
      <c r="B69">
        <v>46339</v>
      </c>
      <c r="C69">
        <v>79377195</v>
      </c>
      <c r="D69" t="s">
        <v>45</v>
      </c>
      <c r="E69">
        <v>2024</v>
      </c>
      <c r="F69">
        <v>23</v>
      </c>
      <c r="G69">
        <v>139</v>
      </c>
      <c r="H69">
        <v>7</v>
      </c>
      <c r="I69">
        <v>131</v>
      </c>
      <c r="J69">
        <v>0</v>
      </c>
      <c r="K69">
        <v>0</v>
      </c>
      <c r="L69">
        <v>27429675</v>
      </c>
      <c r="M69">
        <v>92</v>
      </c>
      <c r="N69">
        <v>0</v>
      </c>
      <c r="O69">
        <v>-324</v>
      </c>
      <c r="P69" s="24">
        <v>-185</v>
      </c>
      <c r="Q69">
        <f t="shared" ref="Q69:Q94" si="1">F69+N69+O69</f>
        <v>-301</v>
      </c>
    </row>
    <row r="70" spans="1:17">
      <c r="A70">
        <v>2025</v>
      </c>
      <c r="B70">
        <v>216401</v>
      </c>
      <c r="C70">
        <v>79593597</v>
      </c>
      <c r="D70" t="s">
        <v>45</v>
      </c>
      <c r="E70">
        <v>2025</v>
      </c>
      <c r="F70">
        <v>114</v>
      </c>
      <c r="G70">
        <v>136</v>
      </c>
      <c r="H70">
        <v>37</v>
      </c>
      <c r="I70">
        <v>98</v>
      </c>
      <c r="J70">
        <v>4</v>
      </c>
      <c r="K70">
        <v>1</v>
      </c>
      <c r="L70">
        <v>28518830</v>
      </c>
      <c r="M70">
        <v>103</v>
      </c>
      <c r="N70">
        <v>0</v>
      </c>
      <c r="O70">
        <v>-339</v>
      </c>
      <c r="P70" s="24">
        <v>-203</v>
      </c>
      <c r="Q70">
        <f t="shared" si="1"/>
        <v>-225</v>
      </c>
    </row>
    <row r="71" spans="1:17">
      <c r="A71">
        <v>2026</v>
      </c>
      <c r="B71">
        <v>36932</v>
      </c>
      <c r="C71">
        <v>79630530</v>
      </c>
      <c r="D71" t="s">
        <v>45</v>
      </c>
      <c r="E71">
        <v>2026</v>
      </c>
      <c r="F71">
        <v>18</v>
      </c>
      <c r="G71">
        <v>105</v>
      </c>
      <c r="H71">
        <v>6</v>
      </c>
      <c r="I71">
        <v>99</v>
      </c>
      <c r="J71">
        <v>0</v>
      </c>
      <c r="K71">
        <v>0</v>
      </c>
      <c r="L71">
        <v>29608352</v>
      </c>
      <c r="M71">
        <v>110</v>
      </c>
      <c r="N71">
        <v>0</v>
      </c>
      <c r="O71">
        <v>-354</v>
      </c>
      <c r="P71" s="24">
        <v>-248</v>
      </c>
      <c r="Q71">
        <f t="shared" si="1"/>
        <v>-336</v>
      </c>
    </row>
    <row r="72" spans="1:17">
      <c r="A72">
        <v>2027</v>
      </c>
      <c r="B72">
        <v>246434</v>
      </c>
      <c r="C72">
        <v>79876964</v>
      </c>
      <c r="D72" t="s">
        <v>45</v>
      </c>
      <c r="E72">
        <v>2027</v>
      </c>
      <c r="F72">
        <v>131</v>
      </c>
      <c r="G72">
        <v>119</v>
      </c>
      <c r="H72">
        <v>42</v>
      </c>
      <c r="I72">
        <v>76</v>
      </c>
      <c r="J72">
        <v>4</v>
      </c>
      <c r="K72">
        <v>1</v>
      </c>
      <c r="L72">
        <v>30700848</v>
      </c>
      <c r="M72">
        <v>118</v>
      </c>
      <c r="N72">
        <v>0</v>
      </c>
      <c r="O72">
        <v>-369</v>
      </c>
      <c r="P72" s="24">
        <v>-250</v>
      </c>
      <c r="Q72">
        <f t="shared" si="1"/>
        <v>-238</v>
      </c>
    </row>
    <row r="73" spans="1:17">
      <c r="A73">
        <v>2028</v>
      </c>
      <c r="B73">
        <v>33274</v>
      </c>
      <c r="C73">
        <v>79910238</v>
      </c>
      <c r="D73" t="s">
        <v>45</v>
      </c>
      <c r="E73">
        <v>2028</v>
      </c>
      <c r="F73">
        <v>16</v>
      </c>
      <c r="G73">
        <v>93</v>
      </c>
      <c r="H73">
        <v>5</v>
      </c>
      <c r="I73">
        <v>88</v>
      </c>
      <c r="J73">
        <v>0</v>
      </c>
      <c r="K73">
        <v>0</v>
      </c>
      <c r="L73">
        <v>31793646</v>
      </c>
      <c r="M73">
        <v>125</v>
      </c>
      <c r="N73">
        <v>0</v>
      </c>
      <c r="O73">
        <v>-384</v>
      </c>
      <c r="P73" s="24">
        <v>-290</v>
      </c>
      <c r="Q73">
        <f t="shared" si="1"/>
        <v>-368</v>
      </c>
    </row>
    <row r="74" spans="1:17">
      <c r="A74">
        <v>2029</v>
      </c>
      <c r="B74">
        <v>166798</v>
      </c>
      <c r="C74">
        <v>80077037</v>
      </c>
      <c r="D74" t="s">
        <v>45</v>
      </c>
      <c r="E74">
        <v>2029</v>
      </c>
      <c r="F74">
        <v>88</v>
      </c>
      <c r="G74">
        <v>96</v>
      </c>
      <c r="H74">
        <v>29</v>
      </c>
      <c r="I74">
        <v>67</v>
      </c>
      <c r="J74">
        <v>3</v>
      </c>
      <c r="K74">
        <v>0</v>
      </c>
      <c r="L74">
        <v>32888446</v>
      </c>
      <c r="M74">
        <v>133</v>
      </c>
      <c r="N74">
        <v>0</v>
      </c>
      <c r="O74">
        <v>-399</v>
      </c>
      <c r="P74" s="24">
        <v>-303</v>
      </c>
      <c r="Q74">
        <f t="shared" si="1"/>
        <v>-311</v>
      </c>
    </row>
    <row r="75" spans="1:17">
      <c r="A75">
        <v>2030</v>
      </c>
      <c r="B75">
        <v>29110</v>
      </c>
      <c r="C75">
        <v>80106147</v>
      </c>
      <c r="D75" t="s">
        <v>45</v>
      </c>
      <c r="E75">
        <v>2030</v>
      </c>
      <c r="F75">
        <v>14</v>
      </c>
      <c r="G75">
        <v>76</v>
      </c>
      <c r="H75">
        <v>4</v>
      </c>
      <c r="I75">
        <v>71</v>
      </c>
      <c r="J75">
        <v>0</v>
      </c>
      <c r="K75">
        <v>0</v>
      </c>
      <c r="L75">
        <v>32888336</v>
      </c>
      <c r="M75">
        <v>140</v>
      </c>
      <c r="N75">
        <v>0</v>
      </c>
      <c r="O75">
        <v>-414</v>
      </c>
      <c r="P75" s="24">
        <v>-338</v>
      </c>
      <c r="Q75">
        <f t="shared" si="1"/>
        <v>-400</v>
      </c>
    </row>
    <row r="76" spans="1:17">
      <c r="A76">
        <v>2031</v>
      </c>
      <c r="B76">
        <v>170989</v>
      </c>
      <c r="C76">
        <v>80277137</v>
      </c>
      <c r="D76" t="s">
        <v>45</v>
      </c>
      <c r="E76">
        <v>2031</v>
      </c>
      <c r="F76">
        <v>91</v>
      </c>
      <c r="G76">
        <v>85</v>
      </c>
      <c r="H76">
        <v>29</v>
      </c>
      <c r="I76">
        <v>55</v>
      </c>
      <c r="J76">
        <v>3</v>
      </c>
      <c r="K76">
        <v>0</v>
      </c>
      <c r="L76">
        <v>32888257</v>
      </c>
      <c r="M76">
        <v>148</v>
      </c>
      <c r="N76">
        <v>0</v>
      </c>
      <c r="O76">
        <v>-418</v>
      </c>
      <c r="P76" s="24">
        <v>-333</v>
      </c>
      <c r="Q76">
        <f t="shared" si="1"/>
        <v>-327</v>
      </c>
    </row>
    <row r="77" spans="1:17">
      <c r="A77">
        <v>2032</v>
      </c>
      <c r="B77">
        <v>24728</v>
      </c>
      <c r="C77">
        <v>80301866</v>
      </c>
      <c r="D77" t="s">
        <v>45</v>
      </c>
      <c r="E77">
        <v>2032</v>
      </c>
      <c r="F77">
        <v>12</v>
      </c>
      <c r="G77">
        <v>67</v>
      </c>
      <c r="H77">
        <v>4</v>
      </c>
      <c r="I77">
        <v>63</v>
      </c>
      <c r="J77">
        <v>0</v>
      </c>
      <c r="K77">
        <v>0</v>
      </c>
      <c r="L77">
        <v>32888132</v>
      </c>
      <c r="M77">
        <v>155</v>
      </c>
      <c r="N77">
        <v>0</v>
      </c>
      <c r="O77">
        <v>-433</v>
      </c>
      <c r="P77" s="24">
        <v>-366</v>
      </c>
      <c r="Q77">
        <f t="shared" si="1"/>
        <v>-421</v>
      </c>
    </row>
    <row r="78" spans="1:17">
      <c r="A78">
        <v>2033</v>
      </c>
      <c r="B78">
        <v>175187</v>
      </c>
      <c r="C78">
        <v>80477054</v>
      </c>
      <c r="D78" t="s">
        <v>45</v>
      </c>
      <c r="E78">
        <v>2033</v>
      </c>
      <c r="F78">
        <v>93</v>
      </c>
      <c r="G78">
        <v>79</v>
      </c>
      <c r="H78">
        <v>30</v>
      </c>
      <c r="I78">
        <v>48</v>
      </c>
      <c r="J78">
        <v>3</v>
      </c>
      <c r="K78">
        <v>1</v>
      </c>
      <c r="L78">
        <v>32888040</v>
      </c>
      <c r="M78">
        <v>163</v>
      </c>
      <c r="N78">
        <v>0</v>
      </c>
      <c r="O78">
        <v>-433</v>
      </c>
      <c r="P78" s="24">
        <v>-354</v>
      </c>
      <c r="Q78">
        <f t="shared" si="1"/>
        <v>-340</v>
      </c>
    </row>
    <row r="79" spans="1:17">
      <c r="A79">
        <v>2034</v>
      </c>
      <c r="B79">
        <v>21096</v>
      </c>
      <c r="C79">
        <v>80498151</v>
      </c>
      <c r="D79" t="s">
        <v>45</v>
      </c>
      <c r="E79">
        <v>2034</v>
      </c>
      <c r="F79">
        <v>10</v>
      </c>
      <c r="G79">
        <v>61</v>
      </c>
      <c r="H79">
        <v>3</v>
      </c>
      <c r="I79">
        <v>58</v>
      </c>
      <c r="J79">
        <v>0</v>
      </c>
      <c r="K79">
        <v>0</v>
      </c>
      <c r="L79">
        <v>32887900</v>
      </c>
      <c r="M79">
        <v>170</v>
      </c>
      <c r="N79">
        <v>0</v>
      </c>
      <c r="O79">
        <v>-433</v>
      </c>
      <c r="P79" s="24">
        <v>-371</v>
      </c>
      <c r="Q79">
        <f t="shared" si="1"/>
        <v>-423</v>
      </c>
    </row>
    <row r="80" spans="1:17">
      <c r="A80">
        <v>2035</v>
      </c>
      <c r="B80">
        <v>178909</v>
      </c>
      <c r="C80">
        <v>80677061</v>
      </c>
      <c r="D80" t="s">
        <v>45</v>
      </c>
      <c r="E80">
        <v>2035</v>
      </c>
      <c r="F80">
        <v>95</v>
      </c>
      <c r="G80">
        <v>75</v>
      </c>
      <c r="H80">
        <v>31</v>
      </c>
      <c r="I80">
        <v>44</v>
      </c>
      <c r="J80">
        <v>3</v>
      </c>
      <c r="K80">
        <v>1</v>
      </c>
      <c r="L80">
        <v>32887794</v>
      </c>
      <c r="M80">
        <v>178</v>
      </c>
      <c r="N80">
        <v>0</v>
      </c>
      <c r="O80">
        <v>-433</v>
      </c>
      <c r="P80" s="24">
        <v>-357</v>
      </c>
      <c r="Q80">
        <f t="shared" si="1"/>
        <v>-338</v>
      </c>
    </row>
    <row r="81" spans="1:17">
      <c r="A81">
        <v>2036</v>
      </c>
      <c r="B81">
        <v>17943</v>
      </c>
      <c r="C81">
        <v>80695004</v>
      </c>
      <c r="D81" t="s">
        <v>45</v>
      </c>
      <c r="E81">
        <v>2036</v>
      </c>
      <c r="F81">
        <v>9</v>
      </c>
      <c r="G81">
        <v>58</v>
      </c>
      <c r="H81">
        <v>3</v>
      </c>
      <c r="I81">
        <v>55</v>
      </c>
      <c r="J81">
        <v>0</v>
      </c>
      <c r="K81">
        <v>0</v>
      </c>
      <c r="L81">
        <v>32887639</v>
      </c>
      <c r="M81">
        <v>178</v>
      </c>
      <c r="N81">
        <v>0</v>
      </c>
      <c r="O81">
        <v>-433</v>
      </c>
      <c r="P81" s="24">
        <v>-374</v>
      </c>
      <c r="Q81">
        <f t="shared" si="1"/>
        <v>-424</v>
      </c>
    </row>
    <row r="82" spans="1:17">
      <c r="A82">
        <v>2037</v>
      </c>
      <c r="B82">
        <v>182064</v>
      </c>
      <c r="C82">
        <v>80877069</v>
      </c>
      <c r="D82" t="s">
        <v>45</v>
      </c>
      <c r="E82">
        <v>2037</v>
      </c>
      <c r="F82">
        <v>97</v>
      </c>
      <c r="G82">
        <v>73</v>
      </c>
      <c r="H82">
        <v>31</v>
      </c>
      <c r="I82">
        <v>41</v>
      </c>
      <c r="J82">
        <v>3</v>
      </c>
      <c r="K82">
        <v>1</v>
      </c>
      <c r="L82">
        <v>32887527</v>
      </c>
      <c r="M82">
        <v>178</v>
      </c>
      <c r="N82">
        <v>0</v>
      </c>
      <c r="O82">
        <v>-433</v>
      </c>
      <c r="P82" s="24">
        <v>-360</v>
      </c>
      <c r="Q82">
        <f t="shared" si="1"/>
        <v>-336</v>
      </c>
    </row>
    <row r="83" spans="1:17">
      <c r="A83">
        <v>2038</v>
      </c>
      <c r="B83">
        <v>16269</v>
      </c>
      <c r="C83">
        <v>80893339</v>
      </c>
      <c r="D83" t="s">
        <v>45</v>
      </c>
      <c r="E83">
        <v>2038</v>
      </c>
      <c r="F83">
        <v>8</v>
      </c>
      <c r="G83">
        <v>55</v>
      </c>
      <c r="H83">
        <v>2</v>
      </c>
      <c r="I83">
        <v>53</v>
      </c>
      <c r="J83">
        <v>0</v>
      </c>
      <c r="K83">
        <v>0</v>
      </c>
      <c r="L83">
        <v>32887372</v>
      </c>
      <c r="M83">
        <v>178</v>
      </c>
      <c r="N83">
        <v>0</v>
      </c>
      <c r="O83">
        <v>-433</v>
      </c>
      <c r="P83" s="24">
        <v>-377</v>
      </c>
      <c r="Q83">
        <f t="shared" si="1"/>
        <v>-425</v>
      </c>
    </row>
    <row r="84" spans="1:17">
      <c r="A84">
        <v>2039</v>
      </c>
      <c r="B84">
        <v>183825</v>
      </c>
      <c r="C84">
        <v>81077165</v>
      </c>
      <c r="D84" t="s">
        <v>45</v>
      </c>
      <c r="E84">
        <v>2039</v>
      </c>
      <c r="F84">
        <v>98</v>
      </c>
      <c r="G84">
        <v>71</v>
      </c>
      <c r="H84">
        <v>32</v>
      </c>
      <c r="I84">
        <v>39</v>
      </c>
      <c r="J84">
        <v>3</v>
      </c>
      <c r="K84">
        <v>1</v>
      </c>
      <c r="L84">
        <v>32887260</v>
      </c>
      <c r="M84">
        <v>178</v>
      </c>
      <c r="N84">
        <v>0</v>
      </c>
      <c r="O84">
        <v>-433</v>
      </c>
      <c r="P84" s="24">
        <v>-362</v>
      </c>
      <c r="Q84">
        <f t="shared" si="1"/>
        <v>-335</v>
      </c>
    </row>
    <row r="85" spans="1:17">
      <c r="A85">
        <v>2040</v>
      </c>
      <c r="B85">
        <v>12916</v>
      </c>
      <c r="C85">
        <v>81090081</v>
      </c>
      <c r="D85" t="s">
        <v>45</v>
      </c>
      <c r="E85">
        <v>2040</v>
      </c>
      <c r="F85">
        <v>6</v>
      </c>
      <c r="G85">
        <v>53</v>
      </c>
      <c r="H85">
        <v>2</v>
      </c>
      <c r="I85">
        <v>51</v>
      </c>
      <c r="J85">
        <v>0</v>
      </c>
      <c r="K85">
        <v>0</v>
      </c>
      <c r="L85">
        <v>32887105</v>
      </c>
      <c r="M85">
        <v>178</v>
      </c>
      <c r="N85">
        <v>0</v>
      </c>
      <c r="O85">
        <v>-433</v>
      </c>
      <c r="P85" s="24">
        <v>-379</v>
      </c>
      <c r="Q85">
        <f t="shared" si="1"/>
        <v>-427</v>
      </c>
    </row>
    <row r="86" spans="1:17">
      <c r="A86">
        <v>2041</v>
      </c>
      <c r="B86">
        <v>187051</v>
      </c>
      <c r="C86">
        <v>81277132</v>
      </c>
      <c r="D86" t="s">
        <v>45</v>
      </c>
      <c r="E86">
        <v>2041</v>
      </c>
      <c r="F86">
        <v>100</v>
      </c>
      <c r="G86">
        <v>69</v>
      </c>
      <c r="H86">
        <v>32</v>
      </c>
      <c r="I86">
        <v>37</v>
      </c>
      <c r="J86">
        <v>3</v>
      </c>
      <c r="K86">
        <v>1</v>
      </c>
      <c r="L86">
        <v>32886973</v>
      </c>
      <c r="M86">
        <v>178</v>
      </c>
      <c r="N86">
        <v>0</v>
      </c>
      <c r="O86">
        <v>-433</v>
      </c>
      <c r="P86" s="24">
        <v>-363</v>
      </c>
      <c r="Q86">
        <f t="shared" si="1"/>
        <v>-333</v>
      </c>
    </row>
    <row r="87" spans="1:17">
      <c r="A87">
        <v>2042</v>
      </c>
      <c r="B87">
        <v>10647</v>
      </c>
      <c r="C87">
        <v>81287780</v>
      </c>
      <c r="D87" t="s">
        <v>45</v>
      </c>
      <c r="E87">
        <v>2042</v>
      </c>
      <c r="F87">
        <v>5</v>
      </c>
      <c r="G87">
        <v>52</v>
      </c>
      <c r="H87">
        <v>1</v>
      </c>
      <c r="I87">
        <v>50</v>
      </c>
      <c r="J87">
        <v>0</v>
      </c>
      <c r="K87">
        <v>0</v>
      </c>
      <c r="L87">
        <v>32886818</v>
      </c>
      <c r="M87">
        <v>178</v>
      </c>
      <c r="N87">
        <v>0</v>
      </c>
      <c r="O87">
        <v>-433</v>
      </c>
      <c r="P87" s="24">
        <v>-381</v>
      </c>
      <c r="Q87">
        <f t="shared" si="1"/>
        <v>-428</v>
      </c>
    </row>
    <row r="88" spans="1:17">
      <c r="A88">
        <v>2043</v>
      </c>
      <c r="B88">
        <v>189193</v>
      </c>
      <c r="C88">
        <v>81476973</v>
      </c>
      <c r="D88" t="s">
        <v>45</v>
      </c>
      <c r="E88">
        <v>2043</v>
      </c>
      <c r="F88">
        <v>101</v>
      </c>
      <c r="G88">
        <v>68</v>
      </c>
      <c r="H88">
        <v>33</v>
      </c>
      <c r="I88">
        <v>35</v>
      </c>
      <c r="J88">
        <v>3</v>
      </c>
      <c r="K88">
        <v>1</v>
      </c>
      <c r="L88">
        <v>32886687</v>
      </c>
      <c r="M88">
        <v>178</v>
      </c>
      <c r="N88">
        <v>0</v>
      </c>
      <c r="O88">
        <v>-433</v>
      </c>
      <c r="P88" s="24">
        <v>-364</v>
      </c>
      <c r="Q88">
        <f t="shared" si="1"/>
        <v>-332</v>
      </c>
    </row>
    <row r="89" spans="1:17">
      <c r="A89">
        <v>2044</v>
      </c>
      <c r="B89">
        <v>9096</v>
      </c>
      <c r="C89">
        <v>81486070</v>
      </c>
      <c r="D89" t="s">
        <v>45</v>
      </c>
      <c r="E89">
        <v>2044</v>
      </c>
      <c r="F89">
        <v>4</v>
      </c>
      <c r="G89">
        <v>51</v>
      </c>
      <c r="H89">
        <v>1</v>
      </c>
      <c r="I89">
        <v>49</v>
      </c>
      <c r="J89">
        <v>0</v>
      </c>
      <c r="K89">
        <v>0</v>
      </c>
      <c r="L89">
        <v>32886532</v>
      </c>
      <c r="M89">
        <v>178</v>
      </c>
      <c r="N89">
        <v>0</v>
      </c>
      <c r="O89">
        <v>-433</v>
      </c>
      <c r="P89" s="24">
        <v>-382</v>
      </c>
      <c r="Q89">
        <f t="shared" si="1"/>
        <v>-429</v>
      </c>
    </row>
    <row r="90" spans="1:17">
      <c r="A90">
        <v>2045</v>
      </c>
      <c r="B90">
        <v>190956</v>
      </c>
      <c r="C90">
        <v>81677026</v>
      </c>
      <c r="D90" t="s">
        <v>45</v>
      </c>
      <c r="E90">
        <v>2045</v>
      </c>
      <c r="F90">
        <v>102</v>
      </c>
      <c r="G90">
        <v>68</v>
      </c>
      <c r="H90">
        <v>33</v>
      </c>
      <c r="I90">
        <v>34</v>
      </c>
      <c r="J90">
        <v>3</v>
      </c>
      <c r="K90">
        <v>1</v>
      </c>
      <c r="L90">
        <v>32886402</v>
      </c>
      <c r="M90">
        <v>178</v>
      </c>
      <c r="N90">
        <v>0</v>
      </c>
      <c r="O90">
        <v>-433</v>
      </c>
      <c r="P90" s="24">
        <v>-365</v>
      </c>
      <c r="Q90">
        <f t="shared" si="1"/>
        <v>-331</v>
      </c>
    </row>
    <row r="91" spans="1:17">
      <c r="A91">
        <v>2046</v>
      </c>
      <c r="B91">
        <v>6579</v>
      </c>
      <c r="C91">
        <v>81683605</v>
      </c>
      <c r="D91" t="s">
        <v>45</v>
      </c>
      <c r="E91">
        <v>2046</v>
      </c>
      <c r="F91">
        <v>3</v>
      </c>
      <c r="G91">
        <v>49</v>
      </c>
      <c r="H91">
        <v>1</v>
      </c>
      <c r="I91">
        <v>48</v>
      </c>
      <c r="J91">
        <v>0</v>
      </c>
      <c r="K91">
        <v>0</v>
      </c>
      <c r="L91">
        <v>32886246</v>
      </c>
      <c r="M91">
        <v>178</v>
      </c>
      <c r="N91">
        <v>0</v>
      </c>
      <c r="O91">
        <v>-433</v>
      </c>
      <c r="P91" s="24">
        <v>-383</v>
      </c>
      <c r="Q91">
        <f t="shared" si="1"/>
        <v>-430</v>
      </c>
    </row>
    <row r="92" spans="1:17">
      <c r="A92">
        <v>2047</v>
      </c>
      <c r="B92">
        <v>193509</v>
      </c>
      <c r="C92">
        <v>81877115</v>
      </c>
      <c r="D92" t="s">
        <v>45</v>
      </c>
      <c r="E92">
        <v>2047</v>
      </c>
      <c r="F92">
        <v>103</v>
      </c>
      <c r="G92">
        <v>67</v>
      </c>
      <c r="H92">
        <v>33</v>
      </c>
      <c r="I92">
        <v>33</v>
      </c>
      <c r="J92">
        <v>3</v>
      </c>
      <c r="K92">
        <v>1</v>
      </c>
      <c r="L92">
        <v>32886116</v>
      </c>
      <c r="M92">
        <v>178</v>
      </c>
      <c r="N92">
        <v>0</v>
      </c>
      <c r="O92">
        <v>-433</v>
      </c>
      <c r="P92" s="24">
        <v>-365</v>
      </c>
      <c r="Q92">
        <f t="shared" si="1"/>
        <v>-330</v>
      </c>
    </row>
    <row r="93" spans="1:17">
      <c r="A93">
        <v>2048</v>
      </c>
      <c r="B93">
        <v>5519</v>
      </c>
      <c r="C93">
        <v>81882634</v>
      </c>
      <c r="D93" t="s">
        <v>45</v>
      </c>
      <c r="E93">
        <v>2048</v>
      </c>
      <c r="F93">
        <v>2</v>
      </c>
      <c r="G93">
        <v>49</v>
      </c>
      <c r="H93">
        <v>0</v>
      </c>
      <c r="I93">
        <v>48</v>
      </c>
      <c r="J93">
        <v>0</v>
      </c>
      <c r="K93">
        <v>0</v>
      </c>
      <c r="L93">
        <v>32885961</v>
      </c>
      <c r="M93">
        <v>178</v>
      </c>
      <c r="N93">
        <v>0</v>
      </c>
      <c r="O93">
        <v>-433</v>
      </c>
      <c r="P93" s="24">
        <v>-384</v>
      </c>
      <c r="Q93">
        <f t="shared" si="1"/>
        <v>-431</v>
      </c>
    </row>
    <row r="94" spans="1:17">
      <c r="A94">
        <v>2049</v>
      </c>
      <c r="B94">
        <v>194365</v>
      </c>
      <c r="C94">
        <v>82077000</v>
      </c>
      <c r="D94" t="s">
        <v>45</v>
      </c>
      <c r="E94">
        <v>2049</v>
      </c>
      <c r="F94">
        <v>104</v>
      </c>
      <c r="G94">
        <v>66</v>
      </c>
      <c r="H94">
        <v>34</v>
      </c>
      <c r="I94">
        <v>32</v>
      </c>
      <c r="J94">
        <v>3</v>
      </c>
      <c r="K94">
        <v>1</v>
      </c>
      <c r="L94">
        <v>32885831</v>
      </c>
      <c r="M94">
        <v>178</v>
      </c>
      <c r="N94">
        <v>0</v>
      </c>
      <c r="O94">
        <v>-433</v>
      </c>
      <c r="P94" s="24">
        <v>-366</v>
      </c>
      <c r="Q94">
        <f t="shared" si="1"/>
        <v>-329</v>
      </c>
    </row>
    <row r="95" spans="1:17">
      <c r="A95">
        <v>2050</v>
      </c>
      <c r="B95">
        <v>4391</v>
      </c>
      <c r="C95">
        <v>82081392</v>
      </c>
      <c r="D95" t="s">
        <v>45</v>
      </c>
      <c r="E95">
        <v>2050</v>
      </c>
      <c r="F95">
        <v>2</v>
      </c>
      <c r="G95">
        <v>48</v>
      </c>
      <c r="H95">
        <v>0</v>
      </c>
      <c r="I95">
        <v>47</v>
      </c>
      <c r="J95">
        <v>0</v>
      </c>
      <c r="K95">
        <v>0</v>
      </c>
      <c r="L95">
        <v>32885676</v>
      </c>
      <c r="M95">
        <v>178</v>
      </c>
      <c r="N95">
        <v>0</v>
      </c>
      <c r="O95">
        <v>-433</v>
      </c>
      <c r="P95" s="24">
        <v>-384</v>
      </c>
      <c r="Q95">
        <f>F95+N95+O95</f>
        <v>-431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3"/>
  <sheetViews>
    <sheetView workbookViewId="0">
      <selection activeCell="W16" sqref="W16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6</v>
      </c>
      <c r="Q1" t="s">
        <v>6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SceB3000!$G45+SceB3000!$N45</f>
        <v>927</v>
      </c>
      <c r="D3">
        <f>SceB3000!$O45</f>
        <v>-130</v>
      </c>
      <c r="E3">
        <f>SceB3000!$P45</f>
        <v>798</v>
      </c>
      <c r="O3">
        <v>2000</v>
      </c>
      <c r="P3">
        <f>SceB3000!$G45</f>
        <v>856</v>
      </c>
      <c r="Q3">
        <f>SceB3000!N45</f>
        <v>71</v>
      </c>
      <c r="R3">
        <f>P3+Q3</f>
        <v>927</v>
      </c>
      <c r="S3">
        <f>SceB3000!$O45</f>
        <v>-130</v>
      </c>
      <c r="T3">
        <f>SceB3000!$P45</f>
        <v>798</v>
      </c>
    </row>
    <row r="4" spans="1:20">
      <c r="A4">
        <f>A3+1</f>
        <v>2001</v>
      </c>
      <c r="C4">
        <f>SceB3000!$G46+SceB3000!$N46</f>
        <v>943</v>
      </c>
      <c r="D4">
        <f>SceB3000!$O46</f>
        <v>-134</v>
      </c>
      <c r="E4">
        <f>SceB3000!$P46</f>
        <v>809</v>
      </c>
      <c r="O4">
        <f>O3+1</f>
        <v>2001</v>
      </c>
      <c r="P4">
        <f>SceB3000!$G46</f>
        <v>867</v>
      </c>
      <c r="Q4">
        <f>SceB3000!N46</f>
        <v>76</v>
      </c>
      <c r="R4">
        <f t="shared" ref="R4:R53" si="0">P4+Q4</f>
        <v>943</v>
      </c>
      <c r="S4">
        <f>SceB3000!$O46</f>
        <v>-134</v>
      </c>
      <c r="T4">
        <f>SceB3000!$P46</f>
        <v>809</v>
      </c>
    </row>
    <row r="5" spans="1:20">
      <c r="A5">
        <f t="shared" ref="A5:A52" si="1">A4+1</f>
        <v>2002</v>
      </c>
      <c r="C5">
        <f>SceB3000!$G47+SceB3000!$N47</f>
        <v>994</v>
      </c>
      <c r="D5">
        <f>SceB3000!$O47</f>
        <v>-138</v>
      </c>
      <c r="E5">
        <f>SceB3000!$P47</f>
        <v>856</v>
      </c>
      <c r="O5">
        <f t="shared" ref="O5:O52" si="2">O4+1</f>
        <v>2002</v>
      </c>
      <c r="P5">
        <f>SceB3000!$G47</f>
        <v>916</v>
      </c>
      <c r="Q5">
        <f>SceB3000!N47</f>
        <v>78</v>
      </c>
      <c r="R5">
        <f t="shared" si="0"/>
        <v>994</v>
      </c>
      <c r="S5">
        <f>SceB3000!$O47</f>
        <v>-138</v>
      </c>
      <c r="T5">
        <f>SceB3000!$P47</f>
        <v>856</v>
      </c>
    </row>
    <row r="6" spans="1:20">
      <c r="A6">
        <f t="shared" si="1"/>
        <v>2003</v>
      </c>
      <c r="C6">
        <f>SceB3000!$G48+SceB3000!$N48</f>
        <v>1098</v>
      </c>
      <c r="D6">
        <f>SceB3000!$O48</f>
        <v>-142</v>
      </c>
      <c r="E6">
        <f>SceB3000!$P48</f>
        <v>958</v>
      </c>
      <c r="O6">
        <f t="shared" si="2"/>
        <v>2003</v>
      </c>
      <c r="P6">
        <f>SceB3000!$G48</f>
        <v>1018</v>
      </c>
      <c r="Q6">
        <f>SceB3000!N48</f>
        <v>80</v>
      </c>
      <c r="R6">
        <f t="shared" si="0"/>
        <v>1098</v>
      </c>
      <c r="S6">
        <f>SceB3000!$O48</f>
        <v>-142</v>
      </c>
      <c r="T6">
        <f>SceB3000!$P48</f>
        <v>958</v>
      </c>
    </row>
    <row r="7" spans="1:20">
      <c r="A7">
        <f t="shared" si="1"/>
        <v>2004</v>
      </c>
      <c r="C7">
        <f>SceB3000!$G49+SceB3000!$N49</f>
        <v>1204</v>
      </c>
      <c r="D7">
        <f>SceB3000!$O49</f>
        <v>-146</v>
      </c>
      <c r="E7">
        <f>SceB3000!$P49</f>
        <v>1059</v>
      </c>
      <c r="O7">
        <f t="shared" si="2"/>
        <v>2004</v>
      </c>
      <c r="P7">
        <f>SceB3000!$G49</f>
        <v>1120</v>
      </c>
      <c r="Q7">
        <f>SceB3000!N49</f>
        <v>84</v>
      </c>
      <c r="R7">
        <f t="shared" si="0"/>
        <v>1204</v>
      </c>
      <c r="S7">
        <f>SceB3000!$O49</f>
        <v>-146</v>
      </c>
      <c r="T7">
        <f>SceB3000!$P49</f>
        <v>1059</v>
      </c>
    </row>
    <row r="8" spans="1:20">
      <c r="A8">
        <f t="shared" si="1"/>
        <v>2005</v>
      </c>
      <c r="C8">
        <f>SceB3000!$G50+SceB3000!$N50</f>
        <v>1136</v>
      </c>
      <c r="D8">
        <f>SceB3000!$O50</f>
        <v>-151</v>
      </c>
      <c r="E8">
        <f>SceB3000!$P50</f>
        <v>987</v>
      </c>
      <c r="O8">
        <f t="shared" si="2"/>
        <v>2005</v>
      </c>
      <c r="P8">
        <f>SceB3000!$G50</f>
        <v>1049</v>
      </c>
      <c r="Q8">
        <f>SceB3000!N50</f>
        <v>87</v>
      </c>
      <c r="R8">
        <f t="shared" si="0"/>
        <v>1136</v>
      </c>
      <c r="S8">
        <f>SceB3000!$O50</f>
        <v>-151</v>
      </c>
      <c r="T8">
        <f>SceB3000!$P50</f>
        <v>987</v>
      </c>
    </row>
    <row r="9" spans="1:20">
      <c r="A9">
        <f t="shared" si="1"/>
        <v>2006</v>
      </c>
      <c r="C9">
        <f>SceB3000!$G51+SceB3000!$N51</f>
        <v>1014</v>
      </c>
      <c r="D9">
        <f>SceB3000!$O51</f>
        <v>-156</v>
      </c>
      <c r="E9">
        <f>SceB3000!$P51</f>
        <v>858</v>
      </c>
      <c r="O9">
        <f t="shared" si="2"/>
        <v>2006</v>
      </c>
      <c r="P9">
        <f>SceB3000!$G51</f>
        <v>923</v>
      </c>
      <c r="Q9">
        <f>SceB3000!N51</f>
        <v>91</v>
      </c>
      <c r="R9">
        <f t="shared" si="0"/>
        <v>1014</v>
      </c>
      <c r="S9">
        <f>SceB3000!$O51</f>
        <v>-156</v>
      </c>
      <c r="T9">
        <f>SceB3000!$P51</f>
        <v>858</v>
      </c>
    </row>
    <row r="10" spans="1:20">
      <c r="A10">
        <f t="shared" si="1"/>
        <v>2007</v>
      </c>
      <c r="C10">
        <f>SceB3000!$G52+SceB3000!$N52</f>
        <v>896</v>
      </c>
      <c r="D10">
        <f>SceB3000!$O52</f>
        <v>-163</v>
      </c>
      <c r="E10">
        <f>SceB3000!$P52</f>
        <v>735</v>
      </c>
      <c r="O10">
        <f t="shared" si="2"/>
        <v>2007</v>
      </c>
      <c r="P10">
        <f>SceB3000!$G52</f>
        <v>802</v>
      </c>
      <c r="Q10">
        <f>SceB3000!N52</f>
        <v>94</v>
      </c>
      <c r="R10">
        <f t="shared" si="0"/>
        <v>896</v>
      </c>
      <c r="S10">
        <f>SceB3000!$O52</f>
        <v>-163</v>
      </c>
      <c r="T10">
        <f>SceB3000!$P52</f>
        <v>735</v>
      </c>
    </row>
    <row r="11" spans="1:20">
      <c r="A11">
        <f t="shared" si="1"/>
        <v>2008</v>
      </c>
      <c r="C11">
        <f>SceB3000!$G53+SceB3000!$N53</f>
        <v>845</v>
      </c>
      <c r="D11">
        <f>SceB3000!$O53</f>
        <v>-167</v>
      </c>
      <c r="E11">
        <f>SceB3000!$P53</f>
        <v>679</v>
      </c>
      <c r="O11">
        <f t="shared" si="2"/>
        <v>2008</v>
      </c>
      <c r="P11">
        <f>SceB3000!$G53</f>
        <v>746</v>
      </c>
      <c r="Q11">
        <f>SceB3000!N53</f>
        <v>99</v>
      </c>
      <c r="R11">
        <f t="shared" si="0"/>
        <v>845</v>
      </c>
      <c r="S11">
        <f>SceB3000!$O53</f>
        <v>-167</v>
      </c>
      <c r="T11">
        <f>SceB3000!$P53</f>
        <v>679</v>
      </c>
    </row>
    <row r="12" spans="1:20">
      <c r="A12">
        <f t="shared" si="1"/>
        <v>2009</v>
      </c>
      <c r="C12">
        <f>SceB3000!$G54+SceB3000!$N54</f>
        <v>741</v>
      </c>
      <c r="D12">
        <f>SceB3000!$O54</f>
        <v>-169</v>
      </c>
      <c r="E12">
        <f>SceB3000!$P54</f>
        <v>572</v>
      </c>
      <c r="O12">
        <f t="shared" si="2"/>
        <v>2009</v>
      </c>
      <c r="P12">
        <f>SceB3000!$G54</f>
        <v>637</v>
      </c>
      <c r="Q12">
        <f>SceB3000!N54</f>
        <v>104</v>
      </c>
      <c r="R12">
        <f t="shared" si="0"/>
        <v>741</v>
      </c>
      <c r="S12">
        <f>SceB3000!$O54</f>
        <v>-169</v>
      </c>
      <c r="T12">
        <f>SceB3000!$P54</f>
        <v>572</v>
      </c>
    </row>
    <row r="13" spans="1:20">
      <c r="A13">
        <f t="shared" si="1"/>
        <v>2010</v>
      </c>
      <c r="C13">
        <f>SceB3000!$G55+SceB3000!$N55</f>
        <v>664</v>
      </c>
      <c r="D13">
        <f>SceB3000!$O55</f>
        <v>-171</v>
      </c>
      <c r="E13">
        <f>SceB3000!$P55</f>
        <v>493</v>
      </c>
      <c r="O13">
        <f t="shared" si="2"/>
        <v>2010</v>
      </c>
      <c r="P13">
        <f>SceB3000!$G55</f>
        <v>555</v>
      </c>
      <c r="Q13">
        <f>SceB3000!N55</f>
        <v>109</v>
      </c>
      <c r="R13">
        <f t="shared" si="0"/>
        <v>664</v>
      </c>
      <c r="S13">
        <f>SceB3000!$O55</f>
        <v>-171</v>
      </c>
      <c r="T13">
        <f>SceB3000!$P55</f>
        <v>493</v>
      </c>
    </row>
    <row r="14" spans="1:20">
      <c r="A14">
        <f t="shared" si="1"/>
        <v>2011</v>
      </c>
      <c r="C14">
        <f>SceB3000!$G56+SceB3000!$N56</f>
        <v>605</v>
      </c>
      <c r="D14">
        <f>SceB3000!$O56</f>
        <v>-174</v>
      </c>
      <c r="E14">
        <f>SceB3000!$P56</f>
        <v>432</v>
      </c>
      <c r="O14">
        <f t="shared" si="2"/>
        <v>2011</v>
      </c>
      <c r="P14">
        <f>SceB3000!$G56</f>
        <v>492</v>
      </c>
      <c r="Q14">
        <f>SceB3000!N56</f>
        <v>113</v>
      </c>
      <c r="R14">
        <f t="shared" si="0"/>
        <v>605</v>
      </c>
      <c r="S14">
        <f>SceB3000!$O56</f>
        <v>-174</v>
      </c>
      <c r="T14">
        <f>SceB3000!$P56</f>
        <v>432</v>
      </c>
    </row>
    <row r="15" spans="1:20">
      <c r="A15">
        <f t="shared" si="1"/>
        <v>2012</v>
      </c>
      <c r="C15">
        <f>SceB3000!$G57+SceB3000!$N57</f>
        <v>531</v>
      </c>
      <c r="D15">
        <f>SceB3000!$O57</f>
        <v>-175</v>
      </c>
      <c r="E15">
        <f>SceB3000!$P57</f>
        <v>357</v>
      </c>
      <c r="O15">
        <f t="shared" si="2"/>
        <v>2012</v>
      </c>
      <c r="P15">
        <f>SceB3000!$G57</f>
        <v>415</v>
      </c>
      <c r="Q15">
        <f>SceB3000!N57</f>
        <v>116</v>
      </c>
      <c r="R15">
        <f t="shared" si="0"/>
        <v>531</v>
      </c>
      <c r="S15">
        <f>SceB3000!$O57</f>
        <v>-175</v>
      </c>
      <c r="T15">
        <f>SceB3000!$P57</f>
        <v>357</v>
      </c>
    </row>
    <row r="16" spans="1:20">
      <c r="A16">
        <f t="shared" si="1"/>
        <v>2013</v>
      </c>
      <c r="C16">
        <f>SceB3000!$G58+SceB3000!$N58</f>
        <v>503</v>
      </c>
      <c r="D16">
        <f>SceB3000!$O58</f>
        <v>-177</v>
      </c>
      <c r="E16">
        <f>SceB3000!$P58</f>
        <v>327</v>
      </c>
      <c r="O16">
        <f t="shared" si="2"/>
        <v>2013</v>
      </c>
      <c r="P16">
        <f>SceB3000!$G58</f>
        <v>384</v>
      </c>
      <c r="Q16">
        <f>SceB3000!N58</f>
        <v>119</v>
      </c>
      <c r="R16">
        <f t="shared" si="0"/>
        <v>503</v>
      </c>
      <c r="S16">
        <f>SceB3000!$O58</f>
        <v>-177</v>
      </c>
      <c r="T16">
        <f>SceB3000!$P58</f>
        <v>327</v>
      </c>
    </row>
    <row r="17" spans="1:20">
      <c r="A17">
        <f t="shared" si="1"/>
        <v>2014</v>
      </c>
      <c r="C17">
        <f>SceB3000!$G59+SceB3000!$N59</f>
        <v>480</v>
      </c>
      <c r="D17">
        <f>SceB3000!$O59</f>
        <v>-179</v>
      </c>
      <c r="E17">
        <f>SceB3000!$P59</f>
        <v>302</v>
      </c>
      <c r="O17">
        <f t="shared" si="2"/>
        <v>2014</v>
      </c>
      <c r="P17">
        <f>SceB3000!$G59</f>
        <v>358</v>
      </c>
      <c r="Q17">
        <f>SceB3000!N59</f>
        <v>122</v>
      </c>
      <c r="R17">
        <f t="shared" si="0"/>
        <v>480</v>
      </c>
      <c r="S17">
        <f>SceB3000!$O59</f>
        <v>-179</v>
      </c>
      <c r="T17">
        <f>SceB3000!$P59</f>
        <v>302</v>
      </c>
    </row>
    <row r="18" spans="1:20">
      <c r="A18">
        <f t="shared" si="1"/>
        <v>2015</v>
      </c>
      <c r="C18">
        <f>SceB3000!$G60+SceB3000!$N60</f>
        <v>483</v>
      </c>
      <c r="D18">
        <f>SceB3000!$O60</f>
        <v>-180</v>
      </c>
      <c r="E18">
        <f>SceB3000!$P60</f>
        <v>304</v>
      </c>
      <c r="O18">
        <f t="shared" si="2"/>
        <v>2015</v>
      </c>
      <c r="P18">
        <f>SceB3000!$G60</f>
        <v>359</v>
      </c>
      <c r="Q18">
        <f>SceB3000!N60</f>
        <v>124</v>
      </c>
      <c r="R18">
        <f t="shared" si="0"/>
        <v>483</v>
      </c>
      <c r="S18">
        <f>SceB3000!$O60</f>
        <v>-180</v>
      </c>
      <c r="T18">
        <f>SceB3000!$P60</f>
        <v>304</v>
      </c>
    </row>
    <row r="19" spans="1:20">
      <c r="A19">
        <f t="shared" si="1"/>
        <v>2016</v>
      </c>
      <c r="C19">
        <f>SceB3000!$G61+SceB3000!$N61</f>
        <v>454</v>
      </c>
      <c r="D19">
        <f>SceB3000!$O61</f>
        <v>-182</v>
      </c>
      <c r="E19">
        <f>SceB3000!$P61</f>
        <v>274</v>
      </c>
      <c r="O19">
        <f t="shared" si="2"/>
        <v>2016</v>
      </c>
      <c r="P19">
        <f>SceB3000!$G61</f>
        <v>328</v>
      </c>
      <c r="Q19">
        <f>SceB3000!N61</f>
        <v>126</v>
      </c>
      <c r="R19">
        <f t="shared" si="0"/>
        <v>454</v>
      </c>
      <c r="S19">
        <f>SceB3000!$O61</f>
        <v>-182</v>
      </c>
      <c r="T19">
        <f>SceB3000!$P61</f>
        <v>274</v>
      </c>
    </row>
    <row r="20" spans="1:20">
      <c r="A20">
        <f t="shared" si="1"/>
        <v>2017</v>
      </c>
      <c r="C20">
        <f>SceB3000!$G62+SceB3000!$N62</f>
        <v>449</v>
      </c>
      <c r="D20">
        <f>SceB3000!$O62</f>
        <v>-182</v>
      </c>
      <c r="E20">
        <f>SceB3000!$P62</f>
        <v>268</v>
      </c>
      <c r="O20">
        <f t="shared" si="2"/>
        <v>2017</v>
      </c>
      <c r="P20">
        <f>SceB3000!$G62</f>
        <v>320</v>
      </c>
      <c r="Q20">
        <f>SceB3000!N62</f>
        <v>129</v>
      </c>
      <c r="R20">
        <f t="shared" si="0"/>
        <v>449</v>
      </c>
      <c r="S20">
        <f>SceB3000!$O62</f>
        <v>-182</v>
      </c>
      <c r="T20">
        <f>SceB3000!$P62</f>
        <v>268</v>
      </c>
    </row>
    <row r="21" spans="1:20">
      <c r="A21">
        <f t="shared" si="1"/>
        <v>2018</v>
      </c>
      <c r="C21">
        <f>SceB3000!$G63+SceB3000!$N63</f>
        <v>390</v>
      </c>
      <c r="D21">
        <f>SceB3000!$O63</f>
        <v>-183</v>
      </c>
      <c r="E21">
        <f>SceB3000!$P63</f>
        <v>208</v>
      </c>
      <c r="O21">
        <f t="shared" si="2"/>
        <v>2018</v>
      </c>
      <c r="P21">
        <f>SceB3000!$G63</f>
        <v>259</v>
      </c>
      <c r="Q21">
        <f>SceB3000!N63</f>
        <v>131</v>
      </c>
      <c r="R21">
        <f t="shared" si="0"/>
        <v>390</v>
      </c>
      <c r="S21">
        <f>SceB3000!$O63</f>
        <v>-183</v>
      </c>
      <c r="T21">
        <f>SceB3000!$P63</f>
        <v>208</v>
      </c>
    </row>
    <row r="22" spans="1:20">
      <c r="A22">
        <f t="shared" si="1"/>
        <v>2019</v>
      </c>
      <c r="C22">
        <f>SceB3000!$G64+SceB3000!$N64</f>
        <v>417</v>
      </c>
      <c r="D22">
        <f>SceB3000!$O64</f>
        <v>-183</v>
      </c>
      <c r="E22">
        <f>SceB3000!$P64</f>
        <v>234</v>
      </c>
      <c r="O22">
        <f t="shared" si="2"/>
        <v>2019</v>
      </c>
      <c r="P22">
        <f>SceB3000!$G64</f>
        <v>284</v>
      </c>
      <c r="Q22">
        <f>SceB3000!N64</f>
        <v>133</v>
      </c>
      <c r="R22">
        <f t="shared" si="0"/>
        <v>417</v>
      </c>
      <c r="S22">
        <f>SceB3000!$O64</f>
        <v>-183</v>
      </c>
      <c r="T22">
        <f>SceB3000!$P64</f>
        <v>234</v>
      </c>
    </row>
    <row r="23" spans="1:20">
      <c r="A23">
        <f t="shared" si="1"/>
        <v>2020</v>
      </c>
      <c r="C23">
        <f>SceB3000!$G65+SceB3000!$N65</f>
        <v>368</v>
      </c>
      <c r="D23">
        <f>SceB3000!$O65</f>
        <v>-184</v>
      </c>
      <c r="E23">
        <f>SceB3000!$P65</f>
        <v>185</v>
      </c>
      <c r="O23">
        <f t="shared" si="2"/>
        <v>2020</v>
      </c>
      <c r="P23">
        <f>SceB3000!$G65</f>
        <v>234</v>
      </c>
      <c r="Q23">
        <f>SceB3000!N65</f>
        <v>134</v>
      </c>
      <c r="R23">
        <f t="shared" si="0"/>
        <v>368</v>
      </c>
      <c r="S23">
        <f>SceB3000!$O65</f>
        <v>-184</v>
      </c>
      <c r="T23">
        <f>SceB3000!$P65</f>
        <v>185</v>
      </c>
    </row>
    <row r="24" spans="1:20">
      <c r="A24">
        <f t="shared" si="1"/>
        <v>2021</v>
      </c>
      <c r="C24">
        <f>SceB3000!$G66+SceB3000!$N66</f>
        <v>393</v>
      </c>
      <c r="D24">
        <f>SceB3000!$O66</f>
        <v>-185</v>
      </c>
      <c r="E24">
        <f>SceB3000!$P66</f>
        <v>210</v>
      </c>
      <c r="O24">
        <f t="shared" si="2"/>
        <v>2021</v>
      </c>
      <c r="P24">
        <f>SceB3000!$G66</f>
        <v>258</v>
      </c>
      <c r="Q24">
        <f>SceB3000!N66</f>
        <v>135</v>
      </c>
      <c r="R24">
        <f t="shared" si="0"/>
        <v>393</v>
      </c>
      <c r="S24">
        <f>SceB3000!$O66</f>
        <v>-185</v>
      </c>
      <c r="T24">
        <f>SceB3000!$P66</f>
        <v>210</v>
      </c>
    </row>
    <row r="25" spans="1:20">
      <c r="A25">
        <f t="shared" si="1"/>
        <v>2022</v>
      </c>
      <c r="C25">
        <f>SceB3000!$G67+SceB3000!$N67</f>
        <v>345</v>
      </c>
      <c r="D25">
        <f>SceB3000!$O67</f>
        <v>-186</v>
      </c>
      <c r="E25">
        <f>SceB3000!$P67</f>
        <v>160</v>
      </c>
      <c r="O25">
        <f t="shared" si="2"/>
        <v>2022</v>
      </c>
      <c r="P25">
        <f>SceB3000!$G67</f>
        <v>209</v>
      </c>
      <c r="Q25">
        <f>SceB3000!N67</f>
        <v>136</v>
      </c>
      <c r="R25">
        <f t="shared" si="0"/>
        <v>345</v>
      </c>
      <c r="S25">
        <f>SceB3000!$O67</f>
        <v>-186</v>
      </c>
      <c r="T25">
        <f>SceB3000!$P67</f>
        <v>160</v>
      </c>
    </row>
    <row r="26" spans="1:20">
      <c r="A26">
        <f t="shared" si="1"/>
        <v>2023</v>
      </c>
      <c r="C26">
        <f>SceB3000!$G68+SceB3000!$N68</f>
        <v>371</v>
      </c>
      <c r="D26">
        <f>SceB3000!$O68</f>
        <v>-187</v>
      </c>
      <c r="E26">
        <f>SceB3000!$P68</f>
        <v>185</v>
      </c>
      <c r="O26">
        <f t="shared" si="2"/>
        <v>2023</v>
      </c>
      <c r="P26">
        <f>SceB3000!$G68</f>
        <v>233</v>
      </c>
      <c r="Q26">
        <f>SceB3000!N68</f>
        <v>138</v>
      </c>
      <c r="R26">
        <f t="shared" si="0"/>
        <v>371</v>
      </c>
      <c r="S26">
        <f>SceB3000!$O68</f>
        <v>-187</v>
      </c>
      <c r="T26">
        <f>SceB3000!$P68</f>
        <v>185</v>
      </c>
    </row>
    <row r="27" spans="1:20">
      <c r="A27">
        <f t="shared" si="1"/>
        <v>2024</v>
      </c>
      <c r="C27">
        <f>SceB3000!$G69+SceB3000!$N69</f>
        <v>322</v>
      </c>
      <c r="D27">
        <f>SceB3000!$O69</f>
        <v>-188</v>
      </c>
      <c r="E27">
        <f>SceB3000!$P69</f>
        <v>135</v>
      </c>
      <c r="O27">
        <f t="shared" si="2"/>
        <v>2024</v>
      </c>
      <c r="P27">
        <f>SceB3000!$G69</f>
        <v>183</v>
      </c>
      <c r="Q27">
        <f>SceB3000!N69</f>
        <v>139</v>
      </c>
      <c r="R27">
        <f t="shared" si="0"/>
        <v>322</v>
      </c>
      <c r="S27">
        <f>SceB3000!$O69</f>
        <v>-188</v>
      </c>
      <c r="T27">
        <f>SceB3000!$P69</f>
        <v>135</v>
      </c>
    </row>
    <row r="28" spans="1:20">
      <c r="A28">
        <f t="shared" si="1"/>
        <v>2025</v>
      </c>
      <c r="C28">
        <f>SceB3000!$G70+SceB3000!$N70</f>
        <v>352</v>
      </c>
      <c r="D28">
        <f>SceB3000!$O70</f>
        <v>-188</v>
      </c>
      <c r="E28">
        <f>SceB3000!$P70</f>
        <v>165</v>
      </c>
      <c r="O28">
        <f t="shared" si="2"/>
        <v>2025</v>
      </c>
      <c r="P28">
        <f>SceB3000!$G70</f>
        <v>212</v>
      </c>
      <c r="Q28">
        <f>SceB3000!N70</f>
        <v>140</v>
      </c>
      <c r="R28">
        <f t="shared" si="0"/>
        <v>352</v>
      </c>
      <c r="S28">
        <f>SceB3000!$O70</f>
        <v>-188</v>
      </c>
      <c r="T28">
        <f>SceB3000!$P70</f>
        <v>165</v>
      </c>
    </row>
    <row r="29" spans="1:20">
      <c r="A29">
        <f t="shared" si="1"/>
        <v>2026</v>
      </c>
      <c r="C29">
        <f>SceB3000!$G71+SceB3000!$N71</f>
        <v>309</v>
      </c>
      <c r="D29">
        <f>SceB3000!$O71</f>
        <v>-189</v>
      </c>
      <c r="E29">
        <f>SceB3000!$P71</f>
        <v>121</v>
      </c>
      <c r="O29">
        <f t="shared" si="2"/>
        <v>2026</v>
      </c>
      <c r="P29">
        <f>SceB3000!$G71</f>
        <v>168</v>
      </c>
      <c r="Q29">
        <f>SceB3000!N71</f>
        <v>141</v>
      </c>
      <c r="R29">
        <f t="shared" si="0"/>
        <v>309</v>
      </c>
      <c r="S29">
        <f>SceB3000!$O71</f>
        <v>-189</v>
      </c>
      <c r="T29">
        <f>SceB3000!$P71</f>
        <v>121</v>
      </c>
    </row>
    <row r="30" spans="1:20">
      <c r="A30">
        <f t="shared" si="1"/>
        <v>2027</v>
      </c>
      <c r="C30">
        <f>SceB3000!$G72+SceB3000!$N72</f>
        <v>343</v>
      </c>
      <c r="D30">
        <f>SceB3000!$O72</f>
        <v>-189</v>
      </c>
      <c r="E30">
        <f>SceB3000!$P72</f>
        <v>155</v>
      </c>
      <c r="O30">
        <f t="shared" si="2"/>
        <v>2027</v>
      </c>
      <c r="P30">
        <f>SceB3000!$G72</f>
        <v>201</v>
      </c>
      <c r="Q30">
        <f>SceB3000!N72</f>
        <v>142</v>
      </c>
      <c r="R30">
        <f t="shared" si="0"/>
        <v>343</v>
      </c>
      <c r="S30">
        <f>SceB3000!$O72</f>
        <v>-189</v>
      </c>
      <c r="T30">
        <f>SceB3000!$P72</f>
        <v>155</v>
      </c>
    </row>
    <row r="31" spans="1:20">
      <c r="A31">
        <f t="shared" si="1"/>
        <v>2028</v>
      </c>
      <c r="C31">
        <f>SceB3000!$G73+SceB3000!$N73</f>
        <v>303</v>
      </c>
      <c r="D31">
        <f>SceB3000!$O73</f>
        <v>-190</v>
      </c>
      <c r="E31">
        <f>SceB3000!$P73</f>
        <v>114</v>
      </c>
      <c r="O31">
        <f t="shared" si="2"/>
        <v>2028</v>
      </c>
      <c r="P31">
        <f>SceB3000!$G73</f>
        <v>160</v>
      </c>
      <c r="Q31">
        <f>SceB3000!N73</f>
        <v>143</v>
      </c>
      <c r="R31">
        <f t="shared" si="0"/>
        <v>303</v>
      </c>
      <c r="S31">
        <f>SceB3000!$O73</f>
        <v>-190</v>
      </c>
      <c r="T31">
        <f>SceB3000!$P73</f>
        <v>114</v>
      </c>
    </row>
    <row r="32" spans="1:20">
      <c r="A32">
        <f t="shared" si="1"/>
        <v>2029</v>
      </c>
      <c r="C32">
        <f>SceB3000!$G74+SceB3000!$N74</f>
        <v>338</v>
      </c>
      <c r="D32">
        <f>SceB3000!$O74</f>
        <v>-190</v>
      </c>
      <c r="E32">
        <f>SceB3000!$P74</f>
        <v>148</v>
      </c>
      <c r="O32">
        <f t="shared" si="2"/>
        <v>2029</v>
      </c>
      <c r="P32">
        <f>SceB3000!$G74</f>
        <v>194</v>
      </c>
      <c r="Q32">
        <f>SceB3000!N74</f>
        <v>144</v>
      </c>
      <c r="R32">
        <f t="shared" si="0"/>
        <v>338</v>
      </c>
      <c r="S32">
        <f>SceB3000!$O74</f>
        <v>-190</v>
      </c>
      <c r="T32">
        <f>SceB3000!$P74</f>
        <v>148</v>
      </c>
    </row>
    <row r="33" spans="1:20">
      <c r="A33">
        <f t="shared" si="1"/>
        <v>2030</v>
      </c>
      <c r="C33">
        <f>SceB3000!$G75+SceB3000!$N75</f>
        <v>298</v>
      </c>
      <c r="D33">
        <f>SceB3000!$O75</f>
        <v>-191</v>
      </c>
      <c r="E33">
        <f>SceB3000!$P75</f>
        <v>107</v>
      </c>
      <c r="O33">
        <f t="shared" si="2"/>
        <v>2030</v>
      </c>
      <c r="P33">
        <f>SceB3000!$G75</f>
        <v>154</v>
      </c>
      <c r="Q33">
        <f>SceB3000!N75</f>
        <v>144</v>
      </c>
      <c r="R33">
        <f t="shared" si="0"/>
        <v>298</v>
      </c>
      <c r="S33">
        <f>SceB3000!$O75</f>
        <v>-191</v>
      </c>
      <c r="T33">
        <f>SceB3000!$P75</f>
        <v>107</v>
      </c>
    </row>
    <row r="34" spans="1:20">
      <c r="A34">
        <f t="shared" si="1"/>
        <v>2031</v>
      </c>
      <c r="C34">
        <f>SceB3000!$G76+SceB3000!$N76</f>
        <v>338</v>
      </c>
      <c r="D34">
        <f>SceB3000!$O76</f>
        <v>-187</v>
      </c>
      <c r="E34">
        <f>SceB3000!$P76</f>
        <v>152</v>
      </c>
      <c r="O34">
        <f t="shared" si="2"/>
        <v>2031</v>
      </c>
      <c r="P34">
        <f>SceB3000!$G76</f>
        <v>193</v>
      </c>
      <c r="Q34">
        <f>SceB3000!N76</f>
        <v>145</v>
      </c>
      <c r="R34">
        <f t="shared" si="0"/>
        <v>338</v>
      </c>
      <c r="S34">
        <f>SceB3000!$O76</f>
        <v>-187</v>
      </c>
      <c r="T34">
        <f>SceB3000!$P76</f>
        <v>152</v>
      </c>
    </row>
    <row r="35" spans="1:20">
      <c r="A35">
        <f t="shared" si="1"/>
        <v>2032</v>
      </c>
      <c r="C35">
        <f>SceB3000!$G77+SceB3000!$N77</f>
        <v>293</v>
      </c>
      <c r="D35">
        <f>SceB3000!$O77</f>
        <v>-188</v>
      </c>
      <c r="E35">
        <f>SceB3000!$P77</f>
        <v>106</v>
      </c>
      <c r="O35">
        <f t="shared" si="2"/>
        <v>2032</v>
      </c>
      <c r="P35">
        <f>SceB3000!$G77</f>
        <v>148</v>
      </c>
      <c r="Q35">
        <f>SceB3000!N77</f>
        <v>145</v>
      </c>
      <c r="R35">
        <f t="shared" si="0"/>
        <v>293</v>
      </c>
      <c r="S35">
        <f>SceB3000!$O77</f>
        <v>-188</v>
      </c>
      <c r="T35">
        <f>SceB3000!$P77</f>
        <v>106</v>
      </c>
    </row>
    <row r="36" spans="1:20">
      <c r="A36">
        <f t="shared" si="1"/>
        <v>2033</v>
      </c>
      <c r="C36">
        <f>SceB3000!$G78+SceB3000!$N78</f>
        <v>336</v>
      </c>
      <c r="D36">
        <f>SceB3000!$O78</f>
        <v>-188</v>
      </c>
      <c r="E36">
        <f>SceB3000!$P78</f>
        <v>149</v>
      </c>
      <c r="O36">
        <f t="shared" si="2"/>
        <v>2033</v>
      </c>
      <c r="P36">
        <f>SceB3000!$G78</f>
        <v>192</v>
      </c>
      <c r="Q36">
        <f>SceB3000!N78</f>
        <v>144</v>
      </c>
      <c r="R36">
        <f t="shared" si="0"/>
        <v>336</v>
      </c>
      <c r="S36">
        <f>SceB3000!$O78</f>
        <v>-188</v>
      </c>
      <c r="T36">
        <f>SceB3000!$P78</f>
        <v>149</v>
      </c>
    </row>
    <row r="37" spans="1:20">
      <c r="A37">
        <f t="shared" si="1"/>
        <v>2034</v>
      </c>
      <c r="C37">
        <f>SceB3000!$G79+SceB3000!$N79</f>
        <v>329</v>
      </c>
      <c r="D37">
        <f>SceB3000!$O79</f>
        <v>-190</v>
      </c>
      <c r="E37">
        <f>SceB3000!$P79</f>
        <v>140</v>
      </c>
      <c r="O37">
        <f t="shared" si="2"/>
        <v>2034</v>
      </c>
      <c r="P37">
        <f>SceB3000!$G79</f>
        <v>185</v>
      </c>
      <c r="Q37">
        <f>SceB3000!N79</f>
        <v>144</v>
      </c>
      <c r="R37">
        <f t="shared" si="0"/>
        <v>329</v>
      </c>
      <c r="S37">
        <f>SceB3000!$O79</f>
        <v>-190</v>
      </c>
      <c r="T37">
        <f>SceB3000!$P79</f>
        <v>140</v>
      </c>
    </row>
    <row r="38" spans="1:20">
      <c r="A38">
        <f t="shared" si="1"/>
        <v>2035</v>
      </c>
      <c r="C38">
        <f>SceB3000!$G80+SceB3000!$N80</f>
        <v>328</v>
      </c>
      <c r="D38">
        <f>SceB3000!$O80</f>
        <v>-191</v>
      </c>
      <c r="E38">
        <f>SceB3000!$P80</f>
        <v>138</v>
      </c>
      <c r="O38">
        <f t="shared" si="2"/>
        <v>2035</v>
      </c>
      <c r="P38">
        <f>SceB3000!$G80</f>
        <v>183</v>
      </c>
      <c r="Q38">
        <f>SceB3000!N80</f>
        <v>145</v>
      </c>
      <c r="R38">
        <f t="shared" si="0"/>
        <v>328</v>
      </c>
      <c r="S38">
        <f>SceB3000!$O80</f>
        <v>-191</v>
      </c>
      <c r="T38">
        <f>SceB3000!$P80</f>
        <v>138</v>
      </c>
    </row>
    <row r="39" spans="1:20">
      <c r="A39">
        <f t="shared" si="1"/>
        <v>2036</v>
      </c>
      <c r="C39">
        <f>SceB3000!$G81+SceB3000!$N81</f>
        <v>278</v>
      </c>
      <c r="D39">
        <f>SceB3000!$O81</f>
        <v>-192</v>
      </c>
      <c r="E39">
        <f>SceB3000!$P81</f>
        <v>86</v>
      </c>
      <c r="O39">
        <f t="shared" si="2"/>
        <v>2036</v>
      </c>
      <c r="P39">
        <f>SceB3000!$G81</f>
        <v>132</v>
      </c>
      <c r="Q39">
        <f>SceB3000!N81</f>
        <v>146</v>
      </c>
      <c r="R39">
        <f t="shared" si="0"/>
        <v>278</v>
      </c>
      <c r="S39">
        <f>SceB3000!$O81</f>
        <v>-192</v>
      </c>
      <c r="T39">
        <f>SceB3000!$P81</f>
        <v>86</v>
      </c>
    </row>
    <row r="40" spans="1:20">
      <c r="A40">
        <f t="shared" si="1"/>
        <v>2037</v>
      </c>
      <c r="C40">
        <f>SceB3000!$G82+SceB3000!$N82</f>
        <v>331</v>
      </c>
      <c r="D40">
        <f>SceB3000!$O82</f>
        <v>-193</v>
      </c>
      <c r="E40">
        <f>SceB3000!$P82</f>
        <v>138</v>
      </c>
      <c r="O40">
        <f t="shared" si="2"/>
        <v>2037</v>
      </c>
      <c r="P40">
        <f>SceB3000!$G82</f>
        <v>184</v>
      </c>
      <c r="Q40">
        <f>SceB3000!N82</f>
        <v>147</v>
      </c>
      <c r="R40">
        <f t="shared" si="0"/>
        <v>331</v>
      </c>
      <c r="S40">
        <f>SceB3000!$O82</f>
        <v>-193</v>
      </c>
      <c r="T40">
        <f>SceB3000!$P82</f>
        <v>138</v>
      </c>
    </row>
    <row r="41" spans="1:20">
      <c r="A41">
        <f t="shared" si="1"/>
        <v>2038</v>
      </c>
      <c r="C41">
        <f>SceB3000!$G83+SceB3000!$N83</f>
        <v>316</v>
      </c>
      <c r="D41">
        <f>SceB3000!$O83</f>
        <v>-194</v>
      </c>
      <c r="E41">
        <f>SceB3000!$P83</f>
        <v>122</v>
      </c>
      <c r="O41">
        <f t="shared" si="2"/>
        <v>2038</v>
      </c>
      <c r="P41">
        <f>SceB3000!$G83</f>
        <v>169</v>
      </c>
      <c r="Q41">
        <f>SceB3000!N83</f>
        <v>147</v>
      </c>
      <c r="R41">
        <f t="shared" si="0"/>
        <v>316</v>
      </c>
      <c r="S41">
        <f>SceB3000!$O83</f>
        <v>-194</v>
      </c>
      <c r="T41">
        <f>SceB3000!$P83</f>
        <v>122</v>
      </c>
    </row>
    <row r="42" spans="1:20">
      <c r="A42">
        <f t="shared" si="1"/>
        <v>2039</v>
      </c>
      <c r="C42">
        <f>SceB3000!$G84+SceB3000!$N84</f>
        <v>328</v>
      </c>
      <c r="D42">
        <f>SceB3000!$O84</f>
        <v>-195</v>
      </c>
      <c r="E42">
        <f>SceB3000!$P84</f>
        <v>134</v>
      </c>
      <c r="O42">
        <f t="shared" si="2"/>
        <v>2039</v>
      </c>
      <c r="P42">
        <f>SceB3000!$G84</f>
        <v>180</v>
      </c>
      <c r="Q42">
        <f>SceB3000!N84</f>
        <v>148</v>
      </c>
      <c r="R42">
        <f t="shared" si="0"/>
        <v>328</v>
      </c>
      <c r="S42">
        <f>SceB3000!$O84</f>
        <v>-195</v>
      </c>
      <c r="T42">
        <f>SceB3000!$P84</f>
        <v>134</v>
      </c>
    </row>
    <row r="43" spans="1:20">
      <c r="A43">
        <f t="shared" si="1"/>
        <v>2040</v>
      </c>
      <c r="C43">
        <f>SceB3000!$G85+SceB3000!$N85</f>
        <v>301</v>
      </c>
      <c r="D43">
        <f>SceB3000!$O85</f>
        <v>-196</v>
      </c>
      <c r="E43">
        <f>SceB3000!$P85</f>
        <v>106</v>
      </c>
      <c r="O43">
        <f t="shared" si="2"/>
        <v>2040</v>
      </c>
      <c r="P43">
        <f>SceB3000!$G85</f>
        <v>152</v>
      </c>
      <c r="Q43">
        <f>SceB3000!N85</f>
        <v>149</v>
      </c>
      <c r="R43">
        <f t="shared" si="0"/>
        <v>301</v>
      </c>
      <c r="S43">
        <f>SceB3000!$O85</f>
        <v>-196</v>
      </c>
      <c r="T43">
        <f>SceB3000!$P85</f>
        <v>106</v>
      </c>
    </row>
    <row r="44" spans="1:20">
      <c r="A44">
        <f t="shared" si="1"/>
        <v>2041</v>
      </c>
      <c r="C44">
        <f>SceB3000!$G86+SceB3000!$N86</f>
        <v>328</v>
      </c>
      <c r="D44">
        <f>SceB3000!$O86</f>
        <v>-197</v>
      </c>
      <c r="E44">
        <f>SceB3000!$P86</f>
        <v>132</v>
      </c>
      <c r="O44">
        <f t="shared" si="2"/>
        <v>2041</v>
      </c>
      <c r="P44">
        <f>SceB3000!$G86</f>
        <v>179</v>
      </c>
      <c r="Q44">
        <f>SceB3000!N86</f>
        <v>149</v>
      </c>
      <c r="R44">
        <f t="shared" si="0"/>
        <v>328</v>
      </c>
      <c r="S44">
        <f>SceB3000!$O86</f>
        <v>-197</v>
      </c>
      <c r="T44">
        <f>SceB3000!$P86</f>
        <v>132</v>
      </c>
    </row>
    <row r="45" spans="1:20">
      <c r="A45">
        <f t="shared" si="1"/>
        <v>2042</v>
      </c>
      <c r="C45">
        <f>SceB3000!$G87+SceB3000!$N87</f>
        <v>292</v>
      </c>
      <c r="D45">
        <f>SceB3000!$O87</f>
        <v>-198</v>
      </c>
      <c r="E45">
        <f>SceB3000!$P87</f>
        <v>95</v>
      </c>
      <c r="O45">
        <f t="shared" si="2"/>
        <v>2042</v>
      </c>
      <c r="P45">
        <f>SceB3000!$G87</f>
        <v>142</v>
      </c>
      <c r="Q45">
        <f>SceB3000!N87</f>
        <v>150</v>
      </c>
      <c r="R45">
        <f t="shared" si="0"/>
        <v>292</v>
      </c>
      <c r="S45">
        <f>SceB3000!$O87</f>
        <v>-198</v>
      </c>
      <c r="T45">
        <f>SceB3000!$P87</f>
        <v>95</v>
      </c>
    </row>
    <row r="46" spans="1:20">
      <c r="A46">
        <f t="shared" si="1"/>
        <v>2043</v>
      </c>
      <c r="C46">
        <f>SceB3000!$G88+SceB3000!$N88</f>
        <v>333</v>
      </c>
      <c r="D46">
        <f>SceB3000!$O88</f>
        <v>-198</v>
      </c>
      <c r="E46">
        <f>SceB3000!$P88</f>
        <v>136</v>
      </c>
      <c r="O46">
        <f t="shared" si="2"/>
        <v>2043</v>
      </c>
      <c r="P46">
        <f>SceB3000!$G88</f>
        <v>182</v>
      </c>
      <c r="Q46">
        <f>SceB3000!N88</f>
        <v>151</v>
      </c>
      <c r="R46">
        <f t="shared" si="0"/>
        <v>333</v>
      </c>
      <c r="S46">
        <f>SceB3000!$O88</f>
        <v>-198</v>
      </c>
      <c r="T46">
        <f>SceB3000!$P88</f>
        <v>136</v>
      </c>
    </row>
    <row r="47" spans="1:20">
      <c r="A47">
        <f t="shared" si="1"/>
        <v>2044</v>
      </c>
      <c r="C47">
        <f>SceB3000!$G89+SceB3000!$N89</f>
        <v>296</v>
      </c>
      <c r="D47">
        <f>SceB3000!$O89</f>
        <v>-199</v>
      </c>
      <c r="E47">
        <f>SceB3000!$P89</f>
        <v>98</v>
      </c>
      <c r="O47">
        <f t="shared" si="2"/>
        <v>2044</v>
      </c>
      <c r="P47">
        <f>SceB3000!$G89</f>
        <v>145</v>
      </c>
      <c r="Q47">
        <f>SceB3000!N89</f>
        <v>151</v>
      </c>
      <c r="R47">
        <f t="shared" si="0"/>
        <v>296</v>
      </c>
      <c r="S47">
        <f>SceB3000!$O89</f>
        <v>-199</v>
      </c>
      <c r="T47">
        <f>SceB3000!$P89</f>
        <v>98</v>
      </c>
    </row>
    <row r="48" spans="1:20">
      <c r="A48">
        <f t="shared" si="1"/>
        <v>2045</v>
      </c>
      <c r="C48">
        <f>SceB3000!$G90+SceB3000!$N90</f>
        <v>336</v>
      </c>
      <c r="D48">
        <f>SceB3000!$O90</f>
        <v>-200</v>
      </c>
      <c r="E48">
        <f>SceB3000!$P90</f>
        <v>137</v>
      </c>
      <c r="O48">
        <f t="shared" si="2"/>
        <v>2045</v>
      </c>
      <c r="P48">
        <f>SceB3000!$G90</f>
        <v>184</v>
      </c>
      <c r="Q48">
        <f>SceB3000!N90</f>
        <v>152</v>
      </c>
      <c r="R48">
        <f t="shared" si="0"/>
        <v>336</v>
      </c>
      <c r="S48">
        <f>SceB3000!$O90</f>
        <v>-200</v>
      </c>
      <c r="T48">
        <f>SceB3000!$P90</f>
        <v>137</v>
      </c>
    </row>
    <row r="49" spans="1:20">
      <c r="A49">
        <f t="shared" si="1"/>
        <v>2046</v>
      </c>
      <c r="C49">
        <f>SceB3000!$G91+SceB3000!$N91</f>
        <v>297</v>
      </c>
      <c r="D49">
        <f>SceB3000!$O91</f>
        <v>-201</v>
      </c>
      <c r="E49">
        <f>SceB3000!$P91</f>
        <v>97</v>
      </c>
      <c r="O49">
        <f t="shared" si="2"/>
        <v>2046</v>
      </c>
      <c r="P49">
        <f>SceB3000!$G91</f>
        <v>144</v>
      </c>
      <c r="Q49">
        <f>SceB3000!N91</f>
        <v>153</v>
      </c>
      <c r="R49">
        <f t="shared" si="0"/>
        <v>297</v>
      </c>
      <c r="S49">
        <f>SceB3000!$O91</f>
        <v>-201</v>
      </c>
      <c r="T49">
        <f>SceB3000!$P91</f>
        <v>97</v>
      </c>
    </row>
    <row r="50" spans="1:20">
      <c r="A50">
        <f t="shared" si="1"/>
        <v>2047</v>
      </c>
      <c r="C50">
        <f>SceB3000!$G92+SceB3000!$N92</f>
        <v>337</v>
      </c>
      <c r="D50">
        <f>SceB3000!$O92</f>
        <v>-201</v>
      </c>
      <c r="E50">
        <f>SceB3000!$P92</f>
        <v>138</v>
      </c>
      <c r="O50">
        <f t="shared" si="2"/>
        <v>2047</v>
      </c>
      <c r="P50">
        <f>SceB3000!$G92</f>
        <v>184</v>
      </c>
      <c r="Q50">
        <f>SceB3000!N92</f>
        <v>153</v>
      </c>
      <c r="R50">
        <f t="shared" si="0"/>
        <v>337</v>
      </c>
      <c r="S50">
        <f>SceB3000!$O92</f>
        <v>-201</v>
      </c>
      <c r="T50">
        <f>SceB3000!$P92</f>
        <v>138</v>
      </c>
    </row>
    <row r="51" spans="1:20">
      <c r="A51">
        <f t="shared" si="1"/>
        <v>2048</v>
      </c>
      <c r="C51">
        <f>SceB3000!$G93+SceB3000!$N93</f>
        <v>298</v>
      </c>
      <c r="D51">
        <f>SceB3000!$O93</f>
        <v>-203</v>
      </c>
      <c r="E51">
        <f>SceB3000!$P93</f>
        <v>96</v>
      </c>
      <c r="O51">
        <f t="shared" si="2"/>
        <v>2048</v>
      </c>
      <c r="P51">
        <f>SceB3000!$G93</f>
        <v>144</v>
      </c>
      <c r="Q51">
        <f>SceB3000!N93</f>
        <v>154</v>
      </c>
      <c r="R51">
        <f t="shared" si="0"/>
        <v>298</v>
      </c>
      <c r="S51">
        <f>SceB3000!$O93</f>
        <v>-203</v>
      </c>
      <c r="T51">
        <f>SceB3000!$P93</f>
        <v>96</v>
      </c>
    </row>
    <row r="52" spans="1:20">
      <c r="A52">
        <f t="shared" si="1"/>
        <v>2049</v>
      </c>
      <c r="C52">
        <f>SceB3000!$G94+SceB3000!$N94</f>
        <v>340</v>
      </c>
      <c r="D52">
        <f>SceB3000!$O94</f>
        <v>-203</v>
      </c>
      <c r="E52">
        <f>SceB3000!$P94</f>
        <v>138</v>
      </c>
      <c r="O52">
        <f t="shared" si="2"/>
        <v>2049</v>
      </c>
      <c r="P52">
        <f>SceB3000!$G94</f>
        <v>185</v>
      </c>
      <c r="Q52">
        <f>SceB3000!N94</f>
        <v>155</v>
      </c>
      <c r="R52">
        <f t="shared" si="0"/>
        <v>340</v>
      </c>
      <c r="S52">
        <f>SceB3000!$O94</f>
        <v>-203</v>
      </c>
      <c r="T52">
        <f>SceB3000!$P94</f>
        <v>138</v>
      </c>
    </row>
    <row r="53" spans="1:20">
      <c r="A53">
        <f>A52+1</f>
        <v>2050</v>
      </c>
      <c r="C53">
        <f>SceB3000!$G95+SceB3000!$N95</f>
        <v>298</v>
      </c>
      <c r="D53">
        <f>SceB3000!$O95</f>
        <v>-204</v>
      </c>
      <c r="E53">
        <f>SceB3000!$P95</f>
        <v>95</v>
      </c>
      <c r="O53">
        <f>O52+1</f>
        <v>2050</v>
      </c>
      <c r="P53">
        <f>SceB3000!$G95</f>
        <v>143</v>
      </c>
      <c r="Q53">
        <f>SceB3000!N95</f>
        <v>155</v>
      </c>
      <c r="R53">
        <f t="shared" si="0"/>
        <v>298</v>
      </c>
      <c r="S53">
        <f>SceB3000!$O95</f>
        <v>-204</v>
      </c>
      <c r="T53">
        <f>SceB3000!$P95</f>
        <v>95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95"/>
  <sheetViews>
    <sheetView workbookViewId="0"/>
  </sheetViews>
  <sheetFormatPr defaultRowHeight="15"/>
  <sheetData>
    <row r="1" spans="1:17">
      <c r="A1" s="26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17">
      <c r="A2" t="s">
        <v>41</v>
      </c>
    </row>
    <row r="4" spans="1:17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</row>
    <row r="5" spans="1:17">
      <c r="A5">
        <v>1960</v>
      </c>
      <c r="B5">
        <v>842754</v>
      </c>
      <c r="C5">
        <v>842754</v>
      </c>
      <c r="D5" t="s">
        <v>45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</row>
    <row r="6" spans="1:17">
      <c r="A6">
        <v>1961</v>
      </c>
      <c r="B6">
        <v>842754</v>
      </c>
      <c r="C6">
        <v>1685508</v>
      </c>
      <c r="D6" t="s">
        <v>45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</row>
    <row r="7" spans="1:17">
      <c r="A7">
        <v>1962</v>
      </c>
      <c r="B7">
        <v>842754</v>
      </c>
      <c r="C7">
        <v>2528262</v>
      </c>
      <c r="D7" t="s">
        <v>45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</row>
    <row r="8" spans="1:17">
      <c r="A8">
        <v>1963</v>
      </c>
      <c r="B8">
        <v>842754</v>
      </c>
      <c r="C8">
        <v>3371016</v>
      </c>
      <c r="D8" t="s">
        <v>45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</row>
    <row r="9" spans="1:17">
      <c r="A9">
        <v>1964</v>
      </c>
      <c r="B9">
        <v>842754</v>
      </c>
      <c r="C9">
        <v>4213770</v>
      </c>
      <c r="D9" t="s">
        <v>45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</row>
    <row r="10" spans="1:17">
      <c r="A10">
        <v>1965</v>
      </c>
      <c r="B10">
        <v>842754</v>
      </c>
      <c r="C10">
        <v>5056524</v>
      </c>
      <c r="D10" t="s">
        <v>45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</row>
    <row r="11" spans="1:17">
      <c r="A11">
        <v>1966</v>
      </c>
      <c r="B11">
        <v>842754</v>
      </c>
      <c r="C11">
        <v>5899278</v>
      </c>
      <c r="D11" t="s">
        <v>45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</row>
    <row r="12" spans="1:17">
      <c r="A12">
        <v>1967</v>
      </c>
      <c r="B12">
        <v>842754</v>
      </c>
      <c r="C12">
        <v>6742032</v>
      </c>
      <c r="D12" t="s">
        <v>45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</row>
    <row r="13" spans="1:17">
      <c r="A13">
        <v>1968</v>
      </c>
      <c r="B13">
        <v>842754</v>
      </c>
      <c r="C13">
        <v>7584786</v>
      </c>
      <c r="D13" t="s">
        <v>45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</row>
    <row r="14" spans="1:17">
      <c r="A14">
        <v>1969</v>
      </c>
      <c r="B14">
        <v>842754</v>
      </c>
      <c r="C14">
        <v>8427540</v>
      </c>
      <c r="D14" t="s">
        <v>45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</row>
    <row r="15" spans="1:17">
      <c r="A15">
        <v>1970</v>
      </c>
      <c r="B15">
        <v>842754</v>
      </c>
      <c r="C15">
        <v>9270294</v>
      </c>
      <c r="D15" t="s">
        <v>45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</row>
    <row r="16" spans="1:17">
      <c r="A16">
        <v>1971</v>
      </c>
      <c r="B16">
        <v>842754</v>
      </c>
      <c r="C16">
        <v>10113048</v>
      </c>
      <c r="D16" t="s">
        <v>45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</row>
    <row r="17" spans="1:17">
      <c r="A17">
        <v>1972</v>
      </c>
      <c r="B17">
        <v>842754</v>
      </c>
      <c r="C17">
        <v>10955802</v>
      </c>
      <c r="D17" t="s">
        <v>45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</row>
    <row r="18" spans="1:17">
      <c r="A18">
        <v>1973</v>
      </c>
      <c r="B18">
        <v>842754</v>
      </c>
      <c r="C18">
        <v>11798556</v>
      </c>
      <c r="D18" t="s">
        <v>45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</row>
    <row r="19" spans="1:17">
      <c r="A19">
        <v>1974</v>
      </c>
      <c r="B19">
        <v>842754</v>
      </c>
      <c r="C19">
        <v>12641310</v>
      </c>
      <c r="D19" t="s">
        <v>45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</row>
    <row r="20" spans="1:17">
      <c r="A20">
        <v>1975</v>
      </c>
      <c r="B20">
        <v>842754</v>
      </c>
      <c r="C20">
        <v>13484064</v>
      </c>
      <c r="D20" t="s">
        <v>45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</row>
    <row r="21" spans="1:17">
      <c r="A21">
        <v>1976</v>
      </c>
      <c r="B21">
        <v>842754</v>
      </c>
      <c r="C21">
        <v>14326818</v>
      </c>
      <c r="D21" t="s">
        <v>45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</row>
    <row r="22" spans="1:17">
      <c r="A22">
        <v>1977</v>
      </c>
      <c r="B22">
        <v>842754</v>
      </c>
      <c r="C22">
        <v>15169572</v>
      </c>
      <c r="D22" t="s">
        <v>45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</row>
    <row r="23" spans="1:17">
      <c r="A23">
        <v>1978</v>
      </c>
      <c r="B23">
        <v>842754</v>
      </c>
      <c r="C23">
        <v>16012326</v>
      </c>
      <c r="D23" t="s">
        <v>45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</row>
    <row r="24" spans="1:17">
      <c r="A24">
        <v>1979</v>
      </c>
      <c r="B24">
        <v>2150000</v>
      </c>
      <c r="C24">
        <v>18162326</v>
      </c>
      <c r="D24" t="s">
        <v>45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</row>
    <row r="25" spans="1:17">
      <c r="A25">
        <v>1980</v>
      </c>
      <c r="B25">
        <v>2150000</v>
      </c>
      <c r="C25">
        <v>20312326</v>
      </c>
      <c r="D25" t="s">
        <v>45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</row>
    <row r="26" spans="1:17">
      <c r="A26">
        <v>1981</v>
      </c>
      <c r="B26">
        <v>2105000</v>
      </c>
      <c r="C26">
        <v>22417326</v>
      </c>
      <c r="D26" t="s">
        <v>45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</row>
    <row r="27" spans="1:17">
      <c r="A27">
        <v>1982</v>
      </c>
      <c r="B27">
        <v>2105000</v>
      </c>
      <c r="C27">
        <v>24522326</v>
      </c>
      <c r="D27" t="s">
        <v>45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</row>
    <row r="28" spans="1:17">
      <c r="A28">
        <v>1983</v>
      </c>
      <c r="B28">
        <v>2105000</v>
      </c>
      <c r="C28">
        <v>26627326</v>
      </c>
      <c r="D28" t="s">
        <v>45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</row>
    <row r="29" spans="1:17">
      <c r="A29">
        <v>1984</v>
      </c>
      <c r="B29">
        <v>2105000</v>
      </c>
      <c r="C29">
        <v>28732326</v>
      </c>
      <c r="D29" t="s">
        <v>45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</row>
    <row r="30" spans="1:17">
      <c r="A30">
        <v>1985</v>
      </c>
      <c r="B30">
        <v>2105000</v>
      </c>
      <c r="C30">
        <v>30837326</v>
      </c>
      <c r="D30" t="s">
        <v>45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</row>
    <row r="31" spans="1:17">
      <c r="A31">
        <v>1986</v>
      </c>
      <c r="B31">
        <v>2105000</v>
      </c>
      <c r="C31">
        <v>32942326</v>
      </c>
      <c r="D31" t="s">
        <v>45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</row>
    <row r="32" spans="1:17">
      <c r="A32">
        <v>1987</v>
      </c>
      <c r="B32">
        <v>2105000</v>
      </c>
      <c r="C32">
        <v>35047326</v>
      </c>
      <c r="D32" t="s">
        <v>45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</row>
    <row r="33" spans="1:17">
      <c r="A33">
        <v>1988</v>
      </c>
      <c r="B33">
        <v>2105000</v>
      </c>
      <c r="C33">
        <v>37152326</v>
      </c>
      <c r="D33" t="s">
        <v>45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</row>
    <row r="34" spans="1:17">
      <c r="A34">
        <v>1989</v>
      </c>
      <c r="B34">
        <v>1777000</v>
      </c>
      <c r="C34">
        <v>38929326</v>
      </c>
      <c r="D34" t="s">
        <v>45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</row>
    <row r="35" spans="1:17">
      <c r="A35">
        <v>1990</v>
      </c>
      <c r="B35">
        <v>1373000</v>
      </c>
      <c r="C35">
        <v>40302326</v>
      </c>
      <c r="D35" t="s">
        <v>45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</row>
    <row r="36" spans="1:17">
      <c r="A36">
        <v>1991</v>
      </c>
      <c r="B36">
        <v>1103000</v>
      </c>
      <c r="C36">
        <v>41405326</v>
      </c>
      <c r="D36" t="s">
        <v>45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</row>
    <row r="37" spans="1:17">
      <c r="A37">
        <v>1992</v>
      </c>
      <c r="B37">
        <v>1378600</v>
      </c>
      <c r="C37">
        <v>42783926</v>
      </c>
      <c r="D37" t="s">
        <v>45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</row>
    <row r="38" spans="1:17">
      <c r="A38">
        <v>1993</v>
      </c>
      <c r="B38">
        <v>1489600</v>
      </c>
      <c r="C38">
        <v>44273526</v>
      </c>
      <c r="D38" t="s">
        <v>45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</row>
    <row r="39" spans="1:17">
      <c r="A39">
        <v>1994</v>
      </c>
      <c r="B39">
        <v>1489600</v>
      </c>
      <c r="C39">
        <v>45763126</v>
      </c>
      <c r="D39" t="s">
        <v>45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</row>
    <row r="40" spans="1:17">
      <c r="A40">
        <v>1995</v>
      </c>
      <c r="B40">
        <v>2905900</v>
      </c>
      <c r="C40">
        <v>48669026</v>
      </c>
      <c r="D40" t="s">
        <v>45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</row>
    <row r="41" spans="1:17">
      <c r="A41">
        <v>1996</v>
      </c>
      <c r="B41">
        <v>1816100</v>
      </c>
      <c r="C41">
        <v>50485126</v>
      </c>
      <c r="D41" t="s">
        <v>45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</row>
    <row r="42" spans="1:17">
      <c r="A42">
        <v>1997</v>
      </c>
      <c r="B42">
        <v>1322700</v>
      </c>
      <c r="C42">
        <v>51807826</v>
      </c>
      <c r="D42" t="s">
        <v>45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</row>
    <row r="43" spans="1:17">
      <c r="A43">
        <v>1998</v>
      </c>
      <c r="B43">
        <v>1738300</v>
      </c>
      <c r="C43">
        <v>53546126</v>
      </c>
      <c r="D43" t="s">
        <v>45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</row>
    <row r="44" spans="1:17">
      <c r="A44">
        <v>1999</v>
      </c>
      <c r="B44">
        <v>1725900</v>
      </c>
      <c r="C44">
        <v>55272026</v>
      </c>
      <c r="D44" t="s">
        <v>45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</row>
    <row r="45" spans="1:17">
      <c r="A45">
        <v>2000</v>
      </c>
      <c r="B45">
        <v>1822600</v>
      </c>
      <c r="C45">
        <v>57094626</v>
      </c>
      <c r="D45" t="s">
        <v>45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</row>
    <row r="46" spans="1:17">
      <c r="A46">
        <v>2001</v>
      </c>
      <c r="B46">
        <v>1816500</v>
      </c>
      <c r="C46">
        <v>58911126</v>
      </c>
      <c r="D46" t="s">
        <v>45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</row>
    <row r="47" spans="1:17">
      <c r="A47">
        <v>2002</v>
      </c>
      <c r="B47">
        <v>2165118</v>
      </c>
      <c r="C47">
        <v>61076243</v>
      </c>
      <c r="D47" t="s">
        <v>45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12963548</v>
      </c>
      <c r="M47">
        <v>684795</v>
      </c>
      <c r="N47">
        <v>78</v>
      </c>
      <c r="O47">
        <v>-138</v>
      </c>
      <c r="P47">
        <v>856</v>
      </c>
      <c r="Q47">
        <f t="shared" si="0"/>
        <v>945</v>
      </c>
    </row>
    <row r="48" spans="1:17">
      <c r="A48">
        <v>2003</v>
      </c>
      <c r="B48">
        <v>2539686</v>
      </c>
      <c r="C48">
        <v>63615929</v>
      </c>
      <c r="D48" t="s">
        <v>45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13802973</v>
      </c>
      <c r="M48">
        <v>695042</v>
      </c>
      <c r="N48">
        <v>80</v>
      </c>
      <c r="O48">
        <v>-142</v>
      </c>
      <c r="P48">
        <v>958</v>
      </c>
      <c r="Q48">
        <f t="shared" si="0"/>
        <v>1151</v>
      </c>
    </row>
    <row r="49" spans="1:17">
      <c r="A49">
        <v>2004</v>
      </c>
      <c r="B49">
        <v>2777203</v>
      </c>
      <c r="C49">
        <v>66393133</v>
      </c>
      <c r="D49" t="s">
        <v>45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14298104</v>
      </c>
      <c r="M49">
        <v>719606</v>
      </c>
      <c r="N49">
        <v>84</v>
      </c>
      <c r="O49">
        <v>-146</v>
      </c>
      <c r="P49">
        <v>1059</v>
      </c>
      <c r="Q49">
        <f t="shared" si="0"/>
        <v>1247</v>
      </c>
    </row>
    <row r="50" spans="1:17">
      <c r="A50">
        <v>2005</v>
      </c>
      <c r="B50">
        <v>1901417</v>
      </c>
      <c r="C50">
        <v>68294551</v>
      </c>
      <c r="D50" t="s">
        <v>45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14637935</v>
      </c>
      <c r="M50">
        <v>742490</v>
      </c>
      <c r="N50">
        <v>87</v>
      </c>
      <c r="O50">
        <v>-151</v>
      </c>
      <c r="P50">
        <v>987</v>
      </c>
      <c r="Q50">
        <f t="shared" si="0"/>
        <v>828</v>
      </c>
    </row>
    <row r="51" spans="1:17">
      <c r="A51">
        <v>2006</v>
      </c>
      <c r="B51">
        <v>1428600</v>
      </c>
      <c r="C51">
        <v>69723151</v>
      </c>
      <c r="D51" t="s">
        <v>45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14905873</v>
      </c>
      <c r="M51">
        <v>767321</v>
      </c>
      <c r="N51">
        <v>91</v>
      </c>
      <c r="O51">
        <v>-156</v>
      </c>
      <c r="P51">
        <v>858</v>
      </c>
      <c r="Q51">
        <f t="shared" si="0"/>
        <v>618</v>
      </c>
    </row>
    <row r="52" spans="1:17">
      <c r="A52">
        <v>2007</v>
      </c>
      <c r="B52">
        <v>1165100</v>
      </c>
      <c r="C52">
        <v>70888251</v>
      </c>
      <c r="D52" t="s">
        <v>45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15148538</v>
      </c>
      <c r="M52">
        <v>791493</v>
      </c>
      <c r="N52">
        <v>94</v>
      </c>
      <c r="O52">
        <v>-163</v>
      </c>
      <c r="P52">
        <v>735</v>
      </c>
      <c r="Q52">
        <f t="shared" si="0"/>
        <v>499</v>
      </c>
    </row>
    <row r="53" spans="1:17">
      <c r="A53">
        <v>2008</v>
      </c>
      <c r="B53">
        <v>1291100</v>
      </c>
      <c r="C53">
        <v>72179351</v>
      </c>
      <c r="D53" t="s">
        <v>45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15434945</v>
      </c>
      <c r="M53">
        <v>832293</v>
      </c>
      <c r="N53">
        <v>99</v>
      </c>
      <c r="O53">
        <v>-167</v>
      </c>
      <c r="P53">
        <v>679</v>
      </c>
      <c r="Q53">
        <f t="shared" si="0"/>
        <v>561</v>
      </c>
    </row>
    <row r="54" spans="1:17">
      <c r="A54">
        <v>2009</v>
      </c>
      <c r="B54">
        <v>746400</v>
      </c>
      <c r="C54">
        <v>72925751</v>
      </c>
      <c r="D54" t="s">
        <v>45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15610788</v>
      </c>
      <c r="M54">
        <v>881066</v>
      </c>
      <c r="N54">
        <v>104</v>
      </c>
      <c r="O54">
        <v>-169</v>
      </c>
      <c r="P54">
        <v>572</v>
      </c>
      <c r="Q54">
        <f t="shared" si="0"/>
        <v>327</v>
      </c>
    </row>
    <row r="55" spans="1:17">
      <c r="A55">
        <v>2010</v>
      </c>
      <c r="B55">
        <v>700006</v>
      </c>
      <c r="C55">
        <v>73625757</v>
      </c>
      <c r="D55" t="s">
        <v>45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15806984</v>
      </c>
      <c r="M55">
        <v>929617</v>
      </c>
      <c r="N55">
        <v>109</v>
      </c>
      <c r="O55">
        <v>-171</v>
      </c>
      <c r="P55">
        <v>493</v>
      </c>
      <c r="Q55">
        <f t="shared" si="0"/>
        <v>312</v>
      </c>
    </row>
    <row r="56" spans="1:17">
      <c r="A56">
        <v>2011</v>
      </c>
      <c r="B56">
        <v>641806</v>
      </c>
      <c r="C56">
        <v>74267564</v>
      </c>
      <c r="D56" t="s">
        <v>45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15961015</v>
      </c>
      <c r="M56">
        <v>950348</v>
      </c>
      <c r="N56">
        <v>113</v>
      </c>
      <c r="O56">
        <v>-174</v>
      </c>
      <c r="P56">
        <v>432</v>
      </c>
      <c r="Q56">
        <f t="shared" si="0"/>
        <v>277</v>
      </c>
    </row>
    <row r="57" spans="1:17">
      <c r="A57">
        <v>2012</v>
      </c>
      <c r="B57">
        <v>457108</v>
      </c>
      <c r="C57">
        <v>74724672</v>
      </c>
      <c r="D57" t="s">
        <v>45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16064580</v>
      </c>
      <c r="M57">
        <v>958991</v>
      </c>
      <c r="N57">
        <v>116</v>
      </c>
      <c r="O57">
        <v>-175</v>
      </c>
      <c r="P57">
        <v>357</v>
      </c>
      <c r="Q57">
        <f t="shared" si="0"/>
        <v>169</v>
      </c>
    </row>
    <row r="58" spans="1:17">
      <c r="A58">
        <v>2013</v>
      </c>
      <c r="B58">
        <v>584300</v>
      </c>
      <c r="C58">
        <v>75308972</v>
      </c>
      <c r="D58" t="s">
        <v>45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16198242</v>
      </c>
      <c r="M58">
        <v>965113</v>
      </c>
      <c r="N58">
        <v>119</v>
      </c>
      <c r="O58">
        <v>-177</v>
      </c>
      <c r="P58">
        <v>327</v>
      </c>
      <c r="Q58">
        <f t="shared" si="0"/>
        <v>236</v>
      </c>
    </row>
    <row r="59" spans="1:17">
      <c r="A59">
        <v>2014</v>
      </c>
      <c r="B59">
        <v>434490</v>
      </c>
      <c r="C59">
        <v>75743462</v>
      </c>
      <c r="D59" t="s">
        <v>45</v>
      </c>
      <c r="E59">
        <v>2014</v>
      </c>
      <c r="F59">
        <v>220</v>
      </c>
      <c r="G59">
        <v>342</v>
      </c>
      <c r="H59">
        <v>72</v>
      </c>
      <c r="I59">
        <v>270</v>
      </c>
      <c r="J59">
        <v>7</v>
      </c>
      <c r="K59">
        <v>2</v>
      </c>
      <c r="L59">
        <v>16210910</v>
      </c>
      <c r="M59">
        <v>980814</v>
      </c>
      <c r="N59">
        <v>122</v>
      </c>
      <c r="O59">
        <v>-179</v>
      </c>
      <c r="P59">
        <v>286</v>
      </c>
      <c r="Q59">
        <f t="shared" si="0"/>
        <v>163</v>
      </c>
    </row>
    <row r="60" spans="1:17">
      <c r="A60">
        <v>2015</v>
      </c>
      <c r="B60">
        <v>637615</v>
      </c>
      <c r="C60">
        <v>76381078</v>
      </c>
      <c r="D60" t="s">
        <v>45</v>
      </c>
      <c r="E60">
        <v>2015</v>
      </c>
      <c r="F60">
        <v>332</v>
      </c>
      <c r="G60">
        <v>348</v>
      </c>
      <c r="H60">
        <v>108</v>
      </c>
      <c r="I60">
        <v>240</v>
      </c>
      <c r="J60">
        <v>11</v>
      </c>
      <c r="K60">
        <v>3</v>
      </c>
      <c r="L60">
        <v>16324145</v>
      </c>
      <c r="M60">
        <v>984387</v>
      </c>
      <c r="N60">
        <v>124</v>
      </c>
      <c r="O60">
        <v>-180</v>
      </c>
      <c r="P60">
        <v>293</v>
      </c>
      <c r="Q60">
        <f t="shared" si="0"/>
        <v>276</v>
      </c>
    </row>
    <row r="61" spans="1:17">
      <c r="A61">
        <v>2016</v>
      </c>
      <c r="B61">
        <v>394210</v>
      </c>
      <c r="C61">
        <v>76775288</v>
      </c>
      <c r="D61" t="s">
        <v>45</v>
      </c>
      <c r="E61">
        <v>2016</v>
      </c>
      <c r="F61">
        <v>201</v>
      </c>
      <c r="G61">
        <v>312</v>
      </c>
      <c r="H61">
        <v>65</v>
      </c>
      <c r="I61">
        <v>247</v>
      </c>
      <c r="J61">
        <v>7</v>
      </c>
      <c r="K61">
        <v>2</v>
      </c>
      <c r="L61">
        <v>16387011</v>
      </c>
      <c r="M61">
        <v>997614</v>
      </c>
      <c r="N61">
        <v>126</v>
      </c>
      <c r="O61">
        <v>-182</v>
      </c>
      <c r="P61">
        <v>258</v>
      </c>
      <c r="Q61">
        <f t="shared" si="0"/>
        <v>145</v>
      </c>
    </row>
    <row r="62" spans="1:17">
      <c r="A62">
        <v>2017</v>
      </c>
      <c r="B62">
        <v>561312</v>
      </c>
      <c r="C62">
        <v>77336601</v>
      </c>
      <c r="D62" t="s">
        <v>45</v>
      </c>
      <c r="E62">
        <v>2017</v>
      </c>
      <c r="F62">
        <v>292</v>
      </c>
      <c r="G62">
        <v>313</v>
      </c>
      <c r="H62">
        <v>95</v>
      </c>
      <c r="I62">
        <v>218</v>
      </c>
      <c r="J62">
        <v>10</v>
      </c>
      <c r="K62">
        <v>3</v>
      </c>
      <c r="L62">
        <v>16486283</v>
      </c>
      <c r="M62">
        <v>1010616</v>
      </c>
      <c r="N62">
        <v>129</v>
      </c>
      <c r="O62">
        <v>-181</v>
      </c>
      <c r="P62">
        <v>262</v>
      </c>
      <c r="Q62">
        <f t="shared" si="0"/>
        <v>240</v>
      </c>
    </row>
    <row r="63" spans="1:17">
      <c r="A63">
        <v>2018</v>
      </c>
      <c r="B63">
        <v>369421</v>
      </c>
      <c r="C63">
        <v>77706022</v>
      </c>
      <c r="D63" t="s">
        <v>45</v>
      </c>
      <c r="E63">
        <v>2018</v>
      </c>
      <c r="F63">
        <v>190</v>
      </c>
      <c r="G63">
        <v>283</v>
      </c>
      <c r="H63">
        <v>62</v>
      </c>
      <c r="I63">
        <v>221</v>
      </c>
      <c r="J63">
        <v>6</v>
      </c>
      <c r="K63">
        <v>2</v>
      </c>
      <c r="L63">
        <v>16546666</v>
      </c>
      <c r="M63">
        <v>1017392</v>
      </c>
      <c r="N63">
        <v>131</v>
      </c>
      <c r="O63">
        <v>-183</v>
      </c>
      <c r="P63">
        <v>232</v>
      </c>
      <c r="Q63">
        <f t="shared" si="0"/>
        <v>138</v>
      </c>
    </row>
    <row r="64" spans="1:17">
      <c r="A64">
        <v>2019</v>
      </c>
      <c r="B64">
        <v>581029</v>
      </c>
      <c r="C64">
        <v>78287051</v>
      </c>
      <c r="D64" t="s">
        <v>45</v>
      </c>
      <c r="E64">
        <v>2019</v>
      </c>
      <c r="F64">
        <v>304</v>
      </c>
      <c r="G64">
        <v>297</v>
      </c>
      <c r="H64">
        <v>99</v>
      </c>
      <c r="I64">
        <v>198</v>
      </c>
      <c r="J64">
        <v>10</v>
      </c>
      <c r="K64">
        <v>3</v>
      </c>
      <c r="L64">
        <v>16651096</v>
      </c>
      <c r="M64">
        <v>1028813</v>
      </c>
      <c r="N64">
        <v>133</v>
      </c>
      <c r="O64">
        <v>-183</v>
      </c>
      <c r="P64">
        <v>248</v>
      </c>
      <c r="Q64">
        <f t="shared" si="0"/>
        <v>254</v>
      </c>
    </row>
    <row r="65" spans="1:17">
      <c r="A65">
        <v>2020</v>
      </c>
      <c r="B65">
        <v>186420</v>
      </c>
      <c r="C65">
        <v>78473472</v>
      </c>
      <c r="D65" t="s">
        <v>45</v>
      </c>
      <c r="E65">
        <v>2020</v>
      </c>
      <c r="F65">
        <v>96</v>
      </c>
      <c r="G65">
        <v>241</v>
      </c>
      <c r="H65">
        <v>31</v>
      </c>
      <c r="I65">
        <v>210</v>
      </c>
      <c r="J65">
        <v>3</v>
      </c>
      <c r="K65">
        <v>1</v>
      </c>
      <c r="L65">
        <v>16682362</v>
      </c>
      <c r="M65">
        <v>1020174</v>
      </c>
      <c r="N65">
        <v>134</v>
      </c>
      <c r="O65">
        <v>-184</v>
      </c>
      <c r="P65">
        <v>191</v>
      </c>
      <c r="Q65">
        <f t="shared" si="0"/>
        <v>46</v>
      </c>
    </row>
    <row r="66" spans="1:17">
      <c r="A66">
        <v>2021</v>
      </c>
      <c r="B66">
        <v>503706</v>
      </c>
      <c r="C66">
        <v>78977179</v>
      </c>
      <c r="D66" t="s">
        <v>45</v>
      </c>
      <c r="E66">
        <v>2021</v>
      </c>
      <c r="F66">
        <v>262</v>
      </c>
      <c r="G66">
        <v>252</v>
      </c>
      <c r="H66">
        <v>85</v>
      </c>
      <c r="I66">
        <v>166</v>
      </c>
      <c r="J66">
        <v>9</v>
      </c>
      <c r="K66">
        <v>2</v>
      </c>
      <c r="L66">
        <v>16770412</v>
      </c>
      <c r="M66">
        <v>1025562</v>
      </c>
      <c r="N66">
        <v>135</v>
      </c>
      <c r="O66">
        <v>-185</v>
      </c>
      <c r="P66">
        <v>203</v>
      </c>
      <c r="Q66">
        <f t="shared" si="0"/>
        <v>212</v>
      </c>
    </row>
    <row r="67" spans="1:17">
      <c r="A67">
        <v>2022</v>
      </c>
      <c r="B67">
        <v>50681</v>
      </c>
      <c r="C67">
        <v>79027861</v>
      </c>
      <c r="D67" t="s">
        <v>45</v>
      </c>
      <c r="E67">
        <v>2022</v>
      </c>
      <c r="F67">
        <v>26</v>
      </c>
      <c r="G67">
        <v>188</v>
      </c>
      <c r="H67">
        <v>8</v>
      </c>
      <c r="I67">
        <v>179</v>
      </c>
      <c r="J67">
        <v>0</v>
      </c>
      <c r="K67">
        <v>0</v>
      </c>
      <c r="L67">
        <v>16778556</v>
      </c>
      <c r="M67">
        <v>1028525</v>
      </c>
      <c r="N67">
        <v>136</v>
      </c>
      <c r="O67">
        <v>-187</v>
      </c>
      <c r="P67">
        <v>138</v>
      </c>
      <c r="Q67">
        <f t="shared" si="0"/>
        <v>-25</v>
      </c>
    </row>
    <row r="68" spans="1:17">
      <c r="A68">
        <v>2023</v>
      </c>
      <c r="B68">
        <v>302994</v>
      </c>
      <c r="C68">
        <v>79330855</v>
      </c>
      <c r="D68" t="s">
        <v>45</v>
      </c>
      <c r="E68">
        <v>2023</v>
      </c>
      <c r="F68">
        <v>160</v>
      </c>
      <c r="G68">
        <v>182</v>
      </c>
      <c r="H68">
        <v>52</v>
      </c>
      <c r="I68">
        <v>130</v>
      </c>
      <c r="J68">
        <v>5</v>
      </c>
      <c r="K68">
        <v>1</v>
      </c>
      <c r="L68">
        <v>16835926</v>
      </c>
      <c r="M68">
        <v>1034827</v>
      </c>
      <c r="N68">
        <v>137</v>
      </c>
      <c r="O68">
        <v>-187</v>
      </c>
      <c r="P68">
        <v>133</v>
      </c>
      <c r="Q68">
        <f t="shared" si="0"/>
        <v>110</v>
      </c>
    </row>
    <row r="69" spans="1:17">
      <c r="A69">
        <v>2024</v>
      </c>
      <c r="B69">
        <v>46339</v>
      </c>
      <c r="C69">
        <v>79377195</v>
      </c>
      <c r="D69" t="s">
        <v>45</v>
      </c>
      <c r="E69">
        <v>2024</v>
      </c>
      <c r="F69">
        <v>23</v>
      </c>
      <c r="G69">
        <v>139</v>
      </c>
      <c r="H69">
        <v>7</v>
      </c>
      <c r="I69">
        <v>131</v>
      </c>
      <c r="J69">
        <v>0</v>
      </c>
      <c r="K69">
        <v>0</v>
      </c>
      <c r="L69">
        <v>16843217</v>
      </c>
      <c r="M69">
        <v>1040153</v>
      </c>
      <c r="N69">
        <v>139</v>
      </c>
      <c r="O69">
        <v>-188</v>
      </c>
      <c r="P69">
        <v>90</v>
      </c>
      <c r="Q69">
        <f t="shared" ref="Q69:Q94" si="1">F69+N69+O69</f>
        <v>-26</v>
      </c>
    </row>
    <row r="70" spans="1:17">
      <c r="A70">
        <v>2025</v>
      </c>
      <c r="B70">
        <v>216401</v>
      </c>
      <c r="C70">
        <v>79593597</v>
      </c>
      <c r="D70" t="s">
        <v>45</v>
      </c>
      <c r="E70">
        <v>2025</v>
      </c>
      <c r="F70">
        <v>114</v>
      </c>
      <c r="G70">
        <v>136</v>
      </c>
      <c r="H70">
        <v>37</v>
      </c>
      <c r="I70">
        <v>98</v>
      </c>
      <c r="J70">
        <v>4</v>
      </c>
      <c r="K70">
        <v>1</v>
      </c>
      <c r="L70">
        <v>16884466</v>
      </c>
      <c r="M70">
        <v>1048133</v>
      </c>
      <c r="N70">
        <v>140</v>
      </c>
      <c r="O70">
        <v>-188</v>
      </c>
      <c r="P70">
        <v>88</v>
      </c>
      <c r="Q70">
        <f t="shared" si="1"/>
        <v>66</v>
      </c>
    </row>
    <row r="71" spans="1:17">
      <c r="A71">
        <v>2026</v>
      </c>
      <c r="B71">
        <v>36932</v>
      </c>
      <c r="C71">
        <v>79630530</v>
      </c>
      <c r="D71" t="s">
        <v>45</v>
      </c>
      <c r="E71">
        <v>2026</v>
      </c>
      <c r="F71">
        <v>18</v>
      </c>
      <c r="G71">
        <v>105</v>
      </c>
      <c r="H71">
        <v>6</v>
      </c>
      <c r="I71">
        <v>99</v>
      </c>
      <c r="J71">
        <v>0</v>
      </c>
      <c r="K71">
        <v>0</v>
      </c>
      <c r="L71">
        <v>16890318</v>
      </c>
      <c r="M71">
        <v>1050371</v>
      </c>
      <c r="N71">
        <v>141</v>
      </c>
      <c r="O71">
        <v>-189</v>
      </c>
      <c r="P71">
        <v>58</v>
      </c>
      <c r="Q71">
        <f t="shared" si="1"/>
        <v>-30</v>
      </c>
    </row>
    <row r="72" spans="1:17">
      <c r="A72">
        <v>2027</v>
      </c>
      <c r="B72">
        <v>246434</v>
      </c>
      <c r="C72">
        <v>79876964</v>
      </c>
      <c r="D72" t="s">
        <v>45</v>
      </c>
      <c r="E72">
        <v>2027</v>
      </c>
      <c r="F72">
        <v>131</v>
      </c>
      <c r="G72">
        <v>119</v>
      </c>
      <c r="H72">
        <v>42</v>
      </c>
      <c r="I72">
        <v>76</v>
      </c>
      <c r="J72">
        <v>4</v>
      </c>
      <c r="K72">
        <v>1</v>
      </c>
      <c r="L72">
        <v>16939929</v>
      </c>
      <c r="M72">
        <v>1056831</v>
      </c>
      <c r="N72">
        <v>142</v>
      </c>
      <c r="O72">
        <v>-189</v>
      </c>
      <c r="P72">
        <v>73</v>
      </c>
      <c r="Q72">
        <f t="shared" si="1"/>
        <v>84</v>
      </c>
    </row>
    <row r="73" spans="1:17">
      <c r="A73">
        <v>2028</v>
      </c>
      <c r="B73">
        <v>33274</v>
      </c>
      <c r="C73">
        <v>79910238</v>
      </c>
      <c r="D73" t="s">
        <v>45</v>
      </c>
      <c r="E73">
        <v>2028</v>
      </c>
      <c r="F73">
        <v>16</v>
      </c>
      <c r="G73">
        <v>93</v>
      </c>
      <c r="H73">
        <v>5</v>
      </c>
      <c r="I73">
        <v>88</v>
      </c>
      <c r="J73">
        <v>0</v>
      </c>
      <c r="K73">
        <v>0</v>
      </c>
      <c r="L73">
        <v>16945181</v>
      </c>
      <c r="M73">
        <v>1053819</v>
      </c>
      <c r="N73">
        <v>142</v>
      </c>
      <c r="O73">
        <v>-189</v>
      </c>
      <c r="P73">
        <v>48</v>
      </c>
      <c r="Q73">
        <f t="shared" si="1"/>
        <v>-31</v>
      </c>
    </row>
    <row r="74" spans="1:17">
      <c r="A74">
        <v>2029</v>
      </c>
      <c r="B74">
        <v>166798</v>
      </c>
      <c r="C74">
        <v>80077037</v>
      </c>
      <c r="D74" t="s">
        <v>45</v>
      </c>
      <c r="E74">
        <v>2029</v>
      </c>
      <c r="F74">
        <v>88</v>
      </c>
      <c r="G74">
        <v>96</v>
      </c>
      <c r="H74">
        <v>29</v>
      </c>
      <c r="I74">
        <v>67</v>
      </c>
      <c r="J74">
        <v>3</v>
      </c>
      <c r="K74">
        <v>0</v>
      </c>
      <c r="L74">
        <v>16978480</v>
      </c>
      <c r="M74">
        <v>1056097</v>
      </c>
      <c r="N74">
        <v>143</v>
      </c>
      <c r="O74">
        <v>-189</v>
      </c>
      <c r="P74">
        <v>51</v>
      </c>
      <c r="Q74">
        <f t="shared" si="1"/>
        <v>42</v>
      </c>
    </row>
    <row r="75" spans="1:17">
      <c r="A75">
        <v>2030</v>
      </c>
      <c r="B75">
        <v>29110</v>
      </c>
      <c r="C75">
        <v>80106147</v>
      </c>
      <c r="D75" t="s">
        <v>45</v>
      </c>
      <c r="E75">
        <v>2030</v>
      </c>
      <c r="F75">
        <v>14</v>
      </c>
      <c r="G75">
        <v>76</v>
      </c>
      <c r="H75">
        <v>4</v>
      </c>
      <c r="I75">
        <v>71</v>
      </c>
      <c r="J75">
        <v>0</v>
      </c>
      <c r="K75">
        <v>0</v>
      </c>
      <c r="L75">
        <v>16983125</v>
      </c>
      <c r="M75">
        <v>1054295</v>
      </c>
      <c r="N75">
        <v>143</v>
      </c>
      <c r="O75">
        <v>-190</v>
      </c>
      <c r="P75">
        <v>30</v>
      </c>
      <c r="Q75">
        <f t="shared" si="1"/>
        <v>-33</v>
      </c>
    </row>
    <row r="76" spans="1:17">
      <c r="A76">
        <v>2031</v>
      </c>
      <c r="B76">
        <v>170989</v>
      </c>
      <c r="C76">
        <v>80277137</v>
      </c>
      <c r="D76" t="s">
        <v>45</v>
      </c>
      <c r="E76">
        <v>2031</v>
      </c>
      <c r="F76">
        <v>91</v>
      </c>
      <c r="G76">
        <v>85</v>
      </c>
      <c r="H76">
        <v>29</v>
      </c>
      <c r="I76">
        <v>55</v>
      </c>
      <c r="J76">
        <v>3</v>
      </c>
      <c r="K76">
        <v>0</v>
      </c>
      <c r="L76">
        <v>17017611</v>
      </c>
      <c r="M76">
        <v>1056320</v>
      </c>
      <c r="N76">
        <v>144</v>
      </c>
      <c r="O76">
        <v>-186</v>
      </c>
      <c r="P76">
        <v>44</v>
      </c>
      <c r="Q76">
        <f t="shared" si="1"/>
        <v>49</v>
      </c>
    </row>
    <row r="77" spans="1:17">
      <c r="A77">
        <v>2032</v>
      </c>
      <c r="B77">
        <v>24728</v>
      </c>
      <c r="C77">
        <v>80301866</v>
      </c>
      <c r="D77" t="s">
        <v>45</v>
      </c>
      <c r="E77">
        <v>2032</v>
      </c>
      <c r="F77">
        <v>12</v>
      </c>
      <c r="G77">
        <v>67</v>
      </c>
      <c r="H77">
        <v>4</v>
      </c>
      <c r="I77">
        <v>63</v>
      </c>
      <c r="J77">
        <v>0</v>
      </c>
      <c r="K77">
        <v>0</v>
      </c>
      <c r="L77">
        <v>17021693</v>
      </c>
      <c r="M77">
        <v>1056162</v>
      </c>
      <c r="N77">
        <v>144</v>
      </c>
      <c r="O77">
        <v>-186</v>
      </c>
      <c r="P77">
        <v>26</v>
      </c>
      <c r="Q77">
        <f t="shared" si="1"/>
        <v>-30</v>
      </c>
    </row>
    <row r="78" spans="1:17">
      <c r="A78">
        <v>2033</v>
      </c>
      <c r="B78">
        <v>175187</v>
      </c>
      <c r="C78">
        <v>80477054</v>
      </c>
      <c r="D78" t="s">
        <v>45</v>
      </c>
      <c r="E78">
        <v>2033</v>
      </c>
      <c r="F78">
        <v>93</v>
      </c>
      <c r="G78">
        <v>79</v>
      </c>
      <c r="H78">
        <v>30</v>
      </c>
      <c r="I78">
        <v>48</v>
      </c>
      <c r="J78">
        <v>3</v>
      </c>
      <c r="K78">
        <v>1</v>
      </c>
      <c r="L78">
        <v>17056840</v>
      </c>
      <c r="M78">
        <v>1059751</v>
      </c>
      <c r="N78">
        <v>143</v>
      </c>
      <c r="O78">
        <v>-186</v>
      </c>
      <c r="P78">
        <v>37</v>
      </c>
      <c r="Q78">
        <f t="shared" si="1"/>
        <v>50</v>
      </c>
    </row>
    <row r="79" spans="1:17">
      <c r="A79">
        <v>2034</v>
      </c>
      <c r="B79">
        <v>21096</v>
      </c>
      <c r="C79">
        <v>80498151</v>
      </c>
      <c r="D79" t="s">
        <v>45</v>
      </c>
      <c r="E79">
        <v>2034</v>
      </c>
      <c r="F79">
        <v>10</v>
      </c>
      <c r="G79">
        <v>61</v>
      </c>
      <c r="H79">
        <v>3</v>
      </c>
      <c r="I79">
        <v>58</v>
      </c>
      <c r="J79">
        <v>0</v>
      </c>
      <c r="K79">
        <v>0</v>
      </c>
      <c r="L79">
        <v>17060055</v>
      </c>
      <c r="M79">
        <v>1060386</v>
      </c>
      <c r="N79">
        <v>143</v>
      </c>
      <c r="O79">
        <v>-187</v>
      </c>
      <c r="P79">
        <v>18</v>
      </c>
      <c r="Q79">
        <f t="shared" si="1"/>
        <v>-34</v>
      </c>
    </row>
    <row r="80" spans="1:17">
      <c r="A80">
        <v>2035</v>
      </c>
      <c r="B80">
        <v>178909</v>
      </c>
      <c r="C80">
        <v>80677061</v>
      </c>
      <c r="D80" t="s">
        <v>45</v>
      </c>
      <c r="E80">
        <v>2035</v>
      </c>
      <c r="F80">
        <v>95</v>
      </c>
      <c r="G80">
        <v>75</v>
      </c>
      <c r="H80">
        <v>31</v>
      </c>
      <c r="I80">
        <v>44</v>
      </c>
      <c r="J80">
        <v>3</v>
      </c>
      <c r="K80">
        <v>1</v>
      </c>
      <c r="L80">
        <v>17096429</v>
      </c>
      <c r="M80">
        <v>1062878</v>
      </c>
      <c r="N80">
        <v>144</v>
      </c>
      <c r="O80">
        <v>-188</v>
      </c>
      <c r="P80">
        <v>32</v>
      </c>
      <c r="Q80">
        <f t="shared" si="1"/>
        <v>51</v>
      </c>
    </row>
    <row r="81" spans="1:17">
      <c r="A81">
        <v>2036</v>
      </c>
      <c r="B81">
        <v>17943</v>
      </c>
      <c r="C81">
        <v>80695004</v>
      </c>
      <c r="D81" t="s">
        <v>45</v>
      </c>
      <c r="E81">
        <v>2036</v>
      </c>
      <c r="F81">
        <v>9</v>
      </c>
      <c r="G81">
        <v>58</v>
      </c>
      <c r="H81">
        <v>3</v>
      </c>
      <c r="I81">
        <v>55</v>
      </c>
      <c r="J81">
        <v>0</v>
      </c>
      <c r="K81">
        <v>0</v>
      </c>
      <c r="L81">
        <v>17099256</v>
      </c>
      <c r="M81">
        <v>1062877</v>
      </c>
      <c r="N81">
        <v>144</v>
      </c>
      <c r="O81">
        <v>-189</v>
      </c>
      <c r="P81">
        <v>14</v>
      </c>
      <c r="Q81">
        <f t="shared" si="1"/>
        <v>-36</v>
      </c>
    </row>
    <row r="82" spans="1:17">
      <c r="A82">
        <v>2037</v>
      </c>
      <c r="B82">
        <v>182064</v>
      </c>
      <c r="C82">
        <v>80877069</v>
      </c>
      <c r="D82" t="s">
        <v>45</v>
      </c>
      <c r="E82">
        <v>2037</v>
      </c>
      <c r="F82">
        <v>97</v>
      </c>
      <c r="G82">
        <v>73</v>
      </c>
      <c r="H82">
        <v>31</v>
      </c>
      <c r="I82">
        <v>41</v>
      </c>
      <c r="J82">
        <v>3</v>
      </c>
      <c r="K82">
        <v>1</v>
      </c>
      <c r="L82">
        <v>17136376</v>
      </c>
      <c r="M82">
        <v>1065108</v>
      </c>
      <c r="N82">
        <v>144</v>
      </c>
      <c r="O82">
        <v>-189</v>
      </c>
      <c r="P82">
        <v>29</v>
      </c>
      <c r="Q82">
        <f t="shared" si="1"/>
        <v>52</v>
      </c>
    </row>
    <row r="83" spans="1:17">
      <c r="A83">
        <v>2038</v>
      </c>
      <c r="B83">
        <v>16269</v>
      </c>
      <c r="C83">
        <v>80893339</v>
      </c>
      <c r="D83" t="s">
        <v>45</v>
      </c>
      <c r="E83">
        <v>2038</v>
      </c>
      <c r="F83">
        <v>8</v>
      </c>
      <c r="G83">
        <v>55</v>
      </c>
      <c r="H83">
        <v>2</v>
      </c>
      <c r="I83">
        <v>53</v>
      </c>
      <c r="J83">
        <v>0</v>
      </c>
      <c r="K83">
        <v>0</v>
      </c>
      <c r="L83">
        <v>17138931</v>
      </c>
      <c r="M83">
        <v>1064706</v>
      </c>
      <c r="N83">
        <v>145</v>
      </c>
      <c r="O83">
        <v>-190</v>
      </c>
      <c r="P83">
        <v>11</v>
      </c>
      <c r="Q83">
        <f t="shared" si="1"/>
        <v>-37</v>
      </c>
    </row>
    <row r="84" spans="1:17">
      <c r="A84">
        <v>2039</v>
      </c>
      <c r="B84">
        <v>183825</v>
      </c>
      <c r="C84">
        <v>81077165</v>
      </c>
      <c r="D84" t="s">
        <v>45</v>
      </c>
      <c r="E84">
        <v>2039</v>
      </c>
      <c r="F84">
        <v>98</v>
      </c>
      <c r="G84">
        <v>71</v>
      </c>
      <c r="H84">
        <v>32</v>
      </c>
      <c r="I84">
        <v>39</v>
      </c>
      <c r="J84">
        <v>3</v>
      </c>
      <c r="K84">
        <v>1</v>
      </c>
      <c r="L84">
        <v>17176505</v>
      </c>
      <c r="M84">
        <v>1067005</v>
      </c>
      <c r="N84">
        <v>145</v>
      </c>
      <c r="O84">
        <v>-190</v>
      </c>
      <c r="P84">
        <v>27</v>
      </c>
      <c r="Q84">
        <f t="shared" si="1"/>
        <v>53</v>
      </c>
    </row>
    <row r="85" spans="1:17">
      <c r="A85">
        <v>2040</v>
      </c>
      <c r="B85">
        <v>12916</v>
      </c>
      <c r="C85">
        <v>81090081</v>
      </c>
      <c r="D85" t="s">
        <v>45</v>
      </c>
      <c r="E85">
        <v>2040</v>
      </c>
      <c r="F85">
        <v>6</v>
      </c>
      <c r="G85">
        <v>53</v>
      </c>
      <c r="H85">
        <v>2</v>
      </c>
      <c r="I85">
        <v>51</v>
      </c>
      <c r="J85">
        <v>0</v>
      </c>
      <c r="K85">
        <v>0</v>
      </c>
      <c r="L85">
        <v>17178540</v>
      </c>
      <c r="M85">
        <v>1066692</v>
      </c>
      <c r="N85">
        <v>146</v>
      </c>
      <c r="O85">
        <v>-191</v>
      </c>
      <c r="P85">
        <v>9</v>
      </c>
      <c r="Q85">
        <f t="shared" si="1"/>
        <v>-39</v>
      </c>
    </row>
    <row r="86" spans="1:17">
      <c r="A86">
        <v>2041</v>
      </c>
      <c r="B86">
        <v>187051</v>
      </c>
      <c r="C86">
        <v>81277132</v>
      </c>
      <c r="D86" t="s">
        <v>45</v>
      </c>
      <c r="E86">
        <v>2041</v>
      </c>
      <c r="F86">
        <v>100</v>
      </c>
      <c r="G86">
        <v>69</v>
      </c>
      <c r="H86">
        <v>32</v>
      </c>
      <c r="I86">
        <v>37</v>
      </c>
      <c r="J86">
        <v>3</v>
      </c>
      <c r="K86">
        <v>1</v>
      </c>
      <c r="L86">
        <v>17216756</v>
      </c>
      <c r="M86">
        <v>1069458</v>
      </c>
      <c r="N86">
        <v>146</v>
      </c>
      <c r="O86">
        <v>-191</v>
      </c>
      <c r="P86">
        <v>25</v>
      </c>
      <c r="Q86">
        <f t="shared" si="1"/>
        <v>55</v>
      </c>
    </row>
    <row r="87" spans="1:17">
      <c r="A87">
        <v>2042</v>
      </c>
      <c r="B87">
        <v>10647</v>
      </c>
      <c r="C87">
        <v>81287780</v>
      </c>
      <c r="D87" t="s">
        <v>45</v>
      </c>
      <c r="E87">
        <v>2042</v>
      </c>
      <c r="F87">
        <v>5</v>
      </c>
      <c r="G87">
        <v>52</v>
      </c>
      <c r="H87">
        <v>1</v>
      </c>
      <c r="I87">
        <v>50</v>
      </c>
      <c r="J87">
        <v>0</v>
      </c>
      <c r="K87">
        <v>0</v>
      </c>
      <c r="L87">
        <v>17218442</v>
      </c>
      <c r="M87">
        <v>1069203</v>
      </c>
      <c r="N87">
        <v>146</v>
      </c>
      <c r="O87">
        <v>-192</v>
      </c>
      <c r="P87">
        <v>7</v>
      </c>
      <c r="Q87">
        <f t="shared" si="1"/>
        <v>-41</v>
      </c>
    </row>
    <row r="88" spans="1:17">
      <c r="A88">
        <v>2043</v>
      </c>
      <c r="B88">
        <v>189193</v>
      </c>
      <c r="C88">
        <v>81476973</v>
      </c>
      <c r="D88" t="s">
        <v>45</v>
      </c>
      <c r="E88">
        <v>2043</v>
      </c>
      <c r="F88">
        <v>101</v>
      </c>
      <c r="G88">
        <v>68</v>
      </c>
      <c r="H88">
        <v>33</v>
      </c>
      <c r="I88">
        <v>35</v>
      </c>
      <c r="J88">
        <v>3</v>
      </c>
      <c r="K88">
        <v>1</v>
      </c>
      <c r="L88">
        <v>17257272</v>
      </c>
      <c r="M88">
        <v>1072065</v>
      </c>
      <c r="N88">
        <v>147</v>
      </c>
      <c r="O88">
        <v>-192</v>
      </c>
      <c r="P88">
        <v>24</v>
      </c>
      <c r="Q88">
        <f t="shared" si="1"/>
        <v>56</v>
      </c>
    </row>
    <row r="89" spans="1:17">
      <c r="A89">
        <v>2044</v>
      </c>
      <c r="B89">
        <v>9096</v>
      </c>
      <c r="C89">
        <v>81486070</v>
      </c>
      <c r="D89" t="s">
        <v>45</v>
      </c>
      <c r="E89">
        <v>2044</v>
      </c>
      <c r="F89">
        <v>4</v>
      </c>
      <c r="G89">
        <v>51</v>
      </c>
      <c r="H89">
        <v>1</v>
      </c>
      <c r="I89">
        <v>49</v>
      </c>
      <c r="J89">
        <v>0</v>
      </c>
      <c r="K89">
        <v>0</v>
      </c>
      <c r="L89">
        <v>17258689</v>
      </c>
      <c r="M89">
        <v>1071732</v>
      </c>
      <c r="N89">
        <v>147</v>
      </c>
      <c r="O89">
        <v>-193</v>
      </c>
      <c r="P89">
        <v>6</v>
      </c>
      <c r="Q89">
        <f t="shared" si="1"/>
        <v>-42</v>
      </c>
    </row>
    <row r="90" spans="1:17">
      <c r="A90">
        <v>2045</v>
      </c>
      <c r="B90">
        <v>190956</v>
      </c>
      <c r="C90">
        <v>81677026</v>
      </c>
      <c r="D90" t="s">
        <v>45</v>
      </c>
      <c r="E90">
        <v>2045</v>
      </c>
      <c r="F90">
        <v>102</v>
      </c>
      <c r="G90">
        <v>68</v>
      </c>
      <c r="H90">
        <v>33</v>
      </c>
      <c r="I90">
        <v>34</v>
      </c>
      <c r="J90">
        <v>3</v>
      </c>
      <c r="K90">
        <v>1</v>
      </c>
      <c r="L90">
        <v>17297993</v>
      </c>
      <c r="M90">
        <v>1074508</v>
      </c>
      <c r="N90">
        <v>148</v>
      </c>
      <c r="O90">
        <v>-193</v>
      </c>
      <c r="P90">
        <v>23</v>
      </c>
      <c r="Q90">
        <f t="shared" si="1"/>
        <v>57</v>
      </c>
    </row>
    <row r="91" spans="1:17">
      <c r="A91">
        <v>2046</v>
      </c>
      <c r="B91">
        <v>6579</v>
      </c>
      <c r="C91">
        <v>81683605</v>
      </c>
      <c r="D91" t="s">
        <v>45</v>
      </c>
      <c r="E91">
        <v>2046</v>
      </c>
      <c r="F91">
        <v>3</v>
      </c>
      <c r="G91">
        <v>49</v>
      </c>
      <c r="H91">
        <v>1</v>
      </c>
      <c r="I91">
        <v>48</v>
      </c>
      <c r="J91">
        <v>0</v>
      </c>
      <c r="K91">
        <v>0</v>
      </c>
      <c r="L91">
        <v>17299012</v>
      </c>
      <c r="M91">
        <v>1074041</v>
      </c>
      <c r="N91">
        <v>148</v>
      </c>
      <c r="O91">
        <v>-193</v>
      </c>
      <c r="P91">
        <v>5</v>
      </c>
      <c r="Q91">
        <f t="shared" si="1"/>
        <v>-42</v>
      </c>
    </row>
    <row r="92" spans="1:17">
      <c r="A92">
        <v>2047</v>
      </c>
      <c r="B92">
        <v>193509</v>
      </c>
      <c r="C92">
        <v>81877115</v>
      </c>
      <c r="D92" t="s">
        <v>45</v>
      </c>
      <c r="E92">
        <v>2047</v>
      </c>
      <c r="F92">
        <v>103</v>
      </c>
      <c r="G92">
        <v>67</v>
      </c>
      <c r="H92">
        <v>33</v>
      </c>
      <c r="I92">
        <v>33</v>
      </c>
      <c r="J92">
        <v>3</v>
      </c>
      <c r="K92">
        <v>1</v>
      </c>
      <c r="L92">
        <v>17339018</v>
      </c>
      <c r="M92">
        <v>1076852</v>
      </c>
      <c r="N92">
        <v>148</v>
      </c>
      <c r="O92">
        <v>-193</v>
      </c>
      <c r="P92">
        <v>23</v>
      </c>
      <c r="Q92">
        <f t="shared" si="1"/>
        <v>58</v>
      </c>
    </row>
    <row r="93" spans="1:17">
      <c r="A93">
        <v>2048</v>
      </c>
      <c r="B93">
        <v>5519</v>
      </c>
      <c r="C93">
        <v>81882634</v>
      </c>
      <c r="D93" t="s">
        <v>45</v>
      </c>
      <c r="E93">
        <v>2048</v>
      </c>
      <c r="F93">
        <v>2</v>
      </c>
      <c r="G93">
        <v>49</v>
      </c>
      <c r="H93">
        <v>0</v>
      </c>
      <c r="I93">
        <v>48</v>
      </c>
      <c r="J93">
        <v>0</v>
      </c>
      <c r="K93">
        <v>0</v>
      </c>
      <c r="L93">
        <v>17339868</v>
      </c>
      <c r="M93">
        <v>1076350</v>
      </c>
      <c r="N93">
        <v>149</v>
      </c>
      <c r="O93">
        <v>-194</v>
      </c>
      <c r="P93">
        <v>4</v>
      </c>
      <c r="Q93">
        <f t="shared" si="1"/>
        <v>-43</v>
      </c>
    </row>
    <row r="94" spans="1:17">
      <c r="A94">
        <v>2049</v>
      </c>
      <c r="B94">
        <v>194365</v>
      </c>
      <c r="C94">
        <v>82077000</v>
      </c>
      <c r="D94" t="s">
        <v>45</v>
      </c>
      <c r="E94">
        <v>2049</v>
      </c>
      <c r="F94">
        <v>104</v>
      </c>
      <c r="G94">
        <v>66</v>
      </c>
      <c r="H94">
        <v>34</v>
      </c>
      <c r="I94">
        <v>32</v>
      </c>
      <c r="J94">
        <v>3</v>
      </c>
      <c r="K94">
        <v>1</v>
      </c>
      <c r="L94">
        <v>17380088</v>
      </c>
      <c r="M94">
        <v>1079214</v>
      </c>
      <c r="N94">
        <v>149</v>
      </c>
      <c r="O94">
        <v>-194</v>
      </c>
      <c r="P94">
        <v>22</v>
      </c>
      <c r="Q94">
        <f t="shared" si="1"/>
        <v>59</v>
      </c>
    </row>
    <row r="95" spans="1:17">
      <c r="A95">
        <v>2050</v>
      </c>
      <c r="B95">
        <v>4391</v>
      </c>
      <c r="C95">
        <v>82081392</v>
      </c>
      <c r="D95" t="s">
        <v>45</v>
      </c>
      <c r="E95">
        <v>2050</v>
      </c>
      <c r="F95">
        <v>2</v>
      </c>
      <c r="G95">
        <v>48</v>
      </c>
      <c r="H95">
        <v>0</v>
      </c>
      <c r="I95">
        <v>47</v>
      </c>
      <c r="J95">
        <v>0</v>
      </c>
      <c r="K95">
        <v>0</v>
      </c>
      <c r="L95">
        <v>17380778</v>
      </c>
      <c r="M95">
        <v>1078719</v>
      </c>
      <c r="N95">
        <v>149</v>
      </c>
      <c r="O95">
        <v>-195</v>
      </c>
      <c r="P95">
        <v>3</v>
      </c>
      <c r="Q95">
        <f>F95+N95+O95</f>
        <v>-44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53"/>
  <sheetViews>
    <sheetView tabSelected="1" topLeftCell="D1" workbookViewId="0">
      <selection activeCell="Y21" sqref="Y21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10</v>
      </c>
      <c r="Q1" t="s">
        <v>10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SceAB!$G45+SceAB!$N45</f>
        <v>927</v>
      </c>
      <c r="D3">
        <f>SceAB!$O45</f>
        <v>-130</v>
      </c>
      <c r="E3">
        <f>SceAB!$P45</f>
        <v>798</v>
      </c>
      <c r="O3">
        <v>2000</v>
      </c>
      <c r="P3">
        <f>SceAB!$G45</f>
        <v>856</v>
      </c>
      <c r="Q3">
        <f>SceAB!N45</f>
        <v>71</v>
      </c>
      <c r="R3">
        <f>P3+Q3</f>
        <v>927</v>
      </c>
      <c r="S3">
        <f>SceAB!$O45</f>
        <v>-130</v>
      </c>
      <c r="T3">
        <f>SceAB!$P45</f>
        <v>798</v>
      </c>
    </row>
    <row r="4" spans="1:20">
      <c r="A4">
        <f>A3+1</f>
        <v>2001</v>
      </c>
      <c r="C4">
        <f>SceAB!$G46+SceAB!$N46</f>
        <v>943</v>
      </c>
      <c r="D4">
        <f>SceAB!$O46</f>
        <v>-134</v>
      </c>
      <c r="E4">
        <f>SceAB!$P46</f>
        <v>809</v>
      </c>
      <c r="O4">
        <f>O3+1</f>
        <v>2001</v>
      </c>
      <c r="P4">
        <f>SceAB!$G46</f>
        <v>867</v>
      </c>
      <c r="Q4">
        <f>SceAB!N46</f>
        <v>76</v>
      </c>
      <c r="R4">
        <f t="shared" ref="R4:R53" si="0">P4+Q4</f>
        <v>943</v>
      </c>
      <c r="S4">
        <f>SceAB!$O46</f>
        <v>-134</v>
      </c>
      <c r="T4">
        <f>SceAB!$P46</f>
        <v>809</v>
      </c>
    </row>
    <row r="5" spans="1:20">
      <c r="A5">
        <f t="shared" ref="A5:A52" si="1">A4+1</f>
        <v>2002</v>
      </c>
      <c r="C5">
        <f>SceAB!$G47+SceAB!$N47</f>
        <v>994</v>
      </c>
      <c r="D5">
        <f>SceAB!$O47</f>
        <v>-138</v>
      </c>
      <c r="E5">
        <f>SceAB!$P47</f>
        <v>856</v>
      </c>
      <c r="O5">
        <f t="shared" ref="O5:O52" si="2">O4+1</f>
        <v>2002</v>
      </c>
      <c r="P5">
        <f>SceAB!$G47</f>
        <v>916</v>
      </c>
      <c r="Q5">
        <f>SceAB!N47</f>
        <v>78</v>
      </c>
      <c r="R5">
        <f t="shared" si="0"/>
        <v>994</v>
      </c>
      <c r="S5">
        <f>SceAB!$O47</f>
        <v>-138</v>
      </c>
      <c r="T5">
        <f>SceAB!$P47</f>
        <v>856</v>
      </c>
    </row>
    <row r="6" spans="1:20">
      <c r="A6">
        <f t="shared" si="1"/>
        <v>2003</v>
      </c>
      <c r="C6">
        <f>SceAB!$G48+SceAB!$N48</f>
        <v>1098</v>
      </c>
      <c r="D6">
        <f>SceAB!$O48</f>
        <v>-142</v>
      </c>
      <c r="E6">
        <f>SceAB!$P48</f>
        <v>958</v>
      </c>
      <c r="O6">
        <f t="shared" si="2"/>
        <v>2003</v>
      </c>
      <c r="P6">
        <f>SceAB!$G48</f>
        <v>1018</v>
      </c>
      <c r="Q6">
        <f>SceAB!N48</f>
        <v>80</v>
      </c>
      <c r="R6">
        <f t="shared" si="0"/>
        <v>1098</v>
      </c>
      <c r="S6">
        <f>SceAB!$O48</f>
        <v>-142</v>
      </c>
      <c r="T6">
        <f>SceAB!$P48</f>
        <v>958</v>
      </c>
    </row>
    <row r="7" spans="1:20">
      <c r="A7">
        <f t="shared" si="1"/>
        <v>2004</v>
      </c>
      <c r="C7">
        <f>SceAB!$G49+SceAB!$N49</f>
        <v>1204</v>
      </c>
      <c r="D7">
        <f>SceAB!$O49</f>
        <v>-146</v>
      </c>
      <c r="E7">
        <f>SceAB!$P49</f>
        <v>1059</v>
      </c>
      <c r="O7">
        <f t="shared" si="2"/>
        <v>2004</v>
      </c>
      <c r="P7">
        <f>SceAB!$G49</f>
        <v>1120</v>
      </c>
      <c r="Q7">
        <f>SceAB!N49</f>
        <v>84</v>
      </c>
      <c r="R7">
        <f t="shared" si="0"/>
        <v>1204</v>
      </c>
      <c r="S7">
        <f>SceAB!$O49</f>
        <v>-146</v>
      </c>
      <c r="T7">
        <f>SceAB!$P49</f>
        <v>1059</v>
      </c>
    </row>
    <row r="8" spans="1:20">
      <c r="A8">
        <f t="shared" si="1"/>
        <v>2005</v>
      </c>
      <c r="C8">
        <f>SceAB!$G50+SceAB!$N50</f>
        <v>1136</v>
      </c>
      <c r="D8">
        <f>SceAB!$O50</f>
        <v>-151</v>
      </c>
      <c r="E8">
        <f>SceAB!$P50</f>
        <v>987</v>
      </c>
      <c r="O8">
        <f t="shared" si="2"/>
        <v>2005</v>
      </c>
      <c r="P8">
        <f>SceAB!$G50</f>
        <v>1049</v>
      </c>
      <c r="Q8">
        <f>SceAB!N50</f>
        <v>87</v>
      </c>
      <c r="R8">
        <f t="shared" si="0"/>
        <v>1136</v>
      </c>
      <c r="S8">
        <f>SceAB!$O50</f>
        <v>-151</v>
      </c>
      <c r="T8">
        <f>SceAB!$P50</f>
        <v>987</v>
      </c>
    </row>
    <row r="9" spans="1:20">
      <c r="A9">
        <f t="shared" si="1"/>
        <v>2006</v>
      </c>
      <c r="C9">
        <f>SceAB!$G51+SceAB!$N51</f>
        <v>1014</v>
      </c>
      <c r="D9">
        <f>SceAB!$O51</f>
        <v>-156</v>
      </c>
      <c r="E9">
        <f>SceAB!$P51</f>
        <v>858</v>
      </c>
      <c r="O9">
        <f t="shared" si="2"/>
        <v>2006</v>
      </c>
      <c r="P9">
        <f>SceAB!$G51</f>
        <v>923</v>
      </c>
      <c r="Q9">
        <f>SceAB!N51</f>
        <v>91</v>
      </c>
      <c r="R9">
        <f t="shared" si="0"/>
        <v>1014</v>
      </c>
      <c r="S9">
        <f>SceAB!$O51</f>
        <v>-156</v>
      </c>
      <c r="T9">
        <f>SceAB!$P51</f>
        <v>858</v>
      </c>
    </row>
    <row r="10" spans="1:20">
      <c r="A10">
        <f t="shared" si="1"/>
        <v>2007</v>
      </c>
      <c r="C10">
        <f>SceAB!$G52+SceAB!$N52</f>
        <v>896</v>
      </c>
      <c r="D10">
        <f>SceAB!$O52</f>
        <v>-163</v>
      </c>
      <c r="E10">
        <f>SceAB!$P52</f>
        <v>735</v>
      </c>
      <c r="O10">
        <f t="shared" si="2"/>
        <v>2007</v>
      </c>
      <c r="P10">
        <f>SceAB!$G52</f>
        <v>802</v>
      </c>
      <c r="Q10">
        <f>SceAB!N52</f>
        <v>94</v>
      </c>
      <c r="R10">
        <f t="shared" si="0"/>
        <v>896</v>
      </c>
      <c r="S10">
        <f>SceAB!$O52</f>
        <v>-163</v>
      </c>
      <c r="T10">
        <f>SceAB!$P52</f>
        <v>735</v>
      </c>
    </row>
    <row r="11" spans="1:20">
      <c r="A11">
        <f t="shared" si="1"/>
        <v>2008</v>
      </c>
      <c r="C11">
        <f>SceAB!$G53+SceAB!$N53</f>
        <v>845</v>
      </c>
      <c r="D11">
        <f>SceAB!$O53</f>
        <v>-167</v>
      </c>
      <c r="E11">
        <f>SceAB!$P53</f>
        <v>679</v>
      </c>
      <c r="O11">
        <f t="shared" si="2"/>
        <v>2008</v>
      </c>
      <c r="P11">
        <f>SceAB!$G53</f>
        <v>746</v>
      </c>
      <c r="Q11">
        <f>SceAB!N53</f>
        <v>99</v>
      </c>
      <c r="R11">
        <f t="shared" si="0"/>
        <v>845</v>
      </c>
      <c r="S11">
        <f>SceAB!$O53</f>
        <v>-167</v>
      </c>
      <c r="T11">
        <f>SceAB!$P53</f>
        <v>679</v>
      </c>
    </row>
    <row r="12" spans="1:20">
      <c r="A12">
        <f t="shared" si="1"/>
        <v>2009</v>
      </c>
      <c r="C12">
        <f>SceAB!$G54+SceAB!$N54</f>
        <v>741</v>
      </c>
      <c r="D12">
        <f>SceAB!$O54</f>
        <v>-169</v>
      </c>
      <c r="E12">
        <f>SceAB!$P54</f>
        <v>572</v>
      </c>
      <c r="O12">
        <f t="shared" si="2"/>
        <v>2009</v>
      </c>
      <c r="P12">
        <f>SceAB!$G54</f>
        <v>637</v>
      </c>
      <c r="Q12">
        <f>SceAB!N54</f>
        <v>104</v>
      </c>
      <c r="R12">
        <f t="shared" si="0"/>
        <v>741</v>
      </c>
      <c r="S12">
        <f>SceAB!$O54</f>
        <v>-169</v>
      </c>
      <c r="T12">
        <f>SceAB!$P54</f>
        <v>572</v>
      </c>
    </row>
    <row r="13" spans="1:20">
      <c r="A13">
        <f t="shared" si="1"/>
        <v>2010</v>
      </c>
      <c r="C13">
        <f>SceAB!$G55+SceAB!$N55</f>
        <v>664</v>
      </c>
      <c r="D13">
        <f>SceAB!$O55</f>
        <v>-171</v>
      </c>
      <c r="E13">
        <f>SceAB!$P55</f>
        <v>493</v>
      </c>
      <c r="O13">
        <f t="shared" si="2"/>
        <v>2010</v>
      </c>
      <c r="P13">
        <f>SceAB!$G55</f>
        <v>555</v>
      </c>
      <c r="Q13">
        <f>SceAB!N55</f>
        <v>109</v>
      </c>
      <c r="R13">
        <f t="shared" si="0"/>
        <v>664</v>
      </c>
      <c r="S13">
        <f>SceAB!$O55</f>
        <v>-171</v>
      </c>
      <c r="T13">
        <f>SceAB!$P55</f>
        <v>493</v>
      </c>
    </row>
    <row r="14" spans="1:20">
      <c r="A14">
        <f t="shared" si="1"/>
        <v>2011</v>
      </c>
      <c r="C14">
        <f>SceAB!$G56+SceAB!$N56</f>
        <v>605</v>
      </c>
      <c r="D14">
        <f>SceAB!$O56</f>
        <v>-174</v>
      </c>
      <c r="E14">
        <f>SceAB!$P56</f>
        <v>432</v>
      </c>
      <c r="O14">
        <f t="shared" si="2"/>
        <v>2011</v>
      </c>
      <c r="P14">
        <f>SceAB!$G56</f>
        <v>492</v>
      </c>
      <c r="Q14">
        <f>SceAB!N56</f>
        <v>113</v>
      </c>
      <c r="R14">
        <f t="shared" si="0"/>
        <v>605</v>
      </c>
      <c r="S14">
        <f>SceAB!$O56</f>
        <v>-174</v>
      </c>
      <c r="T14">
        <f>SceAB!$P56</f>
        <v>432</v>
      </c>
    </row>
    <row r="15" spans="1:20">
      <c r="A15">
        <f t="shared" si="1"/>
        <v>2012</v>
      </c>
      <c r="C15">
        <f>SceAB!$G57+SceAB!$N57</f>
        <v>531</v>
      </c>
      <c r="D15">
        <f>SceAB!$O57</f>
        <v>-175</v>
      </c>
      <c r="E15">
        <f>SceAB!$P57</f>
        <v>357</v>
      </c>
      <c r="O15">
        <f t="shared" si="2"/>
        <v>2012</v>
      </c>
      <c r="P15">
        <f>SceAB!$G57</f>
        <v>415</v>
      </c>
      <c r="Q15">
        <f>SceAB!N57</f>
        <v>116</v>
      </c>
      <c r="R15">
        <f t="shared" si="0"/>
        <v>531</v>
      </c>
      <c r="S15">
        <f>SceAB!$O57</f>
        <v>-175</v>
      </c>
      <c r="T15">
        <f>SceAB!$P57</f>
        <v>357</v>
      </c>
    </row>
    <row r="16" spans="1:20">
      <c r="A16">
        <f t="shared" si="1"/>
        <v>2013</v>
      </c>
      <c r="C16">
        <f>SceAB!$G58+SceAB!$N58</f>
        <v>503</v>
      </c>
      <c r="D16">
        <f>SceAB!$O58</f>
        <v>-177</v>
      </c>
      <c r="E16">
        <f>SceAB!$P58</f>
        <v>327</v>
      </c>
      <c r="O16">
        <f t="shared" si="2"/>
        <v>2013</v>
      </c>
      <c r="P16">
        <f>SceAB!$G58</f>
        <v>384</v>
      </c>
      <c r="Q16">
        <f>SceAB!N58</f>
        <v>119</v>
      </c>
      <c r="R16">
        <f t="shared" si="0"/>
        <v>503</v>
      </c>
      <c r="S16">
        <f>SceAB!$O58</f>
        <v>-177</v>
      </c>
      <c r="T16">
        <f>SceAB!$P58</f>
        <v>327</v>
      </c>
    </row>
    <row r="17" spans="1:20">
      <c r="A17">
        <f t="shared" si="1"/>
        <v>2014</v>
      </c>
      <c r="C17">
        <f>SceAB!$G59+SceAB!$N59</f>
        <v>464</v>
      </c>
      <c r="D17">
        <f>SceAB!$O59</f>
        <v>-179</v>
      </c>
      <c r="E17">
        <f>SceAB!$P59</f>
        <v>286</v>
      </c>
      <c r="O17">
        <f t="shared" si="2"/>
        <v>2014</v>
      </c>
      <c r="P17">
        <f>SceAB!$G59</f>
        <v>342</v>
      </c>
      <c r="Q17">
        <f>SceAB!N59</f>
        <v>122</v>
      </c>
      <c r="R17">
        <f t="shared" si="0"/>
        <v>464</v>
      </c>
      <c r="S17">
        <f>SceAB!$O59</f>
        <v>-179</v>
      </c>
      <c r="T17">
        <f>SceAB!$P59</f>
        <v>286</v>
      </c>
    </row>
    <row r="18" spans="1:20">
      <c r="A18">
        <f t="shared" si="1"/>
        <v>2015</v>
      </c>
      <c r="C18">
        <f>SceAB!$G60+SceAB!$N60</f>
        <v>472</v>
      </c>
      <c r="D18">
        <f>SceAB!$O60</f>
        <v>-180</v>
      </c>
      <c r="E18">
        <f>SceAB!$P60</f>
        <v>293</v>
      </c>
      <c r="O18">
        <f t="shared" si="2"/>
        <v>2015</v>
      </c>
      <c r="P18">
        <f>SceAB!$G60</f>
        <v>348</v>
      </c>
      <c r="Q18">
        <f>SceAB!N60</f>
        <v>124</v>
      </c>
      <c r="R18">
        <f t="shared" si="0"/>
        <v>472</v>
      </c>
      <c r="S18">
        <f>SceAB!$O60</f>
        <v>-180</v>
      </c>
      <c r="T18">
        <f>SceAB!$P60</f>
        <v>293</v>
      </c>
    </row>
    <row r="19" spans="1:20">
      <c r="A19">
        <f t="shared" si="1"/>
        <v>2016</v>
      </c>
      <c r="C19">
        <f>SceAB!$G61+SceAB!$N61</f>
        <v>438</v>
      </c>
      <c r="D19">
        <f>SceAB!$O61</f>
        <v>-182</v>
      </c>
      <c r="E19">
        <f>SceAB!$P61</f>
        <v>258</v>
      </c>
      <c r="O19">
        <f t="shared" si="2"/>
        <v>2016</v>
      </c>
      <c r="P19">
        <f>SceAB!$G61</f>
        <v>312</v>
      </c>
      <c r="Q19">
        <f>SceAB!N61</f>
        <v>126</v>
      </c>
      <c r="R19">
        <f t="shared" si="0"/>
        <v>438</v>
      </c>
      <c r="S19">
        <f>SceAB!$O61</f>
        <v>-182</v>
      </c>
      <c r="T19">
        <f>SceAB!$P61</f>
        <v>258</v>
      </c>
    </row>
    <row r="20" spans="1:20">
      <c r="A20">
        <f t="shared" si="1"/>
        <v>2017</v>
      </c>
      <c r="C20">
        <f>SceAB!$G62+SceAB!$N62</f>
        <v>442</v>
      </c>
      <c r="D20">
        <f>SceAB!$O62</f>
        <v>-181</v>
      </c>
      <c r="E20">
        <f>SceAB!$P62</f>
        <v>262</v>
      </c>
      <c r="O20">
        <f t="shared" si="2"/>
        <v>2017</v>
      </c>
      <c r="P20">
        <f>SceAB!$G62</f>
        <v>313</v>
      </c>
      <c r="Q20">
        <f>SceAB!N62</f>
        <v>129</v>
      </c>
      <c r="R20">
        <f t="shared" si="0"/>
        <v>442</v>
      </c>
      <c r="S20">
        <f>SceAB!$O62</f>
        <v>-181</v>
      </c>
      <c r="T20">
        <f>SceAB!$P62</f>
        <v>262</v>
      </c>
    </row>
    <row r="21" spans="1:20">
      <c r="A21">
        <f t="shared" si="1"/>
        <v>2018</v>
      </c>
      <c r="C21">
        <f>SceAB!$G63+SceAB!$N63</f>
        <v>414</v>
      </c>
      <c r="D21">
        <f>SceAB!$O63</f>
        <v>-183</v>
      </c>
      <c r="E21">
        <f>SceAB!$P63</f>
        <v>232</v>
      </c>
      <c r="O21">
        <f t="shared" si="2"/>
        <v>2018</v>
      </c>
      <c r="P21">
        <f>SceAB!$G63</f>
        <v>283</v>
      </c>
      <c r="Q21">
        <f>SceAB!N63</f>
        <v>131</v>
      </c>
      <c r="R21">
        <f t="shared" si="0"/>
        <v>414</v>
      </c>
      <c r="S21">
        <f>SceAB!$O63</f>
        <v>-183</v>
      </c>
      <c r="T21">
        <f>SceAB!$P63</f>
        <v>232</v>
      </c>
    </row>
    <row r="22" spans="1:20">
      <c r="A22">
        <f t="shared" si="1"/>
        <v>2019</v>
      </c>
      <c r="C22">
        <f>SceAB!$G64+SceAB!$N64</f>
        <v>430</v>
      </c>
      <c r="D22">
        <f>SceAB!$O64</f>
        <v>-183</v>
      </c>
      <c r="E22">
        <f>SceAB!$P64</f>
        <v>248</v>
      </c>
      <c r="O22">
        <f t="shared" si="2"/>
        <v>2019</v>
      </c>
      <c r="P22">
        <f>SceAB!$G64</f>
        <v>297</v>
      </c>
      <c r="Q22">
        <f>SceAB!N64</f>
        <v>133</v>
      </c>
      <c r="R22">
        <f t="shared" si="0"/>
        <v>430</v>
      </c>
      <c r="S22">
        <f>SceAB!$O64</f>
        <v>-183</v>
      </c>
      <c r="T22">
        <f>SceAB!$P64</f>
        <v>248</v>
      </c>
    </row>
    <row r="23" spans="1:20">
      <c r="A23">
        <f t="shared" si="1"/>
        <v>2020</v>
      </c>
      <c r="C23">
        <f>SceAB!$G65+SceAB!$N65</f>
        <v>375</v>
      </c>
      <c r="D23">
        <f>SceAB!$O65</f>
        <v>-184</v>
      </c>
      <c r="E23">
        <f>SceAB!$P65</f>
        <v>191</v>
      </c>
      <c r="O23">
        <f t="shared" si="2"/>
        <v>2020</v>
      </c>
      <c r="P23">
        <f>SceAB!$G65</f>
        <v>241</v>
      </c>
      <c r="Q23">
        <f>SceAB!N65</f>
        <v>134</v>
      </c>
      <c r="R23">
        <f t="shared" si="0"/>
        <v>375</v>
      </c>
      <c r="S23">
        <f>SceAB!$O65</f>
        <v>-184</v>
      </c>
      <c r="T23">
        <f>SceAB!$P65</f>
        <v>191</v>
      </c>
    </row>
    <row r="24" spans="1:20">
      <c r="A24">
        <f t="shared" si="1"/>
        <v>2021</v>
      </c>
      <c r="C24">
        <f>SceAB!$G66+SceAB!$N66</f>
        <v>387</v>
      </c>
      <c r="D24">
        <f>SceAB!$O66</f>
        <v>-185</v>
      </c>
      <c r="E24">
        <f>SceAB!$P66</f>
        <v>203</v>
      </c>
      <c r="O24">
        <f t="shared" si="2"/>
        <v>2021</v>
      </c>
      <c r="P24">
        <f>SceAB!$G66</f>
        <v>252</v>
      </c>
      <c r="Q24">
        <f>SceAB!N66</f>
        <v>135</v>
      </c>
      <c r="R24">
        <f t="shared" si="0"/>
        <v>387</v>
      </c>
      <c r="S24">
        <f>SceAB!$O66</f>
        <v>-185</v>
      </c>
      <c r="T24">
        <f>SceAB!$P66</f>
        <v>203</v>
      </c>
    </row>
    <row r="25" spans="1:20">
      <c r="A25">
        <f t="shared" si="1"/>
        <v>2022</v>
      </c>
      <c r="C25">
        <f>SceAB!$G67+SceAB!$N67</f>
        <v>324</v>
      </c>
      <c r="D25">
        <f>SceAB!$O67</f>
        <v>-187</v>
      </c>
      <c r="E25">
        <f>SceAB!$P67</f>
        <v>138</v>
      </c>
      <c r="O25">
        <f t="shared" si="2"/>
        <v>2022</v>
      </c>
      <c r="P25">
        <f>SceAB!$G67</f>
        <v>188</v>
      </c>
      <c r="Q25">
        <f>SceAB!N67</f>
        <v>136</v>
      </c>
      <c r="R25">
        <f t="shared" si="0"/>
        <v>324</v>
      </c>
      <c r="S25">
        <f>SceAB!$O67</f>
        <v>-187</v>
      </c>
      <c r="T25">
        <f>SceAB!$P67</f>
        <v>138</v>
      </c>
    </row>
    <row r="26" spans="1:20">
      <c r="A26">
        <f t="shared" si="1"/>
        <v>2023</v>
      </c>
      <c r="C26">
        <f>SceAB!$G68+SceAB!$N68</f>
        <v>319</v>
      </c>
      <c r="D26">
        <f>SceAB!$O68</f>
        <v>-187</v>
      </c>
      <c r="E26">
        <f>SceAB!$P68</f>
        <v>133</v>
      </c>
      <c r="O26">
        <f t="shared" si="2"/>
        <v>2023</v>
      </c>
      <c r="P26">
        <f>SceAB!$G68</f>
        <v>182</v>
      </c>
      <c r="Q26">
        <f>SceAB!N68</f>
        <v>137</v>
      </c>
      <c r="R26">
        <f t="shared" si="0"/>
        <v>319</v>
      </c>
      <c r="S26">
        <f>SceAB!$O68</f>
        <v>-187</v>
      </c>
      <c r="T26">
        <f>SceAB!$P68</f>
        <v>133</v>
      </c>
    </row>
    <row r="27" spans="1:20">
      <c r="A27">
        <f t="shared" si="1"/>
        <v>2024</v>
      </c>
      <c r="C27">
        <f>SceAB!$G69+SceAB!$N69</f>
        <v>278</v>
      </c>
      <c r="D27">
        <f>SceAB!$O69</f>
        <v>-188</v>
      </c>
      <c r="E27">
        <f>SceAB!$P69</f>
        <v>90</v>
      </c>
      <c r="O27">
        <f t="shared" si="2"/>
        <v>2024</v>
      </c>
      <c r="P27">
        <f>SceAB!$G69</f>
        <v>139</v>
      </c>
      <c r="Q27">
        <f>SceAB!N69</f>
        <v>139</v>
      </c>
      <c r="R27">
        <f t="shared" si="0"/>
        <v>278</v>
      </c>
      <c r="S27">
        <f>SceAB!$O69</f>
        <v>-188</v>
      </c>
      <c r="T27">
        <f>SceAB!$P69</f>
        <v>90</v>
      </c>
    </row>
    <row r="28" spans="1:20">
      <c r="A28">
        <f t="shared" si="1"/>
        <v>2025</v>
      </c>
      <c r="C28">
        <f>SceAB!$G70+SceAB!$N70</f>
        <v>276</v>
      </c>
      <c r="D28">
        <f>SceAB!$O70</f>
        <v>-188</v>
      </c>
      <c r="E28">
        <f>SceAB!$P70</f>
        <v>88</v>
      </c>
      <c r="O28">
        <f t="shared" si="2"/>
        <v>2025</v>
      </c>
      <c r="P28">
        <f>SceAB!$G70</f>
        <v>136</v>
      </c>
      <c r="Q28">
        <f>SceAB!N70</f>
        <v>140</v>
      </c>
      <c r="R28">
        <f t="shared" si="0"/>
        <v>276</v>
      </c>
      <c r="S28">
        <f>SceAB!$O70</f>
        <v>-188</v>
      </c>
      <c r="T28">
        <f>SceAB!$P70</f>
        <v>88</v>
      </c>
    </row>
    <row r="29" spans="1:20">
      <c r="A29">
        <f t="shared" si="1"/>
        <v>2026</v>
      </c>
      <c r="C29">
        <f>SceAB!$G71+SceAB!$N71</f>
        <v>246</v>
      </c>
      <c r="D29">
        <f>SceAB!$O71</f>
        <v>-189</v>
      </c>
      <c r="E29">
        <f>SceAB!$P71</f>
        <v>58</v>
      </c>
      <c r="O29">
        <f t="shared" si="2"/>
        <v>2026</v>
      </c>
      <c r="P29">
        <f>SceAB!$G71</f>
        <v>105</v>
      </c>
      <c r="Q29">
        <f>SceAB!N71</f>
        <v>141</v>
      </c>
      <c r="R29">
        <f t="shared" si="0"/>
        <v>246</v>
      </c>
      <c r="S29">
        <f>SceAB!$O71</f>
        <v>-189</v>
      </c>
      <c r="T29">
        <f>SceAB!$P71</f>
        <v>58</v>
      </c>
    </row>
    <row r="30" spans="1:20">
      <c r="A30">
        <f t="shared" si="1"/>
        <v>2027</v>
      </c>
      <c r="C30">
        <f>SceAB!$G72+SceAB!$N72</f>
        <v>261</v>
      </c>
      <c r="D30">
        <f>SceAB!$O72</f>
        <v>-189</v>
      </c>
      <c r="E30">
        <f>SceAB!$P72</f>
        <v>73</v>
      </c>
      <c r="O30">
        <f t="shared" si="2"/>
        <v>2027</v>
      </c>
      <c r="P30">
        <f>SceAB!$G72</f>
        <v>119</v>
      </c>
      <c r="Q30">
        <f>SceAB!N72</f>
        <v>142</v>
      </c>
      <c r="R30">
        <f t="shared" si="0"/>
        <v>261</v>
      </c>
      <c r="S30">
        <f>SceAB!$O72</f>
        <v>-189</v>
      </c>
      <c r="T30">
        <f>SceAB!$P72</f>
        <v>73</v>
      </c>
    </row>
    <row r="31" spans="1:20">
      <c r="A31">
        <f t="shared" si="1"/>
        <v>2028</v>
      </c>
      <c r="C31">
        <f>SceAB!$G73+SceAB!$N73</f>
        <v>235</v>
      </c>
      <c r="D31">
        <f>SceAB!$O73</f>
        <v>-189</v>
      </c>
      <c r="E31">
        <f>SceAB!$P73</f>
        <v>48</v>
      </c>
      <c r="O31">
        <f t="shared" si="2"/>
        <v>2028</v>
      </c>
      <c r="P31">
        <f>SceAB!$G73</f>
        <v>93</v>
      </c>
      <c r="Q31">
        <f>SceAB!N73</f>
        <v>142</v>
      </c>
      <c r="R31">
        <f t="shared" si="0"/>
        <v>235</v>
      </c>
      <c r="S31">
        <f>SceAB!$O73</f>
        <v>-189</v>
      </c>
      <c r="T31">
        <f>SceAB!$P73</f>
        <v>48</v>
      </c>
    </row>
    <row r="32" spans="1:20">
      <c r="A32">
        <f t="shared" si="1"/>
        <v>2029</v>
      </c>
      <c r="C32">
        <f>SceAB!$G74+SceAB!$N74</f>
        <v>239</v>
      </c>
      <c r="D32">
        <f>SceAB!$O74</f>
        <v>-189</v>
      </c>
      <c r="E32">
        <f>SceAB!$P74</f>
        <v>51</v>
      </c>
      <c r="O32">
        <f t="shared" si="2"/>
        <v>2029</v>
      </c>
      <c r="P32">
        <f>SceAB!$G74</f>
        <v>96</v>
      </c>
      <c r="Q32">
        <f>SceAB!N74</f>
        <v>143</v>
      </c>
      <c r="R32">
        <f t="shared" si="0"/>
        <v>239</v>
      </c>
      <c r="S32">
        <f>SceAB!$O74</f>
        <v>-189</v>
      </c>
      <c r="T32">
        <f>SceAB!$P74</f>
        <v>51</v>
      </c>
    </row>
    <row r="33" spans="1:20">
      <c r="A33">
        <f t="shared" si="1"/>
        <v>2030</v>
      </c>
      <c r="C33">
        <f>SceAB!$G75+SceAB!$N75</f>
        <v>219</v>
      </c>
      <c r="D33">
        <f>SceAB!$O75</f>
        <v>-190</v>
      </c>
      <c r="E33">
        <f>SceAB!$P75</f>
        <v>30</v>
      </c>
      <c r="O33">
        <f t="shared" si="2"/>
        <v>2030</v>
      </c>
      <c r="P33">
        <f>SceAB!$G75</f>
        <v>76</v>
      </c>
      <c r="Q33">
        <f>SceAB!N75</f>
        <v>143</v>
      </c>
      <c r="R33">
        <f t="shared" si="0"/>
        <v>219</v>
      </c>
      <c r="S33">
        <f>SceAB!$O75</f>
        <v>-190</v>
      </c>
      <c r="T33">
        <f>SceAB!$P75</f>
        <v>30</v>
      </c>
    </row>
    <row r="34" spans="1:20">
      <c r="A34">
        <f t="shared" si="1"/>
        <v>2031</v>
      </c>
      <c r="C34">
        <f>SceAB!$G76+SceAB!$N76</f>
        <v>229</v>
      </c>
      <c r="D34">
        <f>SceAB!$O76</f>
        <v>-186</v>
      </c>
      <c r="E34">
        <f>SceAB!$P76</f>
        <v>44</v>
      </c>
      <c r="O34">
        <f t="shared" si="2"/>
        <v>2031</v>
      </c>
      <c r="P34">
        <f>SceAB!$G76</f>
        <v>85</v>
      </c>
      <c r="Q34">
        <f>SceAB!N76</f>
        <v>144</v>
      </c>
      <c r="R34">
        <f t="shared" si="0"/>
        <v>229</v>
      </c>
      <c r="S34">
        <f>SceAB!$O76</f>
        <v>-186</v>
      </c>
      <c r="T34">
        <f>SceAB!$P76</f>
        <v>44</v>
      </c>
    </row>
    <row r="35" spans="1:20">
      <c r="A35">
        <f t="shared" si="1"/>
        <v>2032</v>
      </c>
      <c r="C35">
        <f>SceAB!$G77+SceAB!$N77</f>
        <v>211</v>
      </c>
      <c r="D35">
        <f>SceAB!$O77</f>
        <v>-186</v>
      </c>
      <c r="E35">
        <f>SceAB!$P77</f>
        <v>26</v>
      </c>
      <c r="O35">
        <f t="shared" si="2"/>
        <v>2032</v>
      </c>
      <c r="P35">
        <f>SceAB!$G77</f>
        <v>67</v>
      </c>
      <c r="Q35">
        <f>SceAB!N77</f>
        <v>144</v>
      </c>
      <c r="R35">
        <f t="shared" si="0"/>
        <v>211</v>
      </c>
      <c r="S35">
        <f>SceAB!$O77</f>
        <v>-186</v>
      </c>
      <c r="T35">
        <f>SceAB!$P77</f>
        <v>26</v>
      </c>
    </row>
    <row r="36" spans="1:20">
      <c r="A36">
        <f t="shared" si="1"/>
        <v>2033</v>
      </c>
      <c r="C36">
        <f>SceAB!$G78+SceAB!$N78</f>
        <v>222</v>
      </c>
      <c r="D36">
        <f>SceAB!$O78</f>
        <v>-186</v>
      </c>
      <c r="E36">
        <f>SceAB!$P78</f>
        <v>37</v>
      </c>
      <c r="O36">
        <f t="shared" si="2"/>
        <v>2033</v>
      </c>
      <c r="P36">
        <f>SceAB!$G78</f>
        <v>79</v>
      </c>
      <c r="Q36">
        <f>SceAB!N78</f>
        <v>143</v>
      </c>
      <c r="R36">
        <f t="shared" si="0"/>
        <v>222</v>
      </c>
      <c r="S36">
        <f>SceAB!$O78</f>
        <v>-186</v>
      </c>
      <c r="T36">
        <f>SceAB!$P78</f>
        <v>37</v>
      </c>
    </row>
    <row r="37" spans="1:20">
      <c r="A37">
        <f t="shared" si="1"/>
        <v>2034</v>
      </c>
      <c r="C37">
        <f>SceAB!$G79+SceAB!$N79</f>
        <v>204</v>
      </c>
      <c r="D37">
        <f>SceAB!$O79</f>
        <v>-187</v>
      </c>
      <c r="E37">
        <f>SceAB!$P79</f>
        <v>18</v>
      </c>
      <c r="O37">
        <f t="shared" si="2"/>
        <v>2034</v>
      </c>
      <c r="P37">
        <f>SceAB!$G79</f>
        <v>61</v>
      </c>
      <c r="Q37">
        <f>SceAB!N79</f>
        <v>143</v>
      </c>
      <c r="R37">
        <f t="shared" si="0"/>
        <v>204</v>
      </c>
      <c r="S37">
        <f>SceAB!$O79</f>
        <v>-187</v>
      </c>
      <c r="T37">
        <f>SceAB!$P79</f>
        <v>18</v>
      </c>
    </row>
    <row r="38" spans="1:20">
      <c r="A38">
        <f t="shared" si="1"/>
        <v>2035</v>
      </c>
      <c r="C38">
        <f>SceAB!$G80+SceAB!$N80</f>
        <v>219</v>
      </c>
      <c r="D38">
        <f>SceAB!$O80</f>
        <v>-188</v>
      </c>
      <c r="E38">
        <f>SceAB!$P80</f>
        <v>32</v>
      </c>
      <c r="O38">
        <f t="shared" si="2"/>
        <v>2035</v>
      </c>
      <c r="P38">
        <f>SceAB!$G80</f>
        <v>75</v>
      </c>
      <c r="Q38">
        <f>SceAB!N80</f>
        <v>144</v>
      </c>
      <c r="R38">
        <f t="shared" si="0"/>
        <v>219</v>
      </c>
      <c r="S38">
        <f>SceAB!$O80</f>
        <v>-188</v>
      </c>
      <c r="T38">
        <f>SceAB!$P80</f>
        <v>32</v>
      </c>
    </row>
    <row r="39" spans="1:20">
      <c r="A39">
        <f t="shared" si="1"/>
        <v>2036</v>
      </c>
      <c r="C39">
        <f>SceAB!$G81+SceAB!$N81</f>
        <v>202</v>
      </c>
      <c r="D39">
        <f>SceAB!$O81</f>
        <v>-189</v>
      </c>
      <c r="E39">
        <f>SceAB!$P81</f>
        <v>14</v>
      </c>
      <c r="O39">
        <f t="shared" si="2"/>
        <v>2036</v>
      </c>
      <c r="P39">
        <f>SceAB!$G81</f>
        <v>58</v>
      </c>
      <c r="Q39">
        <f>SceAB!N81</f>
        <v>144</v>
      </c>
      <c r="R39">
        <f t="shared" si="0"/>
        <v>202</v>
      </c>
      <c r="S39">
        <f>SceAB!$O81</f>
        <v>-189</v>
      </c>
      <c r="T39">
        <f>SceAB!$P81</f>
        <v>14</v>
      </c>
    </row>
    <row r="40" spans="1:20">
      <c r="A40">
        <f t="shared" si="1"/>
        <v>2037</v>
      </c>
      <c r="C40">
        <f>SceAB!$G82+SceAB!$N82</f>
        <v>217</v>
      </c>
      <c r="D40">
        <f>SceAB!$O82</f>
        <v>-189</v>
      </c>
      <c r="E40">
        <f>SceAB!$P82</f>
        <v>29</v>
      </c>
      <c r="O40">
        <f t="shared" si="2"/>
        <v>2037</v>
      </c>
      <c r="P40">
        <f>SceAB!$G82</f>
        <v>73</v>
      </c>
      <c r="Q40">
        <f>SceAB!N82</f>
        <v>144</v>
      </c>
      <c r="R40">
        <f t="shared" si="0"/>
        <v>217</v>
      </c>
      <c r="S40">
        <f>SceAB!$O82</f>
        <v>-189</v>
      </c>
      <c r="T40">
        <f>SceAB!$P82</f>
        <v>29</v>
      </c>
    </row>
    <row r="41" spans="1:20">
      <c r="A41">
        <f t="shared" si="1"/>
        <v>2038</v>
      </c>
      <c r="C41">
        <f>SceAB!$G83+SceAB!$N83</f>
        <v>200</v>
      </c>
      <c r="D41">
        <f>SceAB!$O83</f>
        <v>-190</v>
      </c>
      <c r="E41">
        <f>SceAB!$P83</f>
        <v>11</v>
      </c>
      <c r="O41">
        <f t="shared" si="2"/>
        <v>2038</v>
      </c>
      <c r="P41">
        <f>SceAB!$G83</f>
        <v>55</v>
      </c>
      <c r="Q41">
        <f>SceAB!N83</f>
        <v>145</v>
      </c>
      <c r="R41">
        <f t="shared" si="0"/>
        <v>200</v>
      </c>
      <c r="S41">
        <f>SceAB!$O83</f>
        <v>-190</v>
      </c>
      <c r="T41">
        <f>SceAB!$P83</f>
        <v>11</v>
      </c>
    </row>
    <row r="42" spans="1:20">
      <c r="A42">
        <f t="shared" si="1"/>
        <v>2039</v>
      </c>
      <c r="C42">
        <f>SceAB!$G84+SceAB!$N84</f>
        <v>216</v>
      </c>
      <c r="D42">
        <f>SceAB!$O84</f>
        <v>-190</v>
      </c>
      <c r="E42">
        <f>SceAB!$P84</f>
        <v>27</v>
      </c>
      <c r="O42">
        <f t="shared" si="2"/>
        <v>2039</v>
      </c>
      <c r="P42">
        <f>SceAB!$G84</f>
        <v>71</v>
      </c>
      <c r="Q42">
        <f>SceAB!N84</f>
        <v>145</v>
      </c>
      <c r="R42">
        <f t="shared" si="0"/>
        <v>216</v>
      </c>
      <c r="S42">
        <f>SceAB!$O84</f>
        <v>-190</v>
      </c>
      <c r="T42">
        <f>SceAB!$P84</f>
        <v>27</v>
      </c>
    </row>
    <row r="43" spans="1:20">
      <c r="A43">
        <f t="shared" si="1"/>
        <v>2040</v>
      </c>
      <c r="C43">
        <f>SceAB!$G85+SceAB!$N85</f>
        <v>199</v>
      </c>
      <c r="D43">
        <f>SceAB!$O85</f>
        <v>-191</v>
      </c>
      <c r="E43">
        <f>SceAB!$P85</f>
        <v>9</v>
      </c>
      <c r="O43">
        <f t="shared" si="2"/>
        <v>2040</v>
      </c>
      <c r="P43">
        <f>SceAB!$G85</f>
        <v>53</v>
      </c>
      <c r="Q43">
        <f>SceAB!N85</f>
        <v>146</v>
      </c>
      <c r="R43">
        <f t="shared" si="0"/>
        <v>199</v>
      </c>
      <c r="S43">
        <f>SceAB!$O85</f>
        <v>-191</v>
      </c>
      <c r="T43">
        <f>SceAB!$P85</f>
        <v>9</v>
      </c>
    </row>
    <row r="44" spans="1:20">
      <c r="A44">
        <f t="shared" si="1"/>
        <v>2041</v>
      </c>
      <c r="C44">
        <f>SceAB!$G86+SceAB!$N86</f>
        <v>215</v>
      </c>
      <c r="D44">
        <f>SceAB!$O86</f>
        <v>-191</v>
      </c>
      <c r="E44">
        <f>SceAB!$P86</f>
        <v>25</v>
      </c>
      <c r="O44">
        <f t="shared" si="2"/>
        <v>2041</v>
      </c>
      <c r="P44">
        <f>SceAB!$G86</f>
        <v>69</v>
      </c>
      <c r="Q44">
        <f>SceAB!N86</f>
        <v>146</v>
      </c>
      <c r="R44">
        <f t="shared" si="0"/>
        <v>215</v>
      </c>
      <c r="S44">
        <f>SceAB!$O86</f>
        <v>-191</v>
      </c>
      <c r="T44">
        <f>SceAB!$P86</f>
        <v>25</v>
      </c>
    </row>
    <row r="45" spans="1:20">
      <c r="A45">
        <f t="shared" si="1"/>
        <v>2042</v>
      </c>
      <c r="C45">
        <f>SceAB!$G87+SceAB!$N87</f>
        <v>198</v>
      </c>
      <c r="D45">
        <f>SceAB!$O87</f>
        <v>-192</v>
      </c>
      <c r="E45">
        <f>SceAB!$P87</f>
        <v>7</v>
      </c>
      <c r="O45">
        <f t="shared" si="2"/>
        <v>2042</v>
      </c>
      <c r="P45">
        <f>SceAB!$G87</f>
        <v>52</v>
      </c>
      <c r="Q45">
        <f>SceAB!N87</f>
        <v>146</v>
      </c>
      <c r="R45">
        <f t="shared" si="0"/>
        <v>198</v>
      </c>
      <c r="S45">
        <f>SceAB!$O87</f>
        <v>-192</v>
      </c>
      <c r="T45">
        <f>SceAB!$P87</f>
        <v>7</v>
      </c>
    </row>
    <row r="46" spans="1:20">
      <c r="A46">
        <f t="shared" si="1"/>
        <v>2043</v>
      </c>
      <c r="C46">
        <f>SceAB!$G88+SceAB!$N88</f>
        <v>215</v>
      </c>
      <c r="D46">
        <f>SceAB!$O88</f>
        <v>-192</v>
      </c>
      <c r="E46">
        <f>SceAB!$P88</f>
        <v>24</v>
      </c>
      <c r="O46">
        <f t="shared" si="2"/>
        <v>2043</v>
      </c>
      <c r="P46">
        <f>SceAB!$G88</f>
        <v>68</v>
      </c>
      <c r="Q46">
        <f>SceAB!N88</f>
        <v>147</v>
      </c>
      <c r="R46">
        <f t="shared" si="0"/>
        <v>215</v>
      </c>
      <c r="S46">
        <f>SceAB!$O88</f>
        <v>-192</v>
      </c>
      <c r="T46">
        <f>SceAB!$P88</f>
        <v>24</v>
      </c>
    </row>
    <row r="47" spans="1:20">
      <c r="A47">
        <f t="shared" si="1"/>
        <v>2044</v>
      </c>
      <c r="C47">
        <f>SceAB!$G89+SceAB!$N89</f>
        <v>198</v>
      </c>
      <c r="D47">
        <f>SceAB!$O89</f>
        <v>-193</v>
      </c>
      <c r="E47">
        <f>SceAB!$P89</f>
        <v>6</v>
      </c>
      <c r="O47">
        <f t="shared" si="2"/>
        <v>2044</v>
      </c>
      <c r="P47">
        <f>SceAB!$G89</f>
        <v>51</v>
      </c>
      <c r="Q47">
        <f>SceAB!N89</f>
        <v>147</v>
      </c>
      <c r="R47">
        <f t="shared" si="0"/>
        <v>198</v>
      </c>
      <c r="S47">
        <f>SceAB!$O89</f>
        <v>-193</v>
      </c>
      <c r="T47">
        <f>SceAB!$P89</f>
        <v>6</v>
      </c>
    </row>
    <row r="48" spans="1:20">
      <c r="A48">
        <f t="shared" si="1"/>
        <v>2045</v>
      </c>
      <c r="C48">
        <f>SceAB!$G90+SceAB!$N90</f>
        <v>216</v>
      </c>
      <c r="D48">
        <f>SceAB!$O90</f>
        <v>-193</v>
      </c>
      <c r="E48">
        <f>SceAB!$P90</f>
        <v>23</v>
      </c>
      <c r="O48">
        <f t="shared" si="2"/>
        <v>2045</v>
      </c>
      <c r="P48">
        <f>SceAB!$G90</f>
        <v>68</v>
      </c>
      <c r="Q48">
        <f>SceAB!N90</f>
        <v>148</v>
      </c>
      <c r="R48">
        <f t="shared" si="0"/>
        <v>216</v>
      </c>
      <c r="S48">
        <f>SceAB!$O90</f>
        <v>-193</v>
      </c>
      <c r="T48">
        <f>SceAB!$P90</f>
        <v>23</v>
      </c>
    </row>
    <row r="49" spans="1:20">
      <c r="A49">
        <f t="shared" si="1"/>
        <v>2046</v>
      </c>
      <c r="C49">
        <f>SceAB!$G91+SceAB!$N91</f>
        <v>197</v>
      </c>
      <c r="D49">
        <f>SceAB!$O91</f>
        <v>-193</v>
      </c>
      <c r="E49">
        <f>SceAB!$P91</f>
        <v>5</v>
      </c>
      <c r="O49">
        <f t="shared" si="2"/>
        <v>2046</v>
      </c>
      <c r="P49">
        <f>SceAB!$G91</f>
        <v>49</v>
      </c>
      <c r="Q49">
        <f>SceAB!N91</f>
        <v>148</v>
      </c>
      <c r="R49">
        <f t="shared" si="0"/>
        <v>197</v>
      </c>
      <c r="S49">
        <f>SceAB!$O91</f>
        <v>-193</v>
      </c>
      <c r="T49">
        <f>SceAB!$P91</f>
        <v>5</v>
      </c>
    </row>
    <row r="50" spans="1:20">
      <c r="A50">
        <f t="shared" si="1"/>
        <v>2047</v>
      </c>
      <c r="C50">
        <f>SceAB!$G92+SceAB!$N92</f>
        <v>215</v>
      </c>
      <c r="D50">
        <f>SceAB!$O92</f>
        <v>-193</v>
      </c>
      <c r="E50">
        <f>SceAB!$P92</f>
        <v>23</v>
      </c>
      <c r="O50">
        <f t="shared" si="2"/>
        <v>2047</v>
      </c>
      <c r="P50">
        <f>SceAB!$G92</f>
        <v>67</v>
      </c>
      <c r="Q50">
        <f>SceAB!N92</f>
        <v>148</v>
      </c>
      <c r="R50">
        <f t="shared" si="0"/>
        <v>215</v>
      </c>
      <c r="S50">
        <f>SceAB!$O92</f>
        <v>-193</v>
      </c>
      <c r="T50">
        <f>SceAB!$P92</f>
        <v>23</v>
      </c>
    </row>
    <row r="51" spans="1:20">
      <c r="A51">
        <f t="shared" si="1"/>
        <v>2048</v>
      </c>
      <c r="C51">
        <f>SceAB!$G93+SceAB!$N93</f>
        <v>198</v>
      </c>
      <c r="D51">
        <f>SceAB!$O93</f>
        <v>-194</v>
      </c>
      <c r="E51">
        <f>SceAB!$P93</f>
        <v>4</v>
      </c>
      <c r="O51">
        <f t="shared" si="2"/>
        <v>2048</v>
      </c>
      <c r="P51">
        <f>SceAB!$G93</f>
        <v>49</v>
      </c>
      <c r="Q51">
        <f>SceAB!N93</f>
        <v>149</v>
      </c>
      <c r="R51">
        <f t="shared" si="0"/>
        <v>198</v>
      </c>
      <c r="S51">
        <f>SceAB!$O93</f>
        <v>-194</v>
      </c>
      <c r="T51">
        <f>SceAB!$P93</f>
        <v>4</v>
      </c>
    </row>
    <row r="52" spans="1:20">
      <c r="A52">
        <f t="shared" si="1"/>
        <v>2049</v>
      </c>
      <c r="C52">
        <f>SceAB!$G94+SceAB!$N94</f>
        <v>215</v>
      </c>
      <c r="D52">
        <f>SceAB!$O94</f>
        <v>-194</v>
      </c>
      <c r="E52">
        <f>SceAB!$P94</f>
        <v>22</v>
      </c>
      <c r="O52">
        <f t="shared" si="2"/>
        <v>2049</v>
      </c>
      <c r="P52">
        <f>SceAB!$G94</f>
        <v>66</v>
      </c>
      <c r="Q52">
        <f>SceAB!N94</f>
        <v>149</v>
      </c>
      <c r="R52">
        <f t="shared" si="0"/>
        <v>215</v>
      </c>
      <c r="S52">
        <f>SceAB!$O94</f>
        <v>-194</v>
      </c>
      <c r="T52">
        <f>SceAB!$P94</f>
        <v>22</v>
      </c>
    </row>
    <row r="53" spans="1:20">
      <c r="A53">
        <f>A52+1</f>
        <v>2050</v>
      </c>
      <c r="C53">
        <f>SceAB!$G95+SceAB!$N95</f>
        <v>197</v>
      </c>
      <c r="D53">
        <f>SceAB!$O95</f>
        <v>-195</v>
      </c>
      <c r="E53">
        <f>SceAB!$P95</f>
        <v>3</v>
      </c>
      <c r="O53">
        <f>O52+1</f>
        <v>2050</v>
      </c>
      <c r="P53">
        <f>SceAB!$G95</f>
        <v>48</v>
      </c>
      <c r="Q53">
        <f>SceAB!N95</f>
        <v>149</v>
      </c>
      <c r="R53">
        <f t="shared" si="0"/>
        <v>197</v>
      </c>
      <c r="S53">
        <f>SceAB!$O95</f>
        <v>-195</v>
      </c>
      <c r="T53">
        <f>SceAB!$P95</f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3:E16"/>
  <sheetViews>
    <sheetView workbookViewId="0">
      <selection activeCell="D10" sqref="D10"/>
    </sheetView>
  </sheetViews>
  <sheetFormatPr defaultRowHeight="15"/>
  <cols>
    <col min="1" max="2" width="15.85546875" customWidth="1"/>
  </cols>
  <sheetData>
    <row r="3" spans="1:5">
      <c r="A3" s="2"/>
      <c r="B3" s="2" t="s">
        <v>24</v>
      </c>
      <c r="C3" s="2" t="s">
        <v>25</v>
      </c>
      <c r="D3" s="2" t="s">
        <v>26</v>
      </c>
      <c r="E3" s="2" t="s">
        <v>27</v>
      </c>
    </row>
    <row r="4" spans="1:5">
      <c r="A4" s="9" t="s">
        <v>28</v>
      </c>
      <c r="B4" s="11">
        <f>SceA!C58/100</f>
        <v>753089.72</v>
      </c>
      <c r="C4" s="10">
        <f>SceA!$C95/100</f>
        <v>820813.92</v>
      </c>
      <c r="D4" s="10">
        <f>SceB!$C95/100</f>
        <v>902157.06</v>
      </c>
      <c r="E4" s="10">
        <f>SceB2000!$C95/100</f>
        <v>848766.48</v>
      </c>
    </row>
    <row r="5" spans="1:5">
      <c r="A5" s="3" t="s">
        <v>23</v>
      </c>
      <c r="B5" s="3">
        <f>SceA!$L58/100</f>
        <v>161982.42000000001</v>
      </c>
      <c r="C5" s="3">
        <f>SceA!$L95/100</f>
        <v>328856.76</v>
      </c>
      <c r="D5" s="3">
        <f>SceB2000!$L95/100</f>
        <v>178033.18</v>
      </c>
      <c r="E5" s="3">
        <f>SceB2000!$L95/100</f>
        <v>178033.18</v>
      </c>
    </row>
    <row r="6" spans="1:5">
      <c r="A6" s="5" t="s">
        <v>22</v>
      </c>
      <c r="B6" s="5"/>
      <c r="C6" s="6">
        <f>SUM(graf_A!$E14:E23)</f>
        <v>2654</v>
      </c>
      <c r="D6" s="6">
        <f>SUM(graf_B!$E14:F23)</f>
        <v>2891</v>
      </c>
      <c r="E6" s="6">
        <f>SUM(graf_B2000!$E14:H23)</f>
        <v>2891</v>
      </c>
    </row>
    <row r="10" spans="1:5">
      <c r="A10" s="2"/>
      <c r="B10" s="2"/>
      <c r="C10" s="2"/>
      <c r="D10" s="2"/>
      <c r="E10" s="2"/>
    </row>
    <row r="11" spans="1:5">
      <c r="A11" s="9"/>
      <c r="B11" s="9"/>
      <c r="C11" s="10"/>
      <c r="D11" s="10"/>
      <c r="E11" s="10"/>
    </row>
    <row r="12" spans="1:5">
      <c r="A12" s="3"/>
      <c r="B12" s="3"/>
      <c r="C12" s="4"/>
      <c r="D12" s="4"/>
      <c r="E12" s="4"/>
    </row>
    <row r="13" spans="1:5">
      <c r="A13" s="5"/>
      <c r="B13" s="5"/>
      <c r="C13" s="6"/>
      <c r="D13" s="6"/>
      <c r="E13" s="6"/>
    </row>
    <row r="14" spans="1:5">
      <c r="A14" s="5"/>
      <c r="B14" s="5"/>
      <c r="C14" s="6"/>
      <c r="D14" s="6"/>
      <c r="E14" s="6"/>
    </row>
    <row r="15" spans="1:5">
      <c r="A15" s="5"/>
      <c r="B15" s="5"/>
      <c r="C15" s="6"/>
      <c r="D15" s="6"/>
      <c r="E15" s="6"/>
    </row>
    <row r="16" spans="1:5">
      <c r="A16" s="7"/>
      <c r="B16" s="7"/>
      <c r="C16" s="8"/>
      <c r="D16" s="8"/>
      <c r="E16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3:H21"/>
  <sheetViews>
    <sheetView topLeftCell="H16" workbookViewId="0">
      <selection activeCell="A21" sqref="A21"/>
    </sheetView>
  </sheetViews>
  <sheetFormatPr defaultRowHeight="15"/>
  <cols>
    <col min="1" max="1" width="11.28515625" customWidth="1"/>
    <col min="2" max="2" width="12.28515625" bestFit="1" customWidth="1"/>
    <col min="3" max="5" width="11.5703125" bestFit="1" customWidth="1"/>
    <col min="6" max="6" width="12.5703125" bestFit="1" customWidth="1"/>
  </cols>
  <sheetData>
    <row r="3" spans="1:8">
      <c r="A3" s="2"/>
      <c r="B3" s="2" t="s">
        <v>18</v>
      </c>
      <c r="C3" s="2" t="s">
        <v>21</v>
      </c>
      <c r="D3" s="2" t="s">
        <v>17</v>
      </c>
      <c r="E3" s="2" t="s">
        <v>19</v>
      </c>
      <c r="F3" s="2" t="s">
        <v>20</v>
      </c>
    </row>
    <row r="4" spans="1:8">
      <c r="A4" s="9" t="s">
        <v>16</v>
      </c>
      <c r="B4" s="10">
        <f>SUM(graf_A!$E18:E53)</f>
        <v>-8178</v>
      </c>
      <c r="C4" s="10">
        <f>SUM(graf_AB!$E18:G53)</f>
        <v>2785</v>
      </c>
      <c r="D4" s="10">
        <f>SUM(graf_B!$E18:F53)</f>
        <v>6656</v>
      </c>
      <c r="E4" s="10">
        <f>SUM(graf_B2000!$E18:H53)</f>
        <v>4110</v>
      </c>
      <c r="F4" s="10">
        <f>SUM(graf_B3000!$E18:I53)</f>
        <v>5406</v>
      </c>
    </row>
    <row r="5" spans="1:8">
      <c r="A5" s="3" t="s">
        <v>11</v>
      </c>
      <c r="B5" s="4">
        <f>SUM(graf_A!$E4:E13)</f>
        <v>8006</v>
      </c>
      <c r="C5" s="4">
        <f>SUM(graf_AB!$E4:G13)</f>
        <v>8006</v>
      </c>
      <c r="D5" s="4">
        <f>SUM(graf_B!$E4:F13)</f>
        <v>8006</v>
      </c>
      <c r="E5" s="4">
        <f>SUM(graf_B2000!$E4:H13)</f>
        <v>8006</v>
      </c>
      <c r="F5" s="4">
        <f>SUM(graf_B3000!$E4:I13)</f>
        <v>8006</v>
      </c>
    </row>
    <row r="6" spans="1:8">
      <c r="A6" s="5" t="s">
        <v>12</v>
      </c>
      <c r="B6" s="6">
        <f>SUM(graf_A!$E14:E23)</f>
        <v>2654</v>
      </c>
      <c r="C6" s="6">
        <f>SUM(graf_AB!$E14:G23)</f>
        <v>2886</v>
      </c>
      <c r="D6" s="6">
        <f>SUM(graf_B!$E14:F23)</f>
        <v>2891</v>
      </c>
      <c r="E6" s="6">
        <f>SUM(graf_B2000!$E14:H23)</f>
        <v>2891</v>
      </c>
      <c r="F6" s="6">
        <f>SUM(graf_B3000!$E14:I23)</f>
        <v>2891</v>
      </c>
    </row>
    <row r="7" spans="1:8">
      <c r="A7" s="5" t="s">
        <v>13</v>
      </c>
      <c r="B7" s="6">
        <f>SUM(graf_A!$E24:E33)</f>
        <v>-2060</v>
      </c>
      <c r="C7" s="6">
        <f>SUM(graf_AB!$E24:G33)</f>
        <v>912</v>
      </c>
      <c r="D7" s="6">
        <f>SUM(graf_B!$E24:F33)</f>
        <v>1834</v>
      </c>
      <c r="E7" s="6">
        <f>SUM(graf_B2000!$E24:H33)</f>
        <v>1213</v>
      </c>
      <c r="F7" s="6">
        <f>SUM(graf_B3000!$E24:I33)</f>
        <v>1500</v>
      </c>
      <c r="G7">
        <v>10816</v>
      </c>
    </row>
    <row r="8" spans="1:8">
      <c r="A8" s="5" t="s">
        <v>14</v>
      </c>
      <c r="B8" s="6">
        <f>SUM(graf_A!$E34:E43)</f>
        <v>-3633</v>
      </c>
      <c r="C8" s="6">
        <f>SUM(graf_AB!$E34:G43)</f>
        <v>247</v>
      </c>
      <c r="D8" s="6">
        <f>SUM(graf_B!$E34:F43)</f>
        <v>1692</v>
      </c>
      <c r="E8" s="6">
        <f>SUM(graf_B2000!$E34:H43)</f>
        <v>755</v>
      </c>
      <c r="F8" s="6">
        <f>SUM(graf_B3000!$E34:I43)</f>
        <v>1271</v>
      </c>
    </row>
    <row r="9" spans="1:8">
      <c r="A9" s="7" t="s">
        <v>15</v>
      </c>
      <c r="B9" s="8">
        <f>SUM(graf_A!$E44:E53)</f>
        <v>-3737</v>
      </c>
      <c r="C9" s="8">
        <f>SUM(graf_AB!$E44:G53)</f>
        <v>142</v>
      </c>
      <c r="D9" s="8">
        <f>SUM(graf_B!$E44:F53)</f>
        <v>1657</v>
      </c>
      <c r="E9" s="8">
        <f>SUM(graf_B2000!$E44:H53)</f>
        <v>669</v>
      </c>
      <c r="F9" s="8">
        <f>SUM(graf_B3000!$E44:I53)</f>
        <v>1162</v>
      </c>
    </row>
    <row r="12" spans="1:8">
      <c r="A12" s="13"/>
      <c r="B12" s="13" t="s">
        <v>18</v>
      </c>
      <c r="C12" s="13" t="s">
        <v>21</v>
      </c>
      <c r="D12" s="13" t="s">
        <v>17</v>
      </c>
      <c r="E12" s="13" t="s">
        <v>19</v>
      </c>
      <c r="F12" s="13" t="s">
        <v>20</v>
      </c>
    </row>
    <row r="13" spans="1:8">
      <c r="A13" s="14" t="s">
        <v>16</v>
      </c>
      <c r="B13" s="18">
        <f>B4/1000/3.62</f>
        <v>-2.2591160220994477</v>
      </c>
      <c r="C13" s="18">
        <f t="shared" ref="C13:F13" si="0">C4/1000/3.62</f>
        <v>0.76933701657458564</v>
      </c>
      <c r="D13" s="18">
        <f t="shared" si="0"/>
        <v>1.8386740331491711</v>
      </c>
      <c r="E13" s="18">
        <f t="shared" si="0"/>
        <v>1.1353591160220995</v>
      </c>
      <c r="F13" s="18">
        <f t="shared" si="0"/>
        <v>1.4933701657458562</v>
      </c>
      <c r="H13" s="23">
        <f>E13-B13</f>
        <v>3.394475138121547</v>
      </c>
    </row>
    <row r="14" spans="1:8">
      <c r="A14" s="15" t="s">
        <v>11</v>
      </c>
      <c r="B14" s="19">
        <f t="shared" ref="B14:F14" si="1">B5/1000/3.62</f>
        <v>2.2116022099447514</v>
      </c>
      <c r="C14" s="19">
        <f t="shared" si="1"/>
        <v>2.2116022099447514</v>
      </c>
      <c r="D14" s="19">
        <f t="shared" si="1"/>
        <v>2.2116022099447514</v>
      </c>
      <c r="E14" s="19">
        <f t="shared" si="1"/>
        <v>2.2116022099447514</v>
      </c>
      <c r="F14" s="19">
        <f t="shared" si="1"/>
        <v>2.2116022099447514</v>
      </c>
    </row>
    <row r="15" spans="1:8">
      <c r="A15" s="16" t="s">
        <v>12</v>
      </c>
      <c r="B15" s="20">
        <f t="shared" ref="B15:F15" si="2">B6/1000/3.62</f>
        <v>0.73314917127071821</v>
      </c>
      <c r="C15" s="20">
        <f t="shared" si="2"/>
        <v>0.79723756906077348</v>
      </c>
      <c r="D15" s="20">
        <f t="shared" si="2"/>
        <v>0.79861878453038671</v>
      </c>
      <c r="E15" s="20">
        <f t="shared" si="2"/>
        <v>0.79861878453038671</v>
      </c>
      <c r="F15" s="20">
        <f t="shared" si="2"/>
        <v>0.79861878453038671</v>
      </c>
    </row>
    <row r="16" spans="1:8">
      <c r="A16" s="16" t="s">
        <v>13</v>
      </c>
      <c r="B16" s="20">
        <f t="shared" ref="B16:G16" si="3">B7/1000/3.62</f>
        <v>-0.56906077348066297</v>
      </c>
      <c r="C16" s="20">
        <f t="shared" si="3"/>
        <v>0.25193370165745854</v>
      </c>
      <c r="D16" s="20">
        <f t="shared" si="3"/>
        <v>0.50662983425414365</v>
      </c>
      <c r="E16" s="20">
        <f t="shared" si="3"/>
        <v>0.33508287292817679</v>
      </c>
      <c r="F16" s="20">
        <f t="shared" si="3"/>
        <v>0.4143646408839779</v>
      </c>
      <c r="G16" s="20">
        <f t="shared" si="3"/>
        <v>2.9878453038674033</v>
      </c>
    </row>
    <row r="17" spans="1:6">
      <c r="A17" s="16" t="s">
        <v>14</v>
      </c>
      <c r="B17" s="20">
        <f t="shared" ref="B17:F18" si="4">B8/1000/3.62</f>
        <v>-1.0035911602209944</v>
      </c>
      <c r="C17" s="20">
        <f t="shared" si="4"/>
        <v>6.8232044198895031E-2</v>
      </c>
      <c r="D17" s="20">
        <f t="shared" si="4"/>
        <v>0.46740331491712706</v>
      </c>
      <c r="E17" s="20">
        <f t="shared" si="4"/>
        <v>0.2085635359116022</v>
      </c>
      <c r="F17" s="20">
        <f t="shared" si="4"/>
        <v>0.35110497237569055</v>
      </c>
    </row>
    <row r="18" spans="1:6">
      <c r="A18" s="17" t="s">
        <v>15</v>
      </c>
      <c r="B18" s="21">
        <f t="shared" si="4"/>
        <v>-1.0323204419889502</v>
      </c>
      <c r="C18" s="21">
        <f t="shared" si="4"/>
        <v>3.9226519337016569E-2</v>
      </c>
      <c r="D18" s="21">
        <f t="shared" si="4"/>
        <v>0.45773480662983423</v>
      </c>
      <c r="E18" s="21">
        <f t="shared" si="4"/>
        <v>0.18480662983425414</v>
      </c>
      <c r="F18" s="21">
        <f t="shared" si="4"/>
        <v>0.32099447513812152</v>
      </c>
    </row>
    <row r="19" spans="1:6">
      <c r="A19" s="7"/>
      <c r="B19" s="22">
        <f>B16+B17+B18</f>
        <v>-2.6049723756906076</v>
      </c>
      <c r="C19" s="22">
        <f t="shared" ref="C19:F19" si="5">C16+C17+C18</f>
        <v>0.3593922651933702</v>
      </c>
      <c r="D19" s="22">
        <f t="shared" si="5"/>
        <v>1.4317679558011049</v>
      </c>
      <c r="E19" s="22">
        <f t="shared" si="5"/>
        <v>0.7284530386740331</v>
      </c>
      <c r="F19" s="22">
        <f t="shared" si="5"/>
        <v>1.0864640883977899</v>
      </c>
    </row>
    <row r="21" spans="1:6">
      <c r="B21" s="23">
        <f>SUM(B14:B18)</f>
        <v>0.33977900552486195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52"/>
  <sheetViews>
    <sheetView workbookViewId="0">
      <selection sqref="A1:XFD1048576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SceB2000!L45/100</f>
        <v>119898.71</v>
      </c>
      <c r="C2">
        <f>D2-B2</f>
        <v>451047.55</v>
      </c>
      <c r="D2">
        <f>SceB2000!C45/100</f>
        <v>570946.26</v>
      </c>
    </row>
    <row r="3" spans="1:4">
      <c r="A3">
        <f>A2+1</f>
        <v>2001</v>
      </c>
      <c r="B3">
        <f>SceB2000!L46/100</f>
        <v>123713.36</v>
      </c>
      <c r="C3">
        <f t="shared" ref="C3:C52" si="0">D3-B3</f>
        <v>465397.9</v>
      </c>
      <c r="D3">
        <f>SceB2000!C46/100</f>
        <v>589111.26</v>
      </c>
    </row>
    <row r="4" spans="1:4">
      <c r="A4">
        <f t="shared" ref="A4:A52" si="1">A3+1</f>
        <v>2002</v>
      </c>
      <c r="B4">
        <f>SceB2000!L47/100</f>
        <v>129635.48</v>
      </c>
      <c r="C4">
        <f t="shared" si="0"/>
        <v>481126.95000000007</v>
      </c>
      <c r="D4">
        <f>SceB2000!C47/100</f>
        <v>610762.43000000005</v>
      </c>
    </row>
    <row r="5" spans="1:4">
      <c r="A5">
        <f t="shared" si="1"/>
        <v>2003</v>
      </c>
      <c r="B5">
        <f>SceB2000!L48/100</f>
        <v>138029.73000000001</v>
      </c>
      <c r="C5">
        <f t="shared" si="0"/>
        <v>498129.56000000006</v>
      </c>
      <c r="D5">
        <f>SceB2000!C48/100</f>
        <v>636159.29</v>
      </c>
    </row>
    <row r="6" spans="1:4">
      <c r="A6">
        <f t="shared" si="1"/>
        <v>2004</v>
      </c>
      <c r="B6">
        <f>SceB2000!L49/100</f>
        <v>142981.04</v>
      </c>
      <c r="C6">
        <f t="shared" si="0"/>
        <v>520950.28999999992</v>
      </c>
      <c r="D6">
        <f>SceB2000!C49/100</f>
        <v>663931.32999999996</v>
      </c>
    </row>
    <row r="7" spans="1:4">
      <c r="A7">
        <f t="shared" si="1"/>
        <v>2005</v>
      </c>
      <c r="B7">
        <f>SceB2000!L50/100</f>
        <v>146379.35</v>
      </c>
      <c r="C7">
        <f t="shared" si="0"/>
        <v>536566.16</v>
      </c>
      <c r="D7">
        <f>SceB2000!C50/100</f>
        <v>682945.51</v>
      </c>
    </row>
    <row r="8" spans="1:4">
      <c r="A8">
        <f t="shared" si="1"/>
        <v>2006</v>
      </c>
      <c r="B8">
        <f>SceB2000!L51/100</f>
        <v>149058.73000000001</v>
      </c>
      <c r="C8">
        <f t="shared" si="0"/>
        <v>548172.78</v>
      </c>
      <c r="D8">
        <f>SceB2000!C51/100</f>
        <v>697231.51</v>
      </c>
    </row>
    <row r="9" spans="1:4">
      <c r="A9">
        <f t="shared" si="1"/>
        <v>2007</v>
      </c>
      <c r="B9">
        <f>SceB2000!L52/100</f>
        <v>151485.38</v>
      </c>
      <c r="C9">
        <f t="shared" si="0"/>
        <v>557397.13</v>
      </c>
      <c r="D9">
        <f>SceB2000!C52/100</f>
        <v>708882.51</v>
      </c>
    </row>
    <row r="10" spans="1:4">
      <c r="A10">
        <f t="shared" si="1"/>
        <v>2008</v>
      </c>
      <c r="B10">
        <f>SceB2000!L53/100</f>
        <v>154349.45000000001</v>
      </c>
      <c r="C10">
        <f t="shared" si="0"/>
        <v>567444.06000000006</v>
      </c>
      <c r="D10">
        <f>SceB2000!C53/100</f>
        <v>721793.51</v>
      </c>
    </row>
    <row r="11" spans="1:4">
      <c r="A11">
        <f t="shared" si="1"/>
        <v>2009</v>
      </c>
      <c r="B11">
        <f>SceB2000!L54/100</f>
        <v>156107.88</v>
      </c>
      <c r="C11">
        <f t="shared" si="0"/>
        <v>573149.63</v>
      </c>
      <c r="D11">
        <f>SceB2000!C54/100</f>
        <v>729257.51</v>
      </c>
    </row>
    <row r="12" spans="1:4">
      <c r="A12">
        <f t="shared" si="1"/>
        <v>2010</v>
      </c>
      <c r="B12">
        <f>SceB2000!L55/100</f>
        <v>158069.84</v>
      </c>
      <c r="C12">
        <f t="shared" si="0"/>
        <v>578187.73</v>
      </c>
      <c r="D12">
        <f>SceB2000!C55/100</f>
        <v>736257.57</v>
      </c>
    </row>
    <row r="13" spans="1:4">
      <c r="A13">
        <f t="shared" si="1"/>
        <v>2011</v>
      </c>
      <c r="B13">
        <f>SceB2000!L56/100</f>
        <v>159610.15</v>
      </c>
      <c r="C13">
        <f t="shared" si="0"/>
        <v>583065.49</v>
      </c>
      <c r="D13">
        <f>SceB2000!C56/100</f>
        <v>742675.64</v>
      </c>
    </row>
    <row r="14" spans="1:4">
      <c r="A14">
        <f t="shared" si="1"/>
        <v>2012</v>
      </c>
      <c r="B14">
        <f>SceB2000!L57/100</f>
        <v>160645.79999999999</v>
      </c>
      <c r="C14">
        <f t="shared" si="0"/>
        <v>586600.91999999993</v>
      </c>
      <c r="D14">
        <f>SceB2000!C57/100</f>
        <v>747246.72</v>
      </c>
    </row>
    <row r="15" spans="1:4">
      <c r="A15">
        <f t="shared" si="1"/>
        <v>2013</v>
      </c>
      <c r="B15">
        <f>SceB2000!L58/100</f>
        <v>161982.42000000001</v>
      </c>
      <c r="C15">
        <f t="shared" si="0"/>
        <v>591107.29999999993</v>
      </c>
      <c r="D15">
        <f>SceB2000!C58/100</f>
        <v>753089.72</v>
      </c>
    </row>
    <row r="16" spans="1:4">
      <c r="A16">
        <f t="shared" si="1"/>
        <v>2014</v>
      </c>
      <c r="B16">
        <f>SceB2000!L59/100</f>
        <v>162274.82999999999</v>
      </c>
      <c r="C16">
        <f t="shared" si="0"/>
        <v>596122.83000000007</v>
      </c>
      <c r="D16">
        <f>SceB2000!C59/100</f>
        <v>758397.66</v>
      </c>
    </row>
    <row r="17" spans="1:4">
      <c r="A17">
        <f t="shared" si="1"/>
        <v>2015</v>
      </c>
      <c r="B17">
        <f>SceB2000!L60/100</f>
        <v>163325.64000000001</v>
      </c>
      <c r="C17">
        <f t="shared" si="0"/>
        <v>601484.26</v>
      </c>
      <c r="D17">
        <f>SceB2000!C60/100</f>
        <v>764809.9</v>
      </c>
    </row>
    <row r="18" spans="1:4">
      <c r="A18">
        <f t="shared" si="1"/>
        <v>2016</v>
      </c>
      <c r="B18">
        <f>SceB2000!L61/100</f>
        <v>164058.99</v>
      </c>
      <c r="C18">
        <f t="shared" si="0"/>
        <v>605267.03</v>
      </c>
      <c r="D18">
        <f>SceB2000!C61/100</f>
        <v>769326.02</v>
      </c>
    </row>
    <row r="19" spans="1:4">
      <c r="A19">
        <f t="shared" si="1"/>
        <v>2017</v>
      </c>
      <c r="B19">
        <f>SceB2000!L62/100</f>
        <v>164982.23000000001</v>
      </c>
      <c r="C19">
        <f t="shared" si="0"/>
        <v>609697.9</v>
      </c>
      <c r="D19">
        <f>SceB2000!C62/100</f>
        <v>774680.13</v>
      </c>
    </row>
    <row r="20" spans="1:4">
      <c r="A20">
        <f t="shared" si="1"/>
        <v>2018</v>
      </c>
      <c r="B20">
        <f>SceB2000!L63/100</f>
        <v>165327.57</v>
      </c>
      <c r="C20">
        <f t="shared" si="0"/>
        <v>611412.34000000008</v>
      </c>
      <c r="D20">
        <f>SceB2000!C63/100</f>
        <v>776739.91</v>
      </c>
    </row>
    <row r="21" spans="1:4">
      <c r="A21">
        <f t="shared" si="1"/>
        <v>2019</v>
      </c>
      <c r="B21">
        <f>SceB2000!L64/100</f>
        <v>166344.48000000001</v>
      </c>
      <c r="C21">
        <f t="shared" si="0"/>
        <v>616526.96</v>
      </c>
      <c r="D21">
        <f>SceB2000!C64/100</f>
        <v>782871.44</v>
      </c>
    </row>
    <row r="22" spans="1:4">
      <c r="A22">
        <f t="shared" si="1"/>
        <v>2020</v>
      </c>
      <c r="B22">
        <f>SceB2000!L65/100</f>
        <v>166657.97</v>
      </c>
      <c r="C22">
        <f t="shared" si="0"/>
        <v>618113.89</v>
      </c>
      <c r="D22">
        <f>SceB2000!C65/100</f>
        <v>784771.86</v>
      </c>
    </row>
    <row r="23" spans="1:4">
      <c r="A23">
        <f t="shared" si="1"/>
        <v>2021</v>
      </c>
      <c r="B23">
        <f>SceB2000!L66/100</f>
        <v>167549.4</v>
      </c>
      <c r="C23">
        <f t="shared" si="0"/>
        <v>622742.28</v>
      </c>
      <c r="D23">
        <f>SceB2000!C66/100</f>
        <v>790291.68</v>
      </c>
    </row>
    <row r="24" spans="1:4">
      <c r="A24">
        <f t="shared" si="1"/>
        <v>2022</v>
      </c>
      <c r="B24">
        <f>SceB2000!L67/100</f>
        <v>167731.60999999999</v>
      </c>
      <c r="C24">
        <f t="shared" si="0"/>
        <v>623700.46</v>
      </c>
      <c r="D24">
        <f>SceB2000!C67/100</f>
        <v>791432.07</v>
      </c>
    </row>
    <row r="25" spans="1:4">
      <c r="A25">
        <f t="shared" si="1"/>
        <v>2023</v>
      </c>
      <c r="B25">
        <f>SceB2000!L68/100</f>
        <v>168555.86</v>
      </c>
      <c r="C25">
        <f t="shared" si="0"/>
        <v>627634.80000000005</v>
      </c>
      <c r="D25">
        <f>SceB2000!C68/100</f>
        <v>796190.66</v>
      </c>
    </row>
    <row r="26" spans="1:4">
      <c r="A26">
        <f t="shared" si="1"/>
        <v>2024</v>
      </c>
      <c r="B26">
        <f>SceB2000!L69/100</f>
        <v>168617.95</v>
      </c>
      <c r="C26">
        <f t="shared" si="0"/>
        <v>627953.91999999993</v>
      </c>
      <c r="D26">
        <f>SceB2000!C69/100</f>
        <v>796571.87</v>
      </c>
    </row>
    <row r="27" spans="1:4">
      <c r="A27">
        <f t="shared" si="1"/>
        <v>2025</v>
      </c>
      <c r="B27">
        <f>SceB2000!L70/100</f>
        <v>169201.3</v>
      </c>
      <c r="C27">
        <f t="shared" si="0"/>
        <v>630469.8899999999</v>
      </c>
      <c r="D27">
        <f>SceB2000!C70/100</f>
        <v>799671.19</v>
      </c>
    </row>
    <row r="28" spans="1:4">
      <c r="A28">
        <f t="shared" si="1"/>
        <v>2026</v>
      </c>
      <c r="B28">
        <f>SceB2000!L71/100</f>
        <v>169352.13</v>
      </c>
      <c r="C28">
        <f t="shared" si="0"/>
        <v>631219.75</v>
      </c>
      <c r="D28">
        <f>SceB2000!C71/100</f>
        <v>800571.88</v>
      </c>
    </row>
    <row r="29" spans="1:4">
      <c r="A29">
        <f t="shared" si="1"/>
        <v>2027</v>
      </c>
      <c r="B29">
        <f>SceB2000!L72/100</f>
        <v>170119.32</v>
      </c>
      <c r="C29">
        <f t="shared" si="0"/>
        <v>634948.1100000001</v>
      </c>
      <c r="D29">
        <f>SceB2000!C72/100</f>
        <v>805067.43</v>
      </c>
    </row>
    <row r="30" spans="1:4">
      <c r="A30">
        <f t="shared" si="1"/>
        <v>2028</v>
      </c>
      <c r="B30">
        <f>SceB2000!L73/100</f>
        <v>170141.44</v>
      </c>
      <c r="C30">
        <f t="shared" si="0"/>
        <v>635063.39999999991</v>
      </c>
      <c r="D30">
        <f>SceB2000!C73/100</f>
        <v>805204.84</v>
      </c>
    </row>
    <row r="31" spans="1:4">
      <c r="A31">
        <f t="shared" si="1"/>
        <v>2029</v>
      </c>
      <c r="B31">
        <f>SceB2000!L74/100</f>
        <v>170615.43</v>
      </c>
      <c r="C31">
        <f t="shared" si="0"/>
        <v>637084.26</v>
      </c>
      <c r="D31">
        <f>SceB2000!C74/100</f>
        <v>807699.69</v>
      </c>
    </row>
    <row r="32" spans="1:4">
      <c r="A32">
        <f t="shared" si="1"/>
        <v>2030</v>
      </c>
      <c r="B32">
        <f>SceB2000!L75/100</f>
        <v>170765.69</v>
      </c>
      <c r="C32">
        <f t="shared" si="0"/>
        <v>637806.3899999999</v>
      </c>
      <c r="D32">
        <f>SceB2000!C75/100</f>
        <v>808572.08</v>
      </c>
    </row>
    <row r="33" spans="1:4">
      <c r="A33">
        <f t="shared" si="1"/>
        <v>2031</v>
      </c>
      <c r="B33">
        <f>SceB2000!L76/100</f>
        <v>171485</v>
      </c>
      <c r="C33">
        <f t="shared" si="0"/>
        <v>641355.93000000005</v>
      </c>
      <c r="D33">
        <f>SceB2000!C76/100</f>
        <v>812840.93</v>
      </c>
    </row>
    <row r="34" spans="1:4">
      <c r="A34">
        <f t="shared" si="1"/>
        <v>2032</v>
      </c>
      <c r="B34">
        <f>SceB2000!L77/100</f>
        <v>171501.81</v>
      </c>
      <c r="C34">
        <f t="shared" si="0"/>
        <v>641434.48</v>
      </c>
      <c r="D34">
        <f>SceB2000!C77/100</f>
        <v>812936.29</v>
      </c>
    </row>
    <row r="35" spans="1:4">
      <c r="A35">
        <f t="shared" si="1"/>
        <v>2033</v>
      </c>
      <c r="B35">
        <f>SceB2000!L78/100</f>
        <v>172208.97</v>
      </c>
      <c r="C35">
        <f t="shared" si="0"/>
        <v>644864.73</v>
      </c>
      <c r="D35">
        <f>SceB2000!C78/100</f>
        <v>817073.7</v>
      </c>
    </row>
    <row r="36" spans="1:4">
      <c r="A36">
        <f t="shared" si="1"/>
        <v>2034</v>
      </c>
      <c r="B36">
        <f>SceB2000!L79/100</f>
        <v>172219.66</v>
      </c>
      <c r="C36">
        <f t="shared" si="0"/>
        <v>644917.09</v>
      </c>
      <c r="D36">
        <f>SceB2000!C79/100</f>
        <v>817136.75</v>
      </c>
    </row>
    <row r="37" spans="1:4">
      <c r="A37">
        <f t="shared" si="1"/>
        <v>2035</v>
      </c>
      <c r="B37">
        <f>SceB2000!L80/100</f>
        <v>172896.39</v>
      </c>
      <c r="C37">
        <f t="shared" si="0"/>
        <v>648155.86</v>
      </c>
      <c r="D37">
        <f>SceB2000!C80/100</f>
        <v>821052.25</v>
      </c>
    </row>
    <row r="38" spans="1:4">
      <c r="A38">
        <f t="shared" si="1"/>
        <v>2036</v>
      </c>
      <c r="B38">
        <f>SceB2000!L81/100</f>
        <v>172905.27</v>
      </c>
      <c r="C38">
        <f t="shared" si="0"/>
        <v>648199.93999999994</v>
      </c>
      <c r="D38">
        <f>SceB2000!C81/100</f>
        <v>821105.21</v>
      </c>
    </row>
    <row r="39" spans="1:4">
      <c r="A39">
        <f t="shared" si="1"/>
        <v>2037</v>
      </c>
      <c r="B39">
        <f>SceB2000!L82/100</f>
        <v>173521.24</v>
      </c>
      <c r="C39">
        <f t="shared" si="0"/>
        <v>651145.30000000005</v>
      </c>
      <c r="D39">
        <f>SceB2000!C82/100</f>
        <v>824666.54</v>
      </c>
    </row>
    <row r="40" spans="1:4">
      <c r="A40">
        <f t="shared" si="1"/>
        <v>2038</v>
      </c>
      <c r="B40">
        <f>SceB2000!L83/100</f>
        <v>173526.86</v>
      </c>
      <c r="C40">
        <f t="shared" si="0"/>
        <v>651172.11</v>
      </c>
      <c r="D40">
        <f>SceB2000!C83/100</f>
        <v>824698.97</v>
      </c>
    </row>
    <row r="41" spans="1:4">
      <c r="A41">
        <f t="shared" si="1"/>
        <v>2039</v>
      </c>
      <c r="B41">
        <f>SceB2000!L84/100</f>
        <v>174215.65</v>
      </c>
      <c r="C41">
        <f t="shared" si="0"/>
        <v>654356.14</v>
      </c>
      <c r="D41">
        <f>SceB2000!C84/100</f>
        <v>828571.79</v>
      </c>
    </row>
    <row r="42" spans="1:4">
      <c r="A42">
        <f t="shared" si="1"/>
        <v>2040</v>
      </c>
      <c r="B42">
        <f>SceB2000!L85/100</f>
        <v>174220.85</v>
      </c>
      <c r="C42">
        <f t="shared" si="0"/>
        <v>654378.43000000005</v>
      </c>
      <c r="D42">
        <f>SceB2000!C85/100</f>
        <v>828599.28</v>
      </c>
    </row>
    <row r="43" spans="1:4">
      <c r="A43">
        <f t="shared" si="1"/>
        <v>2041</v>
      </c>
      <c r="B43">
        <f>SceB2000!L86/100</f>
        <v>174927.62</v>
      </c>
      <c r="C43">
        <f t="shared" si="0"/>
        <v>657644.13</v>
      </c>
      <c r="D43">
        <f>SceB2000!C86/100</f>
        <v>832571.75</v>
      </c>
    </row>
    <row r="44" spans="1:4">
      <c r="A44">
        <f t="shared" si="1"/>
        <v>2042</v>
      </c>
      <c r="B44">
        <f>SceB2000!L87/100</f>
        <v>174974.76</v>
      </c>
      <c r="C44">
        <f t="shared" si="0"/>
        <v>657829.86</v>
      </c>
      <c r="D44">
        <f>SceB2000!C87/100</f>
        <v>832804.62</v>
      </c>
    </row>
    <row r="45" spans="1:4">
      <c r="A45">
        <f t="shared" si="1"/>
        <v>2043</v>
      </c>
      <c r="B45">
        <f>SceB2000!L88/100</f>
        <v>175553.74</v>
      </c>
      <c r="C45">
        <f t="shared" si="0"/>
        <v>660088.68000000005</v>
      </c>
      <c r="D45">
        <f>SceB2000!C88/100</f>
        <v>835642.42</v>
      </c>
    </row>
    <row r="46" spans="1:4">
      <c r="A46">
        <f t="shared" si="1"/>
        <v>2044</v>
      </c>
      <c r="B46">
        <f>SceB2000!L89/100</f>
        <v>175741.49</v>
      </c>
      <c r="C46">
        <f t="shared" si="0"/>
        <v>660830.44000000006</v>
      </c>
      <c r="D46">
        <f>SceB2000!C89/100</f>
        <v>836571.93</v>
      </c>
    </row>
    <row r="47" spans="1:4">
      <c r="A47">
        <f t="shared" si="1"/>
        <v>2045</v>
      </c>
      <c r="B47">
        <f>SceB2000!L90/100</f>
        <v>176583.83</v>
      </c>
      <c r="C47">
        <f t="shared" si="0"/>
        <v>664665.76</v>
      </c>
      <c r="D47">
        <f>SceB2000!C90/100</f>
        <v>841249.59</v>
      </c>
    </row>
    <row r="48" spans="1:4">
      <c r="A48">
        <f t="shared" si="1"/>
        <v>2046</v>
      </c>
      <c r="B48">
        <f>SceB2000!L91/100</f>
        <v>176603.21</v>
      </c>
      <c r="C48">
        <f t="shared" si="0"/>
        <v>664738.9</v>
      </c>
      <c r="D48">
        <f>SceB2000!C91/100</f>
        <v>841342.11</v>
      </c>
    </row>
    <row r="49" spans="1:4">
      <c r="A49">
        <f t="shared" si="1"/>
        <v>2047</v>
      </c>
      <c r="B49">
        <f>SceB2000!L92/100</f>
        <v>177092.47</v>
      </c>
      <c r="C49">
        <f t="shared" si="0"/>
        <v>666624.15</v>
      </c>
      <c r="D49">
        <f>SceB2000!C92/100</f>
        <v>843716.62</v>
      </c>
    </row>
    <row r="50" spans="1:4">
      <c r="A50">
        <f t="shared" si="1"/>
        <v>2048</v>
      </c>
      <c r="B50">
        <f>SceB2000!L93/100</f>
        <v>177267.09</v>
      </c>
      <c r="C50">
        <f t="shared" si="0"/>
        <v>667304.95000000007</v>
      </c>
      <c r="D50">
        <f>SceB2000!C93/100</f>
        <v>844572.04</v>
      </c>
    </row>
    <row r="51" spans="1:4">
      <c r="A51">
        <f t="shared" si="1"/>
        <v>2049</v>
      </c>
      <c r="B51">
        <f>SceB2000!L94/100</f>
        <v>178022.81</v>
      </c>
      <c r="C51">
        <f t="shared" si="0"/>
        <v>670695.80000000005</v>
      </c>
      <c r="D51">
        <f>SceB2000!C94/100</f>
        <v>848718.61</v>
      </c>
    </row>
    <row r="52" spans="1:4">
      <c r="A52">
        <f t="shared" si="1"/>
        <v>2050</v>
      </c>
      <c r="B52">
        <f>SceB2000!L95/100</f>
        <v>178033.18</v>
      </c>
      <c r="C52">
        <f t="shared" si="0"/>
        <v>670733.30000000005</v>
      </c>
      <c r="D52">
        <f>SceB2000!C95/100</f>
        <v>848766.48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C1:R1"/>
  <sheetViews>
    <sheetView workbookViewId="0">
      <selection activeCell="S1" sqref="S1"/>
    </sheetView>
  </sheetViews>
  <sheetFormatPr defaultRowHeight="15"/>
  <sheetData>
    <row r="1" spans="3:18" ht="23.25">
      <c r="C1" s="25" t="s">
        <v>59</v>
      </c>
      <c r="D1" s="25"/>
      <c r="E1" s="25"/>
      <c r="F1" s="25"/>
      <c r="G1" s="25"/>
      <c r="H1" s="25"/>
      <c r="M1" s="25" t="s">
        <v>59</v>
      </c>
      <c r="N1" s="25"/>
      <c r="O1" s="25"/>
      <c r="P1" s="25"/>
      <c r="Q1" s="25"/>
      <c r="R1" s="25"/>
    </row>
  </sheetData>
  <mergeCells count="2">
    <mergeCell ref="C1:H1"/>
    <mergeCell ref="M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3"/>
  <sheetViews>
    <sheetView topLeftCell="B1" workbookViewId="0">
      <selection activeCell="B1" sqref="B1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3</v>
      </c>
      <c r="Q1" t="s">
        <v>3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SceA!$G45+SceA!$N45</f>
        <v>927</v>
      </c>
      <c r="D3">
        <f>SceA!$O45</f>
        <v>-130</v>
      </c>
      <c r="E3">
        <f>SceA!$P45</f>
        <v>798</v>
      </c>
      <c r="O3">
        <v>2000</v>
      </c>
      <c r="P3">
        <f>SceA!$G45</f>
        <v>856</v>
      </c>
      <c r="Q3">
        <f>SceA!N45</f>
        <v>71</v>
      </c>
      <c r="R3">
        <f>P3+Q3</f>
        <v>927</v>
      </c>
      <c r="S3">
        <f>SceA!$O45</f>
        <v>-130</v>
      </c>
      <c r="T3">
        <f>SceA!$P45</f>
        <v>798</v>
      </c>
    </row>
    <row r="4" spans="1:20">
      <c r="A4">
        <f>A3+1</f>
        <v>2001</v>
      </c>
      <c r="C4">
        <f>SceA!$G46+SceA!$N46</f>
        <v>943</v>
      </c>
      <c r="D4">
        <f>SceA!$O46</f>
        <v>-134</v>
      </c>
      <c r="E4">
        <f>SceA!$P46</f>
        <v>809</v>
      </c>
      <c r="O4">
        <f>O3+1</f>
        <v>2001</v>
      </c>
      <c r="P4">
        <f>SceA!$G46</f>
        <v>867</v>
      </c>
      <c r="Q4">
        <f>SceA!N46</f>
        <v>76</v>
      </c>
      <c r="R4">
        <f t="shared" ref="R4:R53" si="0">P4+Q4</f>
        <v>943</v>
      </c>
      <c r="S4">
        <f>SceA!$O46</f>
        <v>-134</v>
      </c>
      <c r="T4">
        <f>SceA!$P46</f>
        <v>809</v>
      </c>
    </row>
    <row r="5" spans="1:20">
      <c r="A5">
        <f t="shared" ref="A5:A52" si="1">A4+1</f>
        <v>2002</v>
      </c>
      <c r="C5">
        <f>SceA!$G47+SceA!$N47</f>
        <v>994</v>
      </c>
      <c r="D5">
        <f>SceA!$O47</f>
        <v>-138</v>
      </c>
      <c r="E5">
        <f>SceA!$P47</f>
        <v>856</v>
      </c>
      <c r="O5">
        <f t="shared" ref="O5:O52" si="2">O4+1</f>
        <v>2002</v>
      </c>
      <c r="P5">
        <f>SceA!$G47</f>
        <v>916</v>
      </c>
      <c r="Q5">
        <f>SceA!N47</f>
        <v>78</v>
      </c>
      <c r="R5">
        <f t="shared" si="0"/>
        <v>994</v>
      </c>
      <c r="S5">
        <f>SceA!$O47</f>
        <v>-138</v>
      </c>
      <c r="T5">
        <f>SceA!$P47</f>
        <v>856</v>
      </c>
    </row>
    <row r="6" spans="1:20">
      <c r="A6">
        <f t="shared" si="1"/>
        <v>2003</v>
      </c>
      <c r="C6">
        <f>SceA!$G48+SceA!$N48</f>
        <v>1098</v>
      </c>
      <c r="D6">
        <f>SceA!$O48</f>
        <v>-142</v>
      </c>
      <c r="E6">
        <f>SceA!$P48</f>
        <v>958</v>
      </c>
      <c r="O6">
        <f t="shared" si="2"/>
        <v>2003</v>
      </c>
      <c r="P6">
        <f>SceA!$G48</f>
        <v>1018</v>
      </c>
      <c r="Q6">
        <f>SceA!N48</f>
        <v>80</v>
      </c>
      <c r="R6">
        <f t="shared" si="0"/>
        <v>1098</v>
      </c>
      <c r="S6">
        <f>SceA!$O48</f>
        <v>-142</v>
      </c>
      <c r="T6">
        <f>SceA!$P48</f>
        <v>958</v>
      </c>
    </row>
    <row r="7" spans="1:20">
      <c r="A7">
        <f t="shared" si="1"/>
        <v>2004</v>
      </c>
      <c r="C7">
        <f>SceA!$G49+SceA!$N49</f>
        <v>1204</v>
      </c>
      <c r="D7">
        <f>SceA!$O49</f>
        <v>-146</v>
      </c>
      <c r="E7">
        <f>SceA!$P49</f>
        <v>1059</v>
      </c>
      <c r="O7">
        <f t="shared" si="2"/>
        <v>2004</v>
      </c>
      <c r="P7">
        <f>SceA!$G49</f>
        <v>1120</v>
      </c>
      <c r="Q7">
        <f>SceA!N49</f>
        <v>84</v>
      </c>
      <c r="R7">
        <f t="shared" si="0"/>
        <v>1204</v>
      </c>
      <c r="S7">
        <f>SceA!$O49</f>
        <v>-146</v>
      </c>
      <c r="T7">
        <f>SceA!$P49</f>
        <v>1059</v>
      </c>
    </row>
    <row r="8" spans="1:20">
      <c r="A8">
        <f t="shared" si="1"/>
        <v>2005</v>
      </c>
      <c r="C8">
        <f>SceA!$G50+SceA!$N50</f>
        <v>1136</v>
      </c>
      <c r="D8">
        <f>SceA!$O50</f>
        <v>-151</v>
      </c>
      <c r="E8">
        <f>SceA!$P50</f>
        <v>987</v>
      </c>
      <c r="O8">
        <f t="shared" si="2"/>
        <v>2005</v>
      </c>
      <c r="P8">
        <f>SceA!$G50</f>
        <v>1049</v>
      </c>
      <c r="Q8">
        <f>SceA!N50</f>
        <v>87</v>
      </c>
      <c r="R8">
        <f t="shared" si="0"/>
        <v>1136</v>
      </c>
      <c r="S8">
        <f>SceA!$O50</f>
        <v>-151</v>
      </c>
      <c r="T8">
        <f>SceA!$P50</f>
        <v>987</v>
      </c>
    </row>
    <row r="9" spans="1:20">
      <c r="A9">
        <f t="shared" si="1"/>
        <v>2006</v>
      </c>
      <c r="C9">
        <f>SceA!$G51+SceA!$N51</f>
        <v>1014</v>
      </c>
      <c r="D9">
        <f>SceA!$O51</f>
        <v>-156</v>
      </c>
      <c r="E9">
        <f>SceA!$P51</f>
        <v>858</v>
      </c>
      <c r="O9">
        <f t="shared" si="2"/>
        <v>2006</v>
      </c>
      <c r="P9">
        <f>SceA!$G51</f>
        <v>923</v>
      </c>
      <c r="Q9">
        <f>SceA!N51</f>
        <v>91</v>
      </c>
      <c r="R9">
        <f t="shared" si="0"/>
        <v>1014</v>
      </c>
      <c r="S9">
        <f>SceA!$O51</f>
        <v>-156</v>
      </c>
      <c r="T9">
        <f>SceA!$P51</f>
        <v>858</v>
      </c>
    </row>
    <row r="10" spans="1:20">
      <c r="A10">
        <f t="shared" si="1"/>
        <v>2007</v>
      </c>
      <c r="C10">
        <f>SceA!$G52+SceA!$N52</f>
        <v>896</v>
      </c>
      <c r="D10">
        <f>SceA!$O52</f>
        <v>-163</v>
      </c>
      <c r="E10">
        <f>SceA!$P52</f>
        <v>735</v>
      </c>
      <c r="O10">
        <f t="shared" si="2"/>
        <v>2007</v>
      </c>
      <c r="P10">
        <f>SceA!$G52</f>
        <v>802</v>
      </c>
      <c r="Q10">
        <f>SceA!N52</f>
        <v>94</v>
      </c>
      <c r="R10">
        <f t="shared" si="0"/>
        <v>896</v>
      </c>
      <c r="S10">
        <f>SceA!$O52</f>
        <v>-163</v>
      </c>
      <c r="T10">
        <f>SceA!$P52</f>
        <v>735</v>
      </c>
    </row>
    <row r="11" spans="1:20">
      <c r="A11">
        <f t="shared" si="1"/>
        <v>2008</v>
      </c>
      <c r="C11">
        <f>SceA!$G53+SceA!$N53</f>
        <v>845</v>
      </c>
      <c r="D11">
        <f>SceA!$O53</f>
        <v>-167</v>
      </c>
      <c r="E11">
        <f>SceA!$P53</f>
        <v>679</v>
      </c>
      <c r="O11">
        <f t="shared" si="2"/>
        <v>2008</v>
      </c>
      <c r="P11">
        <f>SceA!$G53</f>
        <v>746</v>
      </c>
      <c r="Q11">
        <f>SceA!N53</f>
        <v>99</v>
      </c>
      <c r="R11">
        <f t="shared" si="0"/>
        <v>845</v>
      </c>
      <c r="S11">
        <f>SceA!$O53</f>
        <v>-167</v>
      </c>
      <c r="T11">
        <f>SceA!$P53</f>
        <v>679</v>
      </c>
    </row>
    <row r="12" spans="1:20">
      <c r="A12">
        <f t="shared" si="1"/>
        <v>2009</v>
      </c>
      <c r="C12">
        <f>SceA!$G54+SceA!$N54</f>
        <v>741</v>
      </c>
      <c r="D12">
        <f>SceA!$O54</f>
        <v>-169</v>
      </c>
      <c r="E12">
        <f>SceA!$P54</f>
        <v>572</v>
      </c>
      <c r="O12">
        <f t="shared" si="2"/>
        <v>2009</v>
      </c>
      <c r="P12">
        <f>SceA!$G54</f>
        <v>637</v>
      </c>
      <c r="Q12">
        <f>SceA!N54</f>
        <v>104</v>
      </c>
      <c r="R12">
        <f t="shared" si="0"/>
        <v>741</v>
      </c>
      <c r="S12">
        <f>SceA!$O54</f>
        <v>-169</v>
      </c>
      <c r="T12">
        <f>SceA!$P54</f>
        <v>572</v>
      </c>
    </row>
    <row r="13" spans="1:20">
      <c r="A13">
        <f t="shared" si="1"/>
        <v>2010</v>
      </c>
      <c r="C13">
        <f>SceA!$G55+SceA!$N55</f>
        <v>664</v>
      </c>
      <c r="D13">
        <f>SceA!$O55</f>
        <v>-171</v>
      </c>
      <c r="E13">
        <f>SceA!$P55</f>
        <v>493</v>
      </c>
      <c r="O13">
        <f t="shared" si="2"/>
        <v>2010</v>
      </c>
      <c r="P13">
        <f>SceA!$G55</f>
        <v>555</v>
      </c>
      <c r="Q13">
        <f>SceA!N55</f>
        <v>109</v>
      </c>
      <c r="R13">
        <f t="shared" si="0"/>
        <v>664</v>
      </c>
      <c r="S13">
        <f>SceA!$O55</f>
        <v>-171</v>
      </c>
      <c r="T13">
        <f>SceA!$P55</f>
        <v>493</v>
      </c>
    </row>
    <row r="14" spans="1:20">
      <c r="A14">
        <f t="shared" si="1"/>
        <v>2011</v>
      </c>
      <c r="C14">
        <f>SceA!$G56+SceA!$N56</f>
        <v>605</v>
      </c>
      <c r="D14">
        <f>SceA!$O56</f>
        <v>-174</v>
      </c>
      <c r="E14">
        <f>SceA!$P56</f>
        <v>432</v>
      </c>
      <c r="O14">
        <f t="shared" si="2"/>
        <v>2011</v>
      </c>
      <c r="P14">
        <f>SceA!$G56</f>
        <v>492</v>
      </c>
      <c r="Q14">
        <f>SceA!N56</f>
        <v>113</v>
      </c>
      <c r="R14">
        <f t="shared" si="0"/>
        <v>605</v>
      </c>
      <c r="S14">
        <f>SceA!$O56</f>
        <v>-174</v>
      </c>
      <c r="T14">
        <f>SceA!$P56</f>
        <v>432</v>
      </c>
    </row>
    <row r="15" spans="1:20">
      <c r="A15">
        <f t="shared" si="1"/>
        <v>2012</v>
      </c>
      <c r="C15">
        <f>SceA!$G57+SceA!$N57</f>
        <v>531</v>
      </c>
      <c r="D15">
        <f>SceA!$O57</f>
        <v>-175</v>
      </c>
      <c r="E15">
        <f>SceA!$P57</f>
        <v>357</v>
      </c>
      <c r="O15">
        <f t="shared" si="2"/>
        <v>2012</v>
      </c>
      <c r="P15">
        <f>SceA!$G57</f>
        <v>415</v>
      </c>
      <c r="Q15">
        <f>SceA!N57</f>
        <v>116</v>
      </c>
      <c r="R15">
        <f t="shared" si="0"/>
        <v>531</v>
      </c>
      <c r="S15">
        <f>SceA!$O57</f>
        <v>-175</v>
      </c>
      <c r="T15">
        <f>SceA!$P57</f>
        <v>357</v>
      </c>
    </row>
    <row r="16" spans="1:20">
      <c r="A16">
        <f t="shared" si="1"/>
        <v>2013</v>
      </c>
      <c r="C16">
        <f>SceA!$G58+SceA!$N58</f>
        <v>503</v>
      </c>
      <c r="D16">
        <f>SceA!$O58</f>
        <v>-177</v>
      </c>
      <c r="E16">
        <f>SceA!$P58</f>
        <v>327</v>
      </c>
      <c r="O16">
        <f t="shared" si="2"/>
        <v>2013</v>
      </c>
      <c r="P16">
        <f>SceA!$G58</f>
        <v>384</v>
      </c>
      <c r="Q16">
        <f>SceA!N58</f>
        <v>119</v>
      </c>
      <c r="R16">
        <f t="shared" si="0"/>
        <v>503</v>
      </c>
      <c r="S16">
        <f>SceA!$O58</f>
        <v>-177</v>
      </c>
      <c r="T16">
        <f>SceA!$P58</f>
        <v>327</v>
      </c>
    </row>
    <row r="17" spans="1:20">
      <c r="A17">
        <f t="shared" si="1"/>
        <v>2014</v>
      </c>
      <c r="C17">
        <f>SceA!$G59+SceA!$N59</f>
        <v>463</v>
      </c>
      <c r="D17">
        <f>SceA!$O59</f>
        <v>-179</v>
      </c>
      <c r="E17">
        <f>SceA!$P59</f>
        <v>286</v>
      </c>
      <c r="O17">
        <f t="shared" si="2"/>
        <v>2014</v>
      </c>
      <c r="P17">
        <f>SceA!$G59</f>
        <v>342</v>
      </c>
      <c r="Q17">
        <f>SceA!N59</f>
        <v>121</v>
      </c>
      <c r="R17">
        <f t="shared" si="0"/>
        <v>463</v>
      </c>
      <c r="S17">
        <f>SceA!$O59</f>
        <v>-179</v>
      </c>
      <c r="T17">
        <f>SceA!$P59</f>
        <v>286</v>
      </c>
    </row>
    <row r="18" spans="1:20">
      <c r="A18">
        <f t="shared" si="1"/>
        <v>2015</v>
      </c>
      <c r="C18">
        <f>SceA!$G60+SceA!$N60</f>
        <v>472</v>
      </c>
      <c r="D18">
        <f>SceA!$O60</f>
        <v>-180</v>
      </c>
      <c r="E18">
        <f>SceA!$P60</f>
        <v>293</v>
      </c>
      <c r="O18">
        <f t="shared" si="2"/>
        <v>2015</v>
      </c>
      <c r="P18">
        <f>SceA!$G60</f>
        <v>348</v>
      </c>
      <c r="Q18">
        <f>SceA!N60</f>
        <v>124</v>
      </c>
      <c r="R18">
        <f t="shared" si="0"/>
        <v>472</v>
      </c>
      <c r="S18">
        <f>SceA!$O60</f>
        <v>-180</v>
      </c>
      <c r="T18">
        <f>SceA!$P60</f>
        <v>293</v>
      </c>
    </row>
    <row r="19" spans="1:20">
      <c r="A19">
        <f t="shared" si="1"/>
        <v>2016</v>
      </c>
      <c r="C19">
        <f>SceA!$G61+SceA!$N61</f>
        <v>438</v>
      </c>
      <c r="D19">
        <f>SceA!$O61</f>
        <v>-182</v>
      </c>
      <c r="E19">
        <f>SceA!$P61</f>
        <v>258</v>
      </c>
      <c r="O19">
        <f t="shared" si="2"/>
        <v>2016</v>
      </c>
      <c r="P19">
        <f>SceA!$G61</f>
        <v>312</v>
      </c>
      <c r="Q19">
        <f>SceA!N61</f>
        <v>126</v>
      </c>
      <c r="R19">
        <f t="shared" si="0"/>
        <v>438</v>
      </c>
      <c r="S19">
        <f>SceA!$O61</f>
        <v>-182</v>
      </c>
      <c r="T19">
        <f>SceA!$P61</f>
        <v>258</v>
      </c>
    </row>
    <row r="20" spans="1:20">
      <c r="A20">
        <f t="shared" si="1"/>
        <v>2017</v>
      </c>
      <c r="C20">
        <f>SceA!$G62+SceA!$N62</f>
        <v>442</v>
      </c>
      <c r="D20">
        <f>SceA!$O62</f>
        <v>-183</v>
      </c>
      <c r="E20">
        <f>SceA!$P62</f>
        <v>260</v>
      </c>
      <c r="O20">
        <f t="shared" si="2"/>
        <v>2017</v>
      </c>
      <c r="P20">
        <f>SceA!$G62</f>
        <v>313</v>
      </c>
      <c r="Q20">
        <f>SceA!N62</f>
        <v>129</v>
      </c>
      <c r="R20">
        <f t="shared" si="0"/>
        <v>442</v>
      </c>
      <c r="S20">
        <f>SceA!$O62</f>
        <v>-183</v>
      </c>
      <c r="T20">
        <f>SceA!$P62</f>
        <v>260</v>
      </c>
    </row>
    <row r="21" spans="1:20">
      <c r="A21">
        <f t="shared" si="1"/>
        <v>2018</v>
      </c>
      <c r="C21">
        <f>SceA!$G63+SceA!$N63</f>
        <v>414</v>
      </c>
      <c r="D21">
        <f>SceA!$O63</f>
        <v>-200</v>
      </c>
      <c r="E21">
        <f>SceA!$P63</f>
        <v>215</v>
      </c>
      <c r="O21">
        <f t="shared" si="2"/>
        <v>2018</v>
      </c>
      <c r="P21">
        <f>SceA!$G63</f>
        <v>283</v>
      </c>
      <c r="Q21">
        <f>SceA!N63</f>
        <v>131</v>
      </c>
      <c r="R21">
        <f t="shared" si="0"/>
        <v>414</v>
      </c>
      <c r="S21">
        <f>SceA!$O63</f>
        <v>-200</v>
      </c>
      <c r="T21">
        <f>SceA!$P63</f>
        <v>215</v>
      </c>
    </row>
    <row r="22" spans="1:20">
      <c r="A22">
        <f t="shared" si="1"/>
        <v>2019</v>
      </c>
      <c r="C22">
        <f>SceA!$G64+SceA!$N64</f>
        <v>430</v>
      </c>
      <c r="D22">
        <f>SceA!$O64</f>
        <v>-215</v>
      </c>
      <c r="E22">
        <f>SceA!$P64</f>
        <v>216</v>
      </c>
      <c r="O22">
        <f t="shared" si="2"/>
        <v>2019</v>
      </c>
      <c r="P22">
        <f>SceA!$G64</f>
        <v>297</v>
      </c>
      <c r="Q22">
        <f>SceA!N64</f>
        <v>133</v>
      </c>
      <c r="R22">
        <f t="shared" si="0"/>
        <v>430</v>
      </c>
      <c r="S22">
        <f>SceA!$O64</f>
        <v>-215</v>
      </c>
      <c r="T22">
        <f>SceA!$P64</f>
        <v>216</v>
      </c>
    </row>
    <row r="23" spans="1:20">
      <c r="A23">
        <f t="shared" si="1"/>
        <v>2020</v>
      </c>
      <c r="C23">
        <f>SceA!$G65+SceA!$N65</f>
        <v>241</v>
      </c>
      <c r="D23">
        <f>SceA!$O65</f>
        <v>-232</v>
      </c>
      <c r="E23">
        <f>SceA!$P65</f>
        <v>10</v>
      </c>
      <c r="O23">
        <f t="shared" si="2"/>
        <v>2020</v>
      </c>
      <c r="P23">
        <f>SceA!$G65</f>
        <v>241</v>
      </c>
      <c r="Q23">
        <f>SceA!N65</f>
        <v>0</v>
      </c>
      <c r="R23">
        <f t="shared" si="0"/>
        <v>241</v>
      </c>
      <c r="S23">
        <f>SceA!$O65</f>
        <v>-232</v>
      </c>
      <c r="T23">
        <f>SceA!$P65</f>
        <v>10</v>
      </c>
    </row>
    <row r="24" spans="1:20">
      <c r="A24">
        <f t="shared" si="1"/>
        <v>2021</v>
      </c>
      <c r="C24">
        <f>SceA!$G66+SceA!$N66</f>
        <v>252</v>
      </c>
      <c r="D24">
        <f>SceA!$O66</f>
        <v>-263</v>
      </c>
      <c r="E24">
        <f>SceA!$P66</f>
        <v>-10</v>
      </c>
      <c r="O24">
        <f t="shared" si="2"/>
        <v>2021</v>
      </c>
      <c r="P24">
        <f>SceA!$G66</f>
        <v>252</v>
      </c>
      <c r="Q24">
        <f>SceA!N66</f>
        <v>0</v>
      </c>
      <c r="R24">
        <f t="shared" si="0"/>
        <v>252</v>
      </c>
      <c r="S24">
        <f>SceA!$O66</f>
        <v>-263</v>
      </c>
      <c r="T24">
        <f>SceA!$P66</f>
        <v>-10</v>
      </c>
    </row>
    <row r="25" spans="1:20">
      <c r="A25">
        <f t="shared" si="1"/>
        <v>2022</v>
      </c>
      <c r="C25">
        <f>SceA!$G67+SceA!$N67</f>
        <v>188</v>
      </c>
      <c r="D25">
        <f>SceA!$O67</f>
        <v>-295</v>
      </c>
      <c r="E25">
        <f>SceA!$P67</f>
        <v>-106</v>
      </c>
      <c r="O25">
        <f t="shared" si="2"/>
        <v>2022</v>
      </c>
      <c r="P25">
        <f>SceA!$G67</f>
        <v>188</v>
      </c>
      <c r="Q25">
        <f>SceA!N67</f>
        <v>0</v>
      </c>
      <c r="R25">
        <f t="shared" si="0"/>
        <v>188</v>
      </c>
      <c r="S25">
        <f>SceA!$O67</f>
        <v>-295</v>
      </c>
      <c r="T25">
        <f>SceA!$P67</f>
        <v>-106</v>
      </c>
    </row>
    <row r="26" spans="1:20">
      <c r="A26">
        <f t="shared" si="1"/>
        <v>2023</v>
      </c>
      <c r="C26">
        <f>SceA!$G68+SceA!$N68</f>
        <v>182</v>
      </c>
      <c r="D26">
        <f>SceA!$O68</f>
        <v>-309</v>
      </c>
      <c r="E26">
        <f>SceA!$P68</f>
        <v>-127</v>
      </c>
      <c r="O26">
        <f t="shared" si="2"/>
        <v>2023</v>
      </c>
      <c r="P26">
        <f>SceA!$G68</f>
        <v>182</v>
      </c>
      <c r="Q26">
        <f>SceA!N68</f>
        <v>0</v>
      </c>
      <c r="R26">
        <f t="shared" si="0"/>
        <v>182</v>
      </c>
      <c r="S26">
        <f>SceA!$O68</f>
        <v>-309</v>
      </c>
      <c r="T26">
        <f>SceA!$P68</f>
        <v>-127</v>
      </c>
    </row>
    <row r="27" spans="1:20">
      <c r="A27">
        <f t="shared" si="1"/>
        <v>2024</v>
      </c>
      <c r="C27">
        <f>SceA!$G69+SceA!$N69</f>
        <v>139</v>
      </c>
      <c r="D27">
        <f>SceA!$O69</f>
        <v>-324</v>
      </c>
      <c r="E27">
        <f>SceA!$P69</f>
        <v>-185</v>
      </c>
      <c r="O27">
        <f t="shared" si="2"/>
        <v>2024</v>
      </c>
      <c r="P27">
        <f>SceA!$G69</f>
        <v>139</v>
      </c>
      <c r="Q27">
        <f>SceA!N69</f>
        <v>0</v>
      </c>
      <c r="R27">
        <f t="shared" si="0"/>
        <v>139</v>
      </c>
      <c r="S27">
        <f>SceA!$O69</f>
        <v>-324</v>
      </c>
      <c r="T27">
        <f>SceA!$P69</f>
        <v>-185</v>
      </c>
    </row>
    <row r="28" spans="1:20">
      <c r="A28">
        <f t="shared" si="1"/>
        <v>2025</v>
      </c>
      <c r="C28">
        <f>SceA!$G70+SceA!$N70</f>
        <v>136</v>
      </c>
      <c r="D28">
        <f>SceA!$O70</f>
        <v>-339</v>
      </c>
      <c r="E28">
        <f>SceA!$P70</f>
        <v>-203</v>
      </c>
      <c r="O28">
        <f t="shared" si="2"/>
        <v>2025</v>
      </c>
      <c r="P28">
        <f>SceA!$G70</f>
        <v>136</v>
      </c>
      <c r="Q28">
        <f>SceA!N70</f>
        <v>0</v>
      </c>
      <c r="R28">
        <f t="shared" si="0"/>
        <v>136</v>
      </c>
      <c r="S28">
        <f>SceA!$O70</f>
        <v>-339</v>
      </c>
      <c r="T28">
        <f>SceA!$P70</f>
        <v>-203</v>
      </c>
    </row>
    <row r="29" spans="1:20">
      <c r="A29">
        <f t="shared" si="1"/>
        <v>2026</v>
      </c>
      <c r="C29">
        <f>SceA!$G71+SceA!$N71</f>
        <v>105</v>
      </c>
      <c r="D29">
        <f>SceA!$O71</f>
        <v>-354</v>
      </c>
      <c r="E29">
        <f>SceA!$P71</f>
        <v>-248</v>
      </c>
      <c r="O29">
        <f t="shared" si="2"/>
        <v>2026</v>
      </c>
      <c r="P29">
        <f>SceA!$G71</f>
        <v>105</v>
      </c>
      <c r="Q29">
        <f>SceA!N71</f>
        <v>0</v>
      </c>
      <c r="R29">
        <f t="shared" si="0"/>
        <v>105</v>
      </c>
      <c r="S29">
        <f>SceA!$O71</f>
        <v>-354</v>
      </c>
      <c r="T29">
        <f>SceA!$P71</f>
        <v>-248</v>
      </c>
    </row>
    <row r="30" spans="1:20">
      <c r="A30">
        <f t="shared" si="1"/>
        <v>2027</v>
      </c>
      <c r="C30">
        <f>SceA!$G72+SceA!$N72</f>
        <v>119</v>
      </c>
      <c r="D30">
        <f>SceA!$O72</f>
        <v>-369</v>
      </c>
      <c r="E30">
        <f>SceA!$P72</f>
        <v>-250</v>
      </c>
      <c r="O30">
        <f t="shared" si="2"/>
        <v>2027</v>
      </c>
      <c r="P30">
        <f>SceA!$G72</f>
        <v>119</v>
      </c>
      <c r="Q30">
        <f>SceA!N72</f>
        <v>0</v>
      </c>
      <c r="R30">
        <f t="shared" si="0"/>
        <v>119</v>
      </c>
      <c r="S30">
        <f>SceA!$O72</f>
        <v>-369</v>
      </c>
      <c r="T30">
        <f>SceA!$P72</f>
        <v>-250</v>
      </c>
    </row>
    <row r="31" spans="1:20">
      <c r="A31">
        <f t="shared" si="1"/>
        <v>2028</v>
      </c>
      <c r="C31">
        <f>SceA!$G73+SceA!$N73</f>
        <v>93</v>
      </c>
      <c r="D31">
        <f>SceA!$O73</f>
        <v>-384</v>
      </c>
      <c r="E31">
        <f>SceA!$P73</f>
        <v>-290</v>
      </c>
      <c r="O31">
        <f t="shared" si="2"/>
        <v>2028</v>
      </c>
      <c r="P31">
        <f>SceA!$G73</f>
        <v>93</v>
      </c>
      <c r="Q31">
        <f>SceA!N73</f>
        <v>0</v>
      </c>
      <c r="R31">
        <f t="shared" si="0"/>
        <v>93</v>
      </c>
      <c r="S31">
        <f>SceA!$O73</f>
        <v>-384</v>
      </c>
      <c r="T31">
        <f>SceA!$P73</f>
        <v>-290</v>
      </c>
    </row>
    <row r="32" spans="1:20">
      <c r="A32">
        <f t="shared" si="1"/>
        <v>2029</v>
      </c>
      <c r="C32">
        <f>SceA!$G74+SceA!$N74</f>
        <v>96</v>
      </c>
      <c r="D32">
        <f>SceA!$O74</f>
        <v>-399</v>
      </c>
      <c r="E32">
        <f>SceA!$P74</f>
        <v>-303</v>
      </c>
      <c r="O32">
        <f t="shared" si="2"/>
        <v>2029</v>
      </c>
      <c r="P32">
        <f>SceA!$G74</f>
        <v>96</v>
      </c>
      <c r="Q32">
        <f>SceA!N74</f>
        <v>0</v>
      </c>
      <c r="R32">
        <f t="shared" si="0"/>
        <v>96</v>
      </c>
      <c r="S32">
        <f>SceA!$O74</f>
        <v>-399</v>
      </c>
      <c r="T32">
        <f>SceA!$P74</f>
        <v>-303</v>
      </c>
    </row>
    <row r="33" spans="1:20">
      <c r="A33">
        <f t="shared" si="1"/>
        <v>2030</v>
      </c>
      <c r="C33">
        <f>SceA!$G75+SceA!$N75</f>
        <v>76</v>
      </c>
      <c r="D33">
        <f>SceA!$O75</f>
        <v>-414</v>
      </c>
      <c r="E33">
        <f>SceA!$P75</f>
        <v>-338</v>
      </c>
      <c r="O33">
        <f t="shared" si="2"/>
        <v>2030</v>
      </c>
      <c r="P33">
        <f>SceA!$G75</f>
        <v>76</v>
      </c>
      <c r="Q33">
        <f>SceA!N75</f>
        <v>0</v>
      </c>
      <c r="R33">
        <f t="shared" si="0"/>
        <v>76</v>
      </c>
      <c r="S33">
        <f>SceA!$O75</f>
        <v>-414</v>
      </c>
      <c r="T33">
        <f>SceA!$P75</f>
        <v>-338</v>
      </c>
    </row>
    <row r="34" spans="1:20">
      <c r="A34">
        <f t="shared" si="1"/>
        <v>2031</v>
      </c>
      <c r="C34">
        <f>SceA!$G76+SceA!$N76</f>
        <v>85</v>
      </c>
      <c r="D34">
        <f>SceA!$O76</f>
        <v>-418</v>
      </c>
      <c r="E34">
        <f>SceA!$P76</f>
        <v>-333</v>
      </c>
      <c r="O34">
        <f t="shared" si="2"/>
        <v>2031</v>
      </c>
      <c r="P34">
        <f>SceA!$G76</f>
        <v>85</v>
      </c>
      <c r="Q34">
        <f>SceA!N76</f>
        <v>0</v>
      </c>
      <c r="R34">
        <f t="shared" si="0"/>
        <v>85</v>
      </c>
      <c r="S34">
        <f>SceA!$O76</f>
        <v>-418</v>
      </c>
      <c r="T34">
        <f>SceA!$P76</f>
        <v>-333</v>
      </c>
    </row>
    <row r="35" spans="1:20">
      <c r="A35">
        <f t="shared" si="1"/>
        <v>2032</v>
      </c>
      <c r="C35">
        <f>SceA!$G77+SceA!$N77</f>
        <v>67</v>
      </c>
      <c r="D35">
        <f>SceA!$O77</f>
        <v>-433</v>
      </c>
      <c r="E35">
        <f>SceA!$P77</f>
        <v>-366</v>
      </c>
      <c r="O35">
        <f t="shared" si="2"/>
        <v>2032</v>
      </c>
      <c r="P35">
        <f>SceA!$G77</f>
        <v>67</v>
      </c>
      <c r="Q35">
        <f>SceA!N77</f>
        <v>0</v>
      </c>
      <c r="R35">
        <f t="shared" si="0"/>
        <v>67</v>
      </c>
      <c r="S35">
        <f>SceA!$O77</f>
        <v>-433</v>
      </c>
      <c r="T35">
        <f>SceA!$P77</f>
        <v>-366</v>
      </c>
    </row>
    <row r="36" spans="1:20">
      <c r="A36">
        <f t="shared" si="1"/>
        <v>2033</v>
      </c>
      <c r="C36">
        <f>SceA!$G78+SceA!$N78</f>
        <v>79</v>
      </c>
      <c r="D36">
        <f>SceA!$O78</f>
        <v>-433</v>
      </c>
      <c r="E36">
        <f>SceA!$P78</f>
        <v>-354</v>
      </c>
      <c r="O36">
        <f t="shared" si="2"/>
        <v>2033</v>
      </c>
      <c r="P36">
        <f>SceA!$G78</f>
        <v>79</v>
      </c>
      <c r="Q36">
        <f>SceA!N78</f>
        <v>0</v>
      </c>
      <c r="R36">
        <f t="shared" si="0"/>
        <v>79</v>
      </c>
      <c r="S36">
        <f>SceA!$O78</f>
        <v>-433</v>
      </c>
      <c r="T36">
        <f>SceA!$P78</f>
        <v>-354</v>
      </c>
    </row>
    <row r="37" spans="1:20">
      <c r="A37">
        <f t="shared" si="1"/>
        <v>2034</v>
      </c>
      <c r="C37">
        <f>SceA!$G79+SceA!$N79</f>
        <v>61</v>
      </c>
      <c r="D37">
        <f>SceA!$O79</f>
        <v>-433</v>
      </c>
      <c r="E37">
        <f>SceA!$P79</f>
        <v>-371</v>
      </c>
      <c r="O37">
        <f t="shared" si="2"/>
        <v>2034</v>
      </c>
      <c r="P37">
        <f>SceA!$G79</f>
        <v>61</v>
      </c>
      <c r="Q37">
        <f>SceA!N79</f>
        <v>0</v>
      </c>
      <c r="R37">
        <f t="shared" si="0"/>
        <v>61</v>
      </c>
      <c r="S37">
        <f>SceA!$O79</f>
        <v>-433</v>
      </c>
      <c r="T37">
        <f>SceA!$P79</f>
        <v>-371</v>
      </c>
    </row>
    <row r="38" spans="1:20">
      <c r="A38">
        <f t="shared" si="1"/>
        <v>2035</v>
      </c>
      <c r="C38">
        <f>SceA!$G80+SceA!$N80</f>
        <v>75</v>
      </c>
      <c r="D38">
        <f>SceA!$O80</f>
        <v>-433</v>
      </c>
      <c r="E38">
        <f>SceA!$P80</f>
        <v>-357</v>
      </c>
      <c r="O38">
        <f t="shared" si="2"/>
        <v>2035</v>
      </c>
      <c r="P38">
        <f>SceA!$G80</f>
        <v>75</v>
      </c>
      <c r="Q38">
        <f>SceA!N80</f>
        <v>0</v>
      </c>
      <c r="R38">
        <f t="shared" si="0"/>
        <v>75</v>
      </c>
      <c r="S38">
        <f>SceA!$O80</f>
        <v>-433</v>
      </c>
      <c r="T38">
        <f>SceA!$P80</f>
        <v>-357</v>
      </c>
    </row>
    <row r="39" spans="1:20">
      <c r="A39">
        <f t="shared" si="1"/>
        <v>2036</v>
      </c>
      <c r="C39">
        <f>SceA!$G81+SceA!$N81</f>
        <v>58</v>
      </c>
      <c r="D39">
        <f>SceA!$O81</f>
        <v>-433</v>
      </c>
      <c r="E39">
        <f>SceA!$P81</f>
        <v>-374</v>
      </c>
      <c r="O39">
        <f t="shared" si="2"/>
        <v>2036</v>
      </c>
      <c r="P39">
        <f>SceA!$G81</f>
        <v>58</v>
      </c>
      <c r="Q39">
        <f>SceA!N81</f>
        <v>0</v>
      </c>
      <c r="R39">
        <f t="shared" si="0"/>
        <v>58</v>
      </c>
      <c r="S39">
        <f>SceA!$O81</f>
        <v>-433</v>
      </c>
      <c r="T39">
        <f>SceA!$P81</f>
        <v>-374</v>
      </c>
    </row>
    <row r="40" spans="1:20">
      <c r="A40">
        <f t="shared" si="1"/>
        <v>2037</v>
      </c>
      <c r="C40">
        <f>SceA!$G82+SceA!$N82</f>
        <v>73</v>
      </c>
      <c r="D40">
        <f>SceA!$O82</f>
        <v>-433</v>
      </c>
      <c r="E40">
        <f>SceA!$P82</f>
        <v>-360</v>
      </c>
      <c r="O40">
        <f t="shared" si="2"/>
        <v>2037</v>
      </c>
      <c r="P40">
        <f>SceA!$G82</f>
        <v>73</v>
      </c>
      <c r="Q40">
        <f>SceA!N82</f>
        <v>0</v>
      </c>
      <c r="R40">
        <f t="shared" si="0"/>
        <v>73</v>
      </c>
      <c r="S40">
        <f>SceA!$O82</f>
        <v>-433</v>
      </c>
      <c r="T40">
        <f>SceA!$P82</f>
        <v>-360</v>
      </c>
    </row>
    <row r="41" spans="1:20">
      <c r="A41">
        <f t="shared" si="1"/>
        <v>2038</v>
      </c>
      <c r="C41">
        <f>SceA!$G83+SceA!$N83</f>
        <v>55</v>
      </c>
      <c r="D41">
        <f>SceA!$O83</f>
        <v>-433</v>
      </c>
      <c r="E41">
        <f>SceA!$P83</f>
        <v>-377</v>
      </c>
      <c r="O41">
        <f t="shared" si="2"/>
        <v>2038</v>
      </c>
      <c r="P41">
        <f>SceA!$G83</f>
        <v>55</v>
      </c>
      <c r="Q41">
        <f>SceA!N83</f>
        <v>0</v>
      </c>
      <c r="R41">
        <f t="shared" si="0"/>
        <v>55</v>
      </c>
      <c r="S41">
        <f>SceA!$O83</f>
        <v>-433</v>
      </c>
      <c r="T41">
        <f>SceA!$P83</f>
        <v>-377</v>
      </c>
    </row>
    <row r="42" spans="1:20">
      <c r="A42">
        <f t="shared" si="1"/>
        <v>2039</v>
      </c>
      <c r="C42">
        <f>SceA!$G84+SceA!$N84</f>
        <v>71</v>
      </c>
      <c r="D42">
        <f>SceA!$O84</f>
        <v>-433</v>
      </c>
      <c r="E42">
        <f>SceA!$P84</f>
        <v>-362</v>
      </c>
      <c r="O42">
        <f t="shared" si="2"/>
        <v>2039</v>
      </c>
      <c r="P42">
        <f>SceA!$G84</f>
        <v>71</v>
      </c>
      <c r="Q42">
        <f>SceA!N84</f>
        <v>0</v>
      </c>
      <c r="R42">
        <f t="shared" si="0"/>
        <v>71</v>
      </c>
      <c r="S42">
        <f>SceA!$O84</f>
        <v>-433</v>
      </c>
      <c r="T42">
        <f>SceA!$P84</f>
        <v>-362</v>
      </c>
    </row>
    <row r="43" spans="1:20">
      <c r="A43">
        <f t="shared" si="1"/>
        <v>2040</v>
      </c>
      <c r="C43">
        <f>SceA!$G85+SceA!$N85</f>
        <v>53</v>
      </c>
      <c r="D43">
        <f>SceA!$O85</f>
        <v>-433</v>
      </c>
      <c r="E43">
        <f>SceA!$P85</f>
        <v>-379</v>
      </c>
      <c r="O43">
        <f t="shared" si="2"/>
        <v>2040</v>
      </c>
      <c r="P43">
        <f>SceA!$G85</f>
        <v>53</v>
      </c>
      <c r="Q43">
        <f>SceA!N85</f>
        <v>0</v>
      </c>
      <c r="R43">
        <f t="shared" si="0"/>
        <v>53</v>
      </c>
      <c r="S43">
        <f>SceA!$O85</f>
        <v>-433</v>
      </c>
      <c r="T43">
        <f>SceA!$P85</f>
        <v>-379</v>
      </c>
    </row>
    <row r="44" spans="1:20">
      <c r="A44">
        <f t="shared" si="1"/>
        <v>2041</v>
      </c>
      <c r="C44">
        <f>SceA!$G86+SceA!$N86</f>
        <v>69</v>
      </c>
      <c r="D44">
        <f>SceA!$O86</f>
        <v>-433</v>
      </c>
      <c r="E44">
        <f>SceA!$P86</f>
        <v>-363</v>
      </c>
      <c r="O44">
        <f t="shared" si="2"/>
        <v>2041</v>
      </c>
      <c r="P44">
        <f>SceA!$G86</f>
        <v>69</v>
      </c>
      <c r="Q44">
        <f>SceA!N86</f>
        <v>0</v>
      </c>
      <c r="R44">
        <f t="shared" si="0"/>
        <v>69</v>
      </c>
      <c r="S44">
        <f>SceA!$O86</f>
        <v>-433</v>
      </c>
      <c r="T44">
        <f>SceA!$P86</f>
        <v>-363</v>
      </c>
    </row>
    <row r="45" spans="1:20">
      <c r="A45">
        <f t="shared" si="1"/>
        <v>2042</v>
      </c>
      <c r="C45">
        <f>SceA!$G87+SceA!$N87</f>
        <v>52</v>
      </c>
      <c r="D45">
        <f>SceA!$O87</f>
        <v>-433</v>
      </c>
      <c r="E45">
        <f>SceA!$P87</f>
        <v>-381</v>
      </c>
      <c r="O45">
        <f t="shared" si="2"/>
        <v>2042</v>
      </c>
      <c r="P45">
        <f>SceA!$G87</f>
        <v>52</v>
      </c>
      <c r="Q45">
        <f>SceA!N87</f>
        <v>0</v>
      </c>
      <c r="R45">
        <f t="shared" si="0"/>
        <v>52</v>
      </c>
      <c r="S45">
        <f>SceA!$O87</f>
        <v>-433</v>
      </c>
      <c r="T45">
        <f>SceA!$P87</f>
        <v>-381</v>
      </c>
    </row>
    <row r="46" spans="1:20">
      <c r="A46">
        <f t="shared" si="1"/>
        <v>2043</v>
      </c>
      <c r="C46">
        <f>SceA!$G88+SceA!$N88</f>
        <v>68</v>
      </c>
      <c r="D46">
        <f>SceA!$O88</f>
        <v>-433</v>
      </c>
      <c r="E46">
        <f>SceA!$P88</f>
        <v>-364</v>
      </c>
      <c r="O46">
        <f t="shared" si="2"/>
        <v>2043</v>
      </c>
      <c r="P46">
        <f>SceA!$G88</f>
        <v>68</v>
      </c>
      <c r="Q46">
        <f>SceA!N88</f>
        <v>0</v>
      </c>
      <c r="R46">
        <f t="shared" si="0"/>
        <v>68</v>
      </c>
      <c r="S46">
        <f>SceA!$O88</f>
        <v>-433</v>
      </c>
      <c r="T46">
        <f>SceA!$P88</f>
        <v>-364</v>
      </c>
    </row>
    <row r="47" spans="1:20">
      <c r="A47">
        <f t="shared" si="1"/>
        <v>2044</v>
      </c>
      <c r="C47">
        <f>SceA!$G89+SceA!$N89</f>
        <v>51</v>
      </c>
      <c r="D47">
        <f>SceA!$O89</f>
        <v>-433</v>
      </c>
      <c r="E47">
        <f>SceA!$P89</f>
        <v>-382</v>
      </c>
      <c r="O47">
        <f t="shared" si="2"/>
        <v>2044</v>
      </c>
      <c r="P47">
        <f>SceA!$G89</f>
        <v>51</v>
      </c>
      <c r="Q47">
        <f>SceA!N89</f>
        <v>0</v>
      </c>
      <c r="R47">
        <f t="shared" si="0"/>
        <v>51</v>
      </c>
      <c r="S47">
        <f>SceA!$O89</f>
        <v>-433</v>
      </c>
      <c r="T47">
        <f>SceA!$P89</f>
        <v>-382</v>
      </c>
    </row>
    <row r="48" spans="1:20">
      <c r="A48">
        <f t="shared" si="1"/>
        <v>2045</v>
      </c>
      <c r="C48">
        <f>SceA!$G90+SceA!$N90</f>
        <v>68</v>
      </c>
      <c r="D48">
        <f>SceA!$O90</f>
        <v>-433</v>
      </c>
      <c r="E48">
        <f>SceA!$P90</f>
        <v>-365</v>
      </c>
      <c r="O48">
        <f t="shared" si="2"/>
        <v>2045</v>
      </c>
      <c r="P48">
        <f>SceA!$G90</f>
        <v>68</v>
      </c>
      <c r="Q48">
        <f>SceA!N90</f>
        <v>0</v>
      </c>
      <c r="R48">
        <f t="shared" si="0"/>
        <v>68</v>
      </c>
      <c r="S48">
        <f>SceA!$O90</f>
        <v>-433</v>
      </c>
      <c r="T48">
        <f>SceA!$P90</f>
        <v>-365</v>
      </c>
    </row>
    <row r="49" spans="1:20">
      <c r="A49">
        <f t="shared" si="1"/>
        <v>2046</v>
      </c>
      <c r="C49">
        <f>SceA!$G91+SceA!$N91</f>
        <v>49</v>
      </c>
      <c r="D49">
        <f>SceA!$O91</f>
        <v>-433</v>
      </c>
      <c r="E49">
        <f>SceA!$P91</f>
        <v>-383</v>
      </c>
      <c r="O49">
        <f t="shared" si="2"/>
        <v>2046</v>
      </c>
      <c r="P49">
        <f>SceA!$G91</f>
        <v>49</v>
      </c>
      <c r="Q49">
        <f>SceA!N91</f>
        <v>0</v>
      </c>
      <c r="R49">
        <f t="shared" si="0"/>
        <v>49</v>
      </c>
      <c r="S49">
        <f>SceA!$O91</f>
        <v>-433</v>
      </c>
      <c r="T49">
        <f>SceA!$P91</f>
        <v>-383</v>
      </c>
    </row>
    <row r="50" spans="1:20">
      <c r="A50">
        <f t="shared" si="1"/>
        <v>2047</v>
      </c>
      <c r="C50">
        <f>SceA!$G92+SceA!$N92</f>
        <v>67</v>
      </c>
      <c r="D50">
        <f>SceA!$O92</f>
        <v>-433</v>
      </c>
      <c r="E50">
        <f>SceA!$P92</f>
        <v>-365</v>
      </c>
      <c r="O50">
        <f t="shared" si="2"/>
        <v>2047</v>
      </c>
      <c r="P50">
        <f>SceA!$G92</f>
        <v>67</v>
      </c>
      <c r="Q50">
        <f>SceA!N92</f>
        <v>0</v>
      </c>
      <c r="R50">
        <f t="shared" si="0"/>
        <v>67</v>
      </c>
      <c r="S50">
        <f>SceA!$O92</f>
        <v>-433</v>
      </c>
      <c r="T50">
        <f>SceA!$P92</f>
        <v>-365</v>
      </c>
    </row>
    <row r="51" spans="1:20">
      <c r="A51">
        <f t="shared" si="1"/>
        <v>2048</v>
      </c>
      <c r="C51">
        <f>SceA!$G93+SceA!$N93</f>
        <v>49</v>
      </c>
      <c r="D51">
        <f>SceA!$O93</f>
        <v>-433</v>
      </c>
      <c r="E51">
        <f>SceA!$P93</f>
        <v>-384</v>
      </c>
      <c r="O51">
        <f t="shared" si="2"/>
        <v>2048</v>
      </c>
      <c r="P51">
        <f>SceA!$G93</f>
        <v>49</v>
      </c>
      <c r="Q51">
        <f>SceA!N93</f>
        <v>0</v>
      </c>
      <c r="R51">
        <f t="shared" si="0"/>
        <v>49</v>
      </c>
      <c r="S51">
        <f>SceA!$O93</f>
        <v>-433</v>
      </c>
      <c r="T51">
        <f>SceA!$P93</f>
        <v>-384</v>
      </c>
    </row>
    <row r="52" spans="1:20">
      <c r="A52">
        <f t="shared" si="1"/>
        <v>2049</v>
      </c>
      <c r="C52">
        <f>SceA!$G94+SceA!$N94</f>
        <v>66</v>
      </c>
      <c r="D52">
        <f>SceA!$O94</f>
        <v>-433</v>
      </c>
      <c r="E52">
        <f>SceA!$P94</f>
        <v>-366</v>
      </c>
      <c r="O52">
        <f t="shared" si="2"/>
        <v>2049</v>
      </c>
      <c r="P52">
        <f>SceA!$G94</f>
        <v>66</v>
      </c>
      <c r="Q52">
        <f>SceA!N94</f>
        <v>0</v>
      </c>
      <c r="R52">
        <f t="shared" si="0"/>
        <v>66</v>
      </c>
      <c r="S52">
        <f>SceA!$O94</f>
        <v>-433</v>
      </c>
      <c r="T52">
        <f>SceA!$P94</f>
        <v>-366</v>
      </c>
    </row>
    <row r="53" spans="1:20">
      <c r="A53">
        <f>A52+1</f>
        <v>2050</v>
      </c>
      <c r="C53">
        <f>SceA!$G95+SceA!$N95</f>
        <v>48</v>
      </c>
      <c r="D53">
        <f>SceA!$O95</f>
        <v>-433</v>
      </c>
      <c r="E53">
        <f>SceA!$P95</f>
        <v>-384</v>
      </c>
      <c r="O53">
        <f>O52+1</f>
        <v>2050</v>
      </c>
      <c r="P53">
        <f>SceA!$G95</f>
        <v>48</v>
      </c>
      <c r="Q53">
        <f>SceA!N95</f>
        <v>0</v>
      </c>
      <c r="R53">
        <f t="shared" si="0"/>
        <v>48</v>
      </c>
      <c r="S53">
        <f>SceA!$O95</f>
        <v>-433</v>
      </c>
      <c r="T53">
        <f>SceA!$P95</f>
        <v>-384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2"/>
  <sheetViews>
    <sheetView topLeftCell="I1" workbookViewId="0">
      <selection activeCell="X13" sqref="X13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SceA!L45/100</f>
        <v>119898.71</v>
      </c>
      <c r="C2">
        <f>D2-B2</f>
        <v>451047.55</v>
      </c>
      <c r="D2">
        <f>SceA!C45/100</f>
        <v>570946.26</v>
      </c>
    </row>
    <row r="3" spans="1:4">
      <c r="A3">
        <f>A2+1</f>
        <v>2001</v>
      </c>
      <c r="B3">
        <f>SceA!L46/100</f>
        <v>123713.36</v>
      </c>
      <c r="C3">
        <f t="shared" ref="C3:C52" si="0">D3-B3</f>
        <v>465397.9</v>
      </c>
      <c r="D3">
        <f>SceA!C46/100</f>
        <v>589111.26</v>
      </c>
    </row>
    <row r="4" spans="1:4">
      <c r="A4">
        <f t="shared" ref="A4:A52" si="1">A3+1</f>
        <v>2002</v>
      </c>
      <c r="B4">
        <f>SceA!L47/100</f>
        <v>129635.48</v>
      </c>
      <c r="C4">
        <f t="shared" si="0"/>
        <v>481126.95000000007</v>
      </c>
      <c r="D4">
        <f>SceA!C47/100</f>
        <v>610762.43000000005</v>
      </c>
    </row>
    <row r="5" spans="1:4">
      <c r="A5">
        <f t="shared" si="1"/>
        <v>2003</v>
      </c>
      <c r="B5">
        <f>SceA!L48/100</f>
        <v>138029.73000000001</v>
      </c>
      <c r="C5">
        <f t="shared" si="0"/>
        <v>498129.56000000006</v>
      </c>
      <c r="D5">
        <f>SceA!C48/100</f>
        <v>636159.29</v>
      </c>
    </row>
    <row r="6" spans="1:4">
      <c r="A6">
        <f t="shared" si="1"/>
        <v>2004</v>
      </c>
      <c r="B6">
        <f>SceA!L49/100</f>
        <v>142981.04</v>
      </c>
      <c r="C6">
        <f t="shared" si="0"/>
        <v>520950.28999999992</v>
      </c>
      <c r="D6">
        <f>SceA!C49/100</f>
        <v>663931.32999999996</v>
      </c>
    </row>
    <row r="7" spans="1:4">
      <c r="A7">
        <f t="shared" si="1"/>
        <v>2005</v>
      </c>
      <c r="B7">
        <f>SceA!L50/100</f>
        <v>146379.35</v>
      </c>
      <c r="C7">
        <f t="shared" si="0"/>
        <v>536566.16</v>
      </c>
      <c r="D7">
        <f>SceA!C50/100</f>
        <v>682945.51</v>
      </c>
    </row>
    <row r="8" spans="1:4">
      <c r="A8">
        <f t="shared" si="1"/>
        <v>2006</v>
      </c>
      <c r="B8">
        <f>SceA!L51/100</f>
        <v>149058.73000000001</v>
      </c>
      <c r="C8">
        <f t="shared" si="0"/>
        <v>548172.78</v>
      </c>
      <c r="D8">
        <f>SceA!C51/100</f>
        <v>697231.51</v>
      </c>
    </row>
    <row r="9" spans="1:4">
      <c r="A9">
        <f t="shared" si="1"/>
        <v>2007</v>
      </c>
      <c r="B9">
        <f>SceA!L52/100</f>
        <v>151485.38</v>
      </c>
      <c r="C9">
        <f t="shared" si="0"/>
        <v>557397.13</v>
      </c>
      <c r="D9">
        <f>SceA!C52/100</f>
        <v>708882.51</v>
      </c>
    </row>
    <row r="10" spans="1:4">
      <c r="A10">
        <f t="shared" si="1"/>
        <v>2008</v>
      </c>
      <c r="B10">
        <f>SceA!L53/100</f>
        <v>154349.45000000001</v>
      </c>
      <c r="C10">
        <f t="shared" si="0"/>
        <v>567444.06000000006</v>
      </c>
      <c r="D10">
        <f>SceA!C53/100</f>
        <v>721793.51</v>
      </c>
    </row>
    <row r="11" spans="1:4">
      <c r="A11">
        <f t="shared" si="1"/>
        <v>2009</v>
      </c>
      <c r="B11">
        <f>SceA!L54/100</f>
        <v>156107.88</v>
      </c>
      <c r="C11">
        <f t="shared" si="0"/>
        <v>573149.63</v>
      </c>
      <c r="D11">
        <f>SceA!C54/100</f>
        <v>729257.51</v>
      </c>
    </row>
    <row r="12" spans="1:4">
      <c r="A12">
        <f t="shared" si="1"/>
        <v>2010</v>
      </c>
      <c r="B12">
        <f>SceA!L55/100</f>
        <v>158069.84</v>
      </c>
      <c r="C12">
        <f t="shared" si="0"/>
        <v>578187.73</v>
      </c>
      <c r="D12">
        <f>SceA!C55/100</f>
        <v>736257.57</v>
      </c>
    </row>
    <row r="13" spans="1:4">
      <c r="A13">
        <f t="shared" si="1"/>
        <v>2011</v>
      </c>
      <c r="B13">
        <f>SceA!L56/100</f>
        <v>159610.15</v>
      </c>
      <c r="C13">
        <f t="shared" si="0"/>
        <v>583065.49</v>
      </c>
      <c r="D13">
        <f>SceA!C56/100</f>
        <v>742675.64</v>
      </c>
    </row>
    <row r="14" spans="1:4">
      <c r="A14">
        <f t="shared" si="1"/>
        <v>2012</v>
      </c>
      <c r="B14">
        <f>SceA!L57/100</f>
        <v>160645.79999999999</v>
      </c>
      <c r="C14">
        <f t="shared" si="0"/>
        <v>586600.91999999993</v>
      </c>
      <c r="D14">
        <f>SceA!C57/100</f>
        <v>747246.72</v>
      </c>
    </row>
    <row r="15" spans="1:4">
      <c r="A15">
        <f t="shared" si="1"/>
        <v>2013</v>
      </c>
      <c r="B15">
        <f>SceA!L58/100</f>
        <v>161982.42000000001</v>
      </c>
      <c r="C15">
        <f t="shared" si="0"/>
        <v>591107.29999999993</v>
      </c>
      <c r="D15">
        <f>SceA!C58/100</f>
        <v>753089.72</v>
      </c>
    </row>
    <row r="16" spans="1:4">
      <c r="A16">
        <f t="shared" si="1"/>
        <v>2014</v>
      </c>
      <c r="B16">
        <f>SceA!L59/100</f>
        <v>163087.93</v>
      </c>
      <c r="C16">
        <f t="shared" si="0"/>
        <v>594346.68999999994</v>
      </c>
      <c r="D16">
        <f>SceA!C59/100</f>
        <v>757434.62</v>
      </c>
    </row>
    <row r="17" spans="1:4">
      <c r="A17">
        <f t="shared" si="1"/>
        <v>2015</v>
      </c>
      <c r="B17">
        <f>SceA!L60/100</f>
        <v>175220.22</v>
      </c>
      <c r="C17">
        <f t="shared" si="0"/>
        <v>588590.56000000006</v>
      </c>
      <c r="D17">
        <f>SceA!C60/100</f>
        <v>763810.78</v>
      </c>
    </row>
    <row r="18" spans="1:4">
      <c r="A18">
        <f t="shared" si="1"/>
        <v>2016</v>
      </c>
      <c r="B18">
        <f>SceA!L61/100</f>
        <v>186820.54</v>
      </c>
      <c r="C18">
        <f t="shared" si="0"/>
        <v>580932.34</v>
      </c>
      <c r="D18">
        <f>SceA!C61/100</f>
        <v>767752.88</v>
      </c>
    </row>
    <row r="19" spans="1:4">
      <c r="A19">
        <f t="shared" si="1"/>
        <v>2017</v>
      </c>
      <c r="B19">
        <f>SceA!L62/100</f>
        <v>198919.78</v>
      </c>
      <c r="C19">
        <f t="shared" si="0"/>
        <v>574446.23</v>
      </c>
      <c r="D19">
        <f>SceA!C62/100</f>
        <v>773366.01</v>
      </c>
    </row>
    <row r="20" spans="1:4">
      <c r="A20">
        <f t="shared" si="1"/>
        <v>2018</v>
      </c>
      <c r="B20">
        <f>SceA!L63/100</f>
        <v>210614.13</v>
      </c>
      <c r="C20">
        <f t="shared" si="0"/>
        <v>566446.09</v>
      </c>
      <c r="D20">
        <f>SceA!C63/100</f>
        <v>777060.22</v>
      </c>
    </row>
    <row r="21" spans="1:4">
      <c r="A21">
        <f t="shared" si="1"/>
        <v>2019</v>
      </c>
      <c r="B21">
        <f>SceA!L64/100</f>
        <v>222878.58</v>
      </c>
      <c r="C21">
        <f t="shared" si="0"/>
        <v>559991.93000000005</v>
      </c>
      <c r="D21">
        <f>SceA!C64/100</f>
        <v>782870.51</v>
      </c>
    </row>
    <row r="22" spans="1:4">
      <c r="A22">
        <f t="shared" si="1"/>
        <v>2020</v>
      </c>
      <c r="B22">
        <f>SceA!L65/100</f>
        <v>230922.41</v>
      </c>
      <c r="C22">
        <f t="shared" si="0"/>
        <v>553812.30999999994</v>
      </c>
      <c r="D22">
        <f>SceA!C65/100</f>
        <v>784734.71999999997</v>
      </c>
    </row>
    <row r="23" spans="1:4">
      <c r="A23">
        <f t="shared" si="1"/>
        <v>2021</v>
      </c>
      <c r="B23">
        <f>SceA!L66/100</f>
        <v>241743.51</v>
      </c>
      <c r="C23">
        <f t="shared" si="0"/>
        <v>548028.28</v>
      </c>
      <c r="D23">
        <f>SceA!C66/100</f>
        <v>789771.79</v>
      </c>
    </row>
    <row r="24" spans="1:4">
      <c r="A24">
        <f t="shared" si="1"/>
        <v>2022</v>
      </c>
      <c r="B24">
        <f>SceA!L67/100</f>
        <v>252569.8</v>
      </c>
      <c r="C24">
        <f t="shared" si="0"/>
        <v>537708.81000000006</v>
      </c>
      <c r="D24">
        <f>SceA!C67/100</f>
        <v>790278.61</v>
      </c>
    </row>
    <row r="25" spans="1:4">
      <c r="A25">
        <f t="shared" si="1"/>
        <v>2023</v>
      </c>
      <c r="B25">
        <f>SceA!L68/100</f>
        <v>263430.93</v>
      </c>
      <c r="C25">
        <f t="shared" si="0"/>
        <v>529877.62000000011</v>
      </c>
      <c r="D25">
        <f>SceA!C68/100</f>
        <v>793308.55</v>
      </c>
    </row>
    <row r="26" spans="1:4">
      <c r="A26">
        <f t="shared" si="1"/>
        <v>2024</v>
      </c>
      <c r="B26">
        <f>SceA!L69/100</f>
        <v>274296.75</v>
      </c>
      <c r="C26">
        <f t="shared" si="0"/>
        <v>519475.19999999995</v>
      </c>
      <c r="D26">
        <f>SceA!C69/100</f>
        <v>793771.95</v>
      </c>
    </row>
    <row r="27" spans="1:4">
      <c r="A27">
        <f t="shared" si="1"/>
        <v>2025</v>
      </c>
      <c r="B27">
        <f>SceA!L70/100</f>
        <v>285188.3</v>
      </c>
      <c r="C27">
        <f t="shared" si="0"/>
        <v>510747.67</v>
      </c>
      <c r="D27">
        <f>SceA!C70/100</f>
        <v>795935.97</v>
      </c>
    </row>
    <row r="28" spans="1:4">
      <c r="A28">
        <f t="shared" si="1"/>
        <v>2026</v>
      </c>
      <c r="B28">
        <f>SceA!L71/100</f>
        <v>296083.52</v>
      </c>
      <c r="C28">
        <f t="shared" si="0"/>
        <v>500221.78</v>
      </c>
      <c r="D28">
        <f>SceA!C71/100</f>
        <v>796305.3</v>
      </c>
    </row>
    <row r="29" spans="1:4">
      <c r="A29">
        <f t="shared" si="1"/>
        <v>2027</v>
      </c>
      <c r="B29">
        <f>SceA!L72/100</f>
        <v>307008.48</v>
      </c>
      <c r="C29">
        <f t="shared" si="0"/>
        <v>491761.16000000003</v>
      </c>
      <c r="D29">
        <f>SceA!C72/100</f>
        <v>798769.64</v>
      </c>
    </row>
    <row r="30" spans="1:4">
      <c r="A30">
        <f t="shared" si="1"/>
        <v>2028</v>
      </c>
      <c r="B30">
        <f>SceA!L73/100</f>
        <v>317936.46000000002</v>
      </c>
      <c r="C30">
        <f t="shared" si="0"/>
        <v>481165.92</v>
      </c>
      <c r="D30">
        <f>SceA!C73/100</f>
        <v>799102.38</v>
      </c>
    </row>
    <row r="31" spans="1:4">
      <c r="A31">
        <f t="shared" si="1"/>
        <v>2029</v>
      </c>
      <c r="B31">
        <f>SceA!L74/100</f>
        <v>328884.46000000002</v>
      </c>
      <c r="C31">
        <f t="shared" si="0"/>
        <v>471885.91</v>
      </c>
      <c r="D31">
        <f>SceA!C74/100</f>
        <v>800770.37</v>
      </c>
    </row>
    <row r="32" spans="1:4">
      <c r="A32">
        <f t="shared" si="1"/>
        <v>2030</v>
      </c>
      <c r="B32">
        <f>SceA!L75/100</f>
        <v>328883.36</v>
      </c>
      <c r="C32">
        <f t="shared" si="0"/>
        <v>472178.11</v>
      </c>
      <c r="D32">
        <f>SceA!C75/100</f>
        <v>801061.47</v>
      </c>
    </row>
    <row r="33" spans="1:4">
      <c r="A33">
        <f t="shared" si="1"/>
        <v>2031</v>
      </c>
      <c r="B33">
        <f>SceA!L76/100</f>
        <v>328882.57</v>
      </c>
      <c r="C33">
        <f t="shared" si="0"/>
        <v>473888.8</v>
      </c>
      <c r="D33">
        <f>SceA!C76/100</f>
        <v>802771.37</v>
      </c>
    </row>
    <row r="34" spans="1:4">
      <c r="A34">
        <f t="shared" si="1"/>
        <v>2032</v>
      </c>
      <c r="B34">
        <f>SceA!L77/100</f>
        <v>328881.32</v>
      </c>
      <c r="C34">
        <f t="shared" si="0"/>
        <v>474137.34</v>
      </c>
      <c r="D34">
        <f>SceA!C77/100</f>
        <v>803018.66</v>
      </c>
    </row>
    <row r="35" spans="1:4">
      <c r="A35">
        <f t="shared" si="1"/>
        <v>2033</v>
      </c>
      <c r="B35">
        <f>SceA!L78/100</f>
        <v>328880.40000000002</v>
      </c>
      <c r="C35">
        <f t="shared" si="0"/>
        <v>475890.14</v>
      </c>
      <c r="D35">
        <f>SceA!C78/100</f>
        <v>804770.54</v>
      </c>
    </row>
    <row r="36" spans="1:4">
      <c r="A36">
        <f t="shared" si="1"/>
        <v>2034</v>
      </c>
      <c r="B36">
        <f>SceA!L79/100</f>
        <v>328879</v>
      </c>
      <c r="C36">
        <f t="shared" si="0"/>
        <v>476102.51</v>
      </c>
      <c r="D36">
        <f>SceA!C79/100</f>
        <v>804981.51</v>
      </c>
    </row>
    <row r="37" spans="1:4">
      <c r="A37">
        <f t="shared" si="1"/>
        <v>2035</v>
      </c>
      <c r="B37">
        <f>SceA!L80/100</f>
        <v>328877.94</v>
      </c>
      <c r="C37">
        <f t="shared" si="0"/>
        <v>477892.67</v>
      </c>
      <c r="D37">
        <f>SceA!C80/100</f>
        <v>806770.61</v>
      </c>
    </row>
    <row r="38" spans="1:4">
      <c r="A38">
        <f t="shared" si="1"/>
        <v>2036</v>
      </c>
      <c r="B38">
        <f>SceA!L81/100</f>
        <v>328876.39</v>
      </c>
      <c r="C38">
        <f t="shared" si="0"/>
        <v>478073.65</v>
      </c>
      <c r="D38">
        <f>SceA!C81/100</f>
        <v>806950.04</v>
      </c>
    </row>
    <row r="39" spans="1:4">
      <c r="A39">
        <f t="shared" si="1"/>
        <v>2037</v>
      </c>
      <c r="B39">
        <f>SceA!L82/100</f>
        <v>328875.27</v>
      </c>
      <c r="C39">
        <f t="shared" si="0"/>
        <v>479895.41999999993</v>
      </c>
      <c r="D39">
        <f>SceA!C82/100</f>
        <v>808770.69</v>
      </c>
    </row>
    <row r="40" spans="1:4">
      <c r="A40">
        <f t="shared" si="1"/>
        <v>2038</v>
      </c>
      <c r="B40">
        <f>SceA!L83/100</f>
        <v>328873.71999999997</v>
      </c>
      <c r="C40">
        <f t="shared" si="0"/>
        <v>480059.67000000004</v>
      </c>
      <c r="D40">
        <f>SceA!C83/100</f>
        <v>808933.39</v>
      </c>
    </row>
    <row r="41" spans="1:4">
      <c r="A41">
        <f t="shared" si="1"/>
        <v>2039</v>
      </c>
      <c r="B41">
        <f>SceA!L84/100</f>
        <v>328872.59999999998</v>
      </c>
      <c r="C41">
        <f t="shared" si="0"/>
        <v>481899.05000000005</v>
      </c>
      <c r="D41">
        <f>SceA!C84/100</f>
        <v>810771.65</v>
      </c>
    </row>
    <row r="42" spans="1:4">
      <c r="A42">
        <f t="shared" si="1"/>
        <v>2040</v>
      </c>
      <c r="B42">
        <f>SceA!L85/100</f>
        <v>328871.05</v>
      </c>
      <c r="C42">
        <f t="shared" si="0"/>
        <v>482029.76000000007</v>
      </c>
      <c r="D42">
        <f>SceA!C85/100</f>
        <v>810900.81</v>
      </c>
    </row>
    <row r="43" spans="1:4">
      <c r="A43">
        <f t="shared" si="1"/>
        <v>2041</v>
      </c>
      <c r="B43">
        <f>SceA!L86/100</f>
        <v>328869.73</v>
      </c>
      <c r="C43">
        <f t="shared" si="0"/>
        <v>483901.58999999997</v>
      </c>
      <c r="D43">
        <f>SceA!C86/100</f>
        <v>812771.32</v>
      </c>
    </row>
    <row r="44" spans="1:4">
      <c r="A44">
        <f t="shared" si="1"/>
        <v>2042</v>
      </c>
      <c r="B44">
        <f>SceA!L87/100</f>
        <v>328868.18</v>
      </c>
      <c r="C44">
        <f t="shared" si="0"/>
        <v>484009.62000000005</v>
      </c>
      <c r="D44">
        <f>SceA!C87/100</f>
        <v>812877.8</v>
      </c>
    </row>
    <row r="45" spans="1:4">
      <c r="A45">
        <f t="shared" si="1"/>
        <v>2043</v>
      </c>
      <c r="B45">
        <f>SceA!L88/100</f>
        <v>328866.87</v>
      </c>
      <c r="C45">
        <f t="shared" si="0"/>
        <v>485902.86</v>
      </c>
      <c r="D45">
        <f>SceA!C88/100</f>
        <v>814769.73</v>
      </c>
    </row>
    <row r="46" spans="1:4">
      <c r="A46">
        <f t="shared" si="1"/>
        <v>2044</v>
      </c>
      <c r="B46">
        <f>SceA!L89/100</f>
        <v>328865.32</v>
      </c>
      <c r="C46">
        <f t="shared" si="0"/>
        <v>485995.37999999995</v>
      </c>
      <c r="D46">
        <f>SceA!C89/100</f>
        <v>814860.7</v>
      </c>
    </row>
    <row r="47" spans="1:4">
      <c r="A47">
        <f t="shared" si="1"/>
        <v>2045</v>
      </c>
      <c r="B47">
        <f>SceA!L90/100</f>
        <v>328864.02</v>
      </c>
      <c r="C47">
        <f t="shared" si="0"/>
        <v>487906.24</v>
      </c>
      <c r="D47">
        <f>SceA!C90/100</f>
        <v>816770.26</v>
      </c>
    </row>
    <row r="48" spans="1:4">
      <c r="A48">
        <f t="shared" si="1"/>
        <v>2046</v>
      </c>
      <c r="B48">
        <f>SceA!L91/100</f>
        <v>328862.46000000002</v>
      </c>
      <c r="C48">
        <f t="shared" si="0"/>
        <v>487973.59</v>
      </c>
      <c r="D48">
        <f>SceA!C91/100</f>
        <v>816836.05</v>
      </c>
    </row>
    <row r="49" spans="1:4">
      <c r="A49">
        <f t="shared" si="1"/>
        <v>2047</v>
      </c>
      <c r="B49">
        <f>SceA!L92/100</f>
        <v>328861.15999999997</v>
      </c>
      <c r="C49">
        <f t="shared" si="0"/>
        <v>489909.99000000005</v>
      </c>
      <c r="D49">
        <f>SceA!C92/100</f>
        <v>818771.15</v>
      </c>
    </row>
    <row r="50" spans="1:4">
      <c r="A50">
        <f t="shared" si="1"/>
        <v>2048</v>
      </c>
      <c r="B50">
        <f>SceA!L93/100</f>
        <v>328859.61</v>
      </c>
      <c r="C50">
        <f t="shared" si="0"/>
        <v>489966.73</v>
      </c>
      <c r="D50">
        <f>SceA!C93/100</f>
        <v>818826.34</v>
      </c>
    </row>
    <row r="51" spans="1:4">
      <c r="A51">
        <f t="shared" si="1"/>
        <v>2049</v>
      </c>
      <c r="B51">
        <f>SceA!L94/100</f>
        <v>328858.31</v>
      </c>
      <c r="C51">
        <f t="shared" si="0"/>
        <v>491911.69</v>
      </c>
      <c r="D51">
        <f>SceA!C94/100</f>
        <v>820770</v>
      </c>
    </row>
    <row r="52" spans="1:4">
      <c r="A52">
        <f t="shared" si="1"/>
        <v>2050</v>
      </c>
      <c r="B52">
        <f>SceA!L95/100</f>
        <v>328856.76</v>
      </c>
      <c r="C52">
        <f t="shared" si="0"/>
        <v>491957.16000000003</v>
      </c>
      <c r="D52">
        <f>SceA!C95/100</f>
        <v>820813.92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05"/>
  <sheetViews>
    <sheetView workbookViewId="0"/>
  </sheetViews>
  <sheetFormatPr defaultRowHeight="15"/>
  <cols>
    <col min="18" max="18" width="8.85546875" style="12"/>
  </cols>
  <sheetData>
    <row r="1" spans="1:18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R1"/>
    </row>
    <row r="2" spans="1:18">
      <c r="A2" t="s">
        <v>41</v>
      </c>
      <c r="R2"/>
    </row>
    <row r="3" spans="1:18">
      <c r="R3"/>
    </row>
    <row r="4" spans="1:18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/>
    </row>
    <row r="5" spans="1:18">
      <c r="A5">
        <v>1960</v>
      </c>
      <c r="B5">
        <v>842754</v>
      </c>
      <c r="C5">
        <v>842754</v>
      </c>
      <c r="D5" t="s">
        <v>45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  <c r="R5"/>
    </row>
    <row r="6" spans="1:18">
      <c r="A6">
        <v>1961</v>
      </c>
      <c r="B6">
        <v>842754</v>
      </c>
      <c r="C6">
        <v>1685508</v>
      </c>
      <c r="D6" t="s">
        <v>45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  <c r="R6"/>
    </row>
    <row r="7" spans="1:18">
      <c r="A7">
        <v>1962</v>
      </c>
      <c r="B7">
        <v>842754</v>
      </c>
      <c r="C7">
        <v>2528262</v>
      </c>
      <c r="D7" t="s">
        <v>45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  <c r="R7"/>
    </row>
    <row r="8" spans="1:18">
      <c r="A8">
        <v>1963</v>
      </c>
      <c r="B8">
        <v>842754</v>
      </c>
      <c r="C8">
        <v>3371016</v>
      </c>
      <c r="D8" t="s">
        <v>45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  <c r="R8"/>
    </row>
    <row r="9" spans="1:18">
      <c r="A9">
        <v>1964</v>
      </c>
      <c r="B9">
        <v>842754</v>
      </c>
      <c r="C9">
        <v>4213770</v>
      </c>
      <c r="D9" t="s">
        <v>45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  <c r="R9"/>
    </row>
    <row r="10" spans="1:18">
      <c r="A10">
        <v>1965</v>
      </c>
      <c r="B10">
        <v>842754</v>
      </c>
      <c r="C10">
        <v>5056524</v>
      </c>
      <c r="D10" t="s">
        <v>45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  <c r="R10"/>
    </row>
    <row r="11" spans="1:18">
      <c r="A11">
        <v>1966</v>
      </c>
      <c r="B11">
        <v>842754</v>
      </c>
      <c r="C11">
        <v>5899278</v>
      </c>
      <c r="D11" t="s">
        <v>45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  <c r="R11"/>
    </row>
    <row r="12" spans="1:18">
      <c r="A12">
        <v>1967</v>
      </c>
      <c r="B12">
        <v>842754</v>
      </c>
      <c r="C12">
        <v>6742032</v>
      </c>
      <c r="D12" t="s">
        <v>45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  <c r="R12"/>
    </row>
    <row r="13" spans="1:18">
      <c r="A13">
        <v>1968</v>
      </c>
      <c r="B13">
        <v>842754</v>
      </c>
      <c r="C13">
        <v>7584786</v>
      </c>
      <c r="D13" t="s">
        <v>45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  <c r="R13"/>
    </row>
    <row r="14" spans="1:18">
      <c r="A14">
        <v>1969</v>
      </c>
      <c r="B14">
        <v>842754</v>
      </c>
      <c r="C14">
        <v>8427540</v>
      </c>
      <c r="D14" t="s">
        <v>45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  <c r="R14"/>
    </row>
    <row r="15" spans="1:18">
      <c r="A15">
        <v>1970</v>
      </c>
      <c r="B15">
        <v>842754</v>
      </c>
      <c r="C15">
        <v>9270294</v>
      </c>
      <c r="D15" t="s">
        <v>45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  <c r="R15"/>
    </row>
    <row r="16" spans="1:18">
      <c r="A16">
        <v>1971</v>
      </c>
      <c r="B16">
        <v>842754</v>
      </c>
      <c r="C16">
        <v>10113048</v>
      </c>
      <c r="D16" t="s">
        <v>45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  <c r="R16"/>
    </row>
    <row r="17" spans="1:18">
      <c r="A17">
        <v>1972</v>
      </c>
      <c r="B17">
        <v>842754</v>
      </c>
      <c r="C17">
        <v>10955802</v>
      </c>
      <c r="D17" t="s">
        <v>45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  <c r="R17"/>
    </row>
    <row r="18" spans="1:18">
      <c r="A18">
        <v>1973</v>
      </c>
      <c r="B18">
        <v>842754</v>
      </c>
      <c r="C18">
        <v>11798556</v>
      </c>
      <c r="D18" t="s">
        <v>45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  <c r="R18"/>
    </row>
    <row r="19" spans="1:18">
      <c r="A19">
        <v>1974</v>
      </c>
      <c r="B19">
        <v>842754</v>
      </c>
      <c r="C19">
        <v>12641310</v>
      </c>
      <c r="D19" t="s">
        <v>45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  <c r="R19"/>
    </row>
    <row r="20" spans="1:18">
      <c r="A20">
        <v>1975</v>
      </c>
      <c r="B20">
        <v>842754</v>
      </c>
      <c r="C20">
        <v>13484064</v>
      </c>
      <c r="D20" t="s">
        <v>45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  <c r="R20"/>
    </row>
    <row r="21" spans="1:18">
      <c r="A21">
        <v>1976</v>
      </c>
      <c r="B21">
        <v>842754</v>
      </c>
      <c r="C21">
        <v>14326818</v>
      </c>
      <c r="D21" t="s">
        <v>45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  <c r="R21"/>
    </row>
    <row r="22" spans="1:18">
      <c r="A22">
        <v>1977</v>
      </c>
      <c r="B22">
        <v>842754</v>
      </c>
      <c r="C22">
        <v>15169572</v>
      </c>
      <c r="D22" t="s">
        <v>45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  <c r="R22"/>
    </row>
    <row r="23" spans="1:18">
      <c r="A23">
        <v>1978</v>
      </c>
      <c r="B23">
        <v>842754</v>
      </c>
      <c r="C23">
        <v>16012326</v>
      </c>
      <c r="D23" t="s">
        <v>45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  <c r="R23"/>
    </row>
    <row r="24" spans="1:18">
      <c r="A24">
        <v>1979</v>
      </c>
      <c r="B24">
        <v>2150000</v>
      </c>
      <c r="C24">
        <v>18162326</v>
      </c>
      <c r="D24" t="s">
        <v>45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  <c r="R24"/>
    </row>
    <row r="25" spans="1:18">
      <c r="A25">
        <v>1980</v>
      </c>
      <c r="B25">
        <v>2150000</v>
      </c>
      <c r="C25">
        <v>20312326</v>
      </c>
      <c r="D25" t="s">
        <v>45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  <c r="R25"/>
    </row>
    <row r="26" spans="1:18">
      <c r="A26">
        <v>1981</v>
      </c>
      <c r="B26">
        <v>2105000</v>
      </c>
      <c r="C26">
        <v>22417326</v>
      </c>
      <c r="D26" t="s">
        <v>45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  <c r="R26"/>
    </row>
    <row r="27" spans="1:18">
      <c r="A27">
        <v>1982</v>
      </c>
      <c r="B27">
        <v>2105000</v>
      </c>
      <c r="C27">
        <v>24522326</v>
      </c>
      <c r="D27" t="s">
        <v>45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  <c r="R27"/>
    </row>
    <row r="28" spans="1:18">
      <c r="A28">
        <v>1983</v>
      </c>
      <c r="B28">
        <v>2105000</v>
      </c>
      <c r="C28">
        <v>26627326</v>
      </c>
      <c r="D28" t="s">
        <v>45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  <c r="R28"/>
    </row>
    <row r="29" spans="1:18">
      <c r="A29">
        <v>1984</v>
      </c>
      <c r="B29">
        <v>2105000</v>
      </c>
      <c r="C29">
        <v>28732326</v>
      </c>
      <c r="D29" t="s">
        <v>45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  <c r="R29"/>
    </row>
    <row r="30" spans="1:18">
      <c r="A30">
        <v>1985</v>
      </c>
      <c r="B30">
        <v>2105000</v>
      </c>
      <c r="C30">
        <v>30837326</v>
      </c>
      <c r="D30" t="s">
        <v>45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  <c r="R30"/>
    </row>
    <row r="31" spans="1:18">
      <c r="A31">
        <v>1986</v>
      </c>
      <c r="B31">
        <v>2105000</v>
      </c>
      <c r="C31">
        <v>32942326</v>
      </c>
      <c r="D31" t="s">
        <v>45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  <c r="R31"/>
    </row>
    <row r="32" spans="1:18">
      <c r="A32">
        <v>1987</v>
      </c>
      <c r="B32">
        <v>2105000</v>
      </c>
      <c r="C32">
        <v>35047326</v>
      </c>
      <c r="D32" t="s">
        <v>45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  <c r="R32"/>
    </row>
    <row r="33" spans="1:18">
      <c r="A33">
        <v>1988</v>
      </c>
      <c r="B33">
        <v>2105000</v>
      </c>
      <c r="C33">
        <v>37152326</v>
      </c>
      <c r="D33" t="s">
        <v>45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  <c r="R33"/>
    </row>
    <row r="34" spans="1:18">
      <c r="A34">
        <v>1989</v>
      </c>
      <c r="B34">
        <v>1777000</v>
      </c>
      <c r="C34">
        <v>38929326</v>
      </c>
      <c r="D34" t="s">
        <v>45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  <c r="R34"/>
    </row>
    <row r="35" spans="1:18">
      <c r="A35">
        <v>1990</v>
      </c>
      <c r="B35">
        <v>1373000</v>
      </c>
      <c r="C35">
        <v>40302326</v>
      </c>
      <c r="D35" t="s">
        <v>45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  <c r="R35"/>
    </row>
    <row r="36" spans="1:18">
      <c r="A36">
        <v>1991</v>
      </c>
      <c r="B36">
        <v>1103000</v>
      </c>
      <c r="C36">
        <v>41405326</v>
      </c>
      <c r="D36" t="s">
        <v>45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  <c r="R36"/>
    </row>
    <row r="37" spans="1:18">
      <c r="A37">
        <v>1992</v>
      </c>
      <c r="B37">
        <v>1378600</v>
      </c>
      <c r="C37">
        <v>42783926</v>
      </c>
      <c r="D37" t="s">
        <v>45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  <c r="R37"/>
    </row>
    <row r="38" spans="1:18">
      <c r="A38">
        <v>1993</v>
      </c>
      <c r="B38">
        <v>1489600</v>
      </c>
      <c r="C38">
        <v>44273526</v>
      </c>
      <c r="D38" t="s">
        <v>45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  <c r="R38"/>
    </row>
    <row r="39" spans="1:18">
      <c r="A39">
        <v>1994</v>
      </c>
      <c r="B39">
        <v>1489600</v>
      </c>
      <c r="C39">
        <v>45763126</v>
      </c>
      <c r="D39" t="s">
        <v>45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  <c r="R39"/>
    </row>
    <row r="40" spans="1:18">
      <c r="A40">
        <v>1995</v>
      </c>
      <c r="B40">
        <v>2905900</v>
      </c>
      <c r="C40">
        <v>48669026</v>
      </c>
      <c r="D40" t="s">
        <v>45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  <c r="R40"/>
    </row>
    <row r="41" spans="1:18">
      <c r="A41">
        <v>1996</v>
      </c>
      <c r="B41">
        <v>1816100</v>
      </c>
      <c r="C41">
        <v>50485126</v>
      </c>
      <c r="D41" t="s">
        <v>45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  <c r="R41"/>
    </row>
    <row r="42" spans="1:18">
      <c r="A42">
        <v>1997</v>
      </c>
      <c r="B42">
        <v>1322700</v>
      </c>
      <c r="C42">
        <v>51807826</v>
      </c>
      <c r="D42" t="s">
        <v>45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  <c r="R42"/>
    </row>
    <row r="43" spans="1:18">
      <c r="A43">
        <v>1998</v>
      </c>
      <c r="B43">
        <v>1738300</v>
      </c>
      <c r="C43">
        <v>53546126</v>
      </c>
      <c r="D43" t="s">
        <v>45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  <c r="R43"/>
    </row>
    <row r="44" spans="1:18">
      <c r="A44">
        <v>1999</v>
      </c>
      <c r="B44">
        <v>1725900</v>
      </c>
      <c r="C44">
        <v>55272026</v>
      </c>
      <c r="D44" t="s">
        <v>45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  <c r="R44"/>
    </row>
    <row r="45" spans="1:18">
      <c r="A45">
        <v>2000</v>
      </c>
      <c r="B45">
        <v>1822600</v>
      </c>
      <c r="C45">
        <v>57094626</v>
      </c>
      <c r="D45" t="s">
        <v>45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  <c r="R45"/>
    </row>
    <row r="46" spans="1:18">
      <c r="A46">
        <v>2001</v>
      </c>
      <c r="B46">
        <v>1816500</v>
      </c>
      <c r="C46">
        <v>58911126</v>
      </c>
      <c r="D46" t="s">
        <v>45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  <c r="R46"/>
    </row>
    <row r="47" spans="1:18">
      <c r="A47">
        <v>2002</v>
      </c>
      <c r="B47">
        <v>2165118</v>
      </c>
      <c r="C47">
        <v>61076243</v>
      </c>
      <c r="D47" t="s">
        <v>45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12963548</v>
      </c>
      <c r="M47">
        <v>684795</v>
      </c>
      <c r="N47">
        <v>78</v>
      </c>
      <c r="O47">
        <v>-138</v>
      </c>
      <c r="P47">
        <v>856</v>
      </c>
      <c r="Q47">
        <f t="shared" si="0"/>
        <v>945</v>
      </c>
      <c r="R47"/>
    </row>
    <row r="48" spans="1:18">
      <c r="A48">
        <v>2003</v>
      </c>
      <c r="B48">
        <v>2539686</v>
      </c>
      <c r="C48">
        <v>63615929</v>
      </c>
      <c r="D48" t="s">
        <v>45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13802973</v>
      </c>
      <c r="M48">
        <v>695042</v>
      </c>
      <c r="N48">
        <v>80</v>
      </c>
      <c r="O48">
        <v>-142</v>
      </c>
      <c r="P48">
        <v>958</v>
      </c>
      <c r="Q48">
        <f t="shared" si="0"/>
        <v>1151</v>
      </c>
      <c r="R48"/>
    </row>
    <row r="49" spans="1:18">
      <c r="A49">
        <v>2004</v>
      </c>
      <c r="B49">
        <v>2777203</v>
      </c>
      <c r="C49">
        <v>66393133</v>
      </c>
      <c r="D49" t="s">
        <v>45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14298104</v>
      </c>
      <c r="M49">
        <v>719606</v>
      </c>
      <c r="N49">
        <v>84</v>
      </c>
      <c r="O49">
        <v>-146</v>
      </c>
      <c r="P49">
        <v>1059</v>
      </c>
      <c r="Q49">
        <f t="shared" si="0"/>
        <v>1247</v>
      </c>
      <c r="R49"/>
    </row>
    <row r="50" spans="1:18">
      <c r="A50">
        <v>2005</v>
      </c>
      <c r="B50">
        <v>1901417</v>
      </c>
      <c r="C50">
        <v>68294551</v>
      </c>
      <c r="D50" t="s">
        <v>45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14637935</v>
      </c>
      <c r="M50">
        <v>742490</v>
      </c>
      <c r="N50">
        <v>87</v>
      </c>
      <c r="O50">
        <v>-151</v>
      </c>
      <c r="P50">
        <v>987</v>
      </c>
      <c r="Q50">
        <f t="shared" si="0"/>
        <v>828</v>
      </c>
      <c r="R50"/>
    </row>
    <row r="51" spans="1:18">
      <c r="A51">
        <v>2006</v>
      </c>
      <c r="B51">
        <v>1428600</v>
      </c>
      <c r="C51">
        <v>69723151</v>
      </c>
      <c r="D51" t="s">
        <v>45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14905873</v>
      </c>
      <c r="M51">
        <v>767321</v>
      </c>
      <c r="N51">
        <v>91</v>
      </c>
      <c r="O51">
        <v>-156</v>
      </c>
      <c r="P51">
        <v>858</v>
      </c>
      <c r="Q51">
        <f t="shared" si="0"/>
        <v>618</v>
      </c>
      <c r="R51"/>
    </row>
    <row r="52" spans="1:18">
      <c r="A52">
        <v>2007</v>
      </c>
      <c r="B52">
        <v>1165100</v>
      </c>
      <c r="C52">
        <v>70888251</v>
      </c>
      <c r="D52" t="s">
        <v>45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15148538</v>
      </c>
      <c r="M52">
        <v>791493</v>
      </c>
      <c r="N52">
        <v>94</v>
      </c>
      <c r="O52">
        <v>-163</v>
      </c>
      <c r="P52">
        <v>735</v>
      </c>
      <c r="Q52">
        <f t="shared" si="0"/>
        <v>499</v>
      </c>
      <c r="R52"/>
    </row>
    <row r="53" spans="1:18">
      <c r="A53">
        <v>2008</v>
      </c>
      <c r="B53">
        <v>1291100</v>
      </c>
      <c r="C53">
        <v>72179351</v>
      </c>
      <c r="D53" t="s">
        <v>45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15434945</v>
      </c>
      <c r="M53">
        <v>832293</v>
      </c>
      <c r="N53">
        <v>99</v>
      </c>
      <c r="O53">
        <v>-167</v>
      </c>
      <c r="P53">
        <v>679</v>
      </c>
      <c r="Q53">
        <f t="shared" si="0"/>
        <v>561</v>
      </c>
      <c r="R53"/>
    </row>
    <row r="54" spans="1:18">
      <c r="A54">
        <v>2009</v>
      </c>
      <c r="B54">
        <v>746400</v>
      </c>
      <c r="C54">
        <v>72925751</v>
      </c>
      <c r="D54" t="s">
        <v>45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15610788</v>
      </c>
      <c r="M54">
        <v>881066</v>
      </c>
      <c r="N54">
        <v>104</v>
      </c>
      <c r="O54">
        <v>-169</v>
      </c>
      <c r="P54">
        <v>572</v>
      </c>
      <c r="Q54">
        <f t="shared" si="0"/>
        <v>327</v>
      </c>
      <c r="R54"/>
    </row>
    <row r="55" spans="1:18">
      <c r="A55">
        <v>2010</v>
      </c>
      <c r="B55">
        <v>700006</v>
      </c>
      <c r="C55">
        <v>73625757</v>
      </c>
      <c r="D55" t="s">
        <v>45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15806984</v>
      </c>
      <c r="M55">
        <v>929617</v>
      </c>
      <c r="N55">
        <v>109</v>
      </c>
      <c r="O55">
        <v>-171</v>
      </c>
      <c r="P55">
        <v>493</v>
      </c>
      <c r="Q55">
        <f t="shared" si="0"/>
        <v>312</v>
      </c>
      <c r="R55"/>
    </row>
    <row r="56" spans="1:18">
      <c r="A56">
        <v>2011</v>
      </c>
      <c r="B56">
        <v>641806</v>
      </c>
      <c r="C56">
        <v>74267564</v>
      </c>
      <c r="D56" t="s">
        <v>45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15961015</v>
      </c>
      <c r="M56">
        <v>950348</v>
      </c>
      <c r="N56">
        <v>113</v>
      </c>
      <c r="O56">
        <v>-174</v>
      </c>
      <c r="P56">
        <v>432</v>
      </c>
      <c r="Q56">
        <f t="shared" si="0"/>
        <v>277</v>
      </c>
      <c r="R56"/>
    </row>
    <row r="57" spans="1:18">
      <c r="A57">
        <v>2012</v>
      </c>
      <c r="B57">
        <v>457108</v>
      </c>
      <c r="C57">
        <v>74724672</v>
      </c>
      <c r="D57" t="s">
        <v>45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16064580</v>
      </c>
      <c r="M57">
        <v>958991</v>
      </c>
      <c r="N57">
        <v>116</v>
      </c>
      <c r="O57">
        <v>-175</v>
      </c>
      <c r="P57">
        <v>357</v>
      </c>
      <c r="Q57">
        <f t="shared" si="0"/>
        <v>169</v>
      </c>
      <c r="R57"/>
    </row>
    <row r="58" spans="1:18">
      <c r="A58">
        <v>2013</v>
      </c>
      <c r="B58">
        <v>584300</v>
      </c>
      <c r="C58">
        <v>75308972</v>
      </c>
      <c r="D58" t="s">
        <v>45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16198242</v>
      </c>
      <c r="M58">
        <v>965113</v>
      </c>
      <c r="N58">
        <v>119</v>
      </c>
      <c r="O58">
        <v>-177</v>
      </c>
      <c r="P58">
        <v>327</v>
      </c>
      <c r="Q58">
        <f t="shared" si="0"/>
        <v>236</v>
      </c>
      <c r="R58"/>
    </row>
    <row r="59" spans="1:18">
      <c r="A59">
        <v>2014</v>
      </c>
      <c r="B59">
        <v>530793</v>
      </c>
      <c r="C59">
        <v>75839766</v>
      </c>
      <c r="D59" t="s">
        <v>45</v>
      </c>
      <c r="E59">
        <v>2014</v>
      </c>
      <c r="F59">
        <v>269</v>
      </c>
      <c r="G59">
        <v>358</v>
      </c>
      <c r="H59">
        <v>88</v>
      </c>
      <c r="I59">
        <v>270</v>
      </c>
      <c r="J59">
        <v>9</v>
      </c>
      <c r="K59">
        <v>2</v>
      </c>
      <c r="L59">
        <v>16227483</v>
      </c>
      <c r="M59">
        <v>980786</v>
      </c>
      <c r="N59">
        <v>122</v>
      </c>
      <c r="O59">
        <v>-179</v>
      </c>
      <c r="P59">
        <v>302</v>
      </c>
      <c r="Q59">
        <f t="shared" si="0"/>
        <v>212</v>
      </c>
      <c r="R59"/>
    </row>
    <row r="60" spans="1:18">
      <c r="A60">
        <v>2015</v>
      </c>
      <c r="B60">
        <v>641224</v>
      </c>
      <c r="C60">
        <v>76480990</v>
      </c>
      <c r="D60" t="s">
        <v>45</v>
      </c>
      <c r="E60">
        <v>2015</v>
      </c>
      <c r="F60">
        <v>328</v>
      </c>
      <c r="G60">
        <v>359</v>
      </c>
      <c r="H60">
        <v>107</v>
      </c>
      <c r="I60">
        <v>252</v>
      </c>
      <c r="J60">
        <v>11</v>
      </c>
      <c r="K60">
        <v>3</v>
      </c>
      <c r="L60">
        <v>16332564</v>
      </c>
      <c r="M60">
        <v>984459</v>
      </c>
      <c r="N60">
        <v>124</v>
      </c>
      <c r="O60">
        <v>-180</v>
      </c>
      <c r="P60">
        <v>304</v>
      </c>
      <c r="Q60">
        <f t="shared" si="0"/>
        <v>272</v>
      </c>
      <c r="R60"/>
    </row>
    <row r="61" spans="1:18">
      <c r="A61">
        <v>2016</v>
      </c>
      <c r="B61">
        <v>451611</v>
      </c>
      <c r="C61">
        <v>76932602</v>
      </c>
      <c r="D61" t="s">
        <v>45</v>
      </c>
      <c r="E61">
        <v>2016</v>
      </c>
      <c r="F61">
        <v>230</v>
      </c>
      <c r="G61">
        <v>328</v>
      </c>
      <c r="H61">
        <v>75</v>
      </c>
      <c r="I61">
        <v>253</v>
      </c>
      <c r="J61">
        <v>8</v>
      </c>
      <c r="K61">
        <v>2</v>
      </c>
      <c r="L61">
        <v>16405899</v>
      </c>
      <c r="M61">
        <v>997597</v>
      </c>
      <c r="N61">
        <v>126</v>
      </c>
      <c r="O61">
        <v>-182</v>
      </c>
      <c r="P61">
        <v>274</v>
      </c>
      <c r="Q61">
        <f t="shared" si="0"/>
        <v>174</v>
      </c>
      <c r="R61"/>
    </row>
    <row r="62" spans="1:18">
      <c r="A62">
        <v>2017</v>
      </c>
      <c r="B62">
        <v>535411</v>
      </c>
      <c r="C62">
        <v>77468013</v>
      </c>
      <c r="D62" t="s">
        <v>45</v>
      </c>
      <c r="E62">
        <v>2017</v>
      </c>
      <c r="F62">
        <v>278</v>
      </c>
      <c r="G62">
        <v>320</v>
      </c>
      <c r="H62">
        <v>91</v>
      </c>
      <c r="I62">
        <v>229</v>
      </c>
      <c r="J62">
        <v>9</v>
      </c>
      <c r="K62">
        <v>3</v>
      </c>
      <c r="L62">
        <v>16498223</v>
      </c>
      <c r="M62">
        <v>1010494</v>
      </c>
      <c r="N62">
        <v>129</v>
      </c>
      <c r="O62">
        <v>-182</v>
      </c>
      <c r="P62">
        <v>268</v>
      </c>
      <c r="Q62">
        <f t="shared" si="0"/>
        <v>225</v>
      </c>
      <c r="R62"/>
    </row>
    <row r="63" spans="1:18">
      <c r="A63">
        <v>2018</v>
      </c>
      <c r="B63">
        <v>205978</v>
      </c>
      <c r="C63">
        <v>77673991</v>
      </c>
      <c r="D63" t="s">
        <v>45</v>
      </c>
      <c r="E63">
        <v>2018</v>
      </c>
      <c r="F63">
        <v>106</v>
      </c>
      <c r="G63">
        <v>259</v>
      </c>
      <c r="H63">
        <v>34</v>
      </c>
      <c r="I63">
        <v>225</v>
      </c>
      <c r="J63">
        <v>3</v>
      </c>
      <c r="K63">
        <v>1</v>
      </c>
      <c r="L63">
        <v>16532757</v>
      </c>
      <c r="M63">
        <v>1017060</v>
      </c>
      <c r="N63">
        <v>131</v>
      </c>
      <c r="O63">
        <v>-183</v>
      </c>
      <c r="P63">
        <v>208</v>
      </c>
      <c r="Q63">
        <f t="shared" si="0"/>
        <v>54</v>
      </c>
      <c r="R63"/>
    </row>
    <row r="64" spans="1:18">
      <c r="A64">
        <v>2019</v>
      </c>
      <c r="B64">
        <v>613152</v>
      </c>
      <c r="C64">
        <v>78287144</v>
      </c>
      <c r="D64" t="s">
        <v>45</v>
      </c>
      <c r="E64">
        <v>2019</v>
      </c>
      <c r="F64">
        <v>316</v>
      </c>
      <c r="G64">
        <v>284</v>
      </c>
      <c r="H64">
        <v>103</v>
      </c>
      <c r="I64">
        <v>180</v>
      </c>
      <c r="J64">
        <v>11</v>
      </c>
      <c r="K64">
        <v>3</v>
      </c>
      <c r="L64">
        <v>16634448</v>
      </c>
      <c r="M64">
        <v>1028676</v>
      </c>
      <c r="N64">
        <v>133</v>
      </c>
      <c r="O64">
        <v>-183</v>
      </c>
      <c r="P64">
        <v>234</v>
      </c>
      <c r="Q64">
        <f t="shared" si="0"/>
        <v>266</v>
      </c>
      <c r="R64"/>
    </row>
    <row r="65" spans="1:18">
      <c r="A65">
        <v>2020</v>
      </c>
      <c r="B65">
        <v>190041</v>
      </c>
      <c r="C65">
        <v>78477186</v>
      </c>
      <c r="D65" t="s">
        <v>45</v>
      </c>
      <c r="E65">
        <v>2020</v>
      </c>
      <c r="F65">
        <v>98</v>
      </c>
      <c r="G65">
        <v>234</v>
      </c>
      <c r="H65">
        <v>32</v>
      </c>
      <c r="I65">
        <v>202</v>
      </c>
      <c r="J65">
        <v>3</v>
      </c>
      <c r="K65">
        <v>1</v>
      </c>
      <c r="L65">
        <v>16665797</v>
      </c>
      <c r="M65">
        <v>1022237</v>
      </c>
      <c r="N65">
        <v>134</v>
      </c>
      <c r="O65">
        <v>-184</v>
      </c>
      <c r="P65">
        <v>185</v>
      </c>
      <c r="Q65">
        <f t="shared" si="0"/>
        <v>48</v>
      </c>
      <c r="R65"/>
    </row>
    <row r="66" spans="1:18">
      <c r="A66">
        <v>2021</v>
      </c>
      <c r="B66">
        <v>589981</v>
      </c>
      <c r="C66">
        <v>79067167</v>
      </c>
      <c r="D66" t="s">
        <v>45</v>
      </c>
      <c r="E66">
        <v>2021</v>
      </c>
      <c r="F66">
        <v>305</v>
      </c>
      <c r="G66">
        <v>262</v>
      </c>
      <c r="H66">
        <v>99</v>
      </c>
      <c r="I66">
        <v>162</v>
      </c>
      <c r="J66">
        <v>10</v>
      </c>
      <c r="K66">
        <v>3</v>
      </c>
      <c r="L66">
        <v>16762796</v>
      </c>
      <c r="M66">
        <v>1030333</v>
      </c>
      <c r="N66">
        <v>135</v>
      </c>
      <c r="O66">
        <v>-185</v>
      </c>
      <c r="P66">
        <v>214</v>
      </c>
      <c r="Q66">
        <f t="shared" si="0"/>
        <v>255</v>
      </c>
      <c r="R66"/>
    </row>
    <row r="67" spans="1:18">
      <c r="A67">
        <v>2022</v>
      </c>
      <c r="B67">
        <v>375344</v>
      </c>
      <c r="C67">
        <v>79442511</v>
      </c>
      <c r="D67" t="s">
        <v>45</v>
      </c>
      <c r="E67">
        <v>2022</v>
      </c>
      <c r="F67">
        <v>194</v>
      </c>
      <c r="G67">
        <v>251</v>
      </c>
      <c r="H67">
        <v>63</v>
      </c>
      <c r="I67">
        <v>187</v>
      </c>
      <c r="J67">
        <v>6</v>
      </c>
      <c r="K67">
        <v>2</v>
      </c>
      <c r="L67">
        <v>16824097</v>
      </c>
      <c r="M67">
        <v>1034276</v>
      </c>
      <c r="N67">
        <v>136</v>
      </c>
      <c r="O67">
        <v>-186</v>
      </c>
      <c r="P67">
        <v>202</v>
      </c>
      <c r="Q67">
        <f t="shared" si="0"/>
        <v>144</v>
      </c>
      <c r="R67"/>
    </row>
    <row r="68" spans="1:18">
      <c r="A68">
        <v>2023</v>
      </c>
      <c r="B68">
        <v>404651</v>
      </c>
      <c r="C68">
        <v>79847163</v>
      </c>
      <c r="D68" t="s">
        <v>45</v>
      </c>
      <c r="E68">
        <v>2023</v>
      </c>
      <c r="F68">
        <v>211</v>
      </c>
      <c r="G68">
        <v>243</v>
      </c>
      <c r="H68">
        <v>69</v>
      </c>
      <c r="I68">
        <v>174</v>
      </c>
      <c r="J68">
        <v>7</v>
      </c>
      <c r="K68">
        <v>2</v>
      </c>
      <c r="L68">
        <v>16893011</v>
      </c>
      <c r="M68">
        <v>1040593</v>
      </c>
      <c r="N68">
        <v>138</v>
      </c>
      <c r="O68">
        <v>-187</v>
      </c>
      <c r="P68">
        <v>195</v>
      </c>
      <c r="Q68">
        <f t="shared" si="0"/>
        <v>162</v>
      </c>
      <c r="R68"/>
    </row>
    <row r="69" spans="1:18">
      <c r="A69">
        <v>2024</v>
      </c>
      <c r="B69">
        <v>326526</v>
      </c>
      <c r="C69">
        <v>80173689</v>
      </c>
      <c r="D69" t="s">
        <v>45</v>
      </c>
      <c r="E69">
        <v>2024</v>
      </c>
      <c r="F69">
        <v>170</v>
      </c>
      <c r="G69">
        <v>226</v>
      </c>
      <c r="H69">
        <v>55</v>
      </c>
      <c r="I69">
        <v>170</v>
      </c>
      <c r="J69">
        <v>6</v>
      </c>
      <c r="K69">
        <v>1</v>
      </c>
      <c r="L69">
        <v>16946958</v>
      </c>
      <c r="M69">
        <v>1041438</v>
      </c>
      <c r="N69">
        <v>139</v>
      </c>
      <c r="O69">
        <v>-188</v>
      </c>
      <c r="P69">
        <v>177</v>
      </c>
      <c r="Q69">
        <f t="shared" ref="Q69:Q94" si="1">F69+N69+O69</f>
        <v>121</v>
      </c>
      <c r="R69"/>
    </row>
    <row r="70" spans="1:18">
      <c r="A70">
        <v>2025</v>
      </c>
      <c r="B70">
        <v>453542</v>
      </c>
      <c r="C70">
        <v>80627232</v>
      </c>
      <c r="D70" t="s">
        <v>45</v>
      </c>
      <c r="E70">
        <v>2025</v>
      </c>
      <c r="F70">
        <v>238</v>
      </c>
      <c r="G70">
        <v>235</v>
      </c>
      <c r="H70">
        <v>77</v>
      </c>
      <c r="I70">
        <v>157</v>
      </c>
      <c r="J70">
        <v>8</v>
      </c>
      <c r="K70">
        <v>2</v>
      </c>
      <c r="L70">
        <v>17025847</v>
      </c>
      <c r="M70">
        <v>1052040</v>
      </c>
      <c r="N70">
        <v>140</v>
      </c>
      <c r="O70">
        <v>-189</v>
      </c>
      <c r="P70">
        <v>187</v>
      </c>
      <c r="Q70">
        <f t="shared" si="1"/>
        <v>189</v>
      </c>
      <c r="R70"/>
    </row>
    <row r="71" spans="1:18">
      <c r="A71">
        <v>2026</v>
      </c>
      <c r="B71">
        <v>352025</v>
      </c>
      <c r="C71">
        <v>80979257</v>
      </c>
      <c r="D71" t="s">
        <v>45</v>
      </c>
      <c r="E71">
        <v>2026</v>
      </c>
      <c r="F71">
        <v>183</v>
      </c>
      <c r="G71">
        <v>224</v>
      </c>
      <c r="H71">
        <v>60</v>
      </c>
      <c r="I71">
        <v>164</v>
      </c>
      <c r="J71">
        <v>6</v>
      </c>
      <c r="K71">
        <v>1</v>
      </c>
      <c r="L71">
        <v>17084450</v>
      </c>
      <c r="M71">
        <v>1053767</v>
      </c>
      <c r="N71">
        <v>141</v>
      </c>
      <c r="O71">
        <v>-189</v>
      </c>
      <c r="P71">
        <v>177</v>
      </c>
      <c r="Q71">
        <f t="shared" si="1"/>
        <v>135</v>
      </c>
      <c r="R71"/>
    </row>
    <row r="72" spans="1:18">
      <c r="A72">
        <v>2027</v>
      </c>
      <c r="B72">
        <v>427934</v>
      </c>
      <c r="C72">
        <v>81407192</v>
      </c>
      <c r="D72" t="s">
        <v>45</v>
      </c>
      <c r="E72">
        <v>2027</v>
      </c>
      <c r="F72">
        <v>224</v>
      </c>
      <c r="G72">
        <v>229</v>
      </c>
      <c r="H72">
        <v>73</v>
      </c>
      <c r="I72">
        <v>155</v>
      </c>
      <c r="J72">
        <v>8</v>
      </c>
      <c r="K72">
        <v>2</v>
      </c>
      <c r="L72">
        <v>17160434</v>
      </c>
      <c r="M72">
        <v>1062600</v>
      </c>
      <c r="N72">
        <v>142</v>
      </c>
      <c r="O72">
        <v>-190</v>
      </c>
      <c r="P72">
        <v>182</v>
      </c>
      <c r="Q72">
        <f t="shared" si="1"/>
        <v>176</v>
      </c>
      <c r="R72"/>
    </row>
    <row r="73" spans="1:18">
      <c r="A73">
        <v>2028</v>
      </c>
      <c r="B73">
        <v>303661</v>
      </c>
      <c r="C73">
        <v>81710853</v>
      </c>
      <c r="D73" t="s">
        <v>45</v>
      </c>
      <c r="E73">
        <v>2028</v>
      </c>
      <c r="F73">
        <v>159</v>
      </c>
      <c r="G73">
        <v>211</v>
      </c>
      <c r="H73">
        <v>52</v>
      </c>
      <c r="I73">
        <v>159</v>
      </c>
      <c r="J73">
        <v>5</v>
      </c>
      <c r="K73">
        <v>1</v>
      </c>
      <c r="L73">
        <v>17211307</v>
      </c>
      <c r="M73">
        <v>1067111</v>
      </c>
      <c r="N73">
        <v>143</v>
      </c>
      <c r="O73">
        <v>-191</v>
      </c>
      <c r="P73">
        <v>164</v>
      </c>
      <c r="Q73">
        <f t="shared" si="1"/>
        <v>111</v>
      </c>
      <c r="R73"/>
    </row>
    <row r="74" spans="1:18">
      <c r="A74">
        <v>2029</v>
      </c>
      <c r="B74">
        <v>474542</v>
      </c>
      <c r="C74">
        <v>82185396</v>
      </c>
      <c r="D74" t="s">
        <v>45</v>
      </c>
      <c r="E74">
        <v>2029</v>
      </c>
      <c r="F74">
        <v>247</v>
      </c>
      <c r="G74">
        <v>226</v>
      </c>
      <c r="H74">
        <v>80</v>
      </c>
      <c r="I74">
        <v>146</v>
      </c>
      <c r="J74">
        <v>8</v>
      </c>
      <c r="K74">
        <v>2</v>
      </c>
      <c r="L74">
        <v>17287777</v>
      </c>
      <c r="M74">
        <v>1071496</v>
      </c>
      <c r="N74">
        <v>144</v>
      </c>
      <c r="O74">
        <v>-192</v>
      </c>
      <c r="P74">
        <v>180</v>
      </c>
      <c r="Q74">
        <f t="shared" si="1"/>
        <v>199</v>
      </c>
      <c r="R74"/>
    </row>
    <row r="75" spans="1:18">
      <c r="A75">
        <v>2030</v>
      </c>
      <c r="B75">
        <v>261530</v>
      </c>
      <c r="C75">
        <v>82446926</v>
      </c>
      <c r="D75" t="s">
        <v>45</v>
      </c>
      <c r="E75">
        <v>2030</v>
      </c>
      <c r="F75">
        <v>138</v>
      </c>
      <c r="G75">
        <v>203</v>
      </c>
      <c r="H75">
        <v>45</v>
      </c>
      <c r="I75">
        <v>158</v>
      </c>
      <c r="J75">
        <v>4</v>
      </c>
      <c r="K75">
        <v>1</v>
      </c>
      <c r="L75">
        <v>17332733</v>
      </c>
      <c r="M75">
        <v>1075071</v>
      </c>
      <c r="N75">
        <v>145</v>
      </c>
      <c r="O75">
        <v>-193</v>
      </c>
      <c r="P75">
        <v>156</v>
      </c>
      <c r="Q75">
        <f t="shared" si="1"/>
        <v>90</v>
      </c>
      <c r="R75"/>
    </row>
    <row r="76" spans="1:18">
      <c r="A76">
        <v>2031</v>
      </c>
      <c r="B76">
        <v>520380</v>
      </c>
      <c r="C76">
        <v>82967306</v>
      </c>
      <c r="D76" t="s">
        <v>45</v>
      </c>
      <c r="E76">
        <v>2031</v>
      </c>
      <c r="F76">
        <v>272</v>
      </c>
      <c r="G76">
        <v>228</v>
      </c>
      <c r="H76">
        <v>89</v>
      </c>
      <c r="I76">
        <v>139</v>
      </c>
      <c r="J76">
        <v>9</v>
      </c>
      <c r="K76">
        <v>2</v>
      </c>
      <c r="L76">
        <v>17420348</v>
      </c>
      <c r="M76">
        <v>1080304</v>
      </c>
      <c r="N76">
        <v>145</v>
      </c>
      <c r="O76">
        <v>-189</v>
      </c>
      <c r="P76">
        <v>186</v>
      </c>
      <c r="Q76">
        <f t="shared" si="1"/>
        <v>228</v>
      </c>
      <c r="R76"/>
    </row>
    <row r="77" spans="1:18">
      <c r="A77">
        <v>2032</v>
      </c>
      <c r="B77">
        <v>218715</v>
      </c>
      <c r="C77">
        <v>83186022</v>
      </c>
      <c r="D77" t="s">
        <v>45</v>
      </c>
      <c r="E77">
        <v>2032</v>
      </c>
      <c r="F77">
        <v>116</v>
      </c>
      <c r="G77">
        <v>197</v>
      </c>
      <c r="H77">
        <v>38</v>
      </c>
      <c r="I77">
        <v>159</v>
      </c>
      <c r="J77">
        <v>4</v>
      </c>
      <c r="K77">
        <v>1</v>
      </c>
      <c r="L77">
        <v>17457821</v>
      </c>
      <c r="M77">
        <v>1084811</v>
      </c>
      <c r="N77">
        <v>146</v>
      </c>
      <c r="O77">
        <v>-190</v>
      </c>
      <c r="P77">
        <v>155</v>
      </c>
      <c r="Q77">
        <f t="shared" si="1"/>
        <v>72</v>
      </c>
      <c r="R77"/>
    </row>
    <row r="78" spans="1:18">
      <c r="A78">
        <v>2033</v>
      </c>
      <c r="B78">
        <v>561316</v>
      </c>
      <c r="C78">
        <v>83747339</v>
      </c>
      <c r="D78" t="s">
        <v>45</v>
      </c>
      <c r="E78">
        <v>2033</v>
      </c>
      <c r="F78">
        <v>294</v>
      </c>
      <c r="G78">
        <v>230</v>
      </c>
      <c r="H78">
        <v>96</v>
      </c>
      <c r="I78">
        <v>134</v>
      </c>
      <c r="J78">
        <v>10</v>
      </c>
      <c r="K78">
        <v>3</v>
      </c>
      <c r="L78">
        <v>17552484</v>
      </c>
      <c r="M78">
        <v>1089710</v>
      </c>
      <c r="N78">
        <v>145</v>
      </c>
      <c r="O78">
        <v>-190</v>
      </c>
      <c r="P78">
        <v>186</v>
      </c>
      <c r="Q78">
        <f t="shared" si="1"/>
        <v>249</v>
      </c>
      <c r="R78"/>
    </row>
    <row r="79" spans="1:18">
      <c r="A79">
        <v>2034</v>
      </c>
      <c r="B79">
        <v>388425</v>
      </c>
      <c r="C79">
        <v>84135765</v>
      </c>
      <c r="D79" t="s">
        <v>45</v>
      </c>
      <c r="E79">
        <v>2034</v>
      </c>
      <c r="F79">
        <v>205</v>
      </c>
      <c r="G79">
        <v>228</v>
      </c>
      <c r="H79">
        <v>67</v>
      </c>
      <c r="I79">
        <v>160</v>
      </c>
      <c r="J79">
        <v>7</v>
      </c>
      <c r="K79">
        <v>2</v>
      </c>
      <c r="L79">
        <v>17615250</v>
      </c>
      <c r="M79">
        <v>1094404</v>
      </c>
      <c r="N79">
        <v>146</v>
      </c>
      <c r="O79">
        <v>-192</v>
      </c>
      <c r="P79">
        <v>182</v>
      </c>
      <c r="Q79">
        <f t="shared" si="1"/>
        <v>159</v>
      </c>
      <c r="R79"/>
    </row>
    <row r="80" spans="1:18">
      <c r="A80">
        <v>2035</v>
      </c>
      <c r="B80">
        <v>391627</v>
      </c>
      <c r="C80">
        <v>84527392</v>
      </c>
      <c r="D80" t="s">
        <v>45</v>
      </c>
      <c r="E80">
        <v>2035</v>
      </c>
      <c r="F80">
        <v>207</v>
      </c>
      <c r="G80">
        <v>223</v>
      </c>
      <c r="H80">
        <v>67</v>
      </c>
      <c r="I80">
        <v>155</v>
      </c>
      <c r="J80">
        <v>7</v>
      </c>
      <c r="K80">
        <v>2</v>
      </c>
      <c r="L80">
        <v>17681529</v>
      </c>
      <c r="M80">
        <v>1102890</v>
      </c>
      <c r="N80">
        <v>146</v>
      </c>
      <c r="O80">
        <v>-193</v>
      </c>
      <c r="P80">
        <v>177</v>
      </c>
      <c r="Q80">
        <f t="shared" si="1"/>
        <v>160</v>
      </c>
      <c r="R80"/>
    </row>
    <row r="81" spans="1:18">
      <c r="A81">
        <v>2036</v>
      </c>
      <c r="B81">
        <v>313521</v>
      </c>
      <c r="C81">
        <v>84840914</v>
      </c>
      <c r="D81" t="s">
        <v>45</v>
      </c>
      <c r="E81">
        <v>2036</v>
      </c>
      <c r="F81">
        <v>165</v>
      </c>
      <c r="G81">
        <v>206</v>
      </c>
      <c r="H81">
        <v>54</v>
      </c>
      <c r="I81">
        <v>152</v>
      </c>
      <c r="J81">
        <v>5</v>
      </c>
      <c r="K81">
        <v>1</v>
      </c>
      <c r="L81">
        <v>17733620</v>
      </c>
      <c r="M81">
        <v>1105053</v>
      </c>
      <c r="N81">
        <v>147</v>
      </c>
      <c r="O81">
        <v>-195</v>
      </c>
      <c r="P81">
        <v>160</v>
      </c>
      <c r="Q81">
        <f t="shared" si="1"/>
        <v>117</v>
      </c>
      <c r="R81"/>
    </row>
    <row r="82" spans="1:18">
      <c r="A82">
        <v>2037</v>
      </c>
      <c r="B82">
        <v>466530</v>
      </c>
      <c r="C82">
        <v>85307445</v>
      </c>
      <c r="D82" t="s">
        <v>45</v>
      </c>
      <c r="E82">
        <v>2037</v>
      </c>
      <c r="F82">
        <v>247</v>
      </c>
      <c r="G82">
        <v>222</v>
      </c>
      <c r="H82">
        <v>81</v>
      </c>
      <c r="I82">
        <v>141</v>
      </c>
      <c r="J82">
        <v>8</v>
      </c>
      <c r="K82">
        <v>2</v>
      </c>
      <c r="L82">
        <v>17814914</v>
      </c>
      <c r="M82">
        <v>1113284</v>
      </c>
      <c r="N82">
        <v>148</v>
      </c>
      <c r="O82">
        <v>-196</v>
      </c>
      <c r="P82">
        <v>175</v>
      </c>
      <c r="Q82">
        <f t="shared" si="1"/>
        <v>199</v>
      </c>
      <c r="R82"/>
    </row>
    <row r="83" spans="1:18">
      <c r="A83">
        <v>2038</v>
      </c>
      <c r="B83">
        <v>246166</v>
      </c>
      <c r="C83">
        <v>85553611</v>
      </c>
      <c r="D83" t="s">
        <v>45</v>
      </c>
      <c r="E83">
        <v>2038</v>
      </c>
      <c r="F83">
        <v>131</v>
      </c>
      <c r="G83">
        <v>196</v>
      </c>
      <c r="H83">
        <v>43</v>
      </c>
      <c r="I83">
        <v>153</v>
      </c>
      <c r="J83">
        <v>4</v>
      </c>
      <c r="K83">
        <v>1</v>
      </c>
      <c r="L83">
        <v>17857773</v>
      </c>
      <c r="M83">
        <v>1113788</v>
      </c>
      <c r="N83">
        <v>149</v>
      </c>
      <c r="O83">
        <v>-197</v>
      </c>
      <c r="P83">
        <v>149</v>
      </c>
      <c r="Q83">
        <f t="shared" si="1"/>
        <v>83</v>
      </c>
      <c r="R83"/>
    </row>
    <row r="84" spans="1:18">
      <c r="A84">
        <v>2039</v>
      </c>
      <c r="B84">
        <v>533848</v>
      </c>
      <c r="C84">
        <v>86087460</v>
      </c>
      <c r="D84" t="s">
        <v>45</v>
      </c>
      <c r="E84">
        <v>2039</v>
      </c>
      <c r="F84">
        <v>283</v>
      </c>
      <c r="G84">
        <v>225</v>
      </c>
      <c r="H84">
        <v>92</v>
      </c>
      <c r="I84">
        <v>133</v>
      </c>
      <c r="J84">
        <v>10</v>
      </c>
      <c r="K84">
        <v>3</v>
      </c>
      <c r="L84">
        <v>17953040</v>
      </c>
      <c r="M84">
        <v>1122464</v>
      </c>
      <c r="N84">
        <v>150</v>
      </c>
      <c r="O84">
        <v>-198</v>
      </c>
      <c r="P84">
        <v>178</v>
      </c>
      <c r="Q84">
        <f t="shared" si="1"/>
        <v>235</v>
      </c>
      <c r="R84"/>
    </row>
    <row r="85" spans="1:18">
      <c r="A85">
        <v>2040</v>
      </c>
      <c r="B85">
        <v>202229</v>
      </c>
      <c r="C85">
        <v>86289689</v>
      </c>
      <c r="D85" t="s">
        <v>45</v>
      </c>
      <c r="E85">
        <v>2040</v>
      </c>
      <c r="F85">
        <v>108</v>
      </c>
      <c r="G85">
        <v>191</v>
      </c>
      <c r="H85">
        <v>35</v>
      </c>
      <c r="I85">
        <v>156</v>
      </c>
      <c r="J85">
        <v>3</v>
      </c>
      <c r="K85">
        <v>1</v>
      </c>
      <c r="L85">
        <v>17987486</v>
      </c>
      <c r="M85">
        <v>1127477</v>
      </c>
      <c r="N85">
        <v>150</v>
      </c>
      <c r="O85">
        <v>-199</v>
      </c>
      <c r="P85">
        <v>144</v>
      </c>
      <c r="Q85">
        <f t="shared" si="1"/>
        <v>59</v>
      </c>
      <c r="R85"/>
    </row>
    <row r="86" spans="1:18">
      <c r="A86">
        <v>2041</v>
      </c>
      <c r="B86">
        <v>477925</v>
      </c>
      <c r="C86">
        <v>86767614</v>
      </c>
      <c r="D86" t="s">
        <v>45</v>
      </c>
      <c r="E86">
        <v>2041</v>
      </c>
      <c r="F86">
        <v>254</v>
      </c>
      <c r="G86">
        <v>212</v>
      </c>
      <c r="H86">
        <v>83</v>
      </c>
      <c r="I86">
        <v>128</v>
      </c>
      <c r="J86">
        <v>9</v>
      </c>
      <c r="K86">
        <v>2</v>
      </c>
      <c r="L86">
        <v>18075440</v>
      </c>
      <c r="M86">
        <v>1132137</v>
      </c>
      <c r="N86">
        <v>151</v>
      </c>
      <c r="O86">
        <v>-200</v>
      </c>
      <c r="P86">
        <v>164</v>
      </c>
      <c r="Q86">
        <f t="shared" si="1"/>
        <v>205</v>
      </c>
      <c r="R86"/>
    </row>
    <row r="87" spans="1:18">
      <c r="A87">
        <v>2042</v>
      </c>
      <c r="B87">
        <v>347867</v>
      </c>
      <c r="C87">
        <v>87115481</v>
      </c>
      <c r="D87" t="s">
        <v>45</v>
      </c>
      <c r="E87">
        <v>2042</v>
      </c>
      <c r="F87">
        <v>186</v>
      </c>
      <c r="G87">
        <v>207</v>
      </c>
      <c r="H87">
        <v>60</v>
      </c>
      <c r="I87">
        <v>147</v>
      </c>
      <c r="J87">
        <v>6</v>
      </c>
      <c r="K87">
        <v>2</v>
      </c>
      <c r="L87">
        <v>18138219</v>
      </c>
      <c r="M87">
        <v>1135776</v>
      </c>
      <c r="N87">
        <v>152</v>
      </c>
      <c r="O87">
        <v>-201</v>
      </c>
      <c r="P87">
        <v>159</v>
      </c>
      <c r="Q87">
        <f t="shared" si="1"/>
        <v>137</v>
      </c>
      <c r="R87"/>
    </row>
    <row r="88" spans="1:18">
      <c r="A88">
        <v>2043</v>
      </c>
      <c r="B88">
        <v>532067</v>
      </c>
      <c r="C88">
        <v>87647549</v>
      </c>
      <c r="D88" t="s">
        <v>45</v>
      </c>
      <c r="E88">
        <v>2043</v>
      </c>
      <c r="F88">
        <v>286</v>
      </c>
      <c r="G88">
        <v>234</v>
      </c>
      <c r="H88">
        <v>93</v>
      </c>
      <c r="I88">
        <v>141</v>
      </c>
      <c r="J88">
        <v>10</v>
      </c>
      <c r="K88">
        <v>3</v>
      </c>
      <c r="L88">
        <v>18240137</v>
      </c>
      <c r="M88">
        <v>1142076</v>
      </c>
      <c r="N88">
        <v>153</v>
      </c>
      <c r="O88">
        <v>-202</v>
      </c>
      <c r="P88">
        <v>187</v>
      </c>
      <c r="Q88">
        <f t="shared" si="1"/>
        <v>237</v>
      </c>
      <c r="R88"/>
    </row>
    <row r="89" spans="1:18">
      <c r="A89">
        <v>2044</v>
      </c>
      <c r="B89">
        <v>216857</v>
      </c>
      <c r="C89">
        <v>87864407</v>
      </c>
      <c r="D89" t="s">
        <v>45</v>
      </c>
      <c r="E89">
        <v>2044</v>
      </c>
      <c r="F89">
        <v>117</v>
      </c>
      <c r="G89">
        <v>200</v>
      </c>
      <c r="H89">
        <v>38</v>
      </c>
      <c r="I89">
        <v>161</v>
      </c>
      <c r="J89">
        <v>4</v>
      </c>
      <c r="K89">
        <v>1</v>
      </c>
      <c r="L89">
        <v>18283657</v>
      </c>
      <c r="M89">
        <v>1144543</v>
      </c>
      <c r="N89">
        <v>154</v>
      </c>
      <c r="O89">
        <v>-203</v>
      </c>
      <c r="P89">
        <v>151</v>
      </c>
      <c r="Q89">
        <f t="shared" si="1"/>
        <v>68</v>
      </c>
      <c r="R89"/>
    </row>
    <row r="90" spans="1:18">
      <c r="A90">
        <v>2045</v>
      </c>
      <c r="B90">
        <v>563080</v>
      </c>
      <c r="C90">
        <v>88427487</v>
      </c>
      <c r="D90" t="s">
        <v>45</v>
      </c>
      <c r="E90">
        <v>2045</v>
      </c>
      <c r="F90">
        <v>301</v>
      </c>
      <c r="G90">
        <v>232</v>
      </c>
      <c r="H90">
        <v>98</v>
      </c>
      <c r="I90">
        <v>133</v>
      </c>
      <c r="J90">
        <v>10</v>
      </c>
      <c r="K90">
        <v>3</v>
      </c>
      <c r="L90">
        <v>18392659</v>
      </c>
      <c r="M90">
        <v>1151907</v>
      </c>
      <c r="N90">
        <v>155</v>
      </c>
      <c r="O90">
        <v>-204</v>
      </c>
      <c r="P90">
        <v>184</v>
      </c>
      <c r="Q90">
        <f t="shared" si="1"/>
        <v>252</v>
      </c>
      <c r="R90"/>
    </row>
    <row r="91" spans="1:18">
      <c r="A91">
        <v>2046</v>
      </c>
      <c r="B91">
        <v>225884</v>
      </c>
      <c r="C91">
        <v>88653371</v>
      </c>
      <c r="D91" t="s">
        <v>45</v>
      </c>
      <c r="E91">
        <v>2046</v>
      </c>
      <c r="F91">
        <v>121</v>
      </c>
      <c r="G91">
        <v>200</v>
      </c>
      <c r="H91">
        <v>39</v>
      </c>
      <c r="I91">
        <v>160</v>
      </c>
      <c r="J91">
        <v>4</v>
      </c>
      <c r="K91">
        <v>1</v>
      </c>
      <c r="L91">
        <v>18438236</v>
      </c>
      <c r="M91">
        <v>1152979</v>
      </c>
      <c r="N91">
        <v>155</v>
      </c>
      <c r="O91">
        <v>-205</v>
      </c>
      <c r="P91">
        <v>151</v>
      </c>
      <c r="Q91">
        <f t="shared" si="1"/>
        <v>71</v>
      </c>
      <c r="R91"/>
    </row>
    <row r="92" spans="1:18">
      <c r="A92">
        <v>2047</v>
      </c>
      <c r="B92">
        <v>554096</v>
      </c>
      <c r="C92">
        <v>89207467</v>
      </c>
      <c r="D92" t="s">
        <v>45</v>
      </c>
      <c r="E92">
        <v>2047</v>
      </c>
      <c r="F92">
        <v>297</v>
      </c>
      <c r="G92">
        <v>231</v>
      </c>
      <c r="H92">
        <v>97</v>
      </c>
      <c r="I92">
        <v>134</v>
      </c>
      <c r="J92">
        <v>10</v>
      </c>
      <c r="K92">
        <v>3</v>
      </c>
      <c r="L92">
        <v>18545476</v>
      </c>
      <c r="M92">
        <v>1159852</v>
      </c>
      <c r="N92">
        <v>156</v>
      </c>
      <c r="O92">
        <v>-206</v>
      </c>
      <c r="P92">
        <v>182</v>
      </c>
      <c r="Q92">
        <f t="shared" si="1"/>
        <v>247</v>
      </c>
      <c r="R92"/>
    </row>
    <row r="93" spans="1:18">
      <c r="A93">
        <v>2048</v>
      </c>
      <c r="B93">
        <v>213104</v>
      </c>
      <c r="C93">
        <v>89420572</v>
      </c>
      <c r="D93" t="s">
        <v>45</v>
      </c>
      <c r="E93">
        <v>2048</v>
      </c>
      <c r="F93">
        <v>114</v>
      </c>
      <c r="G93">
        <v>197</v>
      </c>
      <c r="H93">
        <v>37</v>
      </c>
      <c r="I93">
        <v>159</v>
      </c>
      <c r="J93">
        <v>4</v>
      </c>
      <c r="K93">
        <v>1</v>
      </c>
      <c r="L93">
        <v>18588661</v>
      </c>
      <c r="M93">
        <v>1164899</v>
      </c>
      <c r="N93">
        <v>157</v>
      </c>
      <c r="O93">
        <v>-207</v>
      </c>
      <c r="P93">
        <v>147</v>
      </c>
      <c r="Q93">
        <f t="shared" si="1"/>
        <v>64</v>
      </c>
      <c r="R93"/>
    </row>
    <row r="94" spans="1:18">
      <c r="A94">
        <v>2049</v>
      </c>
      <c r="B94">
        <v>567085</v>
      </c>
      <c r="C94">
        <v>89987658</v>
      </c>
      <c r="D94" t="s">
        <v>45</v>
      </c>
      <c r="E94">
        <v>2049</v>
      </c>
      <c r="F94">
        <v>304</v>
      </c>
      <c r="G94">
        <v>231</v>
      </c>
      <c r="H94">
        <v>99</v>
      </c>
      <c r="I94">
        <v>131</v>
      </c>
      <c r="J94">
        <v>10</v>
      </c>
      <c r="K94">
        <v>3</v>
      </c>
      <c r="L94">
        <v>18698665</v>
      </c>
      <c r="M94">
        <v>1173071</v>
      </c>
      <c r="N94">
        <v>158</v>
      </c>
      <c r="O94">
        <v>-208</v>
      </c>
      <c r="P94">
        <v>182</v>
      </c>
      <c r="Q94">
        <f t="shared" si="1"/>
        <v>254</v>
      </c>
      <c r="R94"/>
    </row>
    <row r="95" spans="1:18">
      <c r="A95">
        <v>2050</v>
      </c>
      <c r="B95">
        <v>228047</v>
      </c>
      <c r="C95">
        <v>90215706</v>
      </c>
      <c r="D95" t="s">
        <v>45</v>
      </c>
      <c r="E95">
        <v>2050</v>
      </c>
      <c r="F95">
        <v>122</v>
      </c>
      <c r="G95">
        <v>200</v>
      </c>
      <c r="H95">
        <v>40</v>
      </c>
      <c r="I95">
        <v>160</v>
      </c>
      <c r="J95">
        <v>4</v>
      </c>
      <c r="K95">
        <v>1</v>
      </c>
      <c r="L95">
        <v>18744528</v>
      </c>
      <c r="M95">
        <v>1174610</v>
      </c>
      <c r="N95">
        <v>159</v>
      </c>
      <c r="O95">
        <v>-209</v>
      </c>
      <c r="P95">
        <v>150</v>
      </c>
      <c r="Q95">
        <f>F95+N95+O95</f>
        <v>72</v>
      </c>
      <c r="R95"/>
    </row>
    <row r="96" spans="1:18">
      <c r="R96"/>
    </row>
    <row r="97" spans="18:18">
      <c r="R97"/>
    </row>
    <row r="98" spans="18:18">
      <c r="R98"/>
    </row>
    <row r="99" spans="18:18">
      <c r="R99"/>
    </row>
    <row r="100" spans="18:18">
      <c r="R100"/>
    </row>
    <row r="101" spans="18:18">
      <c r="R101"/>
    </row>
    <row r="102" spans="18:18">
      <c r="R102"/>
    </row>
    <row r="103" spans="18:18">
      <c r="R103"/>
    </row>
    <row r="104" spans="18:18">
      <c r="R104"/>
    </row>
    <row r="105" spans="18:18">
      <c r="R10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3"/>
  <sheetViews>
    <sheetView topLeftCell="R1" workbookViewId="0"/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4</v>
      </c>
      <c r="Q1" t="s">
        <v>4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SceB!$G45+SceB!$N45</f>
        <v>927</v>
      </c>
      <c r="D3">
        <f>SceB!$O45</f>
        <v>-130</v>
      </c>
      <c r="E3">
        <f>SceB!$P45</f>
        <v>798</v>
      </c>
      <c r="O3">
        <v>2000</v>
      </c>
      <c r="P3">
        <f>SceB!$G45</f>
        <v>856</v>
      </c>
      <c r="Q3">
        <f>SceB!N45</f>
        <v>71</v>
      </c>
      <c r="R3">
        <f>P3+Q3</f>
        <v>927</v>
      </c>
      <c r="S3">
        <f>SceB!$O45</f>
        <v>-130</v>
      </c>
      <c r="T3">
        <f>SceB!$P45</f>
        <v>798</v>
      </c>
    </row>
    <row r="4" spans="1:20">
      <c r="A4">
        <f>A3+1</f>
        <v>2001</v>
      </c>
      <c r="C4">
        <f>SceB!$G46+SceB!$N46</f>
        <v>943</v>
      </c>
      <c r="D4">
        <f>SceB!$O46</f>
        <v>-134</v>
      </c>
      <c r="E4">
        <f>SceB!$P46</f>
        <v>809</v>
      </c>
      <c r="O4">
        <f>O3+1</f>
        <v>2001</v>
      </c>
      <c r="P4">
        <f>SceB!$G46</f>
        <v>867</v>
      </c>
      <c r="Q4">
        <f>SceB!N46</f>
        <v>76</v>
      </c>
      <c r="R4">
        <f t="shared" ref="R4:R53" si="0">P4+Q4</f>
        <v>943</v>
      </c>
      <c r="S4">
        <f>SceB!$O46</f>
        <v>-134</v>
      </c>
      <c r="T4">
        <f>SceB!$P46</f>
        <v>809</v>
      </c>
    </row>
    <row r="5" spans="1:20">
      <c r="A5">
        <f t="shared" ref="A5:A52" si="1">A4+1</f>
        <v>2002</v>
      </c>
      <c r="C5">
        <f>SceB!$G47+SceB!$N47</f>
        <v>994</v>
      </c>
      <c r="D5">
        <f>SceB!$O47</f>
        <v>-138</v>
      </c>
      <c r="E5">
        <f>SceB!$P47</f>
        <v>856</v>
      </c>
      <c r="O5">
        <f t="shared" ref="O5:O52" si="2">O4+1</f>
        <v>2002</v>
      </c>
      <c r="P5">
        <f>SceB!$G47</f>
        <v>916</v>
      </c>
      <c r="Q5">
        <f>SceB!N47</f>
        <v>78</v>
      </c>
      <c r="R5">
        <f t="shared" si="0"/>
        <v>994</v>
      </c>
      <c r="S5">
        <f>SceB!$O47</f>
        <v>-138</v>
      </c>
      <c r="T5">
        <f>SceB!$P47</f>
        <v>856</v>
      </c>
    </row>
    <row r="6" spans="1:20">
      <c r="A6">
        <f t="shared" si="1"/>
        <v>2003</v>
      </c>
      <c r="C6">
        <f>SceB!$G48+SceB!$N48</f>
        <v>1098</v>
      </c>
      <c r="D6">
        <f>SceB!$O48</f>
        <v>-142</v>
      </c>
      <c r="E6">
        <f>SceB!$P48</f>
        <v>958</v>
      </c>
      <c r="O6">
        <f t="shared" si="2"/>
        <v>2003</v>
      </c>
      <c r="P6">
        <f>SceB!$G48</f>
        <v>1018</v>
      </c>
      <c r="Q6">
        <f>SceB!N48</f>
        <v>80</v>
      </c>
      <c r="R6">
        <f t="shared" si="0"/>
        <v>1098</v>
      </c>
      <c r="S6">
        <f>SceB!$O48</f>
        <v>-142</v>
      </c>
      <c r="T6">
        <f>SceB!$P48</f>
        <v>958</v>
      </c>
    </row>
    <row r="7" spans="1:20">
      <c r="A7">
        <f t="shared" si="1"/>
        <v>2004</v>
      </c>
      <c r="C7">
        <f>SceB!$G49+SceB!$N49</f>
        <v>1204</v>
      </c>
      <c r="D7">
        <f>SceB!$O49</f>
        <v>-146</v>
      </c>
      <c r="E7">
        <f>SceB!$P49</f>
        <v>1059</v>
      </c>
      <c r="O7">
        <f t="shared" si="2"/>
        <v>2004</v>
      </c>
      <c r="P7">
        <f>SceB!$G49</f>
        <v>1120</v>
      </c>
      <c r="Q7">
        <f>SceB!N49</f>
        <v>84</v>
      </c>
      <c r="R7">
        <f t="shared" si="0"/>
        <v>1204</v>
      </c>
      <c r="S7">
        <f>SceB!$O49</f>
        <v>-146</v>
      </c>
      <c r="T7">
        <f>SceB!$P49</f>
        <v>1059</v>
      </c>
    </row>
    <row r="8" spans="1:20">
      <c r="A8">
        <f t="shared" si="1"/>
        <v>2005</v>
      </c>
      <c r="C8">
        <f>SceB!$G50+SceB!$N50</f>
        <v>1136</v>
      </c>
      <c r="D8">
        <f>SceB!$O50</f>
        <v>-151</v>
      </c>
      <c r="E8">
        <f>SceB!$P50</f>
        <v>987</v>
      </c>
      <c r="O8">
        <f t="shared" si="2"/>
        <v>2005</v>
      </c>
      <c r="P8">
        <f>SceB!$G50</f>
        <v>1049</v>
      </c>
      <c r="Q8">
        <f>SceB!N50</f>
        <v>87</v>
      </c>
      <c r="R8">
        <f t="shared" si="0"/>
        <v>1136</v>
      </c>
      <c r="S8">
        <f>SceB!$O50</f>
        <v>-151</v>
      </c>
      <c r="T8">
        <f>SceB!$P50</f>
        <v>987</v>
      </c>
    </row>
    <row r="9" spans="1:20">
      <c r="A9">
        <f t="shared" si="1"/>
        <v>2006</v>
      </c>
      <c r="C9">
        <f>SceB!$G51+SceB!$N51</f>
        <v>1014</v>
      </c>
      <c r="D9">
        <f>SceB!$O51</f>
        <v>-156</v>
      </c>
      <c r="E9">
        <f>SceB!$P51</f>
        <v>858</v>
      </c>
      <c r="O9">
        <f t="shared" si="2"/>
        <v>2006</v>
      </c>
      <c r="P9">
        <f>SceB!$G51</f>
        <v>923</v>
      </c>
      <c r="Q9">
        <f>SceB!N51</f>
        <v>91</v>
      </c>
      <c r="R9">
        <f t="shared" si="0"/>
        <v>1014</v>
      </c>
      <c r="S9">
        <f>SceB!$O51</f>
        <v>-156</v>
      </c>
      <c r="T9">
        <f>SceB!$P51</f>
        <v>858</v>
      </c>
    </row>
    <row r="10" spans="1:20">
      <c r="A10">
        <f t="shared" si="1"/>
        <v>2007</v>
      </c>
      <c r="C10">
        <f>SceB!$G52+SceB!$N52</f>
        <v>896</v>
      </c>
      <c r="D10">
        <f>SceB!$O52</f>
        <v>-163</v>
      </c>
      <c r="E10">
        <f>SceB!$P52</f>
        <v>735</v>
      </c>
      <c r="O10">
        <f t="shared" si="2"/>
        <v>2007</v>
      </c>
      <c r="P10">
        <f>SceB!$G52</f>
        <v>802</v>
      </c>
      <c r="Q10">
        <f>SceB!N52</f>
        <v>94</v>
      </c>
      <c r="R10">
        <f t="shared" si="0"/>
        <v>896</v>
      </c>
      <c r="S10">
        <f>SceB!$O52</f>
        <v>-163</v>
      </c>
      <c r="T10">
        <f>SceB!$P52</f>
        <v>735</v>
      </c>
    </row>
    <row r="11" spans="1:20">
      <c r="A11">
        <f t="shared" si="1"/>
        <v>2008</v>
      </c>
      <c r="C11">
        <f>SceB!$G53+SceB!$N53</f>
        <v>845</v>
      </c>
      <c r="D11">
        <f>SceB!$O53</f>
        <v>-167</v>
      </c>
      <c r="E11">
        <f>SceB!$P53</f>
        <v>679</v>
      </c>
      <c r="O11">
        <f t="shared" si="2"/>
        <v>2008</v>
      </c>
      <c r="P11">
        <f>SceB!$G53</f>
        <v>746</v>
      </c>
      <c r="Q11">
        <f>SceB!N53</f>
        <v>99</v>
      </c>
      <c r="R11">
        <f t="shared" si="0"/>
        <v>845</v>
      </c>
      <c r="S11">
        <f>SceB!$O53</f>
        <v>-167</v>
      </c>
      <c r="T11">
        <f>SceB!$P53</f>
        <v>679</v>
      </c>
    </row>
    <row r="12" spans="1:20">
      <c r="A12">
        <f t="shared" si="1"/>
        <v>2009</v>
      </c>
      <c r="C12">
        <f>SceB!$G54+SceB!$N54</f>
        <v>741</v>
      </c>
      <c r="D12">
        <f>SceB!$O54</f>
        <v>-169</v>
      </c>
      <c r="E12">
        <f>SceB!$P54</f>
        <v>572</v>
      </c>
      <c r="O12">
        <f t="shared" si="2"/>
        <v>2009</v>
      </c>
      <c r="P12">
        <f>SceB!$G54</f>
        <v>637</v>
      </c>
      <c r="Q12">
        <f>SceB!N54</f>
        <v>104</v>
      </c>
      <c r="R12">
        <f t="shared" si="0"/>
        <v>741</v>
      </c>
      <c r="S12">
        <f>SceB!$O54</f>
        <v>-169</v>
      </c>
      <c r="T12">
        <f>SceB!$P54</f>
        <v>572</v>
      </c>
    </row>
    <row r="13" spans="1:20">
      <c r="A13">
        <f t="shared" si="1"/>
        <v>2010</v>
      </c>
      <c r="C13">
        <f>SceB!$G55+SceB!$N55</f>
        <v>664</v>
      </c>
      <c r="D13">
        <f>SceB!$O55</f>
        <v>-171</v>
      </c>
      <c r="E13">
        <f>SceB!$P55</f>
        <v>493</v>
      </c>
      <c r="O13">
        <f t="shared" si="2"/>
        <v>2010</v>
      </c>
      <c r="P13">
        <f>SceB!$G55</f>
        <v>555</v>
      </c>
      <c r="Q13">
        <f>SceB!N55</f>
        <v>109</v>
      </c>
      <c r="R13">
        <f t="shared" si="0"/>
        <v>664</v>
      </c>
      <c r="S13">
        <f>SceB!$O55</f>
        <v>-171</v>
      </c>
      <c r="T13">
        <f>SceB!$P55</f>
        <v>493</v>
      </c>
    </row>
    <row r="14" spans="1:20">
      <c r="A14">
        <f t="shared" si="1"/>
        <v>2011</v>
      </c>
      <c r="C14">
        <f>SceB!$G56+SceB!$N56</f>
        <v>605</v>
      </c>
      <c r="D14">
        <f>SceB!$O56</f>
        <v>-174</v>
      </c>
      <c r="E14">
        <f>SceB!$P56</f>
        <v>432</v>
      </c>
      <c r="O14">
        <f t="shared" si="2"/>
        <v>2011</v>
      </c>
      <c r="P14">
        <f>SceB!$G56</f>
        <v>492</v>
      </c>
      <c r="Q14">
        <f>SceB!N56</f>
        <v>113</v>
      </c>
      <c r="R14">
        <f t="shared" si="0"/>
        <v>605</v>
      </c>
      <c r="S14">
        <f>SceB!$O56</f>
        <v>-174</v>
      </c>
      <c r="T14">
        <f>SceB!$P56</f>
        <v>432</v>
      </c>
    </row>
    <row r="15" spans="1:20">
      <c r="A15">
        <f t="shared" si="1"/>
        <v>2012</v>
      </c>
      <c r="C15">
        <f>SceB!$G57+SceB!$N57</f>
        <v>531</v>
      </c>
      <c r="D15">
        <f>SceB!$O57</f>
        <v>-175</v>
      </c>
      <c r="E15">
        <f>SceB!$P57</f>
        <v>357</v>
      </c>
      <c r="O15">
        <f t="shared" si="2"/>
        <v>2012</v>
      </c>
      <c r="P15">
        <f>SceB!$G57</f>
        <v>415</v>
      </c>
      <c r="Q15">
        <f>SceB!N57</f>
        <v>116</v>
      </c>
      <c r="R15">
        <f t="shared" si="0"/>
        <v>531</v>
      </c>
      <c r="S15">
        <f>SceB!$O57</f>
        <v>-175</v>
      </c>
      <c r="T15">
        <f>SceB!$P57</f>
        <v>357</v>
      </c>
    </row>
    <row r="16" spans="1:20">
      <c r="A16">
        <f t="shared" si="1"/>
        <v>2013</v>
      </c>
      <c r="C16">
        <f>SceB!$G58+SceB!$N58</f>
        <v>503</v>
      </c>
      <c r="D16">
        <f>SceB!$O58</f>
        <v>-177</v>
      </c>
      <c r="E16">
        <f>SceB!$P58</f>
        <v>327</v>
      </c>
      <c r="O16">
        <f t="shared" si="2"/>
        <v>2013</v>
      </c>
      <c r="P16">
        <f>SceB!$G58</f>
        <v>384</v>
      </c>
      <c r="Q16">
        <f>SceB!N58</f>
        <v>119</v>
      </c>
      <c r="R16">
        <f t="shared" si="0"/>
        <v>503</v>
      </c>
      <c r="S16">
        <f>SceB!$O58</f>
        <v>-177</v>
      </c>
      <c r="T16">
        <f>SceB!$P58</f>
        <v>327</v>
      </c>
    </row>
    <row r="17" spans="1:20">
      <c r="A17">
        <f t="shared" si="1"/>
        <v>2014</v>
      </c>
      <c r="C17">
        <f>SceB!$G59+SceB!$N59</f>
        <v>480</v>
      </c>
      <c r="D17">
        <f>SceB!$O59</f>
        <v>-179</v>
      </c>
      <c r="E17">
        <f>SceB!$P59</f>
        <v>302</v>
      </c>
      <c r="O17">
        <f t="shared" si="2"/>
        <v>2014</v>
      </c>
      <c r="P17">
        <f>SceB!$G59</f>
        <v>358</v>
      </c>
      <c r="Q17">
        <f>SceB!N59</f>
        <v>122</v>
      </c>
      <c r="R17">
        <f t="shared" si="0"/>
        <v>480</v>
      </c>
      <c r="S17">
        <f>SceB!$O59</f>
        <v>-179</v>
      </c>
      <c r="T17">
        <f>SceB!$P59</f>
        <v>302</v>
      </c>
    </row>
    <row r="18" spans="1:20">
      <c r="A18">
        <f t="shared" si="1"/>
        <v>2015</v>
      </c>
      <c r="C18">
        <f>SceB!$G60+SceB!$N60</f>
        <v>483</v>
      </c>
      <c r="D18">
        <f>SceB!$O60</f>
        <v>-180</v>
      </c>
      <c r="E18">
        <f>SceB!$P60</f>
        <v>304</v>
      </c>
      <c r="O18">
        <f t="shared" si="2"/>
        <v>2015</v>
      </c>
      <c r="P18">
        <f>SceB!$G60</f>
        <v>359</v>
      </c>
      <c r="Q18">
        <f>SceB!N60</f>
        <v>124</v>
      </c>
      <c r="R18">
        <f t="shared" si="0"/>
        <v>483</v>
      </c>
      <c r="S18">
        <f>SceB!$O60</f>
        <v>-180</v>
      </c>
      <c r="T18">
        <f>SceB!$P60</f>
        <v>304</v>
      </c>
    </row>
    <row r="19" spans="1:20">
      <c r="A19">
        <f t="shared" si="1"/>
        <v>2016</v>
      </c>
      <c r="C19">
        <f>SceB!$G61+SceB!$N61</f>
        <v>454</v>
      </c>
      <c r="D19">
        <f>SceB!$O61</f>
        <v>-182</v>
      </c>
      <c r="E19">
        <f>SceB!$P61</f>
        <v>274</v>
      </c>
      <c r="O19">
        <f t="shared" si="2"/>
        <v>2016</v>
      </c>
      <c r="P19">
        <f>SceB!$G61</f>
        <v>328</v>
      </c>
      <c r="Q19">
        <f>SceB!N61</f>
        <v>126</v>
      </c>
      <c r="R19">
        <f t="shared" si="0"/>
        <v>454</v>
      </c>
      <c r="S19">
        <f>SceB!$O61</f>
        <v>-182</v>
      </c>
      <c r="T19">
        <f>SceB!$P61</f>
        <v>274</v>
      </c>
    </row>
    <row r="20" spans="1:20">
      <c r="A20">
        <f t="shared" si="1"/>
        <v>2017</v>
      </c>
      <c r="C20">
        <f>SceB!$G62+SceB!$N62</f>
        <v>449</v>
      </c>
      <c r="D20">
        <f>SceB!$O62</f>
        <v>-182</v>
      </c>
      <c r="E20">
        <f>SceB!$P62</f>
        <v>268</v>
      </c>
      <c r="O20">
        <f t="shared" si="2"/>
        <v>2017</v>
      </c>
      <c r="P20">
        <f>SceB!$G62</f>
        <v>320</v>
      </c>
      <c r="Q20">
        <f>SceB!N62</f>
        <v>129</v>
      </c>
      <c r="R20">
        <f t="shared" si="0"/>
        <v>449</v>
      </c>
      <c r="S20">
        <f>SceB!$O62</f>
        <v>-182</v>
      </c>
      <c r="T20">
        <f>SceB!$P62</f>
        <v>268</v>
      </c>
    </row>
    <row r="21" spans="1:20">
      <c r="A21">
        <f t="shared" si="1"/>
        <v>2018</v>
      </c>
      <c r="C21">
        <f>SceB!$G63+SceB!$N63</f>
        <v>390</v>
      </c>
      <c r="D21">
        <f>SceB!$O63</f>
        <v>-183</v>
      </c>
      <c r="E21">
        <f>SceB!$P63</f>
        <v>208</v>
      </c>
      <c r="O21">
        <f t="shared" si="2"/>
        <v>2018</v>
      </c>
      <c r="P21">
        <f>SceB!$G63</f>
        <v>259</v>
      </c>
      <c r="Q21">
        <f>SceB!N63</f>
        <v>131</v>
      </c>
      <c r="R21">
        <f t="shared" si="0"/>
        <v>390</v>
      </c>
      <c r="S21">
        <f>SceB!$O63</f>
        <v>-183</v>
      </c>
      <c r="T21">
        <f>SceB!$P63</f>
        <v>208</v>
      </c>
    </row>
    <row r="22" spans="1:20">
      <c r="A22">
        <f t="shared" si="1"/>
        <v>2019</v>
      </c>
      <c r="C22">
        <f>SceB!$G64+SceB!$N64</f>
        <v>417</v>
      </c>
      <c r="D22">
        <f>SceB!$O64</f>
        <v>-183</v>
      </c>
      <c r="E22">
        <f>SceB!$P64</f>
        <v>234</v>
      </c>
      <c r="O22">
        <f t="shared" si="2"/>
        <v>2019</v>
      </c>
      <c r="P22">
        <f>SceB!$G64</f>
        <v>284</v>
      </c>
      <c r="Q22">
        <f>SceB!N64</f>
        <v>133</v>
      </c>
      <c r="R22">
        <f t="shared" si="0"/>
        <v>417</v>
      </c>
      <c r="S22">
        <f>SceB!$O64</f>
        <v>-183</v>
      </c>
      <c r="T22">
        <f>SceB!$P64</f>
        <v>234</v>
      </c>
    </row>
    <row r="23" spans="1:20">
      <c r="A23">
        <f t="shared" si="1"/>
        <v>2020</v>
      </c>
      <c r="C23">
        <f>SceB!$G65+SceB!$N65</f>
        <v>368</v>
      </c>
      <c r="D23">
        <f>SceB!$O65</f>
        <v>-184</v>
      </c>
      <c r="E23">
        <f>SceB!$P65</f>
        <v>185</v>
      </c>
      <c r="O23">
        <f t="shared" si="2"/>
        <v>2020</v>
      </c>
      <c r="P23">
        <f>SceB!$G65</f>
        <v>234</v>
      </c>
      <c r="Q23">
        <f>SceB!N65</f>
        <v>134</v>
      </c>
      <c r="R23">
        <f t="shared" si="0"/>
        <v>368</v>
      </c>
      <c r="S23">
        <f>SceB!$O65</f>
        <v>-184</v>
      </c>
      <c r="T23">
        <f>SceB!$P65</f>
        <v>185</v>
      </c>
    </row>
    <row r="24" spans="1:20">
      <c r="A24">
        <f t="shared" si="1"/>
        <v>2021</v>
      </c>
      <c r="C24">
        <f>SceB!$G66+SceB!$N66</f>
        <v>397</v>
      </c>
      <c r="D24">
        <f>SceB!$O66</f>
        <v>-185</v>
      </c>
      <c r="E24">
        <f>SceB!$P66</f>
        <v>214</v>
      </c>
      <c r="O24">
        <f t="shared" si="2"/>
        <v>2021</v>
      </c>
      <c r="P24">
        <f>SceB!$G66</f>
        <v>262</v>
      </c>
      <c r="Q24">
        <f>SceB!N66</f>
        <v>135</v>
      </c>
      <c r="R24">
        <f t="shared" si="0"/>
        <v>397</v>
      </c>
      <c r="S24">
        <f>SceB!$O66</f>
        <v>-185</v>
      </c>
      <c r="T24">
        <f>SceB!$P66</f>
        <v>214</v>
      </c>
    </row>
    <row r="25" spans="1:20">
      <c r="A25">
        <f t="shared" si="1"/>
        <v>2022</v>
      </c>
      <c r="C25">
        <f>SceB!$G67+SceB!$N67</f>
        <v>387</v>
      </c>
      <c r="D25">
        <f>SceB!$O67</f>
        <v>-186</v>
      </c>
      <c r="E25">
        <f>SceB!$P67</f>
        <v>202</v>
      </c>
      <c r="O25">
        <f t="shared" si="2"/>
        <v>2022</v>
      </c>
      <c r="P25">
        <f>SceB!$G67</f>
        <v>251</v>
      </c>
      <c r="Q25">
        <f>SceB!N67</f>
        <v>136</v>
      </c>
      <c r="R25">
        <f t="shared" si="0"/>
        <v>387</v>
      </c>
      <c r="S25">
        <f>SceB!$O67</f>
        <v>-186</v>
      </c>
      <c r="T25">
        <f>SceB!$P67</f>
        <v>202</v>
      </c>
    </row>
    <row r="26" spans="1:20">
      <c r="A26">
        <f t="shared" si="1"/>
        <v>2023</v>
      </c>
      <c r="C26">
        <f>SceB!$G68+SceB!$N68</f>
        <v>381</v>
      </c>
      <c r="D26">
        <f>SceB!$O68</f>
        <v>-187</v>
      </c>
      <c r="E26">
        <f>SceB!$P68</f>
        <v>195</v>
      </c>
      <c r="O26">
        <f t="shared" si="2"/>
        <v>2023</v>
      </c>
      <c r="P26">
        <f>SceB!$G68</f>
        <v>243</v>
      </c>
      <c r="Q26">
        <f>SceB!N68</f>
        <v>138</v>
      </c>
      <c r="R26">
        <f t="shared" si="0"/>
        <v>381</v>
      </c>
      <c r="S26">
        <f>SceB!$O68</f>
        <v>-187</v>
      </c>
      <c r="T26">
        <f>SceB!$P68</f>
        <v>195</v>
      </c>
    </row>
    <row r="27" spans="1:20">
      <c r="A27">
        <f t="shared" si="1"/>
        <v>2024</v>
      </c>
      <c r="C27">
        <f>SceB!$G69+SceB!$N69</f>
        <v>365</v>
      </c>
      <c r="D27">
        <f>SceB!$O69</f>
        <v>-188</v>
      </c>
      <c r="E27">
        <f>SceB!$P69</f>
        <v>177</v>
      </c>
      <c r="O27">
        <f t="shared" si="2"/>
        <v>2024</v>
      </c>
      <c r="P27">
        <f>SceB!$G69</f>
        <v>226</v>
      </c>
      <c r="Q27">
        <f>SceB!N69</f>
        <v>139</v>
      </c>
      <c r="R27">
        <f t="shared" si="0"/>
        <v>365</v>
      </c>
      <c r="S27">
        <f>SceB!$O69</f>
        <v>-188</v>
      </c>
      <c r="T27">
        <f>SceB!$P69</f>
        <v>177</v>
      </c>
    </row>
    <row r="28" spans="1:20">
      <c r="A28">
        <f t="shared" si="1"/>
        <v>2025</v>
      </c>
      <c r="C28">
        <f>SceB!$G70+SceB!$N70</f>
        <v>375</v>
      </c>
      <c r="D28">
        <f>SceB!$O70</f>
        <v>-189</v>
      </c>
      <c r="E28">
        <f>SceB!$P70</f>
        <v>187</v>
      </c>
      <c r="O28">
        <f t="shared" si="2"/>
        <v>2025</v>
      </c>
      <c r="P28">
        <f>SceB!$G70</f>
        <v>235</v>
      </c>
      <c r="Q28">
        <f>SceB!N70</f>
        <v>140</v>
      </c>
      <c r="R28">
        <f t="shared" si="0"/>
        <v>375</v>
      </c>
      <c r="S28">
        <f>SceB!$O70</f>
        <v>-189</v>
      </c>
      <c r="T28">
        <f>SceB!$P70</f>
        <v>187</v>
      </c>
    </row>
    <row r="29" spans="1:20">
      <c r="A29">
        <f t="shared" si="1"/>
        <v>2026</v>
      </c>
      <c r="C29">
        <f>SceB!$G71+SceB!$N71</f>
        <v>365</v>
      </c>
      <c r="D29">
        <f>SceB!$O71</f>
        <v>-189</v>
      </c>
      <c r="E29">
        <f>SceB!$P71</f>
        <v>177</v>
      </c>
      <c r="O29">
        <f t="shared" si="2"/>
        <v>2026</v>
      </c>
      <c r="P29">
        <f>SceB!$G71</f>
        <v>224</v>
      </c>
      <c r="Q29">
        <f>SceB!N71</f>
        <v>141</v>
      </c>
      <c r="R29">
        <f t="shared" si="0"/>
        <v>365</v>
      </c>
      <c r="S29">
        <f>SceB!$O71</f>
        <v>-189</v>
      </c>
      <c r="T29">
        <f>SceB!$P71</f>
        <v>177</v>
      </c>
    </row>
    <row r="30" spans="1:20">
      <c r="A30">
        <f t="shared" si="1"/>
        <v>2027</v>
      </c>
      <c r="C30">
        <f>SceB!$G72+SceB!$N72</f>
        <v>371</v>
      </c>
      <c r="D30">
        <f>SceB!$O72</f>
        <v>-190</v>
      </c>
      <c r="E30">
        <f>SceB!$P72</f>
        <v>182</v>
      </c>
      <c r="O30">
        <f t="shared" si="2"/>
        <v>2027</v>
      </c>
      <c r="P30">
        <f>SceB!$G72</f>
        <v>229</v>
      </c>
      <c r="Q30">
        <f>SceB!N72</f>
        <v>142</v>
      </c>
      <c r="R30">
        <f t="shared" si="0"/>
        <v>371</v>
      </c>
      <c r="S30">
        <f>SceB!$O72</f>
        <v>-190</v>
      </c>
      <c r="T30">
        <f>SceB!$P72</f>
        <v>182</v>
      </c>
    </row>
    <row r="31" spans="1:20">
      <c r="A31">
        <f t="shared" si="1"/>
        <v>2028</v>
      </c>
      <c r="C31">
        <f>SceB!$G73+SceB!$N73</f>
        <v>354</v>
      </c>
      <c r="D31">
        <f>SceB!$O73</f>
        <v>-191</v>
      </c>
      <c r="E31">
        <f>SceB!$P73</f>
        <v>164</v>
      </c>
      <c r="O31">
        <f t="shared" si="2"/>
        <v>2028</v>
      </c>
      <c r="P31">
        <f>SceB!$G73</f>
        <v>211</v>
      </c>
      <c r="Q31">
        <f>SceB!N73</f>
        <v>143</v>
      </c>
      <c r="R31">
        <f t="shared" si="0"/>
        <v>354</v>
      </c>
      <c r="S31">
        <f>SceB!$O73</f>
        <v>-191</v>
      </c>
      <c r="T31">
        <f>SceB!$P73</f>
        <v>164</v>
      </c>
    </row>
    <row r="32" spans="1:20">
      <c r="A32">
        <f t="shared" si="1"/>
        <v>2029</v>
      </c>
      <c r="C32">
        <f>SceB!$G74+SceB!$N74</f>
        <v>370</v>
      </c>
      <c r="D32">
        <f>SceB!$O74</f>
        <v>-192</v>
      </c>
      <c r="E32">
        <f>SceB!$P74</f>
        <v>180</v>
      </c>
      <c r="O32">
        <f t="shared" si="2"/>
        <v>2029</v>
      </c>
      <c r="P32">
        <f>SceB!$G74</f>
        <v>226</v>
      </c>
      <c r="Q32">
        <f>SceB!N74</f>
        <v>144</v>
      </c>
      <c r="R32">
        <f t="shared" si="0"/>
        <v>370</v>
      </c>
      <c r="S32">
        <f>SceB!$O74</f>
        <v>-192</v>
      </c>
      <c r="T32">
        <f>SceB!$P74</f>
        <v>180</v>
      </c>
    </row>
    <row r="33" spans="1:20">
      <c r="A33">
        <f t="shared" si="1"/>
        <v>2030</v>
      </c>
      <c r="C33">
        <f>SceB!$G75+SceB!$N75</f>
        <v>348</v>
      </c>
      <c r="D33">
        <f>SceB!$O75</f>
        <v>-193</v>
      </c>
      <c r="E33">
        <f>SceB!$P75</f>
        <v>156</v>
      </c>
      <c r="O33">
        <f t="shared" si="2"/>
        <v>2030</v>
      </c>
      <c r="P33">
        <f>SceB!$G75</f>
        <v>203</v>
      </c>
      <c r="Q33">
        <f>SceB!N75</f>
        <v>145</v>
      </c>
      <c r="R33">
        <f t="shared" si="0"/>
        <v>348</v>
      </c>
      <c r="S33">
        <f>SceB!$O75</f>
        <v>-193</v>
      </c>
      <c r="T33">
        <f>SceB!$P75</f>
        <v>156</v>
      </c>
    </row>
    <row r="34" spans="1:20">
      <c r="A34">
        <f t="shared" si="1"/>
        <v>2031</v>
      </c>
      <c r="C34">
        <f>SceB!$G76+SceB!$N76</f>
        <v>373</v>
      </c>
      <c r="D34">
        <f>SceB!$O76</f>
        <v>-189</v>
      </c>
      <c r="E34">
        <f>SceB!$P76</f>
        <v>186</v>
      </c>
      <c r="O34">
        <f t="shared" si="2"/>
        <v>2031</v>
      </c>
      <c r="P34">
        <f>SceB!$G76</f>
        <v>228</v>
      </c>
      <c r="Q34">
        <f>SceB!N76</f>
        <v>145</v>
      </c>
      <c r="R34">
        <f t="shared" si="0"/>
        <v>373</v>
      </c>
      <c r="S34">
        <f>SceB!$O76</f>
        <v>-189</v>
      </c>
      <c r="T34">
        <f>SceB!$P76</f>
        <v>186</v>
      </c>
    </row>
    <row r="35" spans="1:20">
      <c r="A35">
        <f t="shared" si="1"/>
        <v>2032</v>
      </c>
      <c r="C35">
        <f>SceB!$G77+SceB!$N77</f>
        <v>343</v>
      </c>
      <c r="D35">
        <f>SceB!$O77</f>
        <v>-190</v>
      </c>
      <c r="E35">
        <f>SceB!$P77</f>
        <v>155</v>
      </c>
      <c r="O35">
        <f t="shared" si="2"/>
        <v>2032</v>
      </c>
      <c r="P35">
        <f>SceB!$G77</f>
        <v>197</v>
      </c>
      <c r="Q35">
        <f>SceB!N77</f>
        <v>146</v>
      </c>
      <c r="R35">
        <f t="shared" si="0"/>
        <v>343</v>
      </c>
      <c r="S35">
        <f>SceB!$O77</f>
        <v>-190</v>
      </c>
      <c r="T35">
        <f>SceB!$P77</f>
        <v>155</v>
      </c>
    </row>
    <row r="36" spans="1:20">
      <c r="A36">
        <f t="shared" si="1"/>
        <v>2033</v>
      </c>
      <c r="C36">
        <f>SceB!$G78+SceB!$N78</f>
        <v>375</v>
      </c>
      <c r="D36">
        <f>SceB!$O78</f>
        <v>-190</v>
      </c>
      <c r="E36">
        <f>SceB!$P78</f>
        <v>186</v>
      </c>
      <c r="O36">
        <f t="shared" si="2"/>
        <v>2033</v>
      </c>
      <c r="P36">
        <f>SceB!$G78</f>
        <v>230</v>
      </c>
      <c r="Q36">
        <f>SceB!N78</f>
        <v>145</v>
      </c>
      <c r="R36">
        <f t="shared" si="0"/>
        <v>375</v>
      </c>
      <c r="S36">
        <f>SceB!$O78</f>
        <v>-190</v>
      </c>
      <c r="T36">
        <f>SceB!$P78</f>
        <v>186</v>
      </c>
    </row>
    <row r="37" spans="1:20">
      <c r="A37">
        <f t="shared" si="1"/>
        <v>2034</v>
      </c>
      <c r="C37">
        <f>SceB!$G79+SceB!$N79</f>
        <v>374</v>
      </c>
      <c r="D37">
        <f>SceB!$O79</f>
        <v>-192</v>
      </c>
      <c r="E37">
        <f>SceB!$P79</f>
        <v>182</v>
      </c>
      <c r="O37">
        <f t="shared" si="2"/>
        <v>2034</v>
      </c>
      <c r="P37">
        <f>SceB!$G79</f>
        <v>228</v>
      </c>
      <c r="Q37">
        <f>SceB!N79</f>
        <v>146</v>
      </c>
      <c r="R37">
        <f t="shared" si="0"/>
        <v>374</v>
      </c>
      <c r="S37">
        <f>SceB!$O79</f>
        <v>-192</v>
      </c>
      <c r="T37">
        <f>SceB!$P79</f>
        <v>182</v>
      </c>
    </row>
    <row r="38" spans="1:20">
      <c r="A38">
        <f t="shared" si="1"/>
        <v>2035</v>
      </c>
      <c r="C38">
        <f>SceB!$G80+SceB!$N80</f>
        <v>369</v>
      </c>
      <c r="D38">
        <f>SceB!$O80</f>
        <v>-193</v>
      </c>
      <c r="E38">
        <f>SceB!$P80</f>
        <v>177</v>
      </c>
      <c r="O38">
        <f t="shared" si="2"/>
        <v>2035</v>
      </c>
      <c r="P38">
        <f>SceB!$G80</f>
        <v>223</v>
      </c>
      <c r="Q38">
        <f>SceB!N80</f>
        <v>146</v>
      </c>
      <c r="R38">
        <f t="shared" si="0"/>
        <v>369</v>
      </c>
      <c r="S38">
        <f>SceB!$O80</f>
        <v>-193</v>
      </c>
      <c r="T38">
        <f>SceB!$P80</f>
        <v>177</v>
      </c>
    </row>
    <row r="39" spans="1:20">
      <c r="A39">
        <f t="shared" si="1"/>
        <v>2036</v>
      </c>
      <c r="C39">
        <f>SceB!$G81+SceB!$N81</f>
        <v>353</v>
      </c>
      <c r="D39">
        <f>SceB!$O81</f>
        <v>-195</v>
      </c>
      <c r="E39">
        <f>SceB!$P81</f>
        <v>160</v>
      </c>
      <c r="O39">
        <f t="shared" si="2"/>
        <v>2036</v>
      </c>
      <c r="P39">
        <f>SceB!$G81</f>
        <v>206</v>
      </c>
      <c r="Q39">
        <f>SceB!N81</f>
        <v>147</v>
      </c>
      <c r="R39">
        <f t="shared" si="0"/>
        <v>353</v>
      </c>
      <c r="S39">
        <f>SceB!$O81</f>
        <v>-195</v>
      </c>
      <c r="T39">
        <f>SceB!$P81</f>
        <v>160</v>
      </c>
    </row>
    <row r="40" spans="1:20">
      <c r="A40">
        <f t="shared" si="1"/>
        <v>2037</v>
      </c>
      <c r="C40">
        <f>SceB!$G82+SceB!$N82</f>
        <v>370</v>
      </c>
      <c r="D40">
        <f>SceB!$O82</f>
        <v>-196</v>
      </c>
      <c r="E40">
        <f>SceB!$P82</f>
        <v>175</v>
      </c>
      <c r="O40">
        <f t="shared" si="2"/>
        <v>2037</v>
      </c>
      <c r="P40">
        <f>SceB!$G82</f>
        <v>222</v>
      </c>
      <c r="Q40">
        <f>SceB!N82</f>
        <v>148</v>
      </c>
      <c r="R40">
        <f t="shared" si="0"/>
        <v>370</v>
      </c>
      <c r="S40">
        <f>SceB!$O82</f>
        <v>-196</v>
      </c>
      <c r="T40">
        <f>SceB!$P82</f>
        <v>175</v>
      </c>
    </row>
    <row r="41" spans="1:20">
      <c r="A41">
        <f t="shared" si="1"/>
        <v>2038</v>
      </c>
      <c r="C41">
        <f>SceB!$G83+SceB!$N83</f>
        <v>345</v>
      </c>
      <c r="D41">
        <f>SceB!$O83</f>
        <v>-197</v>
      </c>
      <c r="E41">
        <f>SceB!$P83</f>
        <v>149</v>
      </c>
      <c r="O41">
        <f t="shared" si="2"/>
        <v>2038</v>
      </c>
      <c r="P41">
        <f>SceB!$G83</f>
        <v>196</v>
      </c>
      <c r="Q41">
        <f>SceB!N83</f>
        <v>149</v>
      </c>
      <c r="R41">
        <f t="shared" si="0"/>
        <v>345</v>
      </c>
      <c r="S41">
        <f>SceB!$O83</f>
        <v>-197</v>
      </c>
      <c r="T41">
        <f>SceB!$P83</f>
        <v>149</v>
      </c>
    </row>
    <row r="42" spans="1:20">
      <c r="A42">
        <f t="shared" si="1"/>
        <v>2039</v>
      </c>
      <c r="C42">
        <f>SceB!$G84+SceB!$N84</f>
        <v>375</v>
      </c>
      <c r="D42">
        <f>SceB!$O84</f>
        <v>-198</v>
      </c>
      <c r="E42">
        <f>SceB!$P84</f>
        <v>178</v>
      </c>
      <c r="O42">
        <f t="shared" si="2"/>
        <v>2039</v>
      </c>
      <c r="P42">
        <f>SceB!$G84</f>
        <v>225</v>
      </c>
      <c r="Q42">
        <f>SceB!N84</f>
        <v>150</v>
      </c>
      <c r="R42">
        <f t="shared" si="0"/>
        <v>375</v>
      </c>
      <c r="S42">
        <f>SceB!$O84</f>
        <v>-198</v>
      </c>
      <c r="T42">
        <f>SceB!$P84</f>
        <v>178</v>
      </c>
    </row>
    <row r="43" spans="1:20">
      <c r="A43">
        <f t="shared" si="1"/>
        <v>2040</v>
      </c>
      <c r="C43">
        <f>SceB!$G85+SceB!$N85</f>
        <v>341</v>
      </c>
      <c r="D43">
        <f>SceB!$O85</f>
        <v>-199</v>
      </c>
      <c r="E43">
        <f>SceB!$P85</f>
        <v>144</v>
      </c>
      <c r="O43">
        <f t="shared" si="2"/>
        <v>2040</v>
      </c>
      <c r="P43">
        <f>SceB!$G85</f>
        <v>191</v>
      </c>
      <c r="Q43">
        <f>SceB!N85</f>
        <v>150</v>
      </c>
      <c r="R43">
        <f t="shared" si="0"/>
        <v>341</v>
      </c>
      <c r="S43">
        <f>SceB!$O85</f>
        <v>-199</v>
      </c>
      <c r="T43">
        <f>SceB!$P85</f>
        <v>144</v>
      </c>
    </row>
    <row r="44" spans="1:20">
      <c r="A44">
        <f t="shared" si="1"/>
        <v>2041</v>
      </c>
      <c r="C44">
        <f>SceB!$G86+SceB!$N86</f>
        <v>363</v>
      </c>
      <c r="D44">
        <f>SceB!$O86</f>
        <v>-200</v>
      </c>
      <c r="E44">
        <f>SceB!$P86</f>
        <v>164</v>
      </c>
      <c r="O44">
        <f t="shared" si="2"/>
        <v>2041</v>
      </c>
      <c r="P44">
        <f>SceB!$G86</f>
        <v>212</v>
      </c>
      <c r="Q44">
        <f>SceB!N86</f>
        <v>151</v>
      </c>
      <c r="R44">
        <f t="shared" si="0"/>
        <v>363</v>
      </c>
      <c r="S44">
        <f>SceB!$O86</f>
        <v>-200</v>
      </c>
      <c r="T44">
        <f>SceB!$P86</f>
        <v>164</v>
      </c>
    </row>
    <row r="45" spans="1:20">
      <c r="A45">
        <f t="shared" si="1"/>
        <v>2042</v>
      </c>
      <c r="C45">
        <f>SceB!$G87+SceB!$N87</f>
        <v>359</v>
      </c>
      <c r="D45">
        <f>SceB!$O87</f>
        <v>-201</v>
      </c>
      <c r="E45">
        <f>SceB!$P87</f>
        <v>159</v>
      </c>
      <c r="O45">
        <f t="shared" si="2"/>
        <v>2042</v>
      </c>
      <c r="P45">
        <f>SceB!$G87</f>
        <v>207</v>
      </c>
      <c r="Q45">
        <f>SceB!N87</f>
        <v>152</v>
      </c>
      <c r="R45">
        <f t="shared" si="0"/>
        <v>359</v>
      </c>
      <c r="S45">
        <f>SceB!$O87</f>
        <v>-201</v>
      </c>
      <c r="T45">
        <f>SceB!$P87</f>
        <v>159</v>
      </c>
    </row>
    <row r="46" spans="1:20">
      <c r="A46">
        <f t="shared" si="1"/>
        <v>2043</v>
      </c>
      <c r="C46">
        <f>SceB!$G88+SceB!$N88</f>
        <v>387</v>
      </c>
      <c r="D46">
        <f>SceB!$O88</f>
        <v>-202</v>
      </c>
      <c r="E46">
        <f>SceB!$P88</f>
        <v>187</v>
      </c>
      <c r="O46">
        <f t="shared" si="2"/>
        <v>2043</v>
      </c>
      <c r="P46">
        <f>SceB!$G88</f>
        <v>234</v>
      </c>
      <c r="Q46">
        <f>SceB!N88</f>
        <v>153</v>
      </c>
      <c r="R46">
        <f t="shared" si="0"/>
        <v>387</v>
      </c>
      <c r="S46">
        <f>SceB!$O88</f>
        <v>-202</v>
      </c>
      <c r="T46">
        <f>SceB!$P88</f>
        <v>187</v>
      </c>
    </row>
    <row r="47" spans="1:20">
      <c r="A47">
        <f t="shared" si="1"/>
        <v>2044</v>
      </c>
      <c r="C47">
        <f>SceB!$G89+SceB!$N89</f>
        <v>354</v>
      </c>
      <c r="D47">
        <f>SceB!$O89</f>
        <v>-203</v>
      </c>
      <c r="E47">
        <f>SceB!$P89</f>
        <v>151</v>
      </c>
      <c r="O47">
        <f t="shared" si="2"/>
        <v>2044</v>
      </c>
      <c r="P47">
        <f>SceB!$G89</f>
        <v>200</v>
      </c>
      <c r="Q47">
        <f>SceB!N89</f>
        <v>154</v>
      </c>
      <c r="R47">
        <f t="shared" si="0"/>
        <v>354</v>
      </c>
      <c r="S47">
        <f>SceB!$O89</f>
        <v>-203</v>
      </c>
      <c r="T47">
        <f>SceB!$P89</f>
        <v>151</v>
      </c>
    </row>
    <row r="48" spans="1:20">
      <c r="A48">
        <f t="shared" si="1"/>
        <v>2045</v>
      </c>
      <c r="C48">
        <f>SceB!$G90+SceB!$N90</f>
        <v>387</v>
      </c>
      <c r="D48">
        <f>SceB!$O90</f>
        <v>-204</v>
      </c>
      <c r="E48">
        <f>SceB!$P90</f>
        <v>184</v>
      </c>
      <c r="O48">
        <f t="shared" si="2"/>
        <v>2045</v>
      </c>
      <c r="P48">
        <f>SceB!$G90</f>
        <v>232</v>
      </c>
      <c r="Q48">
        <f>SceB!N90</f>
        <v>155</v>
      </c>
      <c r="R48">
        <f t="shared" si="0"/>
        <v>387</v>
      </c>
      <c r="S48">
        <f>SceB!$O90</f>
        <v>-204</v>
      </c>
      <c r="T48">
        <f>SceB!$P90</f>
        <v>184</v>
      </c>
    </row>
    <row r="49" spans="1:20">
      <c r="A49">
        <f t="shared" si="1"/>
        <v>2046</v>
      </c>
      <c r="C49">
        <f>SceB!$G91+SceB!$N91</f>
        <v>355</v>
      </c>
      <c r="D49">
        <f>SceB!$O91</f>
        <v>-205</v>
      </c>
      <c r="E49">
        <f>SceB!$P91</f>
        <v>151</v>
      </c>
      <c r="O49">
        <f t="shared" si="2"/>
        <v>2046</v>
      </c>
      <c r="P49">
        <f>SceB!$G91</f>
        <v>200</v>
      </c>
      <c r="Q49">
        <f>SceB!N91</f>
        <v>155</v>
      </c>
      <c r="R49">
        <f t="shared" si="0"/>
        <v>355</v>
      </c>
      <c r="S49">
        <f>SceB!$O91</f>
        <v>-205</v>
      </c>
      <c r="T49">
        <f>SceB!$P91</f>
        <v>151</v>
      </c>
    </row>
    <row r="50" spans="1:20">
      <c r="A50">
        <f t="shared" si="1"/>
        <v>2047</v>
      </c>
      <c r="C50">
        <f>SceB!$G92+SceB!$N92</f>
        <v>387</v>
      </c>
      <c r="D50">
        <f>SceB!$O92</f>
        <v>-206</v>
      </c>
      <c r="E50">
        <f>SceB!$P92</f>
        <v>182</v>
      </c>
      <c r="O50">
        <f t="shared" si="2"/>
        <v>2047</v>
      </c>
      <c r="P50">
        <f>SceB!$G92</f>
        <v>231</v>
      </c>
      <c r="Q50">
        <f>SceB!N92</f>
        <v>156</v>
      </c>
      <c r="R50">
        <f t="shared" si="0"/>
        <v>387</v>
      </c>
      <c r="S50">
        <f>SceB!$O92</f>
        <v>-206</v>
      </c>
      <c r="T50">
        <f>SceB!$P92</f>
        <v>182</v>
      </c>
    </row>
    <row r="51" spans="1:20">
      <c r="A51">
        <f t="shared" si="1"/>
        <v>2048</v>
      </c>
      <c r="C51">
        <f>SceB!$G93+SceB!$N93</f>
        <v>354</v>
      </c>
      <c r="D51">
        <f>SceB!$O93</f>
        <v>-207</v>
      </c>
      <c r="E51">
        <f>SceB!$P93</f>
        <v>147</v>
      </c>
      <c r="O51">
        <f t="shared" si="2"/>
        <v>2048</v>
      </c>
      <c r="P51">
        <f>SceB!$G93</f>
        <v>197</v>
      </c>
      <c r="Q51">
        <f>SceB!N93</f>
        <v>157</v>
      </c>
      <c r="R51">
        <f t="shared" si="0"/>
        <v>354</v>
      </c>
      <c r="S51">
        <f>SceB!$O93</f>
        <v>-207</v>
      </c>
      <c r="T51">
        <f>SceB!$P93</f>
        <v>147</v>
      </c>
    </row>
    <row r="52" spans="1:20">
      <c r="A52">
        <f t="shared" si="1"/>
        <v>2049</v>
      </c>
      <c r="C52">
        <f>SceB!$G94+SceB!$N94</f>
        <v>389</v>
      </c>
      <c r="D52">
        <f>SceB!$O94</f>
        <v>-208</v>
      </c>
      <c r="E52">
        <f>SceB!$P94</f>
        <v>182</v>
      </c>
      <c r="O52">
        <f t="shared" si="2"/>
        <v>2049</v>
      </c>
      <c r="P52">
        <f>SceB!$G94</f>
        <v>231</v>
      </c>
      <c r="Q52">
        <f>SceB!N94</f>
        <v>158</v>
      </c>
      <c r="R52">
        <f t="shared" si="0"/>
        <v>389</v>
      </c>
      <c r="S52">
        <f>SceB!$O94</f>
        <v>-208</v>
      </c>
      <c r="T52">
        <f>SceB!$P94</f>
        <v>182</v>
      </c>
    </row>
    <row r="53" spans="1:20">
      <c r="A53">
        <f>A52+1</f>
        <v>2050</v>
      </c>
      <c r="C53">
        <f>SceB!$G95+SceB!$N95</f>
        <v>359</v>
      </c>
      <c r="D53">
        <f>SceB!$O95</f>
        <v>-209</v>
      </c>
      <c r="E53">
        <f>SceB!$P95</f>
        <v>150</v>
      </c>
      <c r="O53">
        <f>O52+1</f>
        <v>2050</v>
      </c>
      <c r="P53">
        <f>SceB!$G95</f>
        <v>200</v>
      </c>
      <c r="Q53">
        <f>SceB!N95</f>
        <v>159</v>
      </c>
      <c r="R53">
        <f t="shared" si="0"/>
        <v>359</v>
      </c>
      <c r="S53">
        <f>SceB!$O95</f>
        <v>-209</v>
      </c>
      <c r="T53">
        <f>SceB!$P95</f>
        <v>150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2"/>
  <sheetViews>
    <sheetView workbookViewId="0">
      <selection activeCell="G26" sqref="G26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SceB!L45/100</f>
        <v>119898.71</v>
      </c>
      <c r="C2">
        <f>D2-B2</f>
        <v>451047.55</v>
      </c>
      <c r="D2">
        <f>SceB!C45/100</f>
        <v>570946.26</v>
      </c>
    </row>
    <row r="3" spans="1:4">
      <c r="A3">
        <f>A2+1</f>
        <v>2001</v>
      </c>
      <c r="B3">
        <f>SceB!L46/100</f>
        <v>123713.36</v>
      </c>
      <c r="C3">
        <f t="shared" ref="C3:C52" si="0">D3-B3</f>
        <v>465397.9</v>
      </c>
      <c r="D3">
        <f>SceB!C46/100</f>
        <v>589111.26</v>
      </c>
    </row>
    <row r="4" spans="1:4">
      <c r="A4">
        <f t="shared" ref="A4:A52" si="1">A3+1</f>
        <v>2002</v>
      </c>
      <c r="B4">
        <f>SceB!L47/100</f>
        <v>129635.48</v>
      </c>
      <c r="C4">
        <f t="shared" si="0"/>
        <v>481126.95000000007</v>
      </c>
      <c r="D4">
        <f>SceB!C47/100</f>
        <v>610762.43000000005</v>
      </c>
    </row>
    <row r="5" spans="1:4">
      <c r="A5">
        <f t="shared" si="1"/>
        <v>2003</v>
      </c>
      <c r="B5">
        <f>SceB!L48/100</f>
        <v>138029.73000000001</v>
      </c>
      <c r="C5">
        <f t="shared" si="0"/>
        <v>498129.56000000006</v>
      </c>
      <c r="D5">
        <f>SceB!C48/100</f>
        <v>636159.29</v>
      </c>
    </row>
    <row r="6" spans="1:4">
      <c r="A6">
        <f t="shared" si="1"/>
        <v>2004</v>
      </c>
      <c r="B6">
        <f>SceB!L49/100</f>
        <v>142981.04</v>
      </c>
      <c r="C6">
        <f t="shared" si="0"/>
        <v>520950.28999999992</v>
      </c>
      <c r="D6">
        <f>SceB!C49/100</f>
        <v>663931.32999999996</v>
      </c>
    </row>
    <row r="7" spans="1:4">
      <c r="A7">
        <f t="shared" si="1"/>
        <v>2005</v>
      </c>
      <c r="B7">
        <f>SceB!L50/100</f>
        <v>146379.35</v>
      </c>
      <c r="C7">
        <f t="shared" si="0"/>
        <v>536566.16</v>
      </c>
      <c r="D7">
        <f>SceB!C50/100</f>
        <v>682945.51</v>
      </c>
    </row>
    <row r="8" spans="1:4">
      <c r="A8">
        <f t="shared" si="1"/>
        <v>2006</v>
      </c>
      <c r="B8">
        <f>SceB!L51/100</f>
        <v>149058.73000000001</v>
      </c>
      <c r="C8">
        <f t="shared" si="0"/>
        <v>548172.78</v>
      </c>
      <c r="D8">
        <f>SceB!C51/100</f>
        <v>697231.51</v>
      </c>
    </row>
    <row r="9" spans="1:4">
      <c r="A9">
        <f t="shared" si="1"/>
        <v>2007</v>
      </c>
      <c r="B9">
        <f>SceB!L52/100</f>
        <v>151485.38</v>
      </c>
      <c r="C9">
        <f t="shared" si="0"/>
        <v>557397.13</v>
      </c>
      <c r="D9">
        <f>SceB!C52/100</f>
        <v>708882.51</v>
      </c>
    </row>
    <row r="10" spans="1:4">
      <c r="A10">
        <f t="shared" si="1"/>
        <v>2008</v>
      </c>
      <c r="B10">
        <f>SceB!L53/100</f>
        <v>154349.45000000001</v>
      </c>
      <c r="C10">
        <f t="shared" si="0"/>
        <v>567444.06000000006</v>
      </c>
      <c r="D10">
        <f>SceB!C53/100</f>
        <v>721793.51</v>
      </c>
    </row>
    <row r="11" spans="1:4">
      <c r="A11">
        <f t="shared" si="1"/>
        <v>2009</v>
      </c>
      <c r="B11">
        <f>SceB!L54/100</f>
        <v>156107.88</v>
      </c>
      <c r="C11">
        <f t="shared" si="0"/>
        <v>573149.63</v>
      </c>
      <c r="D11">
        <f>SceB!C54/100</f>
        <v>729257.51</v>
      </c>
    </row>
    <row r="12" spans="1:4">
      <c r="A12">
        <f t="shared" si="1"/>
        <v>2010</v>
      </c>
      <c r="B12">
        <f>SceB!L55/100</f>
        <v>158069.84</v>
      </c>
      <c r="C12">
        <f t="shared" si="0"/>
        <v>578187.73</v>
      </c>
      <c r="D12">
        <f>SceB!C55/100</f>
        <v>736257.57</v>
      </c>
    </row>
    <row r="13" spans="1:4">
      <c r="A13">
        <f t="shared" si="1"/>
        <v>2011</v>
      </c>
      <c r="B13">
        <f>SceB!L56/100</f>
        <v>159610.15</v>
      </c>
      <c r="C13">
        <f t="shared" si="0"/>
        <v>583065.49</v>
      </c>
      <c r="D13">
        <f>SceB!C56/100</f>
        <v>742675.64</v>
      </c>
    </row>
    <row r="14" spans="1:4">
      <c r="A14">
        <f t="shared" si="1"/>
        <v>2012</v>
      </c>
      <c r="B14">
        <f>SceB!L57/100</f>
        <v>160645.79999999999</v>
      </c>
      <c r="C14">
        <f t="shared" si="0"/>
        <v>586600.91999999993</v>
      </c>
      <c r="D14">
        <f>SceB!C57/100</f>
        <v>747246.72</v>
      </c>
    </row>
    <row r="15" spans="1:4">
      <c r="A15">
        <f t="shared" si="1"/>
        <v>2013</v>
      </c>
      <c r="B15">
        <f>SceB!L58/100</f>
        <v>161982.42000000001</v>
      </c>
      <c r="C15">
        <f t="shared" si="0"/>
        <v>591107.29999999993</v>
      </c>
      <c r="D15">
        <f>SceB!C58/100</f>
        <v>753089.72</v>
      </c>
    </row>
    <row r="16" spans="1:4">
      <c r="A16">
        <f t="shared" si="1"/>
        <v>2014</v>
      </c>
      <c r="B16">
        <f>SceB!L59/100</f>
        <v>162274.82999999999</v>
      </c>
      <c r="C16">
        <f t="shared" si="0"/>
        <v>596122.83000000007</v>
      </c>
      <c r="D16">
        <f>SceB!C59/100</f>
        <v>758397.66</v>
      </c>
    </row>
    <row r="17" spans="1:4">
      <c r="A17">
        <f t="shared" si="1"/>
        <v>2015</v>
      </c>
      <c r="B17">
        <f>SceB!L60/100</f>
        <v>163325.64000000001</v>
      </c>
      <c r="C17">
        <f t="shared" si="0"/>
        <v>601484.26</v>
      </c>
      <c r="D17">
        <f>SceB!C60/100</f>
        <v>764809.9</v>
      </c>
    </row>
    <row r="18" spans="1:4">
      <c r="A18">
        <f t="shared" si="1"/>
        <v>2016</v>
      </c>
      <c r="B18">
        <f>SceB!L61/100</f>
        <v>164058.99</v>
      </c>
      <c r="C18">
        <f t="shared" si="0"/>
        <v>605267.03</v>
      </c>
      <c r="D18">
        <f>SceB!C61/100</f>
        <v>769326.02</v>
      </c>
    </row>
    <row r="19" spans="1:4">
      <c r="A19">
        <f t="shared" si="1"/>
        <v>2017</v>
      </c>
      <c r="B19">
        <f>SceB!L62/100</f>
        <v>164982.23000000001</v>
      </c>
      <c r="C19">
        <f t="shared" si="0"/>
        <v>609697.9</v>
      </c>
      <c r="D19">
        <f>SceB!C62/100</f>
        <v>774680.13</v>
      </c>
    </row>
    <row r="20" spans="1:4">
      <c r="A20">
        <f t="shared" si="1"/>
        <v>2018</v>
      </c>
      <c r="B20">
        <f>SceB!L63/100</f>
        <v>165327.57</v>
      </c>
      <c r="C20">
        <f t="shared" si="0"/>
        <v>611412.34000000008</v>
      </c>
      <c r="D20">
        <f>SceB!C63/100</f>
        <v>776739.91</v>
      </c>
    </row>
    <row r="21" spans="1:4">
      <c r="A21">
        <f t="shared" si="1"/>
        <v>2019</v>
      </c>
      <c r="B21">
        <f>SceB!L64/100</f>
        <v>166344.48000000001</v>
      </c>
      <c r="C21">
        <f t="shared" si="0"/>
        <v>616526.96</v>
      </c>
      <c r="D21">
        <f>SceB!C64/100</f>
        <v>782871.44</v>
      </c>
    </row>
    <row r="22" spans="1:4">
      <c r="A22">
        <f t="shared" si="1"/>
        <v>2020</v>
      </c>
      <c r="B22">
        <f>SceB!L65/100</f>
        <v>166657.97</v>
      </c>
      <c r="C22">
        <f t="shared" si="0"/>
        <v>618113.89</v>
      </c>
      <c r="D22">
        <f>SceB!C65/100</f>
        <v>784771.86</v>
      </c>
    </row>
    <row r="23" spans="1:4">
      <c r="A23">
        <f t="shared" si="1"/>
        <v>2021</v>
      </c>
      <c r="B23">
        <f>SceB!L66/100</f>
        <v>167627.96</v>
      </c>
      <c r="C23">
        <f t="shared" si="0"/>
        <v>623043.71000000008</v>
      </c>
      <c r="D23">
        <f>SceB!C66/100</f>
        <v>790671.67</v>
      </c>
    </row>
    <row r="24" spans="1:4">
      <c r="A24">
        <f t="shared" si="1"/>
        <v>2022</v>
      </c>
      <c r="B24">
        <f>SceB!L67/100</f>
        <v>168240.97</v>
      </c>
      <c r="C24">
        <f t="shared" si="0"/>
        <v>626184.14</v>
      </c>
      <c r="D24">
        <f>SceB!C67/100</f>
        <v>794425.11</v>
      </c>
    </row>
    <row r="25" spans="1:4">
      <c r="A25">
        <f t="shared" si="1"/>
        <v>2023</v>
      </c>
      <c r="B25">
        <f>SceB!L68/100</f>
        <v>168930.11</v>
      </c>
      <c r="C25">
        <f t="shared" si="0"/>
        <v>629541.52</v>
      </c>
      <c r="D25">
        <f>SceB!C68/100</f>
        <v>798471.63</v>
      </c>
    </row>
    <row r="26" spans="1:4">
      <c r="A26">
        <f t="shared" si="1"/>
        <v>2024</v>
      </c>
      <c r="B26">
        <f>SceB!L69/100</f>
        <v>169469.58</v>
      </c>
      <c r="C26">
        <f t="shared" si="0"/>
        <v>632267.31000000006</v>
      </c>
      <c r="D26">
        <f>SceB!C69/100</f>
        <v>801736.89</v>
      </c>
    </row>
    <row r="27" spans="1:4">
      <c r="A27">
        <f t="shared" si="1"/>
        <v>2025</v>
      </c>
      <c r="B27">
        <f>SceB!L70/100</f>
        <v>170258.47</v>
      </c>
      <c r="C27">
        <f t="shared" si="0"/>
        <v>636013.85</v>
      </c>
      <c r="D27">
        <f>SceB!C70/100</f>
        <v>806272.32</v>
      </c>
    </row>
    <row r="28" spans="1:4">
      <c r="A28">
        <f t="shared" si="1"/>
        <v>2026</v>
      </c>
      <c r="B28">
        <f>SceB!L71/100</f>
        <v>170844.5</v>
      </c>
      <c r="C28">
        <f t="shared" si="0"/>
        <v>638948.06999999995</v>
      </c>
      <c r="D28">
        <f>SceB!C71/100</f>
        <v>809792.57</v>
      </c>
    </row>
    <row r="29" spans="1:4">
      <c r="A29">
        <f t="shared" si="1"/>
        <v>2027</v>
      </c>
      <c r="B29">
        <f>SceB!L72/100</f>
        <v>171604.34</v>
      </c>
      <c r="C29">
        <f t="shared" si="0"/>
        <v>642467.58000000007</v>
      </c>
      <c r="D29">
        <f>SceB!C72/100</f>
        <v>814071.92</v>
      </c>
    </row>
    <row r="30" spans="1:4">
      <c r="A30">
        <f t="shared" si="1"/>
        <v>2028</v>
      </c>
      <c r="B30">
        <f>SceB!L73/100</f>
        <v>172113.07</v>
      </c>
      <c r="C30">
        <f t="shared" si="0"/>
        <v>644995.46</v>
      </c>
      <c r="D30">
        <f>SceB!C73/100</f>
        <v>817108.53</v>
      </c>
    </row>
    <row r="31" spans="1:4">
      <c r="A31">
        <f t="shared" si="1"/>
        <v>2029</v>
      </c>
      <c r="B31">
        <f>SceB!L74/100</f>
        <v>172877.77</v>
      </c>
      <c r="C31">
        <f t="shared" si="0"/>
        <v>648976.18999999994</v>
      </c>
      <c r="D31">
        <f>SceB!C74/100</f>
        <v>821853.96</v>
      </c>
    </row>
    <row r="32" spans="1:4">
      <c r="A32">
        <f t="shared" si="1"/>
        <v>2030</v>
      </c>
      <c r="B32">
        <f>SceB!L75/100</f>
        <v>173327.33</v>
      </c>
      <c r="C32">
        <f t="shared" si="0"/>
        <v>651141.93000000005</v>
      </c>
      <c r="D32">
        <f>SceB!C75/100</f>
        <v>824469.26</v>
      </c>
    </row>
    <row r="33" spans="1:4">
      <c r="A33">
        <f t="shared" si="1"/>
        <v>2031</v>
      </c>
      <c r="B33">
        <f>SceB!L76/100</f>
        <v>174203.48</v>
      </c>
      <c r="C33">
        <f t="shared" si="0"/>
        <v>655469.58000000007</v>
      </c>
      <c r="D33">
        <f>SceB!C76/100</f>
        <v>829673.06</v>
      </c>
    </row>
    <row r="34" spans="1:4">
      <c r="A34">
        <f t="shared" si="1"/>
        <v>2032</v>
      </c>
      <c r="B34">
        <f>SceB!L77/100</f>
        <v>174578.21</v>
      </c>
      <c r="C34">
        <f t="shared" si="0"/>
        <v>657282.01</v>
      </c>
      <c r="D34">
        <f>SceB!C77/100</f>
        <v>831860.22</v>
      </c>
    </row>
    <row r="35" spans="1:4">
      <c r="A35">
        <f t="shared" si="1"/>
        <v>2033</v>
      </c>
      <c r="B35">
        <f>SceB!L78/100</f>
        <v>175524.84</v>
      </c>
      <c r="C35">
        <f t="shared" si="0"/>
        <v>661948.55000000005</v>
      </c>
      <c r="D35">
        <f>SceB!C78/100</f>
        <v>837473.39</v>
      </c>
    </row>
    <row r="36" spans="1:4">
      <c r="A36">
        <f t="shared" si="1"/>
        <v>2034</v>
      </c>
      <c r="B36">
        <f>SceB!L79/100</f>
        <v>176152.5</v>
      </c>
      <c r="C36">
        <f t="shared" si="0"/>
        <v>665205.15</v>
      </c>
      <c r="D36">
        <f>SceB!C79/100</f>
        <v>841357.65</v>
      </c>
    </row>
    <row r="37" spans="1:4">
      <c r="A37">
        <f t="shared" si="1"/>
        <v>2035</v>
      </c>
      <c r="B37">
        <f>SceB!L80/100</f>
        <v>176815.29</v>
      </c>
      <c r="C37">
        <f t="shared" si="0"/>
        <v>668458.63</v>
      </c>
      <c r="D37">
        <f>SceB!C80/100</f>
        <v>845273.92</v>
      </c>
    </row>
    <row r="38" spans="1:4">
      <c r="A38">
        <f t="shared" si="1"/>
        <v>2036</v>
      </c>
      <c r="B38">
        <f>SceB!L81/100</f>
        <v>177336.2</v>
      </c>
      <c r="C38">
        <f t="shared" si="0"/>
        <v>671072.93999999994</v>
      </c>
      <c r="D38">
        <f>SceB!C81/100</f>
        <v>848409.14</v>
      </c>
    </row>
    <row r="39" spans="1:4">
      <c r="A39">
        <f t="shared" si="1"/>
        <v>2037</v>
      </c>
      <c r="B39">
        <f>SceB!L82/100</f>
        <v>178149.14</v>
      </c>
      <c r="C39">
        <f t="shared" si="0"/>
        <v>674925.30999999994</v>
      </c>
      <c r="D39">
        <f>SceB!C82/100</f>
        <v>853074.45</v>
      </c>
    </row>
    <row r="40" spans="1:4">
      <c r="A40">
        <f t="shared" si="1"/>
        <v>2038</v>
      </c>
      <c r="B40">
        <f>SceB!L83/100</f>
        <v>178577.73</v>
      </c>
      <c r="C40">
        <f t="shared" si="0"/>
        <v>676958.38</v>
      </c>
      <c r="D40">
        <f>SceB!C83/100</f>
        <v>855536.11</v>
      </c>
    </row>
    <row r="41" spans="1:4">
      <c r="A41">
        <f t="shared" si="1"/>
        <v>2039</v>
      </c>
      <c r="B41">
        <f>SceB!L84/100</f>
        <v>179530.4</v>
      </c>
      <c r="C41">
        <f t="shared" si="0"/>
        <v>681344.2</v>
      </c>
      <c r="D41">
        <f>SceB!C84/100</f>
        <v>860874.6</v>
      </c>
    </row>
    <row r="42" spans="1:4">
      <c r="A42">
        <f t="shared" si="1"/>
        <v>2040</v>
      </c>
      <c r="B42">
        <f>SceB!L85/100</f>
        <v>179874.86</v>
      </c>
      <c r="C42">
        <f t="shared" si="0"/>
        <v>683022.03</v>
      </c>
      <c r="D42">
        <f>SceB!C85/100</f>
        <v>862896.89</v>
      </c>
    </row>
    <row r="43" spans="1:4">
      <c r="A43">
        <f t="shared" si="1"/>
        <v>2041</v>
      </c>
      <c r="B43">
        <f>SceB!L86/100</f>
        <v>180754.4</v>
      </c>
      <c r="C43">
        <f t="shared" si="0"/>
        <v>686921.74</v>
      </c>
      <c r="D43">
        <f>SceB!C86/100</f>
        <v>867676.14</v>
      </c>
    </row>
    <row r="44" spans="1:4">
      <c r="A44">
        <f t="shared" si="1"/>
        <v>2042</v>
      </c>
      <c r="B44">
        <f>SceB!L87/100</f>
        <v>181382.19</v>
      </c>
      <c r="C44">
        <f t="shared" si="0"/>
        <v>689772.62000000011</v>
      </c>
      <c r="D44">
        <f>SceB!C87/100</f>
        <v>871154.81</v>
      </c>
    </row>
    <row r="45" spans="1:4">
      <c r="A45">
        <f t="shared" si="1"/>
        <v>2043</v>
      </c>
      <c r="B45">
        <f>SceB!L88/100</f>
        <v>182401.37</v>
      </c>
      <c r="C45">
        <f t="shared" si="0"/>
        <v>694074.12</v>
      </c>
      <c r="D45">
        <f>SceB!C88/100</f>
        <v>876475.49</v>
      </c>
    </row>
    <row r="46" spans="1:4">
      <c r="A46">
        <f t="shared" si="1"/>
        <v>2044</v>
      </c>
      <c r="B46">
        <f>SceB!L89/100</f>
        <v>182836.57</v>
      </c>
      <c r="C46">
        <f t="shared" si="0"/>
        <v>695807.5</v>
      </c>
      <c r="D46">
        <f>SceB!C89/100</f>
        <v>878644.07</v>
      </c>
    </row>
    <row r="47" spans="1:4">
      <c r="A47">
        <f t="shared" si="1"/>
        <v>2045</v>
      </c>
      <c r="B47">
        <f>SceB!L90/100</f>
        <v>183926.59</v>
      </c>
      <c r="C47">
        <f t="shared" si="0"/>
        <v>700348.28</v>
      </c>
      <c r="D47">
        <f>SceB!C90/100</f>
        <v>884274.87</v>
      </c>
    </row>
    <row r="48" spans="1:4">
      <c r="A48">
        <f t="shared" si="1"/>
        <v>2046</v>
      </c>
      <c r="B48">
        <f>SceB!L91/100</f>
        <v>184382.36</v>
      </c>
      <c r="C48">
        <f t="shared" si="0"/>
        <v>702151.35</v>
      </c>
      <c r="D48">
        <f>SceB!C91/100</f>
        <v>886533.71</v>
      </c>
    </row>
    <row r="49" spans="1:4">
      <c r="A49">
        <f t="shared" si="1"/>
        <v>2047</v>
      </c>
      <c r="B49">
        <f>SceB!L92/100</f>
        <v>185454.76</v>
      </c>
      <c r="C49">
        <f t="shared" si="0"/>
        <v>706619.91</v>
      </c>
      <c r="D49">
        <f>SceB!C92/100</f>
        <v>892074.67</v>
      </c>
    </row>
    <row r="50" spans="1:4">
      <c r="A50">
        <f t="shared" si="1"/>
        <v>2048</v>
      </c>
      <c r="B50">
        <f>SceB!L93/100</f>
        <v>185886.61</v>
      </c>
      <c r="C50">
        <f t="shared" si="0"/>
        <v>708319.11</v>
      </c>
      <c r="D50">
        <f>SceB!C93/100</f>
        <v>894205.72</v>
      </c>
    </row>
    <row r="51" spans="1:4">
      <c r="A51">
        <f t="shared" si="1"/>
        <v>2049</v>
      </c>
      <c r="B51">
        <f>SceB!L94/100</f>
        <v>186986.65</v>
      </c>
      <c r="C51">
        <f t="shared" si="0"/>
        <v>712889.92999999993</v>
      </c>
      <c r="D51">
        <f>SceB!C94/100</f>
        <v>899876.58</v>
      </c>
    </row>
    <row r="52" spans="1:4">
      <c r="A52">
        <f t="shared" si="1"/>
        <v>2050</v>
      </c>
      <c r="B52">
        <f>SceB!L95/100</f>
        <v>187445.28</v>
      </c>
      <c r="C52">
        <f t="shared" si="0"/>
        <v>714711.78</v>
      </c>
      <c r="D52">
        <f>SceB!C95/100</f>
        <v>902157.06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95"/>
  <sheetViews>
    <sheetView workbookViewId="0"/>
  </sheetViews>
  <sheetFormatPr defaultRowHeight="15"/>
  <sheetData>
    <row r="1" spans="1:1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17">
      <c r="A2" t="s">
        <v>41</v>
      </c>
    </row>
    <row r="4" spans="1:17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</row>
    <row r="5" spans="1:17">
      <c r="A5">
        <v>1960</v>
      </c>
      <c r="B5">
        <v>842754</v>
      </c>
      <c r="C5">
        <v>842754</v>
      </c>
      <c r="D5" t="s">
        <v>45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</row>
    <row r="6" spans="1:17">
      <c r="A6">
        <v>1961</v>
      </c>
      <c r="B6">
        <v>842754</v>
      </c>
      <c r="C6">
        <v>1685508</v>
      </c>
      <c r="D6" t="s">
        <v>45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</row>
    <row r="7" spans="1:17">
      <c r="A7">
        <v>1962</v>
      </c>
      <c r="B7">
        <v>842754</v>
      </c>
      <c r="C7">
        <v>2528262</v>
      </c>
      <c r="D7" t="s">
        <v>45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</row>
    <row r="8" spans="1:17">
      <c r="A8">
        <v>1963</v>
      </c>
      <c r="B8">
        <v>842754</v>
      </c>
      <c r="C8">
        <v>3371016</v>
      </c>
      <c r="D8" t="s">
        <v>45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</row>
    <row r="9" spans="1:17">
      <c r="A9">
        <v>1964</v>
      </c>
      <c r="B9">
        <v>842754</v>
      </c>
      <c r="C9">
        <v>4213770</v>
      </c>
      <c r="D9" t="s">
        <v>45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</row>
    <row r="10" spans="1:17">
      <c r="A10">
        <v>1965</v>
      </c>
      <c r="B10">
        <v>842754</v>
      </c>
      <c r="C10">
        <v>5056524</v>
      </c>
      <c r="D10" t="s">
        <v>45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</row>
    <row r="11" spans="1:17">
      <c r="A11">
        <v>1966</v>
      </c>
      <c r="B11">
        <v>842754</v>
      </c>
      <c r="C11">
        <v>5899278</v>
      </c>
      <c r="D11" t="s">
        <v>45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</row>
    <row r="12" spans="1:17">
      <c r="A12">
        <v>1967</v>
      </c>
      <c r="B12">
        <v>842754</v>
      </c>
      <c r="C12">
        <v>6742032</v>
      </c>
      <c r="D12" t="s">
        <v>45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</row>
    <row r="13" spans="1:17">
      <c r="A13">
        <v>1968</v>
      </c>
      <c r="B13">
        <v>842754</v>
      </c>
      <c r="C13">
        <v>7584786</v>
      </c>
      <c r="D13" t="s">
        <v>45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</row>
    <row r="14" spans="1:17">
      <c r="A14">
        <v>1969</v>
      </c>
      <c r="B14">
        <v>842754</v>
      </c>
      <c r="C14">
        <v>8427540</v>
      </c>
      <c r="D14" t="s">
        <v>45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</row>
    <row r="15" spans="1:17">
      <c r="A15">
        <v>1970</v>
      </c>
      <c r="B15">
        <v>842754</v>
      </c>
      <c r="C15">
        <v>9270294</v>
      </c>
      <c r="D15" t="s">
        <v>45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</row>
    <row r="16" spans="1:17">
      <c r="A16">
        <v>1971</v>
      </c>
      <c r="B16">
        <v>842754</v>
      </c>
      <c r="C16">
        <v>10113048</v>
      </c>
      <c r="D16" t="s">
        <v>45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</row>
    <row r="17" spans="1:17">
      <c r="A17">
        <v>1972</v>
      </c>
      <c r="B17">
        <v>842754</v>
      </c>
      <c r="C17">
        <v>10955802</v>
      </c>
      <c r="D17" t="s">
        <v>45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</row>
    <row r="18" spans="1:17">
      <c r="A18">
        <v>1973</v>
      </c>
      <c r="B18">
        <v>842754</v>
      </c>
      <c r="C18">
        <v>11798556</v>
      </c>
      <c r="D18" t="s">
        <v>45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</row>
    <row r="19" spans="1:17">
      <c r="A19">
        <v>1974</v>
      </c>
      <c r="B19">
        <v>842754</v>
      </c>
      <c r="C19">
        <v>12641310</v>
      </c>
      <c r="D19" t="s">
        <v>45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</row>
    <row r="20" spans="1:17">
      <c r="A20">
        <v>1975</v>
      </c>
      <c r="B20">
        <v>842754</v>
      </c>
      <c r="C20">
        <v>13484064</v>
      </c>
      <c r="D20" t="s">
        <v>45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</row>
    <row r="21" spans="1:17">
      <c r="A21">
        <v>1976</v>
      </c>
      <c r="B21">
        <v>842754</v>
      </c>
      <c r="C21">
        <v>14326818</v>
      </c>
      <c r="D21" t="s">
        <v>45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</row>
    <row r="22" spans="1:17">
      <c r="A22">
        <v>1977</v>
      </c>
      <c r="B22">
        <v>842754</v>
      </c>
      <c r="C22">
        <v>15169572</v>
      </c>
      <c r="D22" t="s">
        <v>45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</row>
    <row r="23" spans="1:17">
      <c r="A23">
        <v>1978</v>
      </c>
      <c r="B23">
        <v>842754</v>
      </c>
      <c r="C23">
        <v>16012326</v>
      </c>
      <c r="D23" t="s">
        <v>45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</row>
    <row r="24" spans="1:17">
      <c r="A24">
        <v>1979</v>
      </c>
      <c r="B24">
        <v>2150000</v>
      </c>
      <c r="C24">
        <v>18162326</v>
      </c>
      <c r="D24" t="s">
        <v>45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</row>
    <row r="25" spans="1:17">
      <c r="A25">
        <v>1980</v>
      </c>
      <c r="B25">
        <v>2150000</v>
      </c>
      <c r="C25">
        <v>20312326</v>
      </c>
      <c r="D25" t="s">
        <v>45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</row>
    <row r="26" spans="1:17">
      <c r="A26">
        <v>1981</v>
      </c>
      <c r="B26">
        <v>2105000</v>
      </c>
      <c r="C26">
        <v>22417326</v>
      </c>
      <c r="D26" t="s">
        <v>45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</row>
    <row r="27" spans="1:17">
      <c r="A27">
        <v>1982</v>
      </c>
      <c r="B27">
        <v>2105000</v>
      </c>
      <c r="C27">
        <v>24522326</v>
      </c>
      <c r="D27" t="s">
        <v>45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</row>
    <row r="28" spans="1:17">
      <c r="A28">
        <v>1983</v>
      </c>
      <c r="B28">
        <v>2105000</v>
      </c>
      <c r="C28">
        <v>26627326</v>
      </c>
      <c r="D28" t="s">
        <v>45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</row>
    <row r="29" spans="1:17">
      <c r="A29">
        <v>1984</v>
      </c>
      <c r="B29">
        <v>2105000</v>
      </c>
      <c r="C29">
        <v>28732326</v>
      </c>
      <c r="D29" t="s">
        <v>45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</row>
    <row r="30" spans="1:17">
      <c r="A30">
        <v>1985</v>
      </c>
      <c r="B30">
        <v>2105000</v>
      </c>
      <c r="C30">
        <v>30837326</v>
      </c>
      <c r="D30" t="s">
        <v>45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</row>
    <row r="31" spans="1:17">
      <c r="A31">
        <v>1986</v>
      </c>
      <c r="B31">
        <v>2105000</v>
      </c>
      <c r="C31">
        <v>32942326</v>
      </c>
      <c r="D31" t="s">
        <v>45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</row>
    <row r="32" spans="1:17">
      <c r="A32">
        <v>1987</v>
      </c>
      <c r="B32">
        <v>2105000</v>
      </c>
      <c r="C32">
        <v>35047326</v>
      </c>
      <c r="D32" t="s">
        <v>45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</row>
    <row r="33" spans="1:17">
      <c r="A33">
        <v>1988</v>
      </c>
      <c r="B33">
        <v>2105000</v>
      </c>
      <c r="C33">
        <v>37152326</v>
      </c>
      <c r="D33" t="s">
        <v>45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</row>
    <row r="34" spans="1:17">
      <c r="A34">
        <v>1989</v>
      </c>
      <c r="B34">
        <v>1777000</v>
      </c>
      <c r="C34">
        <v>38929326</v>
      </c>
      <c r="D34" t="s">
        <v>45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</row>
    <row r="35" spans="1:17">
      <c r="A35">
        <v>1990</v>
      </c>
      <c r="B35">
        <v>1373000</v>
      </c>
      <c r="C35">
        <v>40302326</v>
      </c>
      <c r="D35" t="s">
        <v>45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</row>
    <row r="36" spans="1:17">
      <c r="A36">
        <v>1991</v>
      </c>
      <c r="B36">
        <v>1103000</v>
      </c>
      <c r="C36">
        <v>41405326</v>
      </c>
      <c r="D36" t="s">
        <v>45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</row>
    <row r="37" spans="1:17">
      <c r="A37">
        <v>1992</v>
      </c>
      <c r="B37">
        <v>1378600</v>
      </c>
      <c r="C37">
        <v>42783926</v>
      </c>
      <c r="D37" t="s">
        <v>45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</row>
    <row r="38" spans="1:17">
      <c r="A38">
        <v>1993</v>
      </c>
      <c r="B38">
        <v>1489600</v>
      </c>
      <c r="C38">
        <v>44273526</v>
      </c>
      <c r="D38" t="s">
        <v>45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</row>
    <row r="39" spans="1:17">
      <c r="A39">
        <v>1994</v>
      </c>
      <c r="B39">
        <v>1489600</v>
      </c>
      <c r="C39">
        <v>45763126</v>
      </c>
      <c r="D39" t="s">
        <v>45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</row>
    <row r="40" spans="1:17">
      <c r="A40">
        <v>1995</v>
      </c>
      <c r="B40">
        <v>2905900</v>
      </c>
      <c r="C40">
        <v>48669026</v>
      </c>
      <c r="D40" t="s">
        <v>45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</row>
    <row r="41" spans="1:17">
      <c r="A41">
        <v>1996</v>
      </c>
      <c r="B41">
        <v>1816100</v>
      </c>
      <c r="C41">
        <v>50485126</v>
      </c>
      <c r="D41" t="s">
        <v>45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</row>
    <row r="42" spans="1:17">
      <c r="A42">
        <v>1997</v>
      </c>
      <c r="B42">
        <v>1322700</v>
      </c>
      <c r="C42">
        <v>51807826</v>
      </c>
      <c r="D42" t="s">
        <v>45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</row>
    <row r="43" spans="1:17">
      <c r="A43">
        <v>1998</v>
      </c>
      <c r="B43">
        <v>1738300</v>
      </c>
      <c r="C43">
        <v>53546126</v>
      </c>
      <c r="D43" t="s">
        <v>45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</row>
    <row r="44" spans="1:17">
      <c r="A44">
        <v>1999</v>
      </c>
      <c r="B44">
        <v>1725900</v>
      </c>
      <c r="C44">
        <v>55272026</v>
      </c>
      <c r="D44" t="s">
        <v>45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</row>
    <row r="45" spans="1:17">
      <c r="A45">
        <v>2000</v>
      </c>
      <c r="B45">
        <v>1822600</v>
      </c>
      <c r="C45">
        <v>57094626</v>
      </c>
      <c r="D45" t="s">
        <v>45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</row>
    <row r="46" spans="1:17">
      <c r="A46">
        <v>2001</v>
      </c>
      <c r="B46">
        <v>1816500</v>
      </c>
      <c r="C46">
        <v>58911126</v>
      </c>
      <c r="D46" t="s">
        <v>45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</row>
    <row r="47" spans="1:17">
      <c r="A47">
        <v>2002</v>
      </c>
      <c r="B47">
        <v>2165118</v>
      </c>
      <c r="C47">
        <v>61076243</v>
      </c>
      <c r="D47" t="s">
        <v>45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12963548</v>
      </c>
      <c r="M47">
        <v>684795</v>
      </c>
      <c r="N47">
        <v>78</v>
      </c>
      <c r="O47">
        <v>-138</v>
      </c>
      <c r="P47">
        <v>856</v>
      </c>
      <c r="Q47">
        <f t="shared" si="0"/>
        <v>945</v>
      </c>
    </row>
    <row r="48" spans="1:17">
      <c r="A48">
        <v>2003</v>
      </c>
      <c r="B48">
        <v>2539686</v>
      </c>
      <c r="C48">
        <v>63615929</v>
      </c>
      <c r="D48" t="s">
        <v>45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13802973</v>
      </c>
      <c r="M48">
        <v>695042</v>
      </c>
      <c r="N48">
        <v>80</v>
      </c>
      <c r="O48">
        <v>-142</v>
      </c>
      <c r="P48">
        <v>958</v>
      </c>
      <c r="Q48">
        <f t="shared" si="0"/>
        <v>1151</v>
      </c>
    </row>
    <row r="49" spans="1:17">
      <c r="A49">
        <v>2004</v>
      </c>
      <c r="B49">
        <v>2777203</v>
      </c>
      <c r="C49">
        <v>66393133</v>
      </c>
      <c r="D49" t="s">
        <v>45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14298104</v>
      </c>
      <c r="M49">
        <v>719606</v>
      </c>
      <c r="N49">
        <v>84</v>
      </c>
      <c r="O49">
        <v>-146</v>
      </c>
      <c r="P49">
        <v>1059</v>
      </c>
      <c r="Q49">
        <f t="shared" si="0"/>
        <v>1247</v>
      </c>
    </row>
    <row r="50" spans="1:17">
      <c r="A50">
        <v>2005</v>
      </c>
      <c r="B50">
        <v>1901417</v>
      </c>
      <c r="C50">
        <v>68294551</v>
      </c>
      <c r="D50" t="s">
        <v>45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14637935</v>
      </c>
      <c r="M50">
        <v>742490</v>
      </c>
      <c r="N50">
        <v>87</v>
      </c>
      <c r="O50">
        <v>-151</v>
      </c>
      <c r="P50">
        <v>987</v>
      </c>
      <c r="Q50">
        <f t="shared" si="0"/>
        <v>828</v>
      </c>
    </row>
    <row r="51" spans="1:17">
      <c r="A51">
        <v>2006</v>
      </c>
      <c r="B51">
        <v>1428600</v>
      </c>
      <c r="C51">
        <v>69723151</v>
      </c>
      <c r="D51" t="s">
        <v>45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14905873</v>
      </c>
      <c r="M51">
        <v>767321</v>
      </c>
      <c r="N51">
        <v>91</v>
      </c>
      <c r="O51">
        <v>-156</v>
      </c>
      <c r="P51">
        <v>858</v>
      </c>
      <c r="Q51">
        <f t="shared" si="0"/>
        <v>618</v>
      </c>
    </row>
    <row r="52" spans="1:17">
      <c r="A52">
        <v>2007</v>
      </c>
      <c r="B52">
        <v>1165100</v>
      </c>
      <c r="C52">
        <v>70888251</v>
      </c>
      <c r="D52" t="s">
        <v>45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15148538</v>
      </c>
      <c r="M52">
        <v>791493</v>
      </c>
      <c r="N52">
        <v>94</v>
      </c>
      <c r="O52">
        <v>-163</v>
      </c>
      <c r="P52">
        <v>735</v>
      </c>
      <c r="Q52">
        <f t="shared" si="0"/>
        <v>499</v>
      </c>
    </row>
    <row r="53" spans="1:17">
      <c r="A53">
        <v>2008</v>
      </c>
      <c r="B53">
        <v>1291100</v>
      </c>
      <c r="C53">
        <v>72179351</v>
      </c>
      <c r="D53" t="s">
        <v>45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15434945</v>
      </c>
      <c r="M53">
        <v>832293</v>
      </c>
      <c r="N53">
        <v>99</v>
      </c>
      <c r="O53">
        <v>-167</v>
      </c>
      <c r="P53">
        <v>679</v>
      </c>
      <c r="Q53">
        <f t="shared" si="0"/>
        <v>561</v>
      </c>
    </row>
    <row r="54" spans="1:17">
      <c r="A54">
        <v>2009</v>
      </c>
      <c r="B54">
        <v>746400</v>
      </c>
      <c r="C54">
        <v>72925751</v>
      </c>
      <c r="D54" t="s">
        <v>45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15610788</v>
      </c>
      <c r="M54">
        <v>881066</v>
      </c>
      <c r="N54">
        <v>104</v>
      </c>
      <c r="O54">
        <v>-169</v>
      </c>
      <c r="P54">
        <v>572</v>
      </c>
      <c r="Q54">
        <f t="shared" si="0"/>
        <v>327</v>
      </c>
    </row>
    <row r="55" spans="1:17">
      <c r="A55">
        <v>2010</v>
      </c>
      <c r="B55">
        <v>700006</v>
      </c>
      <c r="C55">
        <v>73625757</v>
      </c>
      <c r="D55" t="s">
        <v>45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15806984</v>
      </c>
      <c r="M55">
        <v>929617</v>
      </c>
      <c r="N55">
        <v>109</v>
      </c>
      <c r="O55">
        <v>-171</v>
      </c>
      <c r="P55">
        <v>493</v>
      </c>
      <c r="Q55">
        <f t="shared" si="0"/>
        <v>312</v>
      </c>
    </row>
    <row r="56" spans="1:17">
      <c r="A56">
        <v>2011</v>
      </c>
      <c r="B56">
        <v>641806</v>
      </c>
      <c r="C56">
        <v>74267564</v>
      </c>
      <c r="D56" t="s">
        <v>45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15961015</v>
      </c>
      <c r="M56">
        <v>950348</v>
      </c>
      <c r="N56">
        <v>113</v>
      </c>
      <c r="O56">
        <v>-174</v>
      </c>
      <c r="P56">
        <v>432</v>
      </c>
      <c r="Q56">
        <f t="shared" si="0"/>
        <v>277</v>
      </c>
    </row>
    <row r="57" spans="1:17">
      <c r="A57">
        <v>2012</v>
      </c>
      <c r="B57">
        <v>457108</v>
      </c>
      <c r="C57">
        <v>74724672</v>
      </c>
      <c r="D57" t="s">
        <v>45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16064580</v>
      </c>
      <c r="M57">
        <v>958991</v>
      </c>
      <c r="N57">
        <v>116</v>
      </c>
      <c r="O57">
        <v>-175</v>
      </c>
      <c r="P57">
        <v>357</v>
      </c>
      <c r="Q57">
        <f t="shared" si="0"/>
        <v>169</v>
      </c>
    </row>
    <row r="58" spans="1:17">
      <c r="A58">
        <v>2013</v>
      </c>
      <c r="B58">
        <v>584300</v>
      </c>
      <c r="C58">
        <v>75308972</v>
      </c>
      <c r="D58" t="s">
        <v>45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16198242</v>
      </c>
      <c r="M58">
        <v>965113</v>
      </c>
      <c r="N58">
        <v>119</v>
      </c>
      <c r="O58">
        <v>-177</v>
      </c>
      <c r="P58">
        <v>327</v>
      </c>
      <c r="Q58">
        <f t="shared" si="0"/>
        <v>236</v>
      </c>
    </row>
    <row r="59" spans="1:17">
      <c r="A59">
        <v>2014</v>
      </c>
      <c r="B59">
        <v>530793</v>
      </c>
      <c r="C59">
        <v>75839766</v>
      </c>
      <c r="D59" t="s">
        <v>45</v>
      </c>
      <c r="E59">
        <v>2014</v>
      </c>
      <c r="F59">
        <v>269</v>
      </c>
      <c r="G59">
        <v>358</v>
      </c>
      <c r="H59">
        <v>88</v>
      </c>
      <c r="I59">
        <v>270</v>
      </c>
      <c r="J59">
        <v>9</v>
      </c>
      <c r="K59">
        <v>2</v>
      </c>
      <c r="L59">
        <v>16227483</v>
      </c>
      <c r="M59">
        <v>980786</v>
      </c>
      <c r="N59">
        <v>122</v>
      </c>
      <c r="O59">
        <v>-179</v>
      </c>
      <c r="P59">
        <v>302</v>
      </c>
      <c r="Q59">
        <f t="shared" si="0"/>
        <v>212</v>
      </c>
    </row>
    <row r="60" spans="1:17">
      <c r="A60">
        <v>2015</v>
      </c>
      <c r="B60">
        <v>641224</v>
      </c>
      <c r="C60">
        <v>76480990</v>
      </c>
      <c r="D60" t="s">
        <v>45</v>
      </c>
      <c r="E60">
        <v>2015</v>
      </c>
      <c r="F60">
        <v>328</v>
      </c>
      <c r="G60">
        <v>359</v>
      </c>
      <c r="H60">
        <v>107</v>
      </c>
      <c r="I60">
        <v>252</v>
      </c>
      <c r="J60">
        <v>11</v>
      </c>
      <c r="K60">
        <v>3</v>
      </c>
      <c r="L60">
        <v>16332564</v>
      </c>
      <c r="M60">
        <v>984459</v>
      </c>
      <c r="N60">
        <v>124</v>
      </c>
      <c r="O60">
        <v>-180</v>
      </c>
      <c r="P60">
        <v>304</v>
      </c>
      <c r="Q60">
        <f t="shared" si="0"/>
        <v>272</v>
      </c>
    </row>
    <row r="61" spans="1:17">
      <c r="A61">
        <v>2016</v>
      </c>
      <c r="B61">
        <v>451611</v>
      </c>
      <c r="C61">
        <v>76932602</v>
      </c>
      <c r="D61" t="s">
        <v>45</v>
      </c>
      <c r="E61">
        <v>2016</v>
      </c>
      <c r="F61">
        <v>230</v>
      </c>
      <c r="G61">
        <v>328</v>
      </c>
      <c r="H61">
        <v>75</v>
      </c>
      <c r="I61">
        <v>253</v>
      </c>
      <c r="J61">
        <v>8</v>
      </c>
      <c r="K61">
        <v>2</v>
      </c>
      <c r="L61">
        <v>16405899</v>
      </c>
      <c r="M61">
        <v>997597</v>
      </c>
      <c r="N61">
        <v>126</v>
      </c>
      <c r="O61">
        <v>-182</v>
      </c>
      <c r="P61">
        <v>274</v>
      </c>
      <c r="Q61">
        <f t="shared" si="0"/>
        <v>174</v>
      </c>
    </row>
    <row r="62" spans="1:17">
      <c r="A62">
        <v>2017</v>
      </c>
      <c r="B62">
        <v>535411</v>
      </c>
      <c r="C62">
        <v>77468013</v>
      </c>
      <c r="D62" t="s">
        <v>45</v>
      </c>
      <c r="E62">
        <v>2017</v>
      </c>
      <c r="F62">
        <v>278</v>
      </c>
      <c r="G62">
        <v>320</v>
      </c>
      <c r="H62">
        <v>91</v>
      </c>
      <c r="I62">
        <v>229</v>
      </c>
      <c r="J62">
        <v>9</v>
      </c>
      <c r="K62">
        <v>3</v>
      </c>
      <c r="L62">
        <v>16498223</v>
      </c>
      <c r="M62">
        <v>1010494</v>
      </c>
      <c r="N62">
        <v>129</v>
      </c>
      <c r="O62">
        <v>-182</v>
      </c>
      <c r="P62">
        <v>268</v>
      </c>
      <c r="Q62">
        <f t="shared" si="0"/>
        <v>225</v>
      </c>
    </row>
    <row r="63" spans="1:17">
      <c r="A63">
        <v>2018</v>
      </c>
      <c r="B63">
        <v>205978</v>
      </c>
      <c r="C63">
        <v>77673991</v>
      </c>
      <c r="D63" t="s">
        <v>45</v>
      </c>
      <c r="E63">
        <v>2018</v>
      </c>
      <c r="F63">
        <v>106</v>
      </c>
      <c r="G63">
        <v>259</v>
      </c>
      <c r="H63">
        <v>34</v>
      </c>
      <c r="I63">
        <v>225</v>
      </c>
      <c r="J63">
        <v>3</v>
      </c>
      <c r="K63">
        <v>1</v>
      </c>
      <c r="L63">
        <v>16532757</v>
      </c>
      <c r="M63">
        <v>1017060</v>
      </c>
      <c r="N63">
        <v>131</v>
      </c>
      <c r="O63">
        <v>-183</v>
      </c>
      <c r="P63">
        <v>208</v>
      </c>
      <c r="Q63">
        <f t="shared" si="0"/>
        <v>54</v>
      </c>
    </row>
    <row r="64" spans="1:17">
      <c r="A64">
        <v>2019</v>
      </c>
      <c r="B64">
        <v>613152</v>
      </c>
      <c r="C64">
        <v>78287144</v>
      </c>
      <c r="D64" t="s">
        <v>45</v>
      </c>
      <c r="E64">
        <v>2019</v>
      </c>
      <c r="F64">
        <v>316</v>
      </c>
      <c r="G64">
        <v>284</v>
      </c>
      <c r="H64">
        <v>103</v>
      </c>
      <c r="I64">
        <v>180</v>
      </c>
      <c r="J64">
        <v>11</v>
      </c>
      <c r="K64">
        <v>3</v>
      </c>
      <c r="L64">
        <v>16634448</v>
      </c>
      <c r="M64">
        <v>1028676</v>
      </c>
      <c r="N64">
        <v>133</v>
      </c>
      <c r="O64">
        <v>-183</v>
      </c>
      <c r="P64">
        <v>234</v>
      </c>
      <c r="Q64">
        <f t="shared" si="0"/>
        <v>266</v>
      </c>
    </row>
    <row r="65" spans="1:17">
      <c r="A65">
        <v>2020</v>
      </c>
      <c r="B65">
        <v>190041</v>
      </c>
      <c r="C65">
        <v>78477186</v>
      </c>
      <c r="D65" t="s">
        <v>45</v>
      </c>
      <c r="E65">
        <v>2020</v>
      </c>
      <c r="F65">
        <v>98</v>
      </c>
      <c r="G65">
        <v>234</v>
      </c>
      <c r="H65">
        <v>32</v>
      </c>
      <c r="I65">
        <v>202</v>
      </c>
      <c r="J65">
        <v>3</v>
      </c>
      <c r="K65">
        <v>1</v>
      </c>
      <c r="L65">
        <v>16665797</v>
      </c>
      <c r="M65">
        <v>1022237</v>
      </c>
      <c r="N65">
        <v>134</v>
      </c>
      <c r="O65">
        <v>-184</v>
      </c>
      <c r="P65">
        <v>185</v>
      </c>
      <c r="Q65">
        <f t="shared" si="0"/>
        <v>48</v>
      </c>
    </row>
    <row r="66" spans="1:17">
      <c r="A66">
        <v>2021</v>
      </c>
      <c r="B66">
        <v>551982</v>
      </c>
      <c r="C66">
        <v>79029168</v>
      </c>
      <c r="D66" t="s">
        <v>45</v>
      </c>
      <c r="E66">
        <v>2021</v>
      </c>
      <c r="F66">
        <v>285</v>
      </c>
      <c r="G66">
        <v>256</v>
      </c>
      <c r="H66">
        <v>93</v>
      </c>
      <c r="I66">
        <v>162</v>
      </c>
      <c r="J66">
        <v>10</v>
      </c>
      <c r="K66">
        <v>3</v>
      </c>
      <c r="L66">
        <v>16754940</v>
      </c>
      <c r="M66">
        <v>1030302</v>
      </c>
      <c r="N66">
        <v>135</v>
      </c>
      <c r="O66">
        <v>-185</v>
      </c>
      <c r="P66">
        <v>207</v>
      </c>
      <c r="Q66">
        <f t="shared" si="0"/>
        <v>235</v>
      </c>
    </row>
    <row r="67" spans="1:17">
      <c r="A67">
        <v>2022</v>
      </c>
      <c r="B67">
        <v>114038</v>
      </c>
      <c r="C67">
        <v>79143207</v>
      </c>
      <c r="D67" t="s">
        <v>45</v>
      </c>
      <c r="E67">
        <v>2022</v>
      </c>
      <c r="F67">
        <v>59</v>
      </c>
      <c r="G67">
        <v>201</v>
      </c>
      <c r="H67">
        <v>19</v>
      </c>
      <c r="I67">
        <v>182</v>
      </c>
      <c r="J67">
        <v>2</v>
      </c>
      <c r="K67">
        <v>0</v>
      </c>
      <c r="L67">
        <v>16773161</v>
      </c>
      <c r="M67">
        <v>1033865</v>
      </c>
      <c r="N67">
        <v>136</v>
      </c>
      <c r="O67">
        <v>-186</v>
      </c>
      <c r="P67">
        <v>153</v>
      </c>
      <c r="Q67">
        <f t="shared" si="0"/>
        <v>9</v>
      </c>
    </row>
    <row r="68" spans="1:17">
      <c r="A68">
        <v>2023</v>
      </c>
      <c r="B68">
        <v>475859</v>
      </c>
      <c r="C68">
        <v>79619066</v>
      </c>
      <c r="D68" t="s">
        <v>45</v>
      </c>
      <c r="E68">
        <v>2023</v>
      </c>
      <c r="F68">
        <v>249</v>
      </c>
      <c r="G68">
        <v>221</v>
      </c>
      <c r="H68">
        <v>81</v>
      </c>
      <c r="I68">
        <v>139</v>
      </c>
      <c r="J68">
        <v>8</v>
      </c>
      <c r="K68">
        <v>2</v>
      </c>
      <c r="L68">
        <v>16855586</v>
      </c>
      <c r="M68">
        <v>1040281</v>
      </c>
      <c r="N68">
        <v>138</v>
      </c>
      <c r="O68">
        <v>-187</v>
      </c>
      <c r="P68">
        <v>173</v>
      </c>
      <c r="Q68">
        <f t="shared" si="0"/>
        <v>200</v>
      </c>
    </row>
    <row r="69" spans="1:17">
      <c r="A69">
        <v>2024</v>
      </c>
      <c r="B69">
        <v>38120</v>
      </c>
      <c r="C69">
        <v>79657187</v>
      </c>
      <c r="D69" t="s">
        <v>45</v>
      </c>
      <c r="E69">
        <v>2024</v>
      </c>
      <c r="F69">
        <v>19</v>
      </c>
      <c r="G69">
        <v>164</v>
      </c>
      <c r="H69">
        <v>6</v>
      </c>
      <c r="I69">
        <v>158</v>
      </c>
      <c r="J69">
        <v>0</v>
      </c>
      <c r="K69">
        <v>0</v>
      </c>
      <c r="L69">
        <v>16861795</v>
      </c>
      <c r="M69">
        <v>1040906</v>
      </c>
      <c r="N69">
        <v>139</v>
      </c>
      <c r="O69">
        <v>-188</v>
      </c>
      <c r="P69">
        <v>116</v>
      </c>
      <c r="Q69">
        <f t="shared" ref="Q69:Q94" si="1">F69+N69+O69</f>
        <v>-30</v>
      </c>
    </row>
    <row r="70" spans="1:17">
      <c r="A70">
        <v>2025</v>
      </c>
      <c r="B70">
        <v>309932</v>
      </c>
      <c r="C70">
        <v>79967119</v>
      </c>
      <c r="D70" t="s">
        <v>45</v>
      </c>
      <c r="E70">
        <v>2025</v>
      </c>
      <c r="F70">
        <v>163</v>
      </c>
      <c r="G70">
        <v>167</v>
      </c>
      <c r="H70">
        <v>53</v>
      </c>
      <c r="I70">
        <v>114</v>
      </c>
      <c r="J70">
        <v>5</v>
      </c>
      <c r="K70">
        <v>1</v>
      </c>
      <c r="L70">
        <v>16920130</v>
      </c>
      <c r="M70">
        <v>1051322</v>
      </c>
      <c r="N70">
        <v>140</v>
      </c>
      <c r="O70">
        <v>-188</v>
      </c>
      <c r="P70">
        <v>120</v>
      </c>
      <c r="Q70">
        <f t="shared" si="1"/>
        <v>115</v>
      </c>
    </row>
    <row r="71" spans="1:17">
      <c r="A71">
        <v>2026</v>
      </c>
      <c r="B71">
        <v>90068</v>
      </c>
      <c r="C71">
        <v>80057188</v>
      </c>
      <c r="D71" t="s">
        <v>45</v>
      </c>
      <c r="E71">
        <v>2026</v>
      </c>
      <c r="F71">
        <v>46</v>
      </c>
      <c r="G71">
        <v>136</v>
      </c>
      <c r="H71">
        <v>15</v>
      </c>
      <c r="I71">
        <v>120</v>
      </c>
      <c r="J71">
        <v>1</v>
      </c>
      <c r="K71">
        <v>0</v>
      </c>
      <c r="L71">
        <v>16935213</v>
      </c>
      <c r="M71">
        <v>1052954</v>
      </c>
      <c r="N71">
        <v>141</v>
      </c>
      <c r="O71">
        <v>-189</v>
      </c>
      <c r="P71">
        <v>89</v>
      </c>
      <c r="Q71">
        <f t="shared" si="1"/>
        <v>-2</v>
      </c>
    </row>
    <row r="72" spans="1:17">
      <c r="A72">
        <v>2027</v>
      </c>
      <c r="B72">
        <v>449555</v>
      </c>
      <c r="C72">
        <v>80506743</v>
      </c>
      <c r="D72" t="s">
        <v>45</v>
      </c>
      <c r="E72">
        <v>2027</v>
      </c>
      <c r="F72">
        <v>233</v>
      </c>
      <c r="G72">
        <v>172</v>
      </c>
      <c r="H72">
        <v>76</v>
      </c>
      <c r="I72">
        <v>96</v>
      </c>
      <c r="J72">
        <v>8</v>
      </c>
      <c r="K72">
        <v>2</v>
      </c>
      <c r="L72">
        <v>17011932</v>
      </c>
      <c r="M72">
        <v>1061375</v>
      </c>
      <c r="N72">
        <v>142</v>
      </c>
      <c r="O72">
        <v>-189</v>
      </c>
      <c r="P72">
        <v>126</v>
      </c>
      <c r="Q72">
        <f t="shared" si="1"/>
        <v>186</v>
      </c>
    </row>
    <row r="73" spans="1:17">
      <c r="A73">
        <v>2028</v>
      </c>
      <c r="B73">
        <v>13740</v>
      </c>
      <c r="C73">
        <v>80520484</v>
      </c>
      <c r="D73" t="s">
        <v>45</v>
      </c>
      <c r="E73">
        <v>2028</v>
      </c>
      <c r="F73">
        <v>6</v>
      </c>
      <c r="G73">
        <v>127</v>
      </c>
      <c r="H73">
        <v>2</v>
      </c>
      <c r="I73">
        <v>124</v>
      </c>
      <c r="J73">
        <v>0</v>
      </c>
      <c r="K73">
        <v>0</v>
      </c>
      <c r="L73">
        <v>17014144</v>
      </c>
      <c r="M73">
        <v>1059538</v>
      </c>
      <c r="N73">
        <v>143</v>
      </c>
      <c r="O73">
        <v>-189</v>
      </c>
      <c r="P73">
        <v>81</v>
      </c>
      <c r="Q73">
        <f t="shared" si="1"/>
        <v>-40</v>
      </c>
    </row>
    <row r="74" spans="1:17">
      <c r="A74">
        <v>2029</v>
      </c>
      <c r="B74">
        <v>249485</v>
      </c>
      <c r="C74">
        <v>80769969</v>
      </c>
      <c r="D74" t="s">
        <v>45</v>
      </c>
      <c r="E74">
        <v>2029</v>
      </c>
      <c r="F74">
        <v>131</v>
      </c>
      <c r="G74">
        <v>130</v>
      </c>
      <c r="H74">
        <v>43</v>
      </c>
      <c r="I74">
        <v>87</v>
      </c>
      <c r="J74">
        <v>4</v>
      </c>
      <c r="K74">
        <v>1</v>
      </c>
      <c r="L74">
        <v>17061543</v>
      </c>
      <c r="M74">
        <v>1065250</v>
      </c>
      <c r="N74">
        <v>144</v>
      </c>
      <c r="O74">
        <v>-190</v>
      </c>
      <c r="P74">
        <v>85</v>
      </c>
      <c r="Q74">
        <f t="shared" si="1"/>
        <v>85</v>
      </c>
    </row>
    <row r="75" spans="1:17">
      <c r="A75">
        <v>2030</v>
      </c>
      <c r="B75">
        <v>87238</v>
      </c>
      <c r="C75">
        <v>80857208</v>
      </c>
      <c r="D75" t="s">
        <v>45</v>
      </c>
      <c r="E75">
        <v>2030</v>
      </c>
      <c r="F75">
        <v>46</v>
      </c>
      <c r="G75">
        <v>109</v>
      </c>
      <c r="H75">
        <v>15</v>
      </c>
      <c r="I75">
        <v>94</v>
      </c>
      <c r="J75">
        <v>1</v>
      </c>
      <c r="K75">
        <v>0</v>
      </c>
      <c r="L75">
        <v>17076569</v>
      </c>
      <c r="M75">
        <v>1062529</v>
      </c>
      <c r="N75">
        <v>144</v>
      </c>
      <c r="O75">
        <v>-191</v>
      </c>
      <c r="P75">
        <v>63</v>
      </c>
      <c r="Q75">
        <f t="shared" si="1"/>
        <v>-1</v>
      </c>
    </row>
    <row r="76" spans="1:17">
      <c r="A76">
        <v>2031</v>
      </c>
      <c r="B76">
        <v>426884</v>
      </c>
      <c r="C76">
        <v>81284093</v>
      </c>
      <c r="D76" t="s">
        <v>45</v>
      </c>
      <c r="E76">
        <v>2031</v>
      </c>
      <c r="F76">
        <v>222</v>
      </c>
      <c r="G76">
        <v>150</v>
      </c>
      <c r="H76">
        <v>72</v>
      </c>
      <c r="I76">
        <v>77</v>
      </c>
      <c r="J76">
        <v>7</v>
      </c>
      <c r="K76">
        <v>2</v>
      </c>
      <c r="L76">
        <v>17148500</v>
      </c>
      <c r="M76">
        <v>1064841</v>
      </c>
      <c r="N76">
        <v>144</v>
      </c>
      <c r="O76">
        <v>-186</v>
      </c>
      <c r="P76">
        <v>109</v>
      </c>
      <c r="Q76">
        <f t="shared" si="1"/>
        <v>180</v>
      </c>
    </row>
    <row r="77" spans="1:17">
      <c r="A77">
        <v>2032</v>
      </c>
      <c r="B77">
        <v>9536</v>
      </c>
      <c r="C77">
        <v>81293629</v>
      </c>
      <c r="D77" t="s">
        <v>45</v>
      </c>
      <c r="E77">
        <v>2032</v>
      </c>
      <c r="F77">
        <v>4</v>
      </c>
      <c r="G77">
        <v>109</v>
      </c>
      <c r="H77">
        <v>1</v>
      </c>
      <c r="I77">
        <v>108</v>
      </c>
      <c r="J77">
        <v>0</v>
      </c>
      <c r="K77">
        <v>0</v>
      </c>
      <c r="L77">
        <v>17150181</v>
      </c>
      <c r="M77">
        <v>1065185</v>
      </c>
      <c r="N77">
        <v>145</v>
      </c>
      <c r="O77">
        <v>-187</v>
      </c>
      <c r="P77">
        <v>69</v>
      </c>
      <c r="Q77">
        <f t="shared" si="1"/>
        <v>-38</v>
      </c>
    </row>
    <row r="78" spans="1:17">
      <c r="A78">
        <v>2033</v>
      </c>
      <c r="B78">
        <v>413741</v>
      </c>
      <c r="C78">
        <v>81707370</v>
      </c>
      <c r="D78" t="s">
        <v>45</v>
      </c>
      <c r="E78">
        <v>2033</v>
      </c>
      <c r="F78">
        <v>217</v>
      </c>
      <c r="G78">
        <v>145</v>
      </c>
      <c r="H78">
        <v>71</v>
      </c>
      <c r="I78">
        <v>74</v>
      </c>
      <c r="J78">
        <v>7</v>
      </c>
      <c r="K78">
        <v>2</v>
      </c>
      <c r="L78">
        <v>17220897</v>
      </c>
      <c r="M78">
        <v>1073570</v>
      </c>
      <c r="N78">
        <v>144</v>
      </c>
      <c r="O78">
        <v>-187</v>
      </c>
      <c r="P78">
        <v>103</v>
      </c>
      <c r="Q78">
        <f t="shared" si="1"/>
        <v>174</v>
      </c>
    </row>
    <row r="79" spans="1:17">
      <c r="A79">
        <v>2034</v>
      </c>
      <c r="B79">
        <v>6304</v>
      </c>
      <c r="C79">
        <v>81713675</v>
      </c>
      <c r="D79" t="s">
        <v>45</v>
      </c>
      <c r="E79">
        <v>2034</v>
      </c>
      <c r="F79">
        <v>3</v>
      </c>
      <c r="G79">
        <v>105</v>
      </c>
      <c r="H79">
        <v>1</v>
      </c>
      <c r="I79">
        <v>104</v>
      </c>
      <c r="J79">
        <v>0</v>
      </c>
      <c r="K79">
        <v>0</v>
      </c>
      <c r="L79">
        <v>17221966</v>
      </c>
      <c r="M79">
        <v>1072312</v>
      </c>
      <c r="N79">
        <v>144</v>
      </c>
      <c r="O79">
        <v>-189</v>
      </c>
      <c r="P79">
        <v>62</v>
      </c>
      <c r="Q79">
        <f t="shared" si="1"/>
        <v>-42</v>
      </c>
    </row>
    <row r="80" spans="1:17">
      <c r="A80">
        <v>2035</v>
      </c>
      <c r="B80">
        <v>391550</v>
      </c>
      <c r="C80">
        <v>82105225</v>
      </c>
      <c r="D80" t="s">
        <v>45</v>
      </c>
      <c r="E80">
        <v>2035</v>
      </c>
      <c r="F80">
        <v>205</v>
      </c>
      <c r="G80">
        <v>138</v>
      </c>
      <c r="H80">
        <v>67</v>
      </c>
      <c r="I80">
        <v>71</v>
      </c>
      <c r="J80">
        <v>7</v>
      </c>
      <c r="K80">
        <v>2</v>
      </c>
      <c r="L80">
        <v>17289639</v>
      </c>
      <c r="M80">
        <v>1074520</v>
      </c>
      <c r="N80">
        <v>144</v>
      </c>
      <c r="O80">
        <v>-189</v>
      </c>
      <c r="P80">
        <v>95</v>
      </c>
      <c r="Q80">
        <f t="shared" si="1"/>
        <v>160</v>
      </c>
    </row>
    <row r="81" spans="1:17">
      <c r="A81">
        <v>2036</v>
      </c>
      <c r="B81">
        <v>5295</v>
      </c>
      <c r="C81">
        <v>82110521</v>
      </c>
      <c r="D81" t="s">
        <v>45</v>
      </c>
      <c r="E81">
        <v>2036</v>
      </c>
      <c r="F81">
        <v>2</v>
      </c>
      <c r="G81">
        <v>100</v>
      </c>
      <c r="H81">
        <v>0</v>
      </c>
      <c r="I81">
        <v>99</v>
      </c>
      <c r="J81">
        <v>0</v>
      </c>
      <c r="K81">
        <v>0</v>
      </c>
      <c r="L81">
        <v>17290527</v>
      </c>
      <c r="M81">
        <v>1075498</v>
      </c>
      <c r="N81">
        <v>145</v>
      </c>
      <c r="O81">
        <v>-191</v>
      </c>
      <c r="P81">
        <v>55</v>
      </c>
      <c r="Q81">
        <f t="shared" si="1"/>
        <v>-44</v>
      </c>
    </row>
    <row r="82" spans="1:17">
      <c r="A82">
        <v>2037</v>
      </c>
      <c r="B82">
        <v>356133</v>
      </c>
      <c r="C82">
        <v>82466654</v>
      </c>
      <c r="D82" t="s">
        <v>45</v>
      </c>
      <c r="E82">
        <v>2037</v>
      </c>
      <c r="F82">
        <v>187</v>
      </c>
      <c r="G82">
        <v>128</v>
      </c>
      <c r="H82">
        <v>61</v>
      </c>
      <c r="I82">
        <v>67</v>
      </c>
      <c r="J82">
        <v>6</v>
      </c>
      <c r="K82">
        <v>2</v>
      </c>
      <c r="L82">
        <v>17352124</v>
      </c>
      <c r="M82">
        <v>1083417</v>
      </c>
      <c r="N82">
        <v>145</v>
      </c>
      <c r="O82">
        <v>-191</v>
      </c>
      <c r="P82">
        <v>84</v>
      </c>
      <c r="Q82">
        <f t="shared" si="1"/>
        <v>141</v>
      </c>
    </row>
    <row r="83" spans="1:17">
      <c r="A83">
        <v>2038</v>
      </c>
      <c r="B83">
        <v>3242</v>
      </c>
      <c r="C83">
        <v>82469897</v>
      </c>
      <c r="D83" t="s">
        <v>45</v>
      </c>
      <c r="E83">
        <v>2038</v>
      </c>
      <c r="F83">
        <v>1</v>
      </c>
      <c r="G83">
        <v>92</v>
      </c>
      <c r="H83">
        <v>0</v>
      </c>
      <c r="I83">
        <v>92</v>
      </c>
      <c r="J83">
        <v>0</v>
      </c>
      <c r="K83">
        <v>0</v>
      </c>
      <c r="L83">
        <v>17352686</v>
      </c>
      <c r="M83">
        <v>1080989</v>
      </c>
      <c r="N83">
        <v>146</v>
      </c>
      <c r="O83">
        <v>-192</v>
      </c>
      <c r="P83">
        <v>47</v>
      </c>
      <c r="Q83">
        <f t="shared" si="1"/>
        <v>-45</v>
      </c>
    </row>
    <row r="84" spans="1:17">
      <c r="A84">
        <v>2039</v>
      </c>
      <c r="B84">
        <v>387282</v>
      </c>
      <c r="C84">
        <v>82857179</v>
      </c>
      <c r="D84" t="s">
        <v>45</v>
      </c>
      <c r="E84">
        <v>2039</v>
      </c>
      <c r="F84">
        <v>205</v>
      </c>
      <c r="G84">
        <v>129</v>
      </c>
      <c r="H84">
        <v>67</v>
      </c>
      <c r="I84">
        <v>62</v>
      </c>
      <c r="J84">
        <v>7</v>
      </c>
      <c r="K84">
        <v>2</v>
      </c>
      <c r="L84">
        <v>17421565</v>
      </c>
      <c r="M84">
        <v>1088149</v>
      </c>
      <c r="N84">
        <v>146</v>
      </c>
      <c r="O84">
        <v>-192</v>
      </c>
      <c r="P84">
        <v>84</v>
      </c>
      <c r="Q84">
        <f t="shared" si="1"/>
        <v>159</v>
      </c>
    </row>
    <row r="85" spans="1:17">
      <c r="A85">
        <v>2040</v>
      </c>
      <c r="B85">
        <v>2749</v>
      </c>
      <c r="C85">
        <v>82859928</v>
      </c>
      <c r="D85" t="s">
        <v>45</v>
      </c>
      <c r="E85">
        <v>2040</v>
      </c>
      <c r="F85">
        <v>1</v>
      </c>
      <c r="G85">
        <v>92</v>
      </c>
      <c r="H85">
        <v>0</v>
      </c>
      <c r="I85">
        <v>92</v>
      </c>
      <c r="J85">
        <v>0</v>
      </c>
      <c r="K85">
        <v>0</v>
      </c>
      <c r="L85">
        <v>17422085</v>
      </c>
      <c r="M85">
        <v>1086238</v>
      </c>
      <c r="N85">
        <v>147</v>
      </c>
      <c r="O85">
        <v>-193</v>
      </c>
      <c r="P85">
        <v>47</v>
      </c>
      <c r="Q85">
        <f t="shared" si="1"/>
        <v>-45</v>
      </c>
    </row>
    <row r="86" spans="1:17">
      <c r="A86">
        <v>2041</v>
      </c>
      <c r="B86">
        <v>397246</v>
      </c>
      <c r="C86">
        <v>83257175</v>
      </c>
      <c r="D86" t="s">
        <v>45</v>
      </c>
      <c r="E86">
        <v>2041</v>
      </c>
      <c r="F86">
        <v>211</v>
      </c>
      <c r="G86">
        <v>131</v>
      </c>
      <c r="H86">
        <v>69</v>
      </c>
      <c r="I86">
        <v>62</v>
      </c>
      <c r="J86">
        <v>7</v>
      </c>
      <c r="K86">
        <v>2</v>
      </c>
      <c r="L86">
        <v>17492762</v>
      </c>
      <c r="M86">
        <v>1093510</v>
      </c>
      <c r="N86">
        <v>148</v>
      </c>
      <c r="O86">
        <v>-194</v>
      </c>
      <c r="P86">
        <v>86</v>
      </c>
      <c r="Q86">
        <f t="shared" si="1"/>
        <v>165</v>
      </c>
    </row>
    <row r="87" spans="1:17">
      <c r="A87">
        <v>2042</v>
      </c>
      <c r="B87">
        <v>23287</v>
      </c>
      <c r="C87">
        <v>83280462</v>
      </c>
      <c r="D87" t="s">
        <v>45</v>
      </c>
      <c r="E87">
        <v>2042</v>
      </c>
      <c r="F87">
        <v>12</v>
      </c>
      <c r="G87">
        <v>97</v>
      </c>
      <c r="H87">
        <v>4</v>
      </c>
      <c r="I87">
        <v>93</v>
      </c>
      <c r="J87">
        <v>0</v>
      </c>
      <c r="K87">
        <v>0</v>
      </c>
      <c r="L87">
        <v>17497476</v>
      </c>
      <c r="M87">
        <v>1090830</v>
      </c>
      <c r="N87">
        <v>148</v>
      </c>
      <c r="O87">
        <v>-195</v>
      </c>
      <c r="P87">
        <v>51</v>
      </c>
      <c r="Q87">
        <f t="shared" si="1"/>
        <v>-35</v>
      </c>
    </row>
    <row r="88" spans="1:17">
      <c r="A88">
        <v>2043</v>
      </c>
      <c r="B88">
        <v>283779</v>
      </c>
      <c r="C88">
        <v>83564242</v>
      </c>
      <c r="D88" t="s">
        <v>45</v>
      </c>
      <c r="E88">
        <v>2043</v>
      </c>
      <c r="F88">
        <v>153</v>
      </c>
      <c r="G88">
        <v>115</v>
      </c>
      <c r="H88">
        <v>50</v>
      </c>
      <c r="I88">
        <v>64</v>
      </c>
      <c r="J88">
        <v>5</v>
      </c>
      <c r="K88">
        <v>1</v>
      </c>
      <c r="L88">
        <v>17555374</v>
      </c>
      <c r="M88">
        <v>1096886</v>
      </c>
      <c r="N88">
        <v>149</v>
      </c>
      <c r="O88">
        <v>-195</v>
      </c>
      <c r="P88">
        <v>70</v>
      </c>
      <c r="Q88">
        <f t="shared" si="1"/>
        <v>107</v>
      </c>
    </row>
    <row r="89" spans="1:17">
      <c r="A89">
        <v>2044</v>
      </c>
      <c r="B89">
        <v>92951</v>
      </c>
      <c r="C89">
        <v>83657193</v>
      </c>
      <c r="D89" t="s">
        <v>45</v>
      </c>
      <c r="E89">
        <v>2044</v>
      </c>
      <c r="F89">
        <v>51</v>
      </c>
      <c r="G89">
        <v>97</v>
      </c>
      <c r="H89">
        <v>16</v>
      </c>
      <c r="I89">
        <v>81</v>
      </c>
      <c r="J89">
        <v>1</v>
      </c>
      <c r="K89">
        <v>0</v>
      </c>
      <c r="L89">
        <v>17574149</v>
      </c>
      <c r="M89">
        <v>1094978</v>
      </c>
      <c r="N89">
        <v>149</v>
      </c>
      <c r="O89">
        <v>-196</v>
      </c>
      <c r="P89">
        <v>51</v>
      </c>
      <c r="Q89">
        <f t="shared" si="1"/>
        <v>4</v>
      </c>
    </row>
    <row r="90" spans="1:17">
      <c r="A90">
        <v>2045</v>
      </c>
      <c r="B90">
        <v>467766</v>
      </c>
      <c r="C90">
        <v>84124959</v>
      </c>
      <c r="D90" t="s">
        <v>45</v>
      </c>
      <c r="E90">
        <v>2045</v>
      </c>
      <c r="F90">
        <v>249</v>
      </c>
      <c r="G90">
        <v>147</v>
      </c>
      <c r="H90">
        <v>81</v>
      </c>
      <c r="I90">
        <v>66</v>
      </c>
      <c r="J90">
        <v>8</v>
      </c>
      <c r="K90">
        <v>2</v>
      </c>
      <c r="L90">
        <v>17658383</v>
      </c>
      <c r="M90">
        <v>1101593</v>
      </c>
      <c r="N90">
        <v>149</v>
      </c>
      <c r="O90">
        <v>-196</v>
      </c>
      <c r="P90">
        <v>102</v>
      </c>
      <c r="Q90">
        <f t="shared" si="1"/>
        <v>202</v>
      </c>
    </row>
    <row r="91" spans="1:17">
      <c r="A91">
        <v>2046</v>
      </c>
      <c r="B91">
        <v>9251</v>
      </c>
      <c r="C91">
        <v>84134211</v>
      </c>
      <c r="D91" t="s">
        <v>45</v>
      </c>
      <c r="E91">
        <v>2046</v>
      </c>
      <c r="F91">
        <v>5</v>
      </c>
      <c r="G91">
        <v>105</v>
      </c>
      <c r="H91">
        <v>1</v>
      </c>
      <c r="I91">
        <v>104</v>
      </c>
      <c r="J91">
        <v>0</v>
      </c>
      <c r="K91">
        <v>0</v>
      </c>
      <c r="L91">
        <v>17660321</v>
      </c>
      <c r="M91">
        <v>1099702</v>
      </c>
      <c r="N91">
        <v>150</v>
      </c>
      <c r="O91">
        <v>-197</v>
      </c>
      <c r="P91">
        <v>59</v>
      </c>
      <c r="Q91">
        <f t="shared" si="1"/>
        <v>-42</v>
      </c>
    </row>
    <row r="92" spans="1:17">
      <c r="A92">
        <v>2047</v>
      </c>
      <c r="B92">
        <v>237451</v>
      </c>
      <c r="C92">
        <v>84371662</v>
      </c>
      <c r="D92" t="s">
        <v>45</v>
      </c>
      <c r="E92">
        <v>2047</v>
      </c>
      <c r="F92">
        <v>129</v>
      </c>
      <c r="G92">
        <v>111</v>
      </c>
      <c r="H92">
        <v>42</v>
      </c>
      <c r="I92">
        <v>69</v>
      </c>
      <c r="J92">
        <v>4</v>
      </c>
      <c r="K92">
        <v>1</v>
      </c>
      <c r="L92">
        <v>17709247</v>
      </c>
      <c r="M92">
        <v>1106007</v>
      </c>
      <c r="N92">
        <v>150</v>
      </c>
      <c r="O92">
        <v>-197</v>
      </c>
      <c r="P92">
        <v>65</v>
      </c>
      <c r="Q92">
        <f t="shared" si="1"/>
        <v>82</v>
      </c>
    </row>
    <row r="93" spans="1:17">
      <c r="A93">
        <v>2048</v>
      </c>
      <c r="B93">
        <v>85541</v>
      </c>
      <c r="C93">
        <v>84457204</v>
      </c>
      <c r="D93" t="s">
        <v>45</v>
      </c>
      <c r="E93">
        <v>2048</v>
      </c>
      <c r="F93">
        <v>47</v>
      </c>
      <c r="G93">
        <v>93</v>
      </c>
      <c r="H93">
        <v>15</v>
      </c>
      <c r="I93">
        <v>77</v>
      </c>
      <c r="J93">
        <v>1</v>
      </c>
      <c r="K93">
        <v>0</v>
      </c>
      <c r="L93">
        <v>17726709</v>
      </c>
      <c r="M93">
        <v>1104963</v>
      </c>
      <c r="N93">
        <v>151</v>
      </c>
      <c r="O93">
        <v>-198</v>
      </c>
      <c r="P93">
        <v>46</v>
      </c>
      <c r="Q93">
        <f t="shared" si="1"/>
        <v>0</v>
      </c>
    </row>
    <row r="94" spans="1:17">
      <c r="A94">
        <v>2049</v>
      </c>
      <c r="B94">
        <v>414657</v>
      </c>
      <c r="C94">
        <v>84871861</v>
      </c>
      <c r="D94" t="s">
        <v>45</v>
      </c>
      <c r="E94">
        <v>2049</v>
      </c>
      <c r="F94">
        <v>222</v>
      </c>
      <c r="G94">
        <v>135</v>
      </c>
      <c r="H94">
        <v>72</v>
      </c>
      <c r="I94">
        <v>63</v>
      </c>
      <c r="J94">
        <v>7</v>
      </c>
      <c r="K94">
        <v>2</v>
      </c>
      <c r="L94">
        <v>17802281</v>
      </c>
      <c r="M94">
        <v>1108723</v>
      </c>
      <c r="N94">
        <v>151</v>
      </c>
      <c r="O94">
        <v>-198</v>
      </c>
      <c r="P94">
        <v>89</v>
      </c>
      <c r="Q94">
        <f t="shared" si="1"/>
        <v>175</v>
      </c>
    </row>
    <row r="95" spans="1:17">
      <c r="A95">
        <v>2050</v>
      </c>
      <c r="B95">
        <v>4787</v>
      </c>
      <c r="C95">
        <v>84876648</v>
      </c>
      <c r="D95" t="s">
        <v>45</v>
      </c>
      <c r="E95">
        <v>2050</v>
      </c>
      <c r="F95">
        <v>2</v>
      </c>
      <c r="G95">
        <v>96</v>
      </c>
      <c r="H95">
        <v>0</v>
      </c>
      <c r="I95">
        <v>95</v>
      </c>
      <c r="J95">
        <v>0</v>
      </c>
      <c r="K95">
        <v>0</v>
      </c>
      <c r="L95">
        <v>17803318</v>
      </c>
      <c r="M95">
        <v>1109765</v>
      </c>
      <c r="N95">
        <v>152</v>
      </c>
      <c r="O95">
        <v>-199</v>
      </c>
      <c r="P95">
        <v>50</v>
      </c>
      <c r="Q95">
        <f>F95+N95+O95</f>
        <v>-45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53"/>
  <sheetViews>
    <sheetView topLeftCell="D2" workbookViewId="0">
      <selection activeCell="X17" sqref="X17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5</v>
      </c>
      <c r="Q1" t="s">
        <v>5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SceB2000!$G45+SceB2000!$N45</f>
        <v>927</v>
      </c>
      <c r="D3">
        <f>SceB2000!$O45</f>
        <v>-130</v>
      </c>
      <c r="E3">
        <f>SceB2000!$P45</f>
        <v>798</v>
      </c>
      <c r="O3">
        <v>2000</v>
      </c>
      <c r="P3">
        <f>SceB2000!$G45</f>
        <v>856</v>
      </c>
      <c r="Q3">
        <f>SceB2000!N45</f>
        <v>71</v>
      </c>
      <c r="R3">
        <f>P3+Q3</f>
        <v>927</v>
      </c>
      <c r="S3">
        <f>SceB2000!$O45</f>
        <v>-130</v>
      </c>
      <c r="T3">
        <f>SceB2000!$P45</f>
        <v>798</v>
      </c>
    </row>
    <row r="4" spans="1:20">
      <c r="A4">
        <f>A3+1</f>
        <v>2001</v>
      </c>
      <c r="C4">
        <f>SceB2000!$G46+SceB2000!$N46</f>
        <v>943</v>
      </c>
      <c r="D4">
        <f>SceB2000!$O46</f>
        <v>-134</v>
      </c>
      <c r="E4">
        <f>SceB2000!$P46</f>
        <v>809</v>
      </c>
      <c r="O4">
        <f>O3+1</f>
        <v>2001</v>
      </c>
      <c r="P4">
        <f>SceB2000!$G46</f>
        <v>867</v>
      </c>
      <c r="Q4">
        <f>SceB2000!N46</f>
        <v>76</v>
      </c>
      <c r="R4">
        <f t="shared" ref="R4:R53" si="0">P4+Q4</f>
        <v>943</v>
      </c>
      <c r="S4">
        <f>SceB2000!$O46</f>
        <v>-134</v>
      </c>
      <c r="T4">
        <f>SceB2000!$P46</f>
        <v>809</v>
      </c>
    </row>
    <row r="5" spans="1:20">
      <c r="A5">
        <f t="shared" ref="A5:A52" si="1">A4+1</f>
        <v>2002</v>
      </c>
      <c r="C5">
        <f>SceB2000!$G47+SceB2000!$N47</f>
        <v>994</v>
      </c>
      <c r="D5">
        <f>SceB2000!$O47</f>
        <v>-138</v>
      </c>
      <c r="E5">
        <f>SceB2000!$P47</f>
        <v>856</v>
      </c>
      <c r="O5">
        <f t="shared" ref="O5:O52" si="2">O4+1</f>
        <v>2002</v>
      </c>
      <c r="P5">
        <f>SceB2000!$G47</f>
        <v>916</v>
      </c>
      <c r="Q5">
        <f>SceB2000!N47</f>
        <v>78</v>
      </c>
      <c r="R5">
        <f t="shared" si="0"/>
        <v>994</v>
      </c>
      <c r="S5">
        <f>SceB2000!$O47</f>
        <v>-138</v>
      </c>
      <c r="T5">
        <f>SceB2000!$P47</f>
        <v>856</v>
      </c>
    </row>
    <row r="6" spans="1:20">
      <c r="A6">
        <f t="shared" si="1"/>
        <v>2003</v>
      </c>
      <c r="C6">
        <f>SceB2000!$G48+SceB2000!$N48</f>
        <v>1098</v>
      </c>
      <c r="D6">
        <f>SceB2000!$O48</f>
        <v>-142</v>
      </c>
      <c r="E6">
        <f>SceB2000!$P48</f>
        <v>958</v>
      </c>
      <c r="O6">
        <f t="shared" si="2"/>
        <v>2003</v>
      </c>
      <c r="P6">
        <f>SceB2000!$G48</f>
        <v>1018</v>
      </c>
      <c r="Q6">
        <f>SceB2000!N48</f>
        <v>80</v>
      </c>
      <c r="R6">
        <f t="shared" si="0"/>
        <v>1098</v>
      </c>
      <c r="S6">
        <f>SceB2000!$O48</f>
        <v>-142</v>
      </c>
      <c r="T6">
        <f>SceB2000!$P48</f>
        <v>958</v>
      </c>
    </row>
    <row r="7" spans="1:20">
      <c r="A7">
        <f t="shared" si="1"/>
        <v>2004</v>
      </c>
      <c r="C7">
        <f>SceB2000!$G49+SceB2000!$N49</f>
        <v>1204</v>
      </c>
      <c r="D7">
        <f>SceB2000!$O49</f>
        <v>-146</v>
      </c>
      <c r="E7">
        <f>SceB2000!$P49</f>
        <v>1059</v>
      </c>
      <c r="O7">
        <f t="shared" si="2"/>
        <v>2004</v>
      </c>
      <c r="P7">
        <f>SceB2000!$G49</f>
        <v>1120</v>
      </c>
      <c r="Q7">
        <f>SceB2000!N49</f>
        <v>84</v>
      </c>
      <c r="R7">
        <f t="shared" si="0"/>
        <v>1204</v>
      </c>
      <c r="S7">
        <f>SceB2000!$O49</f>
        <v>-146</v>
      </c>
      <c r="T7">
        <f>SceB2000!$P49</f>
        <v>1059</v>
      </c>
    </row>
    <row r="8" spans="1:20">
      <c r="A8">
        <f t="shared" si="1"/>
        <v>2005</v>
      </c>
      <c r="C8">
        <f>SceB2000!$G50+SceB2000!$N50</f>
        <v>1136</v>
      </c>
      <c r="D8">
        <f>SceB2000!$O50</f>
        <v>-151</v>
      </c>
      <c r="E8">
        <f>SceB2000!$P50</f>
        <v>987</v>
      </c>
      <c r="O8">
        <f t="shared" si="2"/>
        <v>2005</v>
      </c>
      <c r="P8">
        <f>SceB2000!$G50</f>
        <v>1049</v>
      </c>
      <c r="Q8">
        <f>SceB2000!N50</f>
        <v>87</v>
      </c>
      <c r="R8">
        <f t="shared" si="0"/>
        <v>1136</v>
      </c>
      <c r="S8">
        <f>SceB2000!$O50</f>
        <v>-151</v>
      </c>
      <c r="T8">
        <f>SceB2000!$P50</f>
        <v>987</v>
      </c>
    </row>
    <row r="9" spans="1:20">
      <c r="A9">
        <f t="shared" si="1"/>
        <v>2006</v>
      </c>
      <c r="C9">
        <f>SceB2000!$G51+SceB2000!$N51</f>
        <v>1014</v>
      </c>
      <c r="D9">
        <f>SceB2000!$O51</f>
        <v>-156</v>
      </c>
      <c r="E9">
        <f>SceB2000!$P51</f>
        <v>858</v>
      </c>
      <c r="O9">
        <f t="shared" si="2"/>
        <v>2006</v>
      </c>
      <c r="P9">
        <f>SceB2000!$G51</f>
        <v>923</v>
      </c>
      <c r="Q9">
        <f>SceB2000!N51</f>
        <v>91</v>
      </c>
      <c r="R9">
        <f t="shared" si="0"/>
        <v>1014</v>
      </c>
      <c r="S9">
        <f>SceB2000!$O51</f>
        <v>-156</v>
      </c>
      <c r="T9">
        <f>SceB2000!$P51</f>
        <v>858</v>
      </c>
    </row>
    <row r="10" spans="1:20">
      <c r="A10">
        <f t="shared" si="1"/>
        <v>2007</v>
      </c>
      <c r="C10">
        <f>SceB2000!$G52+SceB2000!$N52</f>
        <v>896</v>
      </c>
      <c r="D10">
        <f>SceB2000!$O52</f>
        <v>-163</v>
      </c>
      <c r="E10">
        <f>SceB2000!$P52</f>
        <v>735</v>
      </c>
      <c r="O10">
        <f t="shared" si="2"/>
        <v>2007</v>
      </c>
      <c r="P10">
        <f>SceB2000!$G52</f>
        <v>802</v>
      </c>
      <c r="Q10">
        <f>SceB2000!N52</f>
        <v>94</v>
      </c>
      <c r="R10">
        <f t="shared" si="0"/>
        <v>896</v>
      </c>
      <c r="S10">
        <f>SceB2000!$O52</f>
        <v>-163</v>
      </c>
      <c r="T10">
        <f>SceB2000!$P52</f>
        <v>735</v>
      </c>
    </row>
    <row r="11" spans="1:20">
      <c r="A11">
        <f t="shared" si="1"/>
        <v>2008</v>
      </c>
      <c r="C11">
        <f>SceB2000!$G53+SceB2000!$N53</f>
        <v>845</v>
      </c>
      <c r="D11">
        <f>SceB2000!$O53</f>
        <v>-167</v>
      </c>
      <c r="E11">
        <f>SceB2000!$P53</f>
        <v>679</v>
      </c>
      <c r="O11">
        <f t="shared" si="2"/>
        <v>2008</v>
      </c>
      <c r="P11">
        <f>SceB2000!$G53</f>
        <v>746</v>
      </c>
      <c r="Q11">
        <f>SceB2000!N53</f>
        <v>99</v>
      </c>
      <c r="R11">
        <f t="shared" si="0"/>
        <v>845</v>
      </c>
      <c r="S11">
        <f>SceB2000!$O53</f>
        <v>-167</v>
      </c>
      <c r="T11">
        <f>SceB2000!$P53</f>
        <v>679</v>
      </c>
    </row>
    <row r="12" spans="1:20">
      <c r="A12">
        <f t="shared" si="1"/>
        <v>2009</v>
      </c>
      <c r="C12">
        <f>SceB2000!$G54+SceB2000!$N54</f>
        <v>741</v>
      </c>
      <c r="D12">
        <f>SceB2000!$O54</f>
        <v>-169</v>
      </c>
      <c r="E12">
        <f>SceB2000!$P54</f>
        <v>572</v>
      </c>
      <c r="O12">
        <f t="shared" si="2"/>
        <v>2009</v>
      </c>
      <c r="P12">
        <f>SceB2000!$G54</f>
        <v>637</v>
      </c>
      <c r="Q12">
        <f>SceB2000!N54</f>
        <v>104</v>
      </c>
      <c r="R12">
        <f t="shared" si="0"/>
        <v>741</v>
      </c>
      <c r="S12">
        <f>SceB2000!$O54</f>
        <v>-169</v>
      </c>
      <c r="T12">
        <f>SceB2000!$P54</f>
        <v>572</v>
      </c>
    </row>
    <row r="13" spans="1:20">
      <c r="A13">
        <f t="shared" si="1"/>
        <v>2010</v>
      </c>
      <c r="C13">
        <f>SceB2000!$G55+SceB2000!$N55</f>
        <v>664</v>
      </c>
      <c r="D13">
        <f>SceB2000!$O55</f>
        <v>-171</v>
      </c>
      <c r="E13">
        <f>SceB2000!$P55</f>
        <v>493</v>
      </c>
      <c r="O13">
        <f t="shared" si="2"/>
        <v>2010</v>
      </c>
      <c r="P13">
        <f>SceB2000!$G55</f>
        <v>555</v>
      </c>
      <c r="Q13">
        <f>SceB2000!N55</f>
        <v>109</v>
      </c>
      <c r="R13">
        <f t="shared" si="0"/>
        <v>664</v>
      </c>
      <c r="S13">
        <f>SceB2000!$O55</f>
        <v>-171</v>
      </c>
      <c r="T13">
        <f>SceB2000!$P55</f>
        <v>493</v>
      </c>
    </row>
    <row r="14" spans="1:20">
      <c r="A14">
        <f t="shared" si="1"/>
        <v>2011</v>
      </c>
      <c r="C14">
        <f>SceB2000!$G56+SceB2000!$N56</f>
        <v>605</v>
      </c>
      <c r="D14">
        <f>SceB2000!$O56</f>
        <v>-174</v>
      </c>
      <c r="E14">
        <f>SceB2000!$P56</f>
        <v>432</v>
      </c>
      <c r="O14">
        <f t="shared" si="2"/>
        <v>2011</v>
      </c>
      <c r="P14">
        <f>SceB2000!$G56</f>
        <v>492</v>
      </c>
      <c r="Q14">
        <f>SceB2000!N56</f>
        <v>113</v>
      </c>
      <c r="R14">
        <f t="shared" si="0"/>
        <v>605</v>
      </c>
      <c r="S14">
        <f>SceB2000!$O56</f>
        <v>-174</v>
      </c>
      <c r="T14">
        <f>SceB2000!$P56</f>
        <v>432</v>
      </c>
    </row>
    <row r="15" spans="1:20">
      <c r="A15">
        <f t="shared" si="1"/>
        <v>2012</v>
      </c>
      <c r="C15">
        <f>SceB2000!$G57+SceB2000!$N57</f>
        <v>531</v>
      </c>
      <c r="D15">
        <f>SceB2000!$O57</f>
        <v>-175</v>
      </c>
      <c r="E15">
        <f>SceB2000!$P57</f>
        <v>357</v>
      </c>
      <c r="O15">
        <f t="shared" si="2"/>
        <v>2012</v>
      </c>
      <c r="P15">
        <f>SceB2000!$G57</f>
        <v>415</v>
      </c>
      <c r="Q15">
        <f>SceB2000!N57</f>
        <v>116</v>
      </c>
      <c r="R15">
        <f t="shared" si="0"/>
        <v>531</v>
      </c>
      <c r="S15">
        <f>SceB2000!$O57</f>
        <v>-175</v>
      </c>
      <c r="T15">
        <f>SceB2000!$P57</f>
        <v>357</v>
      </c>
    </row>
    <row r="16" spans="1:20">
      <c r="A16">
        <f t="shared" si="1"/>
        <v>2013</v>
      </c>
      <c r="C16">
        <f>SceB2000!$G58+SceB2000!$N58</f>
        <v>503</v>
      </c>
      <c r="D16">
        <f>SceB2000!$O58</f>
        <v>-177</v>
      </c>
      <c r="E16">
        <f>SceB2000!$P58</f>
        <v>327</v>
      </c>
      <c r="O16">
        <f t="shared" si="2"/>
        <v>2013</v>
      </c>
      <c r="P16">
        <f>SceB2000!$G58</f>
        <v>384</v>
      </c>
      <c r="Q16">
        <f>SceB2000!N58</f>
        <v>119</v>
      </c>
      <c r="R16">
        <f t="shared" si="0"/>
        <v>503</v>
      </c>
      <c r="S16">
        <f>SceB2000!$O58</f>
        <v>-177</v>
      </c>
      <c r="T16">
        <f>SceB2000!$P58</f>
        <v>327</v>
      </c>
    </row>
    <row r="17" spans="1:20">
      <c r="A17">
        <f t="shared" si="1"/>
        <v>2014</v>
      </c>
      <c r="C17">
        <f>SceB2000!$G59+SceB2000!$N59</f>
        <v>480</v>
      </c>
      <c r="D17">
        <f>SceB2000!$O59</f>
        <v>-179</v>
      </c>
      <c r="E17">
        <f>SceB2000!$P59</f>
        <v>302</v>
      </c>
      <c r="O17">
        <f t="shared" si="2"/>
        <v>2014</v>
      </c>
      <c r="P17">
        <f>SceB2000!$G59</f>
        <v>358</v>
      </c>
      <c r="Q17">
        <f>SceB2000!N59</f>
        <v>122</v>
      </c>
      <c r="R17">
        <f t="shared" si="0"/>
        <v>480</v>
      </c>
      <c r="S17">
        <f>SceB2000!$O59</f>
        <v>-179</v>
      </c>
      <c r="T17">
        <f>SceB2000!$P59</f>
        <v>302</v>
      </c>
    </row>
    <row r="18" spans="1:20">
      <c r="A18">
        <f t="shared" si="1"/>
        <v>2015</v>
      </c>
      <c r="C18">
        <f>SceB2000!$G60+SceB2000!$N60</f>
        <v>483</v>
      </c>
      <c r="D18">
        <f>SceB2000!$O60</f>
        <v>-180</v>
      </c>
      <c r="E18">
        <f>SceB2000!$P60</f>
        <v>304</v>
      </c>
      <c r="O18">
        <f t="shared" si="2"/>
        <v>2015</v>
      </c>
      <c r="P18">
        <f>SceB2000!$G60</f>
        <v>359</v>
      </c>
      <c r="Q18">
        <f>SceB2000!N60</f>
        <v>124</v>
      </c>
      <c r="R18">
        <f t="shared" si="0"/>
        <v>483</v>
      </c>
      <c r="S18">
        <f>SceB2000!$O60</f>
        <v>-180</v>
      </c>
      <c r="T18">
        <f>SceB2000!$P60</f>
        <v>304</v>
      </c>
    </row>
    <row r="19" spans="1:20">
      <c r="A19">
        <f t="shared" si="1"/>
        <v>2016</v>
      </c>
      <c r="C19">
        <f>SceB2000!$G61+SceB2000!$N61</f>
        <v>454</v>
      </c>
      <c r="D19">
        <f>SceB2000!$O61</f>
        <v>-182</v>
      </c>
      <c r="E19">
        <f>SceB2000!$P61</f>
        <v>274</v>
      </c>
      <c r="O19">
        <f t="shared" si="2"/>
        <v>2016</v>
      </c>
      <c r="P19">
        <f>SceB2000!$G61</f>
        <v>328</v>
      </c>
      <c r="Q19">
        <f>SceB2000!N61</f>
        <v>126</v>
      </c>
      <c r="R19">
        <f t="shared" si="0"/>
        <v>454</v>
      </c>
      <c r="S19">
        <f>SceB2000!$O61</f>
        <v>-182</v>
      </c>
      <c r="T19">
        <f>SceB2000!$P61</f>
        <v>274</v>
      </c>
    </row>
    <row r="20" spans="1:20">
      <c r="A20">
        <f t="shared" si="1"/>
        <v>2017</v>
      </c>
      <c r="C20">
        <f>SceB2000!$G62+SceB2000!$N62</f>
        <v>449</v>
      </c>
      <c r="D20">
        <f>SceB2000!$O62</f>
        <v>-182</v>
      </c>
      <c r="E20">
        <f>SceB2000!$P62</f>
        <v>268</v>
      </c>
      <c r="O20">
        <f t="shared" si="2"/>
        <v>2017</v>
      </c>
      <c r="P20">
        <f>SceB2000!$G62</f>
        <v>320</v>
      </c>
      <c r="Q20">
        <f>SceB2000!N62</f>
        <v>129</v>
      </c>
      <c r="R20">
        <f t="shared" si="0"/>
        <v>449</v>
      </c>
      <c r="S20">
        <f>SceB2000!$O62</f>
        <v>-182</v>
      </c>
      <c r="T20">
        <f>SceB2000!$P62</f>
        <v>268</v>
      </c>
    </row>
    <row r="21" spans="1:20">
      <c r="A21">
        <f t="shared" si="1"/>
        <v>2018</v>
      </c>
      <c r="C21">
        <f>SceB2000!$G63+SceB2000!$N63</f>
        <v>390</v>
      </c>
      <c r="D21">
        <f>SceB2000!$O63</f>
        <v>-183</v>
      </c>
      <c r="E21">
        <f>SceB2000!$P63</f>
        <v>208</v>
      </c>
      <c r="O21">
        <f t="shared" si="2"/>
        <v>2018</v>
      </c>
      <c r="P21">
        <f>SceB2000!$G63</f>
        <v>259</v>
      </c>
      <c r="Q21">
        <f>SceB2000!N63</f>
        <v>131</v>
      </c>
      <c r="R21">
        <f t="shared" si="0"/>
        <v>390</v>
      </c>
      <c r="S21">
        <f>SceB2000!$O63</f>
        <v>-183</v>
      </c>
      <c r="T21">
        <f>SceB2000!$P63</f>
        <v>208</v>
      </c>
    </row>
    <row r="22" spans="1:20">
      <c r="A22">
        <f t="shared" si="1"/>
        <v>2019</v>
      </c>
      <c r="C22">
        <f>SceB2000!$G64+SceB2000!$N64</f>
        <v>417</v>
      </c>
      <c r="D22">
        <f>SceB2000!$O64</f>
        <v>-183</v>
      </c>
      <c r="E22">
        <f>SceB2000!$P64</f>
        <v>234</v>
      </c>
      <c r="O22">
        <f t="shared" si="2"/>
        <v>2019</v>
      </c>
      <c r="P22">
        <f>SceB2000!$G64</f>
        <v>284</v>
      </c>
      <c r="Q22">
        <f>SceB2000!N64</f>
        <v>133</v>
      </c>
      <c r="R22">
        <f t="shared" si="0"/>
        <v>417</v>
      </c>
      <c r="S22">
        <f>SceB2000!$O64</f>
        <v>-183</v>
      </c>
      <c r="T22">
        <f>SceB2000!$P64</f>
        <v>234</v>
      </c>
    </row>
    <row r="23" spans="1:20">
      <c r="A23">
        <f t="shared" si="1"/>
        <v>2020</v>
      </c>
      <c r="C23">
        <f>SceB2000!$G65+SceB2000!$N65</f>
        <v>368</v>
      </c>
      <c r="D23">
        <f>SceB2000!$O65</f>
        <v>-184</v>
      </c>
      <c r="E23">
        <f>SceB2000!$P65</f>
        <v>185</v>
      </c>
      <c r="O23">
        <f t="shared" si="2"/>
        <v>2020</v>
      </c>
      <c r="P23">
        <f>SceB2000!$G65</f>
        <v>234</v>
      </c>
      <c r="Q23">
        <f>SceB2000!N65</f>
        <v>134</v>
      </c>
      <c r="R23">
        <f t="shared" si="0"/>
        <v>368</v>
      </c>
      <c r="S23">
        <f>SceB2000!$O65</f>
        <v>-184</v>
      </c>
      <c r="T23">
        <f>SceB2000!$P65</f>
        <v>185</v>
      </c>
    </row>
    <row r="24" spans="1:20">
      <c r="A24">
        <f t="shared" si="1"/>
        <v>2021</v>
      </c>
      <c r="C24">
        <f>SceB2000!$G66+SceB2000!$N66</f>
        <v>391</v>
      </c>
      <c r="D24">
        <f>SceB2000!$O66</f>
        <v>-185</v>
      </c>
      <c r="E24">
        <f>SceB2000!$P66</f>
        <v>207</v>
      </c>
      <c r="O24">
        <f t="shared" si="2"/>
        <v>2021</v>
      </c>
      <c r="P24">
        <f>SceB2000!$G66</f>
        <v>256</v>
      </c>
      <c r="Q24">
        <f>SceB2000!N66</f>
        <v>135</v>
      </c>
      <c r="R24">
        <f t="shared" si="0"/>
        <v>391</v>
      </c>
      <c r="S24">
        <f>SceB2000!$O66</f>
        <v>-185</v>
      </c>
      <c r="T24">
        <f>SceB2000!$P66</f>
        <v>207</v>
      </c>
    </row>
    <row r="25" spans="1:20">
      <c r="A25">
        <f t="shared" si="1"/>
        <v>2022</v>
      </c>
      <c r="C25">
        <f>SceB2000!$G67+SceB2000!$N67</f>
        <v>337</v>
      </c>
      <c r="D25">
        <f>SceB2000!$O67</f>
        <v>-186</v>
      </c>
      <c r="E25">
        <f>SceB2000!$P67</f>
        <v>153</v>
      </c>
      <c r="O25">
        <f t="shared" si="2"/>
        <v>2022</v>
      </c>
      <c r="P25">
        <f>SceB2000!$G67</f>
        <v>201</v>
      </c>
      <c r="Q25">
        <f>SceB2000!N67</f>
        <v>136</v>
      </c>
      <c r="R25">
        <f t="shared" si="0"/>
        <v>337</v>
      </c>
      <c r="S25">
        <f>SceB2000!$O67</f>
        <v>-186</v>
      </c>
      <c r="T25">
        <f>SceB2000!$P67</f>
        <v>153</v>
      </c>
    </row>
    <row r="26" spans="1:20">
      <c r="A26">
        <f t="shared" si="1"/>
        <v>2023</v>
      </c>
      <c r="C26">
        <f>SceB2000!$G68+SceB2000!$N68</f>
        <v>359</v>
      </c>
      <c r="D26">
        <f>SceB2000!$O68</f>
        <v>-187</v>
      </c>
      <c r="E26">
        <f>SceB2000!$P68</f>
        <v>173</v>
      </c>
      <c r="O26">
        <f t="shared" si="2"/>
        <v>2023</v>
      </c>
      <c r="P26">
        <f>SceB2000!$G68</f>
        <v>221</v>
      </c>
      <c r="Q26">
        <f>SceB2000!N68</f>
        <v>138</v>
      </c>
      <c r="R26">
        <f t="shared" si="0"/>
        <v>359</v>
      </c>
      <c r="S26">
        <f>SceB2000!$O68</f>
        <v>-187</v>
      </c>
      <c r="T26">
        <f>SceB2000!$P68</f>
        <v>173</v>
      </c>
    </row>
    <row r="27" spans="1:20">
      <c r="A27">
        <f t="shared" si="1"/>
        <v>2024</v>
      </c>
      <c r="C27">
        <f>SceB2000!$G69+SceB2000!$N69</f>
        <v>303</v>
      </c>
      <c r="D27">
        <f>SceB2000!$O69</f>
        <v>-188</v>
      </c>
      <c r="E27">
        <f>SceB2000!$P69</f>
        <v>116</v>
      </c>
      <c r="O27">
        <f t="shared" si="2"/>
        <v>2024</v>
      </c>
      <c r="P27">
        <f>SceB2000!$G69</f>
        <v>164</v>
      </c>
      <c r="Q27">
        <f>SceB2000!N69</f>
        <v>139</v>
      </c>
      <c r="R27">
        <f t="shared" si="0"/>
        <v>303</v>
      </c>
      <c r="S27">
        <f>SceB2000!$O69</f>
        <v>-188</v>
      </c>
      <c r="T27">
        <f>SceB2000!$P69</f>
        <v>116</v>
      </c>
    </row>
    <row r="28" spans="1:20">
      <c r="A28">
        <f t="shared" si="1"/>
        <v>2025</v>
      </c>
      <c r="C28">
        <f>SceB2000!$G70+SceB2000!$N70</f>
        <v>307</v>
      </c>
      <c r="D28">
        <f>SceB2000!$O70</f>
        <v>-188</v>
      </c>
      <c r="E28">
        <f>SceB2000!$P70</f>
        <v>120</v>
      </c>
      <c r="O28">
        <f t="shared" si="2"/>
        <v>2025</v>
      </c>
      <c r="P28">
        <f>SceB2000!$G70</f>
        <v>167</v>
      </c>
      <c r="Q28">
        <f>SceB2000!N70</f>
        <v>140</v>
      </c>
      <c r="R28">
        <f t="shared" si="0"/>
        <v>307</v>
      </c>
      <c r="S28">
        <f>SceB2000!$O70</f>
        <v>-188</v>
      </c>
      <c r="T28">
        <f>SceB2000!$P70</f>
        <v>120</v>
      </c>
    </row>
    <row r="29" spans="1:20">
      <c r="A29">
        <f t="shared" si="1"/>
        <v>2026</v>
      </c>
      <c r="C29">
        <f>SceB2000!$G71+SceB2000!$N71</f>
        <v>277</v>
      </c>
      <c r="D29">
        <f>SceB2000!$O71</f>
        <v>-189</v>
      </c>
      <c r="E29">
        <f>SceB2000!$P71</f>
        <v>89</v>
      </c>
      <c r="O29">
        <f t="shared" si="2"/>
        <v>2026</v>
      </c>
      <c r="P29">
        <f>SceB2000!$G71</f>
        <v>136</v>
      </c>
      <c r="Q29">
        <f>SceB2000!N71</f>
        <v>141</v>
      </c>
      <c r="R29">
        <f t="shared" si="0"/>
        <v>277</v>
      </c>
      <c r="S29">
        <f>SceB2000!$O71</f>
        <v>-189</v>
      </c>
      <c r="T29">
        <f>SceB2000!$P71</f>
        <v>89</v>
      </c>
    </row>
    <row r="30" spans="1:20">
      <c r="A30">
        <f t="shared" si="1"/>
        <v>2027</v>
      </c>
      <c r="C30">
        <f>SceB2000!$G72+SceB2000!$N72</f>
        <v>314</v>
      </c>
      <c r="D30">
        <f>SceB2000!$O72</f>
        <v>-189</v>
      </c>
      <c r="E30">
        <f>SceB2000!$P72</f>
        <v>126</v>
      </c>
      <c r="O30">
        <f t="shared" si="2"/>
        <v>2027</v>
      </c>
      <c r="P30">
        <f>SceB2000!$G72</f>
        <v>172</v>
      </c>
      <c r="Q30">
        <f>SceB2000!N72</f>
        <v>142</v>
      </c>
      <c r="R30">
        <f t="shared" si="0"/>
        <v>314</v>
      </c>
      <c r="S30">
        <f>SceB2000!$O72</f>
        <v>-189</v>
      </c>
      <c r="T30">
        <f>SceB2000!$P72</f>
        <v>126</v>
      </c>
    </row>
    <row r="31" spans="1:20">
      <c r="A31">
        <f t="shared" si="1"/>
        <v>2028</v>
      </c>
      <c r="C31">
        <f>SceB2000!$G73+SceB2000!$N73</f>
        <v>270</v>
      </c>
      <c r="D31">
        <f>SceB2000!$O73</f>
        <v>-189</v>
      </c>
      <c r="E31">
        <f>SceB2000!$P73</f>
        <v>81</v>
      </c>
      <c r="O31">
        <f t="shared" si="2"/>
        <v>2028</v>
      </c>
      <c r="P31">
        <f>SceB2000!$G73</f>
        <v>127</v>
      </c>
      <c r="Q31">
        <f>SceB2000!N73</f>
        <v>143</v>
      </c>
      <c r="R31">
        <f t="shared" si="0"/>
        <v>270</v>
      </c>
      <c r="S31">
        <f>SceB2000!$O73</f>
        <v>-189</v>
      </c>
      <c r="T31">
        <f>SceB2000!$P73</f>
        <v>81</v>
      </c>
    </row>
    <row r="32" spans="1:20">
      <c r="A32">
        <f t="shared" si="1"/>
        <v>2029</v>
      </c>
      <c r="C32">
        <f>SceB2000!$G74+SceB2000!$N74</f>
        <v>274</v>
      </c>
      <c r="D32">
        <f>SceB2000!$O74</f>
        <v>-190</v>
      </c>
      <c r="E32">
        <f>SceB2000!$P74</f>
        <v>85</v>
      </c>
      <c r="O32">
        <f t="shared" si="2"/>
        <v>2029</v>
      </c>
      <c r="P32">
        <f>SceB2000!$G74</f>
        <v>130</v>
      </c>
      <c r="Q32">
        <f>SceB2000!N74</f>
        <v>144</v>
      </c>
      <c r="R32">
        <f t="shared" si="0"/>
        <v>274</v>
      </c>
      <c r="S32">
        <f>SceB2000!$O74</f>
        <v>-190</v>
      </c>
      <c r="T32">
        <f>SceB2000!$P74</f>
        <v>85</v>
      </c>
    </row>
    <row r="33" spans="1:20">
      <c r="A33">
        <f t="shared" si="1"/>
        <v>2030</v>
      </c>
      <c r="C33">
        <f>SceB2000!$G75+SceB2000!$N75</f>
        <v>253</v>
      </c>
      <c r="D33">
        <f>SceB2000!$O75</f>
        <v>-191</v>
      </c>
      <c r="E33">
        <f>SceB2000!$P75</f>
        <v>63</v>
      </c>
      <c r="O33">
        <f t="shared" si="2"/>
        <v>2030</v>
      </c>
      <c r="P33">
        <f>SceB2000!$G75</f>
        <v>109</v>
      </c>
      <c r="Q33">
        <f>SceB2000!N75</f>
        <v>144</v>
      </c>
      <c r="R33">
        <f t="shared" si="0"/>
        <v>253</v>
      </c>
      <c r="S33">
        <f>SceB2000!$O75</f>
        <v>-191</v>
      </c>
      <c r="T33">
        <f>SceB2000!$P75</f>
        <v>63</v>
      </c>
    </row>
    <row r="34" spans="1:20">
      <c r="A34">
        <f t="shared" si="1"/>
        <v>2031</v>
      </c>
      <c r="C34">
        <f>SceB2000!$G76+SceB2000!$N76</f>
        <v>294</v>
      </c>
      <c r="D34">
        <f>SceB2000!$O76</f>
        <v>-186</v>
      </c>
      <c r="E34">
        <f>SceB2000!$P76</f>
        <v>109</v>
      </c>
      <c r="O34">
        <f t="shared" si="2"/>
        <v>2031</v>
      </c>
      <c r="P34">
        <f>SceB2000!$G76</f>
        <v>150</v>
      </c>
      <c r="Q34">
        <f>SceB2000!N76</f>
        <v>144</v>
      </c>
      <c r="R34">
        <f t="shared" si="0"/>
        <v>294</v>
      </c>
      <c r="S34">
        <f>SceB2000!$O76</f>
        <v>-186</v>
      </c>
      <c r="T34">
        <f>SceB2000!$P76</f>
        <v>109</v>
      </c>
    </row>
    <row r="35" spans="1:20">
      <c r="A35">
        <f t="shared" si="1"/>
        <v>2032</v>
      </c>
      <c r="C35">
        <f>SceB2000!$G77+SceB2000!$N77</f>
        <v>254</v>
      </c>
      <c r="D35">
        <f>SceB2000!$O77</f>
        <v>-187</v>
      </c>
      <c r="E35">
        <f>SceB2000!$P77</f>
        <v>69</v>
      </c>
      <c r="O35">
        <f t="shared" si="2"/>
        <v>2032</v>
      </c>
      <c r="P35">
        <f>SceB2000!$G77</f>
        <v>109</v>
      </c>
      <c r="Q35">
        <f>SceB2000!N77</f>
        <v>145</v>
      </c>
      <c r="R35">
        <f t="shared" si="0"/>
        <v>254</v>
      </c>
      <c r="S35">
        <f>SceB2000!$O77</f>
        <v>-187</v>
      </c>
      <c r="T35">
        <f>SceB2000!$P77</f>
        <v>69</v>
      </c>
    </row>
    <row r="36" spans="1:20">
      <c r="A36">
        <f t="shared" si="1"/>
        <v>2033</v>
      </c>
      <c r="C36">
        <f>SceB2000!$G78+SceB2000!$N78</f>
        <v>289</v>
      </c>
      <c r="D36">
        <f>SceB2000!$O78</f>
        <v>-187</v>
      </c>
      <c r="E36">
        <f>SceB2000!$P78</f>
        <v>103</v>
      </c>
      <c r="O36">
        <f t="shared" si="2"/>
        <v>2033</v>
      </c>
      <c r="P36">
        <f>SceB2000!$G78</f>
        <v>145</v>
      </c>
      <c r="Q36">
        <f>SceB2000!N78</f>
        <v>144</v>
      </c>
      <c r="R36">
        <f t="shared" si="0"/>
        <v>289</v>
      </c>
      <c r="S36">
        <f>SceB2000!$O78</f>
        <v>-187</v>
      </c>
      <c r="T36">
        <f>SceB2000!$P78</f>
        <v>103</v>
      </c>
    </row>
    <row r="37" spans="1:20">
      <c r="A37">
        <f t="shared" si="1"/>
        <v>2034</v>
      </c>
      <c r="C37">
        <f>SceB2000!$G79+SceB2000!$N79</f>
        <v>249</v>
      </c>
      <c r="D37">
        <f>SceB2000!$O79</f>
        <v>-189</v>
      </c>
      <c r="E37">
        <f>SceB2000!$P79</f>
        <v>62</v>
      </c>
      <c r="O37">
        <f t="shared" si="2"/>
        <v>2034</v>
      </c>
      <c r="P37">
        <f>SceB2000!$G79</f>
        <v>105</v>
      </c>
      <c r="Q37">
        <f>SceB2000!N79</f>
        <v>144</v>
      </c>
      <c r="R37">
        <f t="shared" si="0"/>
        <v>249</v>
      </c>
      <c r="S37">
        <f>SceB2000!$O79</f>
        <v>-189</v>
      </c>
      <c r="T37">
        <f>SceB2000!$P79</f>
        <v>62</v>
      </c>
    </row>
    <row r="38" spans="1:20">
      <c r="A38">
        <f t="shared" si="1"/>
        <v>2035</v>
      </c>
      <c r="C38">
        <f>SceB2000!$G80+SceB2000!$N80</f>
        <v>282</v>
      </c>
      <c r="D38">
        <f>SceB2000!$O80</f>
        <v>-189</v>
      </c>
      <c r="E38">
        <f>SceB2000!$P80</f>
        <v>95</v>
      </c>
      <c r="O38">
        <f t="shared" si="2"/>
        <v>2035</v>
      </c>
      <c r="P38">
        <f>SceB2000!$G80</f>
        <v>138</v>
      </c>
      <c r="Q38">
        <f>SceB2000!N80</f>
        <v>144</v>
      </c>
      <c r="R38">
        <f t="shared" si="0"/>
        <v>282</v>
      </c>
      <c r="S38">
        <f>SceB2000!$O80</f>
        <v>-189</v>
      </c>
      <c r="T38">
        <f>SceB2000!$P80</f>
        <v>95</v>
      </c>
    </row>
    <row r="39" spans="1:20">
      <c r="A39">
        <f t="shared" si="1"/>
        <v>2036</v>
      </c>
      <c r="C39">
        <f>SceB2000!$G81+SceB2000!$N81</f>
        <v>245</v>
      </c>
      <c r="D39">
        <f>SceB2000!$O81</f>
        <v>-191</v>
      </c>
      <c r="E39">
        <f>SceB2000!$P81</f>
        <v>55</v>
      </c>
      <c r="O39">
        <f t="shared" si="2"/>
        <v>2036</v>
      </c>
      <c r="P39">
        <f>SceB2000!$G81</f>
        <v>100</v>
      </c>
      <c r="Q39">
        <f>SceB2000!N81</f>
        <v>145</v>
      </c>
      <c r="R39">
        <f t="shared" si="0"/>
        <v>245</v>
      </c>
      <c r="S39">
        <f>SceB2000!$O81</f>
        <v>-191</v>
      </c>
      <c r="T39">
        <f>SceB2000!$P81</f>
        <v>55</v>
      </c>
    </row>
    <row r="40" spans="1:20">
      <c r="A40">
        <f t="shared" si="1"/>
        <v>2037</v>
      </c>
      <c r="C40">
        <f>SceB2000!$G82+SceB2000!$N82</f>
        <v>273</v>
      </c>
      <c r="D40">
        <f>SceB2000!$O82</f>
        <v>-191</v>
      </c>
      <c r="E40">
        <f>SceB2000!$P82</f>
        <v>84</v>
      </c>
      <c r="O40">
        <f t="shared" si="2"/>
        <v>2037</v>
      </c>
      <c r="P40">
        <f>SceB2000!$G82</f>
        <v>128</v>
      </c>
      <c r="Q40">
        <f>SceB2000!N82</f>
        <v>145</v>
      </c>
      <c r="R40">
        <f t="shared" si="0"/>
        <v>273</v>
      </c>
      <c r="S40">
        <f>SceB2000!$O82</f>
        <v>-191</v>
      </c>
      <c r="T40">
        <f>SceB2000!$P82</f>
        <v>84</v>
      </c>
    </row>
    <row r="41" spans="1:20">
      <c r="A41">
        <f t="shared" si="1"/>
        <v>2038</v>
      </c>
      <c r="C41">
        <f>SceB2000!$G83+SceB2000!$N83</f>
        <v>238</v>
      </c>
      <c r="D41">
        <f>SceB2000!$O83</f>
        <v>-192</v>
      </c>
      <c r="E41">
        <f>SceB2000!$P83</f>
        <v>47</v>
      </c>
      <c r="O41">
        <f t="shared" si="2"/>
        <v>2038</v>
      </c>
      <c r="P41">
        <f>SceB2000!$G83</f>
        <v>92</v>
      </c>
      <c r="Q41">
        <f>SceB2000!N83</f>
        <v>146</v>
      </c>
      <c r="R41">
        <f t="shared" si="0"/>
        <v>238</v>
      </c>
      <c r="S41">
        <f>SceB2000!$O83</f>
        <v>-192</v>
      </c>
      <c r="T41">
        <f>SceB2000!$P83</f>
        <v>47</v>
      </c>
    </row>
    <row r="42" spans="1:20">
      <c r="A42">
        <f t="shared" si="1"/>
        <v>2039</v>
      </c>
      <c r="C42">
        <f>SceB2000!$G84+SceB2000!$N84</f>
        <v>275</v>
      </c>
      <c r="D42">
        <f>SceB2000!$O84</f>
        <v>-192</v>
      </c>
      <c r="E42">
        <f>SceB2000!$P84</f>
        <v>84</v>
      </c>
      <c r="O42">
        <f t="shared" si="2"/>
        <v>2039</v>
      </c>
      <c r="P42">
        <f>SceB2000!$G84</f>
        <v>129</v>
      </c>
      <c r="Q42">
        <f>SceB2000!N84</f>
        <v>146</v>
      </c>
      <c r="R42">
        <f t="shared" si="0"/>
        <v>275</v>
      </c>
      <c r="S42">
        <f>SceB2000!$O84</f>
        <v>-192</v>
      </c>
      <c r="T42">
        <f>SceB2000!$P84</f>
        <v>84</v>
      </c>
    </row>
    <row r="43" spans="1:20">
      <c r="A43">
        <f t="shared" si="1"/>
        <v>2040</v>
      </c>
      <c r="C43">
        <f>SceB2000!$G85+SceB2000!$N85</f>
        <v>239</v>
      </c>
      <c r="D43">
        <f>SceB2000!$O85</f>
        <v>-193</v>
      </c>
      <c r="E43">
        <f>SceB2000!$P85</f>
        <v>47</v>
      </c>
      <c r="O43">
        <f t="shared" si="2"/>
        <v>2040</v>
      </c>
      <c r="P43">
        <f>SceB2000!$G85</f>
        <v>92</v>
      </c>
      <c r="Q43">
        <f>SceB2000!N85</f>
        <v>147</v>
      </c>
      <c r="R43">
        <f t="shared" si="0"/>
        <v>239</v>
      </c>
      <c r="S43">
        <f>SceB2000!$O85</f>
        <v>-193</v>
      </c>
      <c r="T43">
        <f>SceB2000!$P85</f>
        <v>47</v>
      </c>
    </row>
    <row r="44" spans="1:20">
      <c r="A44">
        <f t="shared" si="1"/>
        <v>2041</v>
      </c>
      <c r="C44">
        <f>SceB2000!$G86+SceB2000!$N86</f>
        <v>279</v>
      </c>
      <c r="D44">
        <f>SceB2000!$O86</f>
        <v>-194</v>
      </c>
      <c r="E44">
        <f>SceB2000!$P86</f>
        <v>86</v>
      </c>
      <c r="O44">
        <f t="shared" si="2"/>
        <v>2041</v>
      </c>
      <c r="P44">
        <f>SceB2000!$G86</f>
        <v>131</v>
      </c>
      <c r="Q44">
        <f>SceB2000!N86</f>
        <v>148</v>
      </c>
      <c r="R44">
        <f t="shared" si="0"/>
        <v>279</v>
      </c>
      <c r="S44">
        <f>SceB2000!$O86</f>
        <v>-194</v>
      </c>
      <c r="T44">
        <f>SceB2000!$P86</f>
        <v>86</v>
      </c>
    </row>
    <row r="45" spans="1:20">
      <c r="A45">
        <f t="shared" si="1"/>
        <v>2042</v>
      </c>
      <c r="C45">
        <f>SceB2000!$G87+SceB2000!$N87</f>
        <v>245</v>
      </c>
      <c r="D45">
        <f>SceB2000!$O87</f>
        <v>-195</v>
      </c>
      <c r="E45">
        <f>SceB2000!$P87</f>
        <v>51</v>
      </c>
      <c r="O45">
        <f t="shared" si="2"/>
        <v>2042</v>
      </c>
      <c r="P45">
        <f>SceB2000!$G87</f>
        <v>97</v>
      </c>
      <c r="Q45">
        <f>SceB2000!N87</f>
        <v>148</v>
      </c>
      <c r="R45">
        <f t="shared" si="0"/>
        <v>245</v>
      </c>
      <c r="S45">
        <f>SceB2000!$O87</f>
        <v>-195</v>
      </c>
      <c r="T45">
        <f>SceB2000!$P87</f>
        <v>51</v>
      </c>
    </row>
    <row r="46" spans="1:20">
      <c r="A46">
        <f t="shared" si="1"/>
        <v>2043</v>
      </c>
      <c r="C46">
        <f>SceB2000!$G88+SceB2000!$N88</f>
        <v>264</v>
      </c>
      <c r="D46">
        <f>SceB2000!$O88</f>
        <v>-195</v>
      </c>
      <c r="E46">
        <f>SceB2000!$P88</f>
        <v>70</v>
      </c>
      <c r="O46">
        <f t="shared" si="2"/>
        <v>2043</v>
      </c>
      <c r="P46">
        <f>SceB2000!$G88</f>
        <v>115</v>
      </c>
      <c r="Q46">
        <f>SceB2000!N88</f>
        <v>149</v>
      </c>
      <c r="R46">
        <f t="shared" si="0"/>
        <v>264</v>
      </c>
      <c r="S46">
        <f>SceB2000!$O88</f>
        <v>-195</v>
      </c>
      <c r="T46">
        <f>SceB2000!$P88</f>
        <v>70</v>
      </c>
    </row>
    <row r="47" spans="1:20">
      <c r="A47">
        <f t="shared" si="1"/>
        <v>2044</v>
      </c>
      <c r="C47">
        <f>SceB2000!$G89+SceB2000!$N89</f>
        <v>246</v>
      </c>
      <c r="D47">
        <f>SceB2000!$O89</f>
        <v>-196</v>
      </c>
      <c r="E47">
        <f>SceB2000!$P89</f>
        <v>51</v>
      </c>
      <c r="O47">
        <f t="shared" si="2"/>
        <v>2044</v>
      </c>
      <c r="P47">
        <f>SceB2000!$G89</f>
        <v>97</v>
      </c>
      <c r="Q47">
        <f>SceB2000!N89</f>
        <v>149</v>
      </c>
      <c r="R47">
        <f t="shared" si="0"/>
        <v>246</v>
      </c>
      <c r="S47">
        <f>SceB2000!$O89</f>
        <v>-196</v>
      </c>
      <c r="T47">
        <f>SceB2000!$P89</f>
        <v>51</v>
      </c>
    </row>
    <row r="48" spans="1:20">
      <c r="A48">
        <f t="shared" si="1"/>
        <v>2045</v>
      </c>
      <c r="C48">
        <f>SceB2000!$G90+SceB2000!$N90</f>
        <v>296</v>
      </c>
      <c r="D48">
        <f>SceB2000!$O90</f>
        <v>-196</v>
      </c>
      <c r="E48">
        <f>SceB2000!$P90</f>
        <v>102</v>
      </c>
      <c r="O48">
        <f t="shared" si="2"/>
        <v>2045</v>
      </c>
      <c r="P48">
        <f>SceB2000!$G90</f>
        <v>147</v>
      </c>
      <c r="Q48">
        <f>SceB2000!N90</f>
        <v>149</v>
      </c>
      <c r="R48">
        <f t="shared" si="0"/>
        <v>296</v>
      </c>
      <c r="S48">
        <f>SceB2000!$O90</f>
        <v>-196</v>
      </c>
      <c r="T48">
        <f>SceB2000!$P90</f>
        <v>102</v>
      </c>
    </row>
    <row r="49" spans="1:20">
      <c r="A49">
        <f t="shared" si="1"/>
        <v>2046</v>
      </c>
      <c r="C49">
        <f>SceB2000!$G91+SceB2000!$N91</f>
        <v>255</v>
      </c>
      <c r="D49">
        <f>SceB2000!$O91</f>
        <v>-197</v>
      </c>
      <c r="E49">
        <f>SceB2000!$P91</f>
        <v>59</v>
      </c>
      <c r="O49">
        <f t="shared" si="2"/>
        <v>2046</v>
      </c>
      <c r="P49">
        <f>SceB2000!$G91</f>
        <v>105</v>
      </c>
      <c r="Q49">
        <f>SceB2000!N91</f>
        <v>150</v>
      </c>
      <c r="R49">
        <f t="shared" si="0"/>
        <v>255</v>
      </c>
      <c r="S49">
        <f>SceB2000!$O91</f>
        <v>-197</v>
      </c>
      <c r="T49">
        <f>SceB2000!$P91</f>
        <v>59</v>
      </c>
    </row>
    <row r="50" spans="1:20">
      <c r="A50">
        <f t="shared" si="1"/>
        <v>2047</v>
      </c>
      <c r="C50">
        <f>SceB2000!$G92+SceB2000!$N92</f>
        <v>261</v>
      </c>
      <c r="D50">
        <f>SceB2000!$O92</f>
        <v>-197</v>
      </c>
      <c r="E50">
        <f>SceB2000!$P92</f>
        <v>65</v>
      </c>
      <c r="O50">
        <f t="shared" si="2"/>
        <v>2047</v>
      </c>
      <c r="P50">
        <f>SceB2000!$G92</f>
        <v>111</v>
      </c>
      <c r="Q50">
        <f>SceB2000!N92</f>
        <v>150</v>
      </c>
      <c r="R50">
        <f t="shared" si="0"/>
        <v>261</v>
      </c>
      <c r="S50">
        <f>SceB2000!$O92</f>
        <v>-197</v>
      </c>
      <c r="T50">
        <f>SceB2000!$P92</f>
        <v>65</v>
      </c>
    </row>
    <row r="51" spans="1:20">
      <c r="A51">
        <f t="shared" si="1"/>
        <v>2048</v>
      </c>
      <c r="C51">
        <f>SceB2000!$G93+SceB2000!$N93</f>
        <v>244</v>
      </c>
      <c r="D51">
        <f>SceB2000!$O93</f>
        <v>-198</v>
      </c>
      <c r="E51">
        <f>SceB2000!$P93</f>
        <v>46</v>
      </c>
      <c r="O51">
        <f t="shared" si="2"/>
        <v>2048</v>
      </c>
      <c r="P51">
        <f>SceB2000!$G93</f>
        <v>93</v>
      </c>
      <c r="Q51">
        <f>SceB2000!N93</f>
        <v>151</v>
      </c>
      <c r="R51">
        <f t="shared" si="0"/>
        <v>244</v>
      </c>
      <c r="S51">
        <f>SceB2000!$O93</f>
        <v>-198</v>
      </c>
      <c r="T51">
        <f>SceB2000!$P93</f>
        <v>46</v>
      </c>
    </row>
    <row r="52" spans="1:20">
      <c r="A52">
        <f t="shared" si="1"/>
        <v>2049</v>
      </c>
      <c r="C52">
        <f>SceB2000!$G94+SceB2000!$N94</f>
        <v>286</v>
      </c>
      <c r="D52">
        <f>SceB2000!$O94</f>
        <v>-198</v>
      </c>
      <c r="E52">
        <f>SceB2000!$P94</f>
        <v>89</v>
      </c>
      <c r="O52">
        <f t="shared" si="2"/>
        <v>2049</v>
      </c>
      <c r="P52">
        <f>SceB2000!$G94</f>
        <v>135</v>
      </c>
      <c r="Q52">
        <f>SceB2000!N94</f>
        <v>151</v>
      </c>
      <c r="R52">
        <f t="shared" si="0"/>
        <v>286</v>
      </c>
      <c r="S52">
        <f>SceB2000!$O94</f>
        <v>-198</v>
      </c>
      <c r="T52">
        <f>SceB2000!$P94</f>
        <v>89</v>
      </c>
    </row>
    <row r="53" spans="1:20">
      <c r="A53">
        <f>A52+1</f>
        <v>2050</v>
      </c>
      <c r="C53">
        <f>SceB2000!$G95+SceB2000!$N95</f>
        <v>248</v>
      </c>
      <c r="D53">
        <f>SceB2000!$O95</f>
        <v>-199</v>
      </c>
      <c r="E53">
        <f>SceB2000!$P95</f>
        <v>50</v>
      </c>
      <c r="O53">
        <f>O52+1</f>
        <v>2050</v>
      </c>
      <c r="P53">
        <f>SceB2000!$G95</f>
        <v>96</v>
      </c>
      <c r="Q53">
        <f>SceB2000!N95</f>
        <v>152</v>
      </c>
      <c r="R53">
        <f t="shared" si="0"/>
        <v>248</v>
      </c>
      <c r="S53">
        <f>SceB2000!$O95</f>
        <v>-199</v>
      </c>
      <c r="T53">
        <f>SceB2000!$P95</f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Q95"/>
  <sheetViews>
    <sheetView workbookViewId="0">
      <selection activeCell="Q1" sqref="Q1:Q1048576"/>
    </sheetView>
  </sheetViews>
  <sheetFormatPr defaultRowHeight="15"/>
  <cols>
    <col min="3" max="3" width="15.7109375" customWidth="1"/>
  </cols>
  <sheetData>
    <row r="1" spans="1:1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17">
      <c r="A2" t="s">
        <v>41</v>
      </c>
    </row>
    <row r="4" spans="1:17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</row>
    <row r="5" spans="1:17">
      <c r="A5">
        <v>1960</v>
      </c>
      <c r="B5">
        <v>842754</v>
      </c>
      <c r="C5">
        <v>842754</v>
      </c>
      <c r="D5" t="s">
        <v>45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</row>
    <row r="6" spans="1:17">
      <c r="A6">
        <v>1961</v>
      </c>
      <c r="B6">
        <v>842754</v>
      </c>
      <c r="C6">
        <v>1685508</v>
      </c>
      <c r="D6" t="s">
        <v>45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</row>
    <row r="7" spans="1:17">
      <c r="A7">
        <v>1962</v>
      </c>
      <c r="B7">
        <v>842754</v>
      </c>
      <c r="C7">
        <v>2528262</v>
      </c>
      <c r="D7" t="s">
        <v>45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</row>
    <row r="8" spans="1:17">
      <c r="A8">
        <v>1963</v>
      </c>
      <c r="B8">
        <v>842754</v>
      </c>
      <c r="C8">
        <v>3371016</v>
      </c>
      <c r="D8" t="s">
        <v>45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</row>
    <row r="9" spans="1:17">
      <c r="A9">
        <v>1964</v>
      </c>
      <c r="B9">
        <v>842754</v>
      </c>
      <c r="C9">
        <v>4213770</v>
      </c>
      <c r="D9" t="s">
        <v>45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</row>
    <row r="10" spans="1:17">
      <c r="A10">
        <v>1965</v>
      </c>
      <c r="B10">
        <v>842754</v>
      </c>
      <c r="C10">
        <v>5056524</v>
      </c>
      <c r="D10" t="s">
        <v>45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</row>
    <row r="11" spans="1:17">
      <c r="A11">
        <v>1966</v>
      </c>
      <c r="B11">
        <v>842754</v>
      </c>
      <c r="C11">
        <v>5899278</v>
      </c>
      <c r="D11" t="s">
        <v>45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</row>
    <row r="12" spans="1:17">
      <c r="A12">
        <v>1967</v>
      </c>
      <c r="B12">
        <v>842754</v>
      </c>
      <c r="C12">
        <v>6742032</v>
      </c>
      <c r="D12" t="s">
        <v>45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</row>
    <row r="13" spans="1:17">
      <c r="A13">
        <v>1968</v>
      </c>
      <c r="B13">
        <v>842754</v>
      </c>
      <c r="C13">
        <v>7584786</v>
      </c>
      <c r="D13" t="s">
        <v>45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</row>
    <row r="14" spans="1:17">
      <c r="A14">
        <v>1969</v>
      </c>
      <c r="B14">
        <v>842754</v>
      </c>
      <c r="C14">
        <v>8427540</v>
      </c>
      <c r="D14" t="s">
        <v>45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</row>
    <row r="15" spans="1:17">
      <c r="A15">
        <v>1970</v>
      </c>
      <c r="B15">
        <v>842754</v>
      </c>
      <c r="C15">
        <v>9270294</v>
      </c>
      <c r="D15" t="s">
        <v>45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</row>
    <row r="16" spans="1:17">
      <c r="A16">
        <v>1971</v>
      </c>
      <c r="B16">
        <v>842754</v>
      </c>
      <c r="C16">
        <v>10113048</v>
      </c>
      <c r="D16" t="s">
        <v>45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</row>
    <row r="17" spans="1:17">
      <c r="A17">
        <v>1972</v>
      </c>
      <c r="B17">
        <v>842754</v>
      </c>
      <c r="C17">
        <v>10955802</v>
      </c>
      <c r="D17" t="s">
        <v>45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</row>
    <row r="18" spans="1:17">
      <c r="A18">
        <v>1973</v>
      </c>
      <c r="B18">
        <v>842754</v>
      </c>
      <c r="C18">
        <v>11798556</v>
      </c>
      <c r="D18" t="s">
        <v>45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</row>
    <row r="19" spans="1:17">
      <c r="A19">
        <v>1974</v>
      </c>
      <c r="B19">
        <v>842754</v>
      </c>
      <c r="C19">
        <v>12641310</v>
      </c>
      <c r="D19" t="s">
        <v>45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</row>
    <row r="20" spans="1:17">
      <c r="A20">
        <v>1975</v>
      </c>
      <c r="B20">
        <v>842754</v>
      </c>
      <c r="C20">
        <v>13484064</v>
      </c>
      <c r="D20" t="s">
        <v>45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</row>
    <row r="21" spans="1:17">
      <c r="A21">
        <v>1976</v>
      </c>
      <c r="B21">
        <v>842754</v>
      </c>
      <c r="C21">
        <v>14326818</v>
      </c>
      <c r="D21" t="s">
        <v>45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</row>
    <row r="22" spans="1:17">
      <c r="A22">
        <v>1977</v>
      </c>
      <c r="B22">
        <v>842754</v>
      </c>
      <c r="C22">
        <v>15169572</v>
      </c>
      <c r="D22" t="s">
        <v>45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</row>
    <row r="23" spans="1:17">
      <c r="A23">
        <v>1978</v>
      </c>
      <c r="B23">
        <v>842754</v>
      </c>
      <c r="C23">
        <v>16012326</v>
      </c>
      <c r="D23" t="s">
        <v>45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</row>
    <row r="24" spans="1:17">
      <c r="A24">
        <v>1979</v>
      </c>
      <c r="B24">
        <v>2150000</v>
      </c>
      <c r="C24">
        <v>18162326</v>
      </c>
      <c r="D24" t="s">
        <v>45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</row>
    <row r="25" spans="1:17">
      <c r="A25">
        <v>1980</v>
      </c>
      <c r="B25">
        <v>2150000</v>
      </c>
      <c r="C25">
        <v>20312326</v>
      </c>
      <c r="D25" t="s">
        <v>45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</row>
    <row r="26" spans="1:17">
      <c r="A26">
        <v>1981</v>
      </c>
      <c r="B26">
        <v>2105000</v>
      </c>
      <c r="C26">
        <v>22417326</v>
      </c>
      <c r="D26" t="s">
        <v>45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</row>
    <row r="27" spans="1:17">
      <c r="A27">
        <v>1982</v>
      </c>
      <c r="B27">
        <v>2105000</v>
      </c>
      <c r="C27">
        <v>24522326</v>
      </c>
      <c r="D27" t="s">
        <v>45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</row>
    <row r="28" spans="1:17">
      <c r="A28">
        <v>1983</v>
      </c>
      <c r="B28">
        <v>2105000</v>
      </c>
      <c r="C28">
        <v>26627326</v>
      </c>
      <c r="D28" t="s">
        <v>45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</row>
    <row r="29" spans="1:17">
      <c r="A29">
        <v>1984</v>
      </c>
      <c r="B29">
        <v>2105000</v>
      </c>
      <c r="C29">
        <v>28732326</v>
      </c>
      <c r="D29" t="s">
        <v>45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</row>
    <row r="30" spans="1:17">
      <c r="A30">
        <v>1985</v>
      </c>
      <c r="B30">
        <v>2105000</v>
      </c>
      <c r="C30">
        <v>30837326</v>
      </c>
      <c r="D30" t="s">
        <v>45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</row>
    <row r="31" spans="1:17">
      <c r="A31">
        <v>1986</v>
      </c>
      <c r="B31">
        <v>2105000</v>
      </c>
      <c r="C31">
        <v>32942326</v>
      </c>
      <c r="D31" t="s">
        <v>45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</row>
    <row r="32" spans="1:17">
      <c r="A32">
        <v>1987</v>
      </c>
      <c r="B32">
        <v>2105000</v>
      </c>
      <c r="C32">
        <v>35047326</v>
      </c>
      <c r="D32" t="s">
        <v>45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</row>
    <row r="33" spans="1:17">
      <c r="A33">
        <v>1988</v>
      </c>
      <c r="B33">
        <v>2105000</v>
      </c>
      <c r="C33">
        <v>37152326</v>
      </c>
      <c r="D33" t="s">
        <v>45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</row>
    <row r="34" spans="1:17">
      <c r="A34">
        <v>1989</v>
      </c>
      <c r="B34">
        <v>1777000</v>
      </c>
      <c r="C34">
        <v>38929326</v>
      </c>
      <c r="D34" t="s">
        <v>45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</row>
    <row r="35" spans="1:17">
      <c r="A35">
        <v>1990</v>
      </c>
      <c r="B35">
        <v>1373000</v>
      </c>
      <c r="C35">
        <v>40302326</v>
      </c>
      <c r="D35" t="s">
        <v>45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</row>
    <row r="36" spans="1:17">
      <c r="A36">
        <v>1991</v>
      </c>
      <c r="B36">
        <v>1103000</v>
      </c>
      <c r="C36">
        <v>41405326</v>
      </c>
      <c r="D36" t="s">
        <v>45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</row>
    <row r="37" spans="1:17">
      <c r="A37">
        <v>1992</v>
      </c>
      <c r="B37">
        <v>1378600</v>
      </c>
      <c r="C37">
        <v>42783926</v>
      </c>
      <c r="D37" t="s">
        <v>45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</row>
    <row r="38" spans="1:17">
      <c r="A38">
        <v>1993</v>
      </c>
      <c r="B38">
        <v>1489600</v>
      </c>
      <c r="C38">
        <v>44273526</v>
      </c>
      <c r="D38" t="s">
        <v>45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</row>
    <row r="39" spans="1:17">
      <c r="A39">
        <v>1994</v>
      </c>
      <c r="B39">
        <v>1489600</v>
      </c>
      <c r="C39">
        <v>45763126</v>
      </c>
      <c r="D39" t="s">
        <v>45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</row>
    <row r="40" spans="1:17">
      <c r="A40">
        <v>1995</v>
      </c>
      <c r="B40">
        <v>2905900</v>
      </c>
      <c r="C40">
        <v>48669026</v>
      </c>
      <c r="D40" t="s">
        <v>45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</row>
    <row r="41" spans="1:17">
      <c r="A41">
        <v>1996</v>
      </c>
      <c r="B41">
        <v>1816100</v>
      </c>
      <c r="C41">
        <v>50485126</v>
      </c>
      <c r="D41" t="s">
        <v>45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</row>
    <row r="42" spans="1:17">
      <c r="A42">
        <v>1997</v>
      </c>
      <c r="B42">
        <v>1322700</v>
      </c>
      <c r="C42">
        <v>51807826</v>
      </c>
      <c r="D42" t="s">
        <v>45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</row>
    <row r="43" spans="1:17">
      <c r="A43">
        <v>1998</v>
      </c>
      <c r="B43">
        <v>1738300</v>
      </c>
      <c r="C43">
        <v>53546126</v>
      </c>
      <c r="D43" t="s">
        <v>45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</row>
    <row r="44" spans="1:17">
      <c r="A44">
        <v>1999</v>
      </c>
      <c r="B44">
        <v>1725900</v>
      </c>
      <c r="C44">
        <v>55272026</v>
      </c>
      <c r="D44" t="s">
        <v>45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</row>
    <row r="45" spans="1:17">
      <c r="A45">
        <v>2000</v>
      </c>
      <c r="B45">
        <v>1822600</v>
      </c>
      <c r="C45">
        <v>57094626</v>
      </c>
      <c r="D45" t="s">
        <v>45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</row>
    <row r="46" spans="1:17">
      <c r="A46">
        <v>2001</v>
      </c>
      <c r="B46">
        <v>1816500</v>
      </c>
      <c r="C46">
        <v>58911126</v>
      </c>
      <c r="D46" t="s">
        <v>45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</row>
    <row r="47" spans="1:17">
      <c r="A47">
        <v>2002</v>
      </c>
      <c r="B47">
        <v>2165118</v>
      </c>
      <c r="C47">
        <v>61076243</v>
      </c>
      <c r="D47" t="s">
        <v>45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12963548</v>
      </c>
      <c r="M47">
        <v>684795</v>
      </c>
      <c r="N47">
        <v>78</v>
      </c>
      <c r="O47">
        <v>-138</v>
      </c>
      <c r="P47">
        <v>856</v>
      </c>
      <c r="Q47">
        <f t="shared" si="0"/>
        <v>945</v>
      </c>
    </row>
    <row r="48" spans="1:17">
      <c r="A48">
        <v>2003</v>
      </c>
      <c r="B48">
        <v>2539686</v>
      </c>
      <c r="C48">
        <v>63615929</v>
      </c>
      <c r="D48" t="s">
        <v>45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13802973</v>
      </c>
      <c r="M48">
        <v>695042</v>
      </c>
      <c r="N48">
        <v>80</v>
      </c>
      <c r="O48">
        <v>-142</v>
      </c>
      <c r="P48">
        <v>958</v>
      </c>
      <c r="Q48">
        <f t="shared" si="0"/>
        <v>1151</v>
      </c>
    </row>
    <row r="49" spans="1:17">
      <c r="A49">
        <v>2004</v>
      </c>
      <c r="B49">
        <v>2777203</v>
      </c>
      <c r="C49">
        <v>66393133</v>
      </c>
      <c r="D49" t="s">
        <v>45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14298104</v>
      </c>
      <c r="M49">
        <v>719606</v>
      </c>
      <c r="N49">
        <v>84</v>
      </c>
      <c r="O49">
        <v>-146</v>
      </c>
      <c r="P49">
        <v>1059</v>
      </c>
      <c r="Q49">
        <f t="shared" si="0"/>
        <v>1247</v>
      </c>
    </row>
    <row r="50" spans="1:17">
      <c r="A50">
        <v>2005</v>
      </c>
      <c r="B50">
        <v>1901417</v>
      </c>
      <c r="C50">
        <v>68294551</v>
      </c>
      <c r="D50" t="s">
        <v>45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14637935</v>
      </c>
      <c r="M50">
        <v>742490</v>
      </c>
      <c r="N50">
        <v>87</v>
      </c>
      <c r="O50">
        <v>-151</v>
      </c>
      <c r="P50">
        <v>987</v>
      </c>
      <c r="Q50">
        <f t="shared" si="0"/>
        <v>828</v>
      </c>
    </row>
    <row r="51" spans="1:17">
      <c r="A51">
        <v>2006</v>
      </c>
      <c r="B51">
        <v>1428600</v>
      </c>
      <c r="C51">
        <v>69723151</v>
      </c>
      <c r="D51" t="s">
        <v>45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14905873</v>
      </c>
      <c r="M51">
        <v>767321</v>
      </c>
      <c r="N51">
        <v>91</v>
      </c>
      <c r="O51">
        <v>-156</v>
      </c>
      <c r="P51">
        <v>858</v>
      </c>
      <c r="Q51">
        <f t="shared" si="0"/>
        <v>618</v>
      </c>
    </row>
    <row r="52" spans="1:17">
      <c r="A52">
        <v>2007</v>
      </c>
      <c r="B52">
        <v>1165100</v>
      </c>
      <c r="C52">
        <v>70888251</v>
      </c>
      <c r="D52" t="s">
        <v>45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15148538</v>
      </c>
      <c r="M52">
        <v>791493</v>
      </c>
      <c r="N52">
        <v>94</v>
      </c>
      <c r="O52">
        <v>-163</v>
      </c>
      <c r="P52">
        <v>735</v>
      </c>
      <c r="Q52">
        <f t="shared" si="0"/>
        <v>499</v>
      </c>
    </row>
    <row r="53" spans="1:17">
      <c r="A53">
        <v>2008</v>
      </c>
      <c r="B53">
        <v>1291100</v>
      </c>
      <c r="C53">
        <v>72179351</v>
      </c>
      <c r="D53" t="s">
        <v>45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15434945</v>
      </c>
      <c r="M53">
        <v>832293</v>
      </c>
      <c r="N53">
        <v>99</v>
      </c>
      <c r="O53">
        <v>-167</v>
      </c>
      <c r="P53">
        <v>679</v>
      </c>
      <c r="Q53">
        <f t="shared" si="0"/>
        <v>561</v>
      </c>
    </row>
    <row r="54" spans="1:17">
      <c r="A54">
        <v>2009</v>
      </c>
      <c r="B54">
        <v>746400</v>
      </c>
      <c r="C54">
        <v>72925751</v>
      </c>
      <c r="D54" t="s">
        <v>45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15610788</v>
      </c>
      <c r="M54">
        <v>881066</v>
      </c>
      <c r="N54">
        <v>104</v>
      </c>
      <c r="O54">
        <v>-169</v>
      </c>
      <c r="P54">
        <v>572</v>
      </c>
      <c r="Q54">
        <f t="shared" si="0"/>
        <v>327</v>
      </c>
    </row>
    <row r="55" spans="1:17">
      <c r="A55">
        <v>2010</v>
      </c>
      <c r="B55">
        <v>700006</v>
      </c>
      <c r="C55">
        <v>73625757</v>
      </c>
      <c r="D55" t="s">
        <v>45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15806984</v>
      </c>
      <c r="M55">
        <v>929617</v>
      </c>
      <c r="N55">
        <v>109</v>
      </c>
      <c r="O55">
        <v>-171</v>
      </c>
      <c r="P55">
        <v>493</v>
      </c>
      <c r="Q55">
        <f t="shared" si="0"/>
        <v>312</v>
      </c>
    </row>
    <row r="56" spans="1:17">
      <c r="A56">
        <v>2011</v>
      </c>
      <c r="B56">
        <v>641806</v>
      </c>
      <c r="C56">
        <v>74267564</v>
      </c>
      <c r="D56" t="s">
        <v>45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15961015</v>
      </c>
      <c r="M56">
        <v>950348</v>
      </c>
      <c r="N56">
        <v>113</v>
      </c>
      <c r="O56">
        <v>-174</v>
      </c>
      <c r="P56">
        <v>432</v>
      </c>
      <c r="Q56">
        <f t="shared" si="0"/>
        <v>277</v>
      </c>
    </row>
    <row r="57" spans="1:17">
      <c r="A57">
        <v>2012</v>
      </c>
      <c r="B57">
        <v>457108</v>
      </c>
      <c r="C57">
        <v>74724672</v>
      </c>
      <c r="D57" t="s">
        <v>45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16064580</v>
      </c>
      <c r="M57">
        <v>958991</v>
      </c>
      <c r="N57">
        <v>116</v>
      </c>
      <c r="O57">
        <v>-175</v>
      </c>
      <c r="P57">
        <v>357</v>
      </c>
      <c r="Q57">
        <f t="shared" si="0"/>
        <v>169</v>
      </c>
    </row>
    <row r="58" spans="1:17">
      <c r="A58">
        <v>2013</v>
      </c>
      <c r="B58">
        <v>584300</v>
      </c>
      <c r="C58">
        <v>75308972</v>
      </c>
      <c r="D58" t="s">
        <v>45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16198242</v>
      </c>
      <c r="M58">
        <v>965113</v>
      </c>
      <c r="N58">
        <v>119</v>
      </c>
      <c r="O58">
        <v>-177</v>
      </c>
      <c r="P58">
        <v>327</v>
      </c>
      <c r="Q58">
        <f t="shared" si="0"/>
        <v>236</v>
      </c>
    </row>
    <row r="59" spans="1:17">
      <c r="A59">
        <v>2014</v>
      </c>
      <c r="B59">
        <v>530793</v>
      </c>
      <c r="C59">
        <v>75839766</v>
      </c>
      <c r="D59" t="s">
        <v>45</v>
      </c>
      <c r="E59">
        <v>2014</v>
      </c>
      <c r="F59">
        <v>269</v>
      </c>
      <c r="G59">
        <v>358</v>
      </c>
      <c r="H59">
        <v>88</v>
      </c>
      <c r="I59">
        <v>270</v>
      </c>
      <c r="J59">
        <v>9</v>
      </c>
      <c r="K59">
        <v>2</v>
      </c>
      <c r="L59">
        <v>16227483</v>
      </c>
      <c r="M59">
        <v>980786</v>
      </c>
      <c r="N59">
        <v>122</v>
      </c>
      <c r="O59">
        <v>-179</v>
      </c>
      <c r="P59">
        <v>302</v>
      </c>
      <c r="Q59">
        <f t="shared" si="0"/>
        <v>212</v>
      </c>
    </row>
    <row r="60" spans="1:17">
      <c r="A60">
        <v>2015</v>
      </c>
      <c r="B60">
        <v>641224</v>
      </c>
      <c r="C60">
        <v>76480990</v>
      </c>
      <c r="D60" t="s">
        <v>45</v>
      </c>
      <c r="E60">
        <v>2015</v>
      </c>
      <c r="F60">
        <v>328</v>
      </c>
      <c r="G60">
        <v>359</v>
      </c>
      <c r="H60">
        <v>107</v>
      </c>
      <c r="I60">
        <v>252</v>
      </c>
      <c r="J60">
        <v>11</v>
      </c>
      <c r="K60">
        <v>3</v>
      </c>
      <c r="L60">
        <v>16332564</v>
      </c>
      <c r="M60">
        <v>984459</v>
      </c>
      <c r="N60">
        <v>124</v>
      </c>
      <c r="O60">
        <v>-180</v>
      </c>
      <c r="P60">
        <v>304</v>
      </c>
      <c r="Q60">
        <f t="shared" si="0"/>
        <v>272</v>
      </c>
    </row>
    <row r="61" spans="1:17">
      <c r="A61">
        <v>2016</v>
      </c>
      <c r="B61">
        <v>451611</v>
      </c>
      <c r="C61">
        <v>76932602</v>
      </c>
      <c r="D61" t="s">
        <v>45</v>
      </c>
      <c r="E61">
        <v>2016</v>
      </c>
      <c r="F61">
        <v>230</v>
      </c>
      <c r="G61">
        <v>328</v>
      </c>
      <c r="H61">
        <v>75</v>
      </c>
      <c r="I61">
        <v>253</v>
      </c>
      <c r="J61">
        <v>8</v>
      </c>
      <c r="K61">
        <v>2</v>
      </c>
      <c r="L61">
        <v>16405899</v>
      </c>
      <c r="M61">
        <v>997597</v>
      </c>
      <c r="N61">
        <v>126</v>
      </c>
      <c r="O61">
        <v>-182</v>
      </c>
      <c r="P61">
        <v>274</v>
      </c>
      <c r="Q61">
        <f t="shared" si="0"/>
        <v>174</v>
      </c>
    </row>
    <row r="62" spans="1:17">
      <c r="A62">
        <v>2017</v>
      </c>
      <c r="B62">
        <v>535411</v>
      </c>
      <c r="C62">
        <v>77468013</v>
      </c>
      <c r="D62" t="s">
        <v>45</v>
      </c>
      <c r="E62">
        <v>2017</v>
      </c>
      <c r="F62">
        <v>278</v>
      </c>
      <c r="G62">
        <v>320</v>
      </c>
      <c r="H62">
        <v>91</v>
      </c>
      <c r="I62">
        <v>229</v>
      </c>
      <c r="J62">
        <v>9</v>
      </c>
      <c r="K62">
        <v>3</v>
      </c>
      <c r="L62">
        <v>16498223</v>
      </c>
      <c r="M62">
        <v>1010494</v>
      </c>
      <c r="N62">
        <v>129</v>
      </c>
      <c r="O62">
        <v>-182</v>
      </c>
      <c r="P62">
        <v>268</v>
      </c>
      <c r="Q62">
        <f t="shared" si="0"/>
        <v>225</v>
      </c>
    </row>
    <row r="63" spans="1:17">
      <c r="A63">
        <v>2018</v>
      </c>
      <c r="B63">
        <v>205978</v>
      </c>
      <c r="C63">
        <v>77673991</v>
      </c>
      <c r="D63" t="s">
        <v>45</v>
      </c>
      <c r="E63">
        <v>2018</v>
      </c>
      <c r="F63">
        <v>106</v>
      </c>
      <c r="G63">
        <v>259</v>
      </c>
      <c r="H63">
        <v>34</v>
      </c>
      <c r="I63">
        <v>225</v>
      </c>
      <c r="J63">
        <v>3</v>
      </c>
      <c r="K63">
        <v>1</v>
      </c>
      <c r="L63">
        <v>16532757</v>
      </c>
      <c r="M63">
        <v>1017060</v>
      </c>
      <c r="N63">
        <v>131</v>
      </c>
      <c r="O63">
        <v>-183</v>
      </c>
      <c r="P63">
        <v>208</v>
      </c>
      <c r="Q63">
        <f t="shared" si="0"/>
        <v>54</v>
      </c>
    </row>
    <row r="64" spans="1:17">
      <c r="A64">
        <v>2019</v>
      </c>
      <c r="B64">
        <v>613152</v>
      </c>
      <c r="C64">
        <v>78287144</v>
      </c>
      <c r="D64" t="s">
        <v>45</v>
      </c>
      <c r="E64">
        <v>2019</v>
      </c>
      <c r="F64">
        <v>316</v>
      </c>
      <c r="G64">
        <v>284</v>
      </c>
      <c r="H64">
        <v>103</v>
      </c>
      <c r="I64">
        <v>180</v>
      </c>
      <c r="J64">
        <v>11</v>
      </c>
      <c r="K64">
        <v>3</v>
      </c>
      <c r="L64">
        <v>16634448</v>
      </c>
      <c r="M64">
        <v>1028676</v>
      </c>
      <c r="N64">
        <v>133</v>
      </c>
      <c r="O64">
        <v>-183</v>
      </c>
      <c r="P64">
        <v>234</v>
      </c>
      <c r="Q64">
        <f t="shared" si="0"/>
        <v>266</v>
      </c>
    </row>
    <row r="65" spans="1:17">
      <c r="A65">
        <v>2020</v>
      </c>
      <c r="B65">
        <v>190041</v>
      </c>
      <c r="C65">
        <v>78477186</v>
      </c>
      <c r="D65" t="s">
        <v>45</v>
      </c>
      <c r="E65">
        <v>2020</v>
      </c>
      <c r="F65">
        <v>98</v>
      </c>
      <c r="G65">
        <v>234</v>
      </c>
      <c r="H65">
        <v>32</v>
      </c>
      <c r="I65">
        <v>202</v>
      </c>
      <c r="J65">
        <v>3</v>
      </c>
      <c r="K65">
        <v>1</v>
      </c>
      <c r="L65">
        <v>16665797</v>
      </c>
      <c r="M65">
        <v>1022237</v>
      </c>
      <c r="N65">
        <v>134</v>
      </c>
      <c r="O65">
        <v>-184</v>
      </c>
      <c r="P65">
        <v>185</v>
      </c>
      <c r="Q65">
        <f t="shared" si="0"/>
        <v>48</v>
      </c>
    </row>
    <row r="66" spans="1:17">
      <c r="A66">
        <v>2021</v>
      </c>
      <c r="B66">
        <v>567457</v>
      </c>
      <c r="C66">
        <v>79044643</v>
      </c>
      <c r="D66" t="s">
        <v>45</v>
      </c>
      <c r="E66">
        <v>2021</v>
      </c>
      <c r="F66">
        <v>293</v>
      </c>
      <c r="G66">
        <v>258</v>
      </c>
      <c r="H66">
        <v>95</v>
      </c>
      <c r="I66">
        <v>162</v>
      </c>
      <c r="J66">
        <v>10</v>
      </c>
      <c r="K66">
        <v>3</v>
      </c>
      <c r="L66">
        <v>16758106</v>
      </c>
      <c r="M66">
        <v>1030328</v>
      </c>
      <c r="N66">
        <v>135</v>
      </c>
      <c r="O66">
        <v>-185</v>
      </c>
      <c r="P66">
        <v>210</v>
      </c>
      <c r="Q66">
        <f t="shared" si="0"/>
        <v>243</v>
      </c>
    </row>
    <row r="67" spans="1:17">
      <c r="A67">
        <v>2022</v>
      </c>
      <c r="B67">
        <v>144773</v>
      </c>
      <c r="C67">
        <v>79189416</v>
      </c>
      <c r="D67" t="s">
        <v>45</v>
      </c>
      <c r="E67">
        <v>2022</v>
      </c>
      <c r="F67">
        <v>75</v>
      </c>
      <c r="G67">
        <v>209</v>
      </c>
      <c r="H67">
        <v>24</v>
      </c>
      <c r="I67">
        <v>184</v>
      </c>
      <c r="J67">
        <v>2</v>
      </c>
      <c r="K67">
        <v>0</v>
      </c>
      <c r="L67">
        <v>16781172</v>
      </c>
      <c r="M67">
        <v>1033901</v>
      </c>
      <c r="N67">
        <v>136</v>
      </c>
      <c r="O67">
        <v>-186</v>
      </c>
      <c r="P67">
        <v>160</v>
      </c>
      <c r="Q67">
        <f t="shared" si="0"/>
        <v>25</v>
      </c>
    </row>
    <row r="68" spans="1:17">
      <c r="A68">
        <v>2023</v>
      </c>
      <c r="B68">
        <v>522765</v>
      </c>
      <c r="C68">
        <v>79712182</v>
      </c>
      <c r="D68" t="s">
        <v>45</v>
      </c>
      <c r="E68">
        <v>2023</v>
      </c>
      <c r="F68">
        <v>271</v>
      </c>
      <c r="G68">
        <v>233</v>
      </c>
      <c r="H68">
        <v>88</v>
      </c>
      <c r="I68">
        <v>144</v>
      </c>
      <c r="J68">
        <v>9</v>
      </c>
      <c r="K68">
        <v>2</v>
      </c>
      <c r="L68">
        <v>16866008</v>
      </c>
      <c r="M68">
        <v>1040560</v>
      </c>
      <c r="N68">
        <v>138</v>
      </c>
      <c r="O68">
        <v>-187</v>
      </c>
      <c r="P68">
        <v>185</v>
      </c>
      <c r="Q68">
        <f t="shared" si="0"/>
        <v>222</v>
      </c>
    </row>
    <row r="69" spans="1:17">
      <c r="A69">
        <v>2024</v>
      </c>
      <c r="B69">
        <v>100013</v>
      </c>
      <c r="C69">
        <v>79812195</v>
      </c>
      <c r="D69" t="s">
        <v>45</v>
      </c>
      <c r="E69">
        <v>2024</v>
      </c>
      <c r="F69">
        <v>52</v>
      </c>
      <c r="G69">
        <v>183</v>
      </c>
      <c r="H69">
        <v>17</v>
      </c>
      <c r="I69">
        <v>166</v>
      </c>
      <c r="J69">
        <v>1</v>
      </c>
      <c r="K69">
        <v>0</v>
      </c>
      <c r="L69">
        <v>16882501</v>
      </c>
      <c r="M69">
        <v>1041211</v>
      </c>
      <c r="N69">
        <v>139</v>
      </c>
      <c r="O69">
        <v>-188</v>
      </c>
      <c r="P69">
        <v>135</v>
      </c>
      <c r="Q69">
        <f t="shared" ref="Q69:Q94" si="1">F69+N69+O69</f>
        <v>3</v>
      </c>
    </row>
    <row r="70" spans="1:17">
      <c r="A70">
        <v>2025</v>
      </c>
      <c r="B70">
        <v>499971</v>
      </c>
      <c r="C70">
        <v>80312167</v>
      </c>
      <c r="D70" t="s">
        <v>45</v>
      </c>
      <c r="E70">
        <v>2025</v>
      </c>
      <c r="F70">
        <v>261</v>
      </c>
      <c r="G70">
        <v>212</v>
      </c>
      <c r="H70">
        <v>85</v>
      </c>
      <c r="I70">
        <v>126</v>
      </c>
      <c r="J70">
        <v>9</v>
      </c>
      <c r="K70">
        <v>2</v>
      </c>
      <c r="L70">
        <v>16971155</v>
      </c>
      <c r="M70">
        <v>1051924</v>
      </c>
      <c r="N70">
        <v>140</v>
      </c>
      <c r="O70">
        <v>-188</v>
      </c>
      <c r="P70">
        <v>165</v>
      </c>
      <c r="Q70">
        <f t="shared" si="1"/>
        <v>213</v>
      </c>
    </row>
    <row r="71" spans="1:17">
      <c r="A71">
        <v>2026</v>
      </c>
      <c r="B71">
        <v>100247</v>
      </c>
      <c r="C71">
        <v>80412415</v>
      </c>
      <c r="D71" t="s">
        <v>45</v>
      </c>
      <c r="E71">
        <v>2026</v>
      </c>
      <c r="F71">
        <v>51</v>
      </c>
      <c r="G71">
        <v>168</v>
      </c>
      <c r="H71">
        <v>16</v>
      </c>
      <c r="I71">
        <v>151</v>
      </c>
      <c r="J71">
        <v>1</v>
      </c>
      <c r="K71">
        <v>0</v>
      </c>
      <c r="L71">
        <v>16988440</v>
      </c>
      <c r="M71">
        <v>1053270</v>
      </c>
      <c r="N71">
        <v>141</v>
      </c>
      <c r="O71">
        <v>-189</v>
      </c>
      <c r="P71">
        <v>121</v>
      </c>
      <c r="Q71">
        <f t="shared" si="1"/>
        <v>3</v>
      </c>
    </row>
    <row r="72" spans="1:17">
      <c r="A72">
        <v>2027</v>
      </c>
      <c r="B72">
        <v>497639</v>
      </c>
      <c r="C72">
        <v>80910054</v>
      </c>
      <c r="D72" t="s">
        <v>45</v>
      </c>
      <c r="E72">
        <v>2027</v>
      </c>
      <c r="F72">
        <v>259</v>
      </c>
      <c r="G72">
        <v>201</v>
      </c>
      <c r="H72">
        <v>84</v>
      </c>
      <c r="I72">
        <v>116</v>
      </c>
      <c r="J72">
        <v>9</v>
      </c>
      <c r="K72">
        <v>2</v>
      </c>
      <c r="L72">
        <v>17069709</v>
      </c>
      <c r="M72">
        <v>1062128</v>
      </c>
      <c r="N72">
        <v>142</v>
      </c>
      <c r="O72">
        <v>-189</v>
      </c>
      <c r="P72">
        <v>155</v>
      </c>
      <c r="Q72">
        <f t="shared" si="1"/>
        <v>212</v>
      </c>
    </row>
    <row r="73" spans="1:17">
      <c r="A73">
        <v>2028</v>
      </c>
      <c r="B73">
        <v>101881</v>
      </c>
      <c r="C73">
        <v>81011936</v>
      </c>
      <c r="D73" t="s">
        <v>45</v>
      </c>
      <c r="E73">
        <v>2028</v>
      </c>
      <c r="F73">
        <v>53</v>
      </c>
      <c r="G73">
        <v>160</v>
      </c>
      <c r="H73">
        <v>17</v>
      </c>
      <c r="I73">
        <v>143</v>
      </c>
      <c r="J73">
        <v>1</v>
      </c>
      <c r="K73">
        <v>0</v>
      </c>
      <c r="L73">
        <v>17087126</v>
      </c>
      <c r="M73">
        <v>1060854</v>
      </c>
      <c r="N73">
        <v>143</v>
      </c>
      <c r="O73">
        <v>-190</v>
      </c>
      <c r="P73">
        <v>114</v>
      </c>
      <c r="Q73">
        <f t="shared" si="1"/>
        <v>6</v>
      </c>
    </row>
    <row r="74" spans="1:17">
      <c r="A74">
        <v>2029</v>
      </c>
      <c r="B74">
        <v>491529</v>
      </c>
      <c r="C74">
        <v>81503466</v>
      </c>
      <c r="D74" t="s">
        <v>45</v>
      </c>
      <c r="E74">
        <v>2029</v>
      </c>
      <c r="F74">
        <v>256</v>
      </c>
      <c r="G74">
        <v>194</v>
      </c>
      <c r="H74">
        <v>83</v>
      </c>
      <c r="I74">
        <v>110</v>
      </c>
      <c r="J74">
        <v>9</v>
      </c>
      <c r="K74">
        <v>2</v>
      </c>
      <c r="L74">
        <v>17166995</v>
      </c>
      <c r="M74">
        <v>1069162</v>
      </c>
      <c r="N74">
        <v>144</v>
      </c>
      <c r="O74">
        <v>-190</v>
      </c>
      <c r="P74">
        <v>148</v>
      </c>
      <c r="Q74">
        <f t="shared" si="1"/>
        <v>210</v>
      </c>
    </row>
    <row r="75" spans="1:17">
      <c r="A75">
        <v>2030</v>
      </c>
      <c r="B75">
        <v>92925</v>
      </c>
      <c r="C75">
        <v>81596392</v>
      </c>
      <c r="D75" t="s">
        <v>45</v>
      </c>
      <c r="E75">
        <v>2030</v>
      </c>
      <c r="F75">
        <v>49</v>
      </c>
      <c r="G75">
        <v>154</v>
      </c>
      <c r="H75">
        <v>16</v>
      </c>
      <c r="I75">
        <v>138</v>
      </c>
      <c r="J75">
        <v>1</v>
      </c>
      <c r="K75">
        <v>0</v>
      </c>
      <c r="L75">
        <v>17183226</v>
      </c>
      <c r="M75">
        <v>1067115</v>
      </c>
      <c r="N75">
        <v>144</v>
      </c>
      <c r="O75">
        <v>-191</v>
      </c>
      <c r="P75">
        <v>107</v>
      </c>
      <c r="Q75">
        <f t="shared" si="1"/>
        <v>2</v>
      </c>
    </row>
    <row r="76" spans="1:17">
      <c r="A76">
        <v>2031</v>
      </c>
      <c r="B76">
        <v>515790</v>
      </c>
      <c r="C76">
        <v>82112183</v>
      </c>
      <c r="D76" t="s">
        <v>45</v>
      </c>
      <c r="E76">
        <v>2031</v>
      </c>
      <c r="F76">
        <v>270</v>
      </c>
      <c r="G76">
        <v>193</v>
      </c>
      <c r="H76">
        <v>88</v>
      </c>
      <c r="I76">
        <v>105</v>
      </c>
      <c r="J76">
        <v>9</v>
      </c>
      <c r="K76">
        <v>2</v>
      </c>
      <c r="L76">
        <v>17270417</v>
      </c>
      <c r="M76">
        <v>1073550</v>
      </c>
      <c r="N76">
        <v>145</v>
      </c>
      <c r="O76">
        <v>-187</v>
      </c>
      <c r="P76">
        <v>152</v>
      </c>
      <c r="Q76">
        <f t="shared" si="1"/>
        <v>228</v>
      </c>
    </row>
    <row r="77" spans="1:17">
      <c r="A77">
        <v>2032</v>
      </c>
      <c r="B77">
        <v>61811</v>
      </c>
      <c r="C77">
        <v>82173994</v>
      </c>
      <c r="D77" t="s">
        <v>45</v>
      </c>
      <c r="E77">
        <v>2032</v>
      </c>
      <c r="F77">
        <v>32</v>
      </c>
      <c r="G77">
        <v>148</v>
      </c>
      <c r="H77">
        <v>10</v>
      </c>
      <c r="I77">
        <v>137</v>
      </c>
      <c r="J77">
        <v>1</v>
      </c>
      <c r="K77">
        <v>0</v>
      </c>
      <c r="L77">
        <v>17281102</v>
      </c>
      <c r="M77">
        <v>1072870</v>
      </c>
      <c r="N77">
        <v>145</v>
      </c>
      <c r="O77">
        <v>-188</v>
      </c>
      <c r="P77">
        <v>106</v>
      </c>
      <c r="Q77">
        <f t="shared" si="1"/>
        <v>-11</v>
      </c>
    </row>
    <row r="78" spans="1:17">
      <c r="A78">
        <v>2033</v>
      </c>
      <c r="B78">
        <v>538168</v>
      </c>
      <c r="C78">
        <v>82712163</v>
      </c>
      <c r="D78" t="s">
        <v>45</v>
      </c>
      <c r="E78">
        <v>2033</v>
      </c>
      <c r="F78">
        <v>282</v>
      </c>
      <c r="G78">
        <v>192</v>
      </c>
      <c r="H78">
        <v>92</v>
      </c>
      <c r="I78">
        <v>100</v>
      </c>
      <c r="J78">
        <v>10</v>
      </c>
      <c r="K78">
        <v>3</v>
      </c>
      <c r="L78">
        <v>17373962</v>
      </c>
      <c r="M78">
        <v>1082258</v>
      </c>
      <c r="N78">
        <v>144</v>
      </c>
      <c r="O78">
        <v>-188</v>
      </c>
      <c r="P78">
        <v>149</v>
      </c>
      <c r="Q78">
        <f t="shared" si="1"/>
        <v>238</v>
      </c>
    </row>
    <row r="79" spans="1:17">
      <c r="A79">
        <v>2034</v>
      </c>
      <c r="B79">
        <v>282942</v>
      </c>
      <c r="C79">
        <v>82995105</v>
      </c>
      <c r="D79" t="s">
        <v>45</v>
      </c>
      <c r="E79">
        <v>2034</v>
      </c>
      <c r="F79">
        <v>148</v>
      </c>
      <c r="G79">
        <v>185</v>
      </c>
      <c r="H79">
        <v>48</v>
      </c>
      <c r="I79">
        <v>136</v>
      </c>
      <c r="J79">
        <v>5</v>
      </c>
      <c r="K79">
        <v>1</v>
      </c>
      <c r="L79">
        <v>17422852</v>
      </c>
      <c r="M79">
        <v>1081496</v>
      </c>
      <c r="N79">
        <v>144</v>
      </c>
      <c r="O79">
        <v>-190</v>
      </c>
      <c r="P79">
        <v>140</v>
      </c>
      <c r="Q79">
        <f t="shared" si="1"/>
        <v>102</v>
      </c>
    </row>
    <row r="80" spans="1:17">
      <c r="A80">
        <v>2035</v>
      </c>
      <c r="B80">
        <v>328953</v>
      </c>
      <c r="C80">
        <v>83324058</v>
      </c>
      <c r="D80" t="s">
        <v>45</v>
      </c>
      <c r="E80">
        <v>2035</v>
      </c>
      <c r="F80">
        <v>174</v>
      </c>
      <c r="G80">
        <v>183</v>
      </c>
      <c r="H80">
        <v>57</v>
      </c>
      <c r="I80">
        <v>126</v>
      </c>
      <c r="J80">
        <v>6</v>
      </c>
      <c r="K80">
        <v>1</v>
      </c>
      <c r="L80">
        <v>17481617</v>
      </c>
      <c r="M80">
        <v>1090543</v>
      </c>
      <c r="N80">
        <v>145</v>
      </c>
      <c r="O80">
        <v>-191</v>
      </c>
      <c r="P80">
        <v>138</v>
      </c>
      <c r="Q80">
        <f t="shared" si="1"/>
        <v>128</v>
      </c>
    </row>
    <row r="81" spans="1:17">
      <c r="A81">
        <v>2036</v>
      </c>
      <c r="B81">
        <v>35533</v>
      </c>
      <c r="C81">
        <v>83359592</v>
      </c>
      <c r="D81" t="s">
        <v>45</v>
      </c>
      <c r="E81">
        <v>2036</v>
      </c>
      <c r="F81">
        <v>18</v>
      </c>
      <c r="G81">
        <v>132</v>
      </c>
      <c r="H81">
        <v>6</v>
      </c>
      <c r="I81">
        <v>126</v>
      </c>
      <c r="J81">
        <v>0</v>
      </c>
      <c r="K81">
        <v>0</v>
      </c>
      <c r="L81">
        <v>17488514</v>
      </c>
      <c r="M81">
        <v>1089693</v>
      </c>
      <c r="N81">
        <v>146</v>
      </c>
      <c r="O81">
        <v>-192</v>
      </c>
      <c r="P81">
        <v>86</v>
      </c>
      <c r="Q81">
        <f t="shared" si="1"/>
        <v>-28</v>
      </c>
    </row>
    <row r="82" spans="1:17">
      <c r="A82">
        <v>2037</v>
      </c>
      <c r="B82">
        <v>552541</v>
      </c>
      <c r="C82">
        <v>83912134</v>
      </c>
      <c r="D82" t="s">
        <v>45</v>
      </c>
      <c r="E82">
        <v>2037</v>
      </c>
      <c r="F82">
        <v>290</v>
      </c>
      <c r="G82">
        <v>184</v>
      </c>
      <c r="H82">
        <v>95</v>
      </c>
      <c r="I82">
        <v>89</v>
      </c>
      <c r="J82">
        <v>10</v>
      </c>
      <c r="K82">
        <v>3</v>
      </c>
      <c r="L82">
        <v>17580845</v>
      </c>
      <c r="M82">
        <v>1098990</v>
      </c>
      <c r="N82">
        <v>147</v>
      </c>
      <c r="O82">
        <v>-193</v>
      </c>
      <c r="P82">
        <v>138</v>
      </c>
      <c r="Q82">
        <f t="shared" si="1"/>
        <v>244</v>
      </c>
    </row>
    <row r="83" spans="1:17">
      <c r="A83">
        <v>2038</v>
      </c>
      <c r="B83">
        <v>219079</v>
      </c>
      <c r="C83">
        <v>84131213</v>
      </c>
      <c r="D83" t="s">
        <v>45</v>
      </c>
      <c r="E83">
        <v>2038</v>
      </c>
      <c r="F83">
        <v>117</v>
      </c>
      <c r="G83">
        <v>169</v>
      </c>
      <c r="H83">
        <v>38</v>
      </c>
      <c r="I83">
        <v>130</v>
      </c>
      <c r="J83">
        <v>4</v>
      </c>
      <c r="K83">
        <v>1</v>
      </c>
      <c r="L83">
        <v>17617818</v>
      </c>
      <c r="M83">
        <v>1096989</v>
      </c>
      <c r="N83">
        <v>147</v>
      </c>
      <c r="O83">
        <v>-194</v>
      </c>
      <c r="P83">
        <v>122</v>
      </c>
      <c r="Q83">
        <f t="shared" si="1"/>
        <v>70</v>
      </c>
    </row>
    <row r="84" spans="1:17">
      <c r="A84">
        <v>2039</v>
      </c>
      <c r="B84">
        <v>380933</v>
      </c>
      <c r="C84">
        <v>84512146</v>
      </c>
      <c r="D84" t="s">
        <v>45</v>
      </c>
      <c r="E84">
        <v>2039</v>
      </c>
      <c r="F84">
        <v>201</v>
      </c>
      <c r="G84">
        <v>180</v>
      </c>
      <c r="H84">
        <v>65</v>
      </c>
      <c r="I84">
        <v>114</v>
      </c>
      <c r="J84">
        <v>7</v>
      </c>
      <c r="K84">
        <v>2</v>
      </c>
      <c r="L84">
        <v>17681964</v>
      </c>
      <c r="M84">
        <v>1105720</v>
      </c>
      <c r="N84">
        <v>148</v>
      </c>
      <c r="O84">
        <v>-195</v>
      </c>
      <c r="P84">
        <v>134</v>
      </c>
      <c r="Q84">
        <f t="shared" si="1"/>
        <v>154</v>
      </c>
    </row>
    <row r="85" spans="1:17">
      <c r="A85">
        <v>2040</v>
      </c>
      <c r="B85">
        <v>160477</v>
      </c>
      <c r="C85">
        <v>84672623</v>
      </c>
      <c r="D85" t="s">
        <v>45</v>
      </c>
      <c r="E85">
        <v>2040</v>
      </c>
      <c r="F85">
        <v>87</v>
      </c>
      <c r="G85">
        <v>152</v>
      </c>
      <c r="H85">
        <v>28</v>
      </c>
      <c r="I85">
        <v>124</v>
      </c>
      <c r="J85">
        <v>3</v>
      </c>
      <c r="K85">
        <v>0</v>
      </c>
      <c r="L85">
        <v>17710128</v>
      </c>
      <c r="M85">
        <v>1109641</v>
      </c>
      <c r="N85">
        <v>149</v>
      </c>
      <c r="O85">
        <v>-196</v>
      </c>
      <c r="P85">
        <v>106</v>
      </c>
      <c r="Q85">
        <f t="shared" si="1"/>
        <v>40</v>
      </c>
    </row>
    <row r="86" spans="1:17">
      <c r="A86">
        <v>2041</v>
      </c>
      <c r="B86">
        <v>439538</v>
      </c>
      <c r="C86">
        <v>85112162</v>
      </c>
      <c r="D86" t="s">
        <v>45</v>
      </c>
      <c r="E86">
        <v>2041</v>
      </c>
      <c r="F86">
        <v>232</v>
      </c>
      <c r="G86">
        <v>179</v>
      </c>
      <c r="H86">
        <v>76</v>
      </c>
      <c r="I86">
        <v>103</v>
      </c>
      <c r="J86">
        <v>8</v>
      </c>
      <c r="K86">
        <v>2</v>
      </c>
      <c r="L86">
        <v>17784218</v>
      </c>
      <c r="M86">
        <v>1113254</v>
      </c>
      <c r="N86">
        <v>149</v>
      </c>
      <c r="O86">
        <v>-197</v>
      </c>
      <c r="P86">
        <v>132</v>
      </c>
      <c r="Q86">
        <f t="shared" si="1"/>
        <v>184</v>
      </c>
    </row>
    <row r="87" spans="1:17">
      <c r="A87">
        <v>2042</v>
      </c>
      <c r="B87">
        <v>100023</v>
      </c>
      <c r="C87">
        <v>85212186</v>
      </c>
      <c r="D87" t="s">
        <v>45</v>
      </c>
      <c r="E87">
        <v>2042</v>
      </c>
      <c r="F87">
        <v>54</v>
      </c>
      <c r="G87">
        <v>142</v>
      </c>
      <c r="H87">
        <v>17</v>
      </c>
      <c r="I87">
        <v>124</v>
      </c>
      <c r="J87">
        <v>1</v>
      </c>
      <c r="K87">
        <v>0</v>
      </c>
      <c r="L87">
        <v>17804989</v>
      </c>
      <c r="M87">
        <v>1110709</v>
      </c>
      <c r="N87">
        <v>150</v>
      </c>
      <c r="O87">
        <v>-198</v>
      </c>
      <c r="P87">
        <v>95</v>
      </c>
      <c r="Q87">
        <f t="shared" si="1"/>
        <v>6</v>
      </c>
    </row>
    <row r="88" spans="1:17">
      <c r="A88">
        <v>2043</v>
      </c>
      <c r="B88">
        <v>499903</v>
      </c>
      <c r="C88">
        <v>85712089</v>
      </c>
      <c r="D88" t="s">
        <v>45</v>
      </c>
      <c r="E88">
        <v>2043</v>
      </c>
      <c r="F88">
        <v>267</v>
      </c>
      <c r="G88">
        <v>182</v>
      </c>
      <c r="H88">
        <v>87</v>
      </c>
      <c r="I88">
        <v>95</v>
      </c>
      <c r="J88">
        <v>9</v>
      </c>
      <c r="K88">
        <v>2</v>
      </c>
      <c r="L88">
        <v>17896318</v>
      </c>
      <c r="M88">
        <v>1120719</v>
      </c>
      <c r="N88">
        <v>151</v>
      </c>
      <c r="O88">
        <v>-198</v>
      </c>
      <c r="P88">
        <v>136</v>
      </c>
      <c r="Q88">
        <f t="shared" si="1"/>
        <v>220</v>
      </c>
    </row>
    <row r="89" spans="1:17">
      <c r="A89">
        <v>2044</v>
      </c>
      <c r="B89">
        <v>100108</v>
      </c>
      <c r="C89">
        <v>85812198</v>
      </c>
      <c r="D89" t="s">
        <v>45</v>
      </c>
      <c r="E89">
        <v>2044</v>
      </c>
      <c r="F89">
        <v>54</v>
      </c>
      <c r="G89">
        <v>145</v>
      </c>
      <c r="H89">
        <v>17</v>
      </c>
      <c r="I89">
        <v>128</v>
      </c>
      <c r="J89">
        <v>1</v>
      </c>
      <c r="K89">
        <v>0</v>
      </c>
      <c r="L89">
        <v>17917165</v>
      </c>
      <c r="M89">
        <v>1122994</v>
      </c>
      <c r="N89">
        <v>151</v>
      </c>
      <c r="O89">
        <v>-199</v>
      </c>
      <c r="P89">
        <v>98</v>
      </c>
      <c r="Q89">
        <f t="shared" si="1"/>
        <v>6</v>
      </c>
    </row>
    <row r="90" spans="1:17">
      <c r="A90">
        <v>2045</v>
      </c>
      <c r="B90">
        <v>499904</v>
      </c>
      <c r="C90">
        <v>86312102</v>
      </c>
      <c r="D90" t="s">
        <v>45</v>
      </c>
      <c r="E90">
        <v>2045</v>
      </c>
      <c r="F90">
        <v>267</v>
      </c>
      <c r="G90">
        <v>184</v>
      </c>
      <c r="H90">
        <v>87</v>
      </c>
      <c r="I90">
        <v>97</v>
      </c>
      <c r="J90">
        <v>9</v>
      </c>
      <c r="K90">
        <v>2</v>
      </c>
      <c r="L90">
        <v>18009105</v>
      </c>
      <c r="M90">
        <v>1128720</v>
      </c>
      <c r="N90">
        <v>152</v>
      </c>
      <c r="O90">
        <v>-200</v>
      </c>
      <c r="P90">
        <v>137</v>
      </c>
      <c r="Q90">
        <f t="shared" si="1"/>
        <v>219</v>
      </c>
    </row>
    <row r="91" spans="1:17">
      <c r="A91">
        <v>2046</v>
      </c>
      <c r="B91">
        <v>90202</v>
      </c>
      <c r="C91">
        <v>86402305</v>
      </c>
      <c r="D91" t="s">
        <v>45</v>
      </c>
      <c r="E91">
        <v>2046</v>
      </c>
      <c r="F91">
        <v>49</v>
      </c>
      <c r="G91">
        <v>144</v>
      </c>
      <c r="H91">
        <v>16</v>
      </c>
      <c r="I91">
        <v>128</v>
      </c>
      <c r="J91">
        <v>1</v>
      </c>
      <c r="K91">
        <v>0</v>
      </c>
      <c r="L91">
        <v>18027979</v>
      </c>
      <c r="M91">
        <v>1129303</v>
      </c>
      <c r="N91">
        <v>153</v>
      </c>
      <c r="O91">
        <v>-201</v>
      </c>
      <c r="P91">
        <v>97</v>
      </c>
      <c r="Q91">
        <f t="shared" si="1"/>
        <v>1</v>
      </c>
    </row>
    <row r="92" spans="1:17">
      <c r="A92">
        <v>2047</v>
      </c>
      <c r="B92">
        <v>509867</v>
      </c>
      <c r="C92">
        <v>86912172</v>
      </c>
      <c r="D92" t="s">
        <v>45</v>
      </c>
      <c r="E92">
        <v>2047</v>
      </c>
      <c r="F92">
        <v>271</v>
      </c>
      <c r="G92">
        <v>184</v>
      </c>
      <c r="H92">
        <v>88</v>
      </c>
      <c r="I92">
        <v>96</v>
      </c>
      <c r="J92">
        <v>9</v>
      </c>
      <c r="K92">
        <v>2</v>
      </c>
      <c r="L92">
        <v>18119215</v>
      </c>
      <c r="M92">
        <v>1136798</v>
      </c>
      <c r="N92">
        <v>153</v>
      </c>
      <c r="O92">
        <v>-201</v>
      </c>
      <c r="P92">
        <v>138</v>
      </c>
      <c r="Q92">
        <f t="shared" si="1"/>
        <v>223</v>
      </c>
    </row>
    <row r="93" spans="1:17">
      <c r="A93">
        <v>2048</v>
      </c>
      <c r="B93">
        <v>88100</v>
      </c>
      <c r="C93">
        <v>87000273</v>
      </c>
      <c r="D93" t="s">
        <v>45</v>
      </c>
      <c r="E93">
        <v>2048</v>
      </c>
      <c r="F93">
        <v>47</v>
      </c>
      <c r="G93">
        <v>144</v>
      </c>
      <c r="H93">
        <v>15</v>
      </c>
      <c r="I93">
        <v>129</v>
      </c>
      <c r="J93">
        <v>1</v>
      </c>
      <c r="K93">
        <v>0</v>
      </c>
      <c r="L93">
        <v>18137405</v>
      </c>
      <c r="M93">
        <v>1135866</v>
      </c>
      <c r="N93">
        <v>154</v>
      </c>
      <c r="O93">
        <v>-203</v>
      </c>
      <c r="P93">
        <v>96</v>
      </c>
      <c r="Q93">
        <f t="shared" si="1"/>
        <v>-2</v>
      </c>
    </row>
    <row r="94" spans="1:17">
      <c r="A94">
        <v>2049</v>
      </c>
      <c r="B94">
        <v>511872</v>
      </c>
      <c r="C94">
        <v>87512145</v>
      </c>
      <c r="D94" t="s">
        <v>45</v>
      </c>
      <c r="E94">
        <v>2049</v>
      </c>
      <c r="F94">
        <v>274</v>
      </c>
      <c r="G94">
        <v>185</v>
      </c>
      <c r="H94">
        <v>89</v>
      </c>
      <c r="I94">
        <v>95</v>
      </c>
      <c r="J94">
        <v>9</v>
      </c>
      <c r="K94">
        <v>2</v>
      </c>
      <c r="L94">
        <v>18231675</v>
      </c>
      <c r="M94">
        <v>1143598</v>
      </c>
      <c r="N94">
        <v>155</v>
      </c>
      <c r="O94">
        <v>-203</v>
      </c>
      <c r="P94">
        <v>138</v>
      </c>
      <c r="Q94">
        <f t="shared" si="1"/>
        <v>226</v>
      </c>
    </row>
    <row r="95" spans="1:17">
      <c r="A95">
        <v>2050</v>
      </c>
      <c r="B95">
        <v>78409</v>
      </c>
      <c r="C95">
        <v>87590555</v>
      </c>
      <c r="D95" t="s">
        <v>45</v>
      </c>
      <c r="E95">
        <v>2050</v>
      </c>
      <c r="F95">
        <v>42</v>
      </c>
      <c r="G95">
        <v>143</v>
      </c>
      <c r="H95">
        <v>13</v>
      </c>
      <c r="I95">
        <v>129</v>
      </c>
      <c r="J95">
        <v>1</v>
      </c>
      <c r="K95">
        <v>0</v>
      </c>
      <c r="L95">
        <v>18247894</v>
      </c>
      <c r="M95">
        <v>1142948</v>
      </c>
      <c r="N95">
        <v>155</v>
      </c>
      <c r="O95">
        <v>-204</v>
      </c>
      <c r="P95">
        <v>95</v>
      </c>
      <c r="Q95">
        <f>F95+N95+O95</f>
        <v>-7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SceA</vt:lpstr>
      <vt:lpstr>graf_A</vt:lpstr>
      <vt:lpstr>graf_SV_A</vt:lpstr>
      <vt:lpstr>SceB</vt:lpstr>
      <vt:lpstr>graf_B</vt:lpstr>
      <vt:lpstr>graf_SV_B</vt:lpstr>
      <vt:lpstr>SceB2000</vt:lpstr>
      <vt:lpstr>graf_B2000</vt:lpstr>
      <vt:lpstr>SceB3000</vt:lpstr>
      <vt:lpstr>graf_B3000</vt:lpstr>
      <vt:lpstr>SceAB</vt:lpstr>
      <vt:lpstr>graf_AB</vt:lpstr>
      <vt:lpstr>sintese_uso</vt:lpstr>
      <vt:lpstr>sintese</vt:lpstr>
      <vt:lpstr>graf_SV_C1</vt:lpstr>
      <vt:lpstr>Plan1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AnaP Aguiar</dc:creator>
  <cp:lastModifiedBy>Talita</cp:lastModifiedBy>
  <cp:lastPrinted>2015-05-29T13:43:55Z</cp:lastPrinted>
  <dcterms:created xsi:type="dcterms:W3CDTF">2015-03-03T21:49:57Z</dcterms:created>
  <dcterms:modified xsi:type="dcterms:W3CDTF">2015-05-29T18:32:02Z</dcterms:modified>
</cp:coreProperties>
</file>