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11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3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/>
  <c r="D52" i="24" l="1"/>
  <c r="B52"/>
  <c r="C52" s="1"/>
  <c r="D51"/>
  <c r="B51"/>
  <c r="D50"/>
  <c r="B50"/>
  <c r="C50" s="1"/>
  <c r="D49"/>
  <c r="B49"/>
  <c r="C49" s="1"/>
  <c r="D48"/>
  <c r="B48"/>
  <c r="C48" s="1"/>
  <c r="D47"/>
  <c r="B47"/>
  <c r="D46"/>
  <c r="B46"/>
  <c r="C46" s="1"/>
  <c r="D45"/>
  <c r="B45"/>
  <c r="D44"/>
  <c r="B44"/>
  <c r="C44" s="1"/>
  <c r="D43"/>
  <c r="B43"/>
  <c r="D42"/>
  <c r="B42"/>
  <c r="C42" s="1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C17" s="1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C49" s="1"/>
  <c r="B49"/>
  <c r="D48"/>
  <c r="B48"/>
  <c r="D47"/>
  <c r="C47" s="1"/>
  <c r="B47"/>
  <c r="D46"/>
  <c r="B46"/>
  <c r="D45"/>
  <c r="C45" s="1"/>
  <c r="B45"/>
  <c r="D44"/>
  <c r="B44"/>
  <c r="D43"/>
  <c r="C43" s="1"/>
  <c r="B43"/>
  <c r="D42"/>
  <c r="B42"/>
  <c r="D41"/>
  <c r="C41" s="1"/>
  <c r="B41"/>
  <c r="D40"/>
  <c r="B40"/>
  <c r="D39"/>
  <c r="C39" s="1"/>
  <c r="B39"/>
  <c r="D38"/>
  <c r="B38"/>
  <c r="D37"/>
  <c r="C37" s="1"/>
  <c r="B37"/>
  <c r="D36"/>
  <c r="B36"/>
  <c r="D35"/>
  <c r="C35" s="1"/>
  <c r="B35"/>
  <c r="D34"/>
  <c r="B34"/>
  <c r="D33"/>
  <c r="C33" s="1"/>
  <c r="B33"/>
  <c r="D32"/>
  <c r="B32"/>
  <c r="D31"/>
  <c r="C31" s="1"/>
  <c r="B31"/>
  <c r="D30"/>
  <c r="B30"/>
  <c r="D29"/>
  <c r="C29" s="1"/>
  <c r="B29"/>
  <c r="D28"/>
  <c r="B28"/>
  <c r="D27"/>
  <c r="C27" s="1"/>
  <c r="B27"/>
  <c r="D26"/>
  <c r="B26"/>
  <c r="D25"/>
  <c r="C25" s="1"/>
  <c r="B25"/>
  <c r="D24"/>
  <c r="B24"/>
  <c r="D23"/>
  <c r="C23" s="1"/>
  <c r="B23"/>
  <c r="D22"/>
  <c r="B22"/>
  <c r="D21"/>
  <c r="C21" s="1"/>
  <c r="B21"/>
  <c r="D20"/>
  <c r="B20"/>
  <c r="D19"/>
  <c r="C19" s="1"/>
  <c r="B19"/>
  <c r="D18"/>
  <c r="B18"/>
  <c r="D17"/>
  <c r="C17" s="1"/>
  <c r="B17"/>
  <c r="D16"/>
  <c r="B16"/>
  <c r="D15"/>
  <c r="C15" s="1"/>
  <c r="B15"/>
  <c r="D14"/>
  <c r="B14"/>
  <c r="D13"/>
  <c r="C13" s="1"/>
  <c r="B13"/>
  <c r="D12"/>
  <c r="B12"/>
  <c r="D11"/>
  <c r="C11" s="1"/>
  <c r="B11"/>
  <c r="D10"/>
  <c r="B10"/>
  <c r="D9"/>
  <c r="C9" s="1"/>
  <c r="B9"/>
  <c r="D8"/>
  <c r="B8"/>
  <c r="D7"/>
  <c r="C7" s="1"/>
  <c r="B7"/>
  <c r="D6"/>
  <c r="B6"/>
  <c r="D5"/>
  <c r="C5" s="1"/>
  <c r="B5"/>
  <c r="D4"/>
  <c r="B4"/>
  <c r="D3"/>
  <c r="C3" s="1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C10" s="1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D2"/>
  <c r="B2"/>
  <c r="C31" l="1"/>
  <c r="C29"/>
  <c r="C27"/>
  <c r="C25"/>
  <c r="C23"/>
  <c r="C21"/>
  <c r="C19"/>
  <c r="C52"/>
  <c r="C48"/>
  <c r="C15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R51" s="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R43" s="1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R11" s="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R7" s="1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R15" s="1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Q40"/>
  <c r="S40"/>
  <c r="T40"/>
  <c r="P41"/>
  <c r="Q41"/>
  <c r="S41"/>
  <c r="T41"/>
  <c r="P42"/>
  <c r="Q42"/>
  <c r="S42"/>
  <c r="T42"/>
  <c r="P43"/>
  <c r="Q43"/>
  <c r="S43"/>
  <c r="T43"/>
  <c r="P44"/>
  <c r="Q44"/>
  <c r="S44"/>
  <c r="T44"/>
  <c r="P45"/>
  <c r="Q45"/>
  <c r="S45"/>
  <c r="T45"/>
  <c r="P46"/>
  <c r="Q46"/>
  <c r="S46"/>
  <c r="T46"/>
  <c r="P47"/>
  <c r="Q47"/>
  <c r="S47"/>
  <c r="T47"/>
  <c r="P48"/>
  <c r="Q48"/>
  <c r="S48"/>
  <c r="T48"/>
  <c r="P49"/>
  <c r="Q49"/>
  <c r="S49"/>
  <c r="T49"/>
  <c r="P50"/>
  <c r="Q50"/>
  <c r="S50"/>
  <c r="T50"/>
  <c r="P5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17" i="19" l="1"/>
  <c r="R25"/>
  <c r="R33"/>
  <c r="R51" i="13"/>
  <c r="R49"/>
  <c r="R48"/>
  <c r="R47"/>
  <c r="R43"/>
  <c r="R41"/>
  <c r="R40"/>
  <c r="R35"/>
  <c r="R19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<sst xmlns="http://schemas.openxmlformats.org/spreadsheetml/2006/main" count="679" uniqueCount="60">
  <si>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</si>
  <si>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</si>
  <si>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</si>
  <si>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</si>
  <si>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</si>
  <si>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</si>
  <si>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</si>
  <si>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</si>
  <si>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</si>
  <si>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</si>
  <si>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</si>
  <si>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</si>
  <si>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</si>
  <si>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</si>
  <si>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</si>
  <si>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</si>
  <si>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</si>
  <si>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</si>
  <si>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</si>
  <si>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</si>
  <si>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</si>
  <si>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</si>
  <si>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</si>
  <si>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</si>
  <si>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</si>
  <si>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</si>
  <si>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</si>
  <si>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</si>
  <si>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</si>
  <si>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</si>
  <si>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</si>
  <si>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</si>
  <si>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</si>
  <si>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</si>
  <si>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</si>
  <si>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</si>
  <si>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</si>
  <si>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</si>
  <si>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</si>
  <si>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</si>
  <si>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</si>
  <si>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</si>
  <si>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</si>
  <si>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</si>
  <si>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</si>
  <si>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</si>
  <si>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</si>
  <si>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</si>
  <si>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</si>
  <si>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</si>
  <si>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</si>
  <si>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</si>
  <si>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</si>
  <si>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</si>
  <si>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</si>
  <si>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</si>
  <si>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</si>
  <si>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SV2_NS</t>
  </si>
  <si>
    <t>MCTI* - Combine</t>
  </si>
  <si>
    <t>net_CO2_1stOrder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</si>
</sst>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0" fillId="0" borderId="0" xfId="1" applyNumberFormat="1" applyFont="1"/>
    <xf numFmtId="0" fontId="7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SceA!$F$1:$F$77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406</c:v>
                </c:pt>
                <c:pt idx="5">
                  <c:v>406</c:v>
                </c:pt>
                <c:pt idx="6">
                  <c:v>406</c:v>
                </c:pt>
                <c:pt idx="7">
                  <c:v>406</c:v>
                </c:pt>
                <c:pt idx="8">
                  <c:v>406</c:v>
                </c:pt>
                <c:pt idx="9">
                  <c:v>406</c:v>
                </c:pt>
                <c:pt idx="10">
                  <c:v>406</c:v>
                </c:pt>
                <c:pt idx="11">
                  <c:v>406</c:v>
                </c:pt>
                <c:pt idx="12">
                  <c:v>406</c:v>
                </c:pt>
                <c:pt idx="13">
                  <c:v>406</c:v>
                </c:pt>
                <c:pt idx="14">
                  <c:v>406</c:v>
                </c:pt>
                <c:pt idx="15">
                  <c:v>406</c:v>
                </c:pt>
                <c:pt idx="16">
                  <c:v>406</c:v>
                </c:pt>
                <c:pt idx="17">
                  <c:v>406</c:v>
                </c:pt>
                <c:pt idx="18">
                  <c:v>406</c:v>
                </c:pt>
                <c:pt idx="19">
                  <c:v>406</c:v>
                </c:pt>
                <c:pt idx="20">
                  <c:v>406</c:v>
                </c:pt>
                <c:pt idx="21">
                  <c:v>406</c:v>
                </c:pt>
                <c:pt idx="22">
                  <c:v>406</c:v>
                </c:pt>
                <c:pt idx="23">
                  <c:v>1038</c:v>
                </c:pt>
                <c:pt idx="24">
                  <c:v>1038</c:v>
                </c:pt>
                <c:pt idx="25">
                  <c:v>1016</c:v>
                </c:pt>
                <c:pt idx="26">
                  <c:v>1016</c:v>
                </c:pt>
                <c:pt idx="27">
                  <c:v>1016</c:v>
                </c:pt>
                <c:pt idx="28">
                  <c:v>1016</c:v>
                </c:pt>
                <c:pt idx="29">
                  <c:v>1016</c:v>
                </c:pt>
                <c:pt idx="30">
                  <c:v>1016</c:v>
                </c:pt>
                <c:pt idx="31">
                  <c:v>1016</c:v>
                </c:pt>
                <c:pt idx="32">
                  <c:v>1016</c:v>
                </c:pt>
                <c:pt idx="33">
                  <c:v>858</c:v>
                </c:pt>
                <c:pt idx="34">
                  <c:v>662</c:v>
                </c:pt>
                <c:pt idx="35">
                  <c:v>532</c:v>
                </c:pt>
                <c:pt idx="36">
                  <c:v>665</c:v>
                </c:pt>
                <c:pt idx="37">
                  <c:v>719</c:v>
                </c:pt>
                <c:pt idx="38">
                  <c:v>719</c:v>
                </c:pt>
                <c:pt idx="39">
                  <c:v>1403</c:v>
                </c:pt>
                <c:pt idx="40">
                  <c:v>876</c:v>
                </c:pt>
                <c:pt idx="41">
                  <c:v>638</c:v>
                </c:pt>
                <c:pt idx="42">
                  <c:v>839</c:v>
                </c:pt>
                <c:pt idx="43">
                  <c:v>833</c:v>
                </c:pt>
                <c:pt idx="44">
                  <c:v>880</c:v>
                </c:pt>
                <c:pt idx="45">
                  <c:v>877</c:v>
                </c:pt>
                <c:pt idx="46">
                  <c:v>1005</c:v>
                </c:pt>
                <c:pt idx="47">
                  <c:v>1213</c:v>
                </c:pt>
                <c:pt idx="48">
                  <c:v>1309</c:v>
                </c:pt>
                <c:pt idx="49">
                  <c:v>892</c:v>
                </c:pt>
                <c:pt idx="50">
                  <c:v>683</c:v>
                </c:pt>
                <c:pt idx="51">
                  <c:v>568</c:v>
                </c:pt>
                <c:pt idx="52">
                  <c:v>629</c:v>
                </c:pt>
                <c:pt idx="53">
                  <c:v>392</c:v>
                </c:pt>
                <c:pt idx="54">
                  <c:v>374</c:v>
                </c:pt>
                <c:pt idx="55">
                  <c:v>338</c:v>
                </c:pt>
                <c:pt idx="56">
                  <c:v>228</c:v>
                </c:pt>
                <c:pt idx="57">
                  <c:v>294</c:v>
                </c:pt>
                <c:pt idx="58">
                  <c:v>220</c:v>
                </c:pt>
                <c:pt idx="59">
                  <c:v>332</c:v>
                </c:pt>
                <c:pt idx="60">
                  <c:v>201</c:v>
                </c:pt>
                <c:pt idx="61">
                  <c:v>292</c:v>
                </c:pt>
                <c:pt idx="62">
                  <c:v>190</c:v>
                </c:pt>
                <c:pt idx="63">
                  <c:v>304</c:v>
                </c:pt>
                <c:pt idx="64">
                  <c:v>96</c:v>
                </c:pt>
                <c:pt idx="65">
                  <c:v>262</c:v>
                </c:pt>
                <c:pt idx="66">
                  <c:v>26</c:v>
                </c:pt>
                <c:pt idx="67">
                  <c:v>160</c:v>
                </c:pt>
                <c:pt idx="68">
                  <c:v>23</c:v>
                </c:pt>
                <c:pt idx="69">
                  <c:v>114</c:v>
                </c:pt>
                <c:pt idx="70">
                  <c:v>18</c:v>
                </c:pt>
                <c:pt idx="71">
                  <c:v>131</c:v>
                </c:pt>
                <c:pt idx="72">
                  <c:v>16</c:v>
                </c:pt>
                <c:pt idx="73">
                  <c:v>88</c:v>
                </c:pt>
                <c:pt idx="74">
                  <c:v>14</c:v>
                </c:pt>
                <c:pt idx="75">
                  <c:v>91</c:v>
                </c:pt>
                <c:pt idx="76">
                  <c:v>12</c:v>
                </c:pt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SceA!$G$1:$G$77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133</c:v>
                </c:pt>
                <c:pt idx="5">
                  <c:v>229</c:v>
                </c:pt>
                <c:pt idx="6">
                  <c:v>286</c:v>
                </c:pt>
                <c:pt idx="7">
                  <c:v>322</c:v>
                </c:pt>
                <c:pt idx="8">
                  <c:v>345</c:v>
                </c:pt>
                <c:pt idx="9">
                  <c:v>360</c:v>
                </c:pt>
                <c:pt idx="10">
                  <c:v>371</c:v>
                </c:pt>
                <c:pt idx="11">
                  <c:v>379</c:v>
                </c:pt>
                <c:pt idx="12">
                  <c:v>384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396</c:v>
                </c:pt>
                <c:pt idx="17">
                  <c:v>398</c:v>
                </c:pt>
                <c:pt idx="18">
                  <c:v>400</c:v>
                </c:pt>
                <c:pt idx="19">
                  <c:v>401</c:v>
                </c:pt>
                <c:pt idx="20">
                  <c:v>402</c:v>
                </c:pt>
                <c:pt idx="21">
                  <c:v>404</c:v>
                </c:pt>
                <c:pt idx="22">
                  <c:v>404</c:v>
                </c:pt>
                <c:pt idx="23">
                  <c:v>612</c:v>
                </c:pt>
                <c:pt idx="24">
                  <c:v>761</c:v>
                </c:pt>
                <c:pt idx="25">
                  <c:v>844</c:v>
                </c:pt>
                <c:pt idx="26">
                  <c:v>896</c:v>
                </c:pt>
                <c:pt idx="27">
                  <c:v>929</c:v>
                </c:pt>
                <c:pt idx="28">
                  <c:v>951</c:v>
                </c:pt>
                <c:pt idx="29">
                  <c:v>967</c:v>
                </c:pt>
                <c:pt idx="30">
                  <c:v>978</c:v>
                </c:pt>
                <c:pt idx="31">
                  <c:v>986</c:v>
                </c:pt>
                <c:pt idx="32">
                  <c:v>993</c:v>
                </c:pt>
                <c:pt idx="33">
                  <c:v>946</c:v>
                </c:pt>
                <c:pt idx="34">
                  <c:v>849</c:v>
                </c:pt>
                <c:pt idx="35">
                  <c:v>742</c:v>
                </c:pt>
                <c:pt idx="36">
                  <c:v>716</c:v>
                </c:pt>
                <c:pt idx="37">
                  <c:v>722</c:v>
                </c:pt>
                <c:pt idx="38">
                  <c:v>728</c:v>
                </c:pt>
                <c:pt idx="39">
                  <c:v>954</c:v>
                </c:pt>
                <c:pt idx="40">
                  <c:v>944</c:v>
                </c:pt>
                <c:pt idx="41">
                  <c:v>839</c:v>
                </c:pt>
                <c:pt idx="42">
                  <c:v>835</c:v>
                </c:pt>
                <c:pt idx="43">
                  <c:v>838</c:v>
                </c:pt>
                <c:pt idx="44">
                  <c:v>856</c:v>
                </c:pt>
                <c:pt idx="45">
                  <c:v>867</c:v>
                </c:pt>
                <c:pt idx="46">
                  <c:v>916</c:v>
                </c:pt>
                <c:pt idx="47">
                  <c:v>1018</c:v>
                </c:pt>
                <c:pt idx="48">
                  <c:v>1120</c:v>
                </c:pt>
                <c:pt idx="49">
                  <c:v>1049</c:v>
                </c:pt>
                <c:pt idx="50">
                  <c:v>923</c:v>
                </c:pt>
                <c:pt idx="51">
                  <c:v>802</c:v>
                </c:pt>
                <c:pt idx="52">
                  <c:v>746</c:v>
                </c:pt>
                <c:pt idx="53">
                  <c:v>637</c:v>
                </c:pt>
                <c:pt idx="54">
                  <c:v>555</c:v>
                </c:pt>
                <c:pt idx="55">
                  <c:v>492</c:v>
                </c:pt>
                <c:pt idx="56">
                  <c:v>415</c:v>
                </c:pt>
                <c:pt idx="57">
                  <c:v>384</c:v>
                </c:pt>
                <c:pt idx="58">
                  <c:v>342</c:v>
                </c:pt>
                <c:pt idx="59">
                  <c:v>348</c:v>
                </c:pt>
                <c:pt idx="60">
                  <c:v>312</c:v>
                </c:pt>
                <c:pt idx="61">
                  <c:v>313</c:v>
                </c:pt>
                <c:pt idx="62">
                  <c:v>283</c:v>
                </c:pt>
                <c:pt idx="63">
                  <c:v>297</c:v>
                </c:pt>
                <c:pt idx="64">
                  <c:v>241</c:v>
                </c:pt>
                <c:pt idx="65">
                  <c:v>252</c:v>
                </c:pt>
                <c:pt idx="66">
                  <c:v>188</c:v>
                </c:pt>
                <c:pt idx="67">
                  <c:v>182</c:v>
                </c:pt>
                <c:pt idx="68">
                  <c:v>139</c:v>
                </c:pt>
                <c:pt idx="69">
                  <c:v>136</c:v>
                </c:pt>
                <c:pt idx="70">
                  <c:v>105</c:v>
                </c:pt>
                <c:pt idx="71">
                  <c:v>119</c:v>
                </c:pt>
                <c:pt idx="72">
                  <c:v>93</c:v>
                </c:pt>
                <c:pt idx="73">
                  <c:v>96</c:v>
                </c:pt>
                <c:pt idx="74">
                  <c:v>76</c:v>
                </c:pt>
                <c:pt idx="75">
                  <c:v>85</c:v>
                </c:pt>
                <c:pt idx="76">
                  <c:v>67</c:v>
                </c:pt>
              </c:numCache>
            </c:numRef>
          </c:val>
        </c:ser>
        <c:marker val="1"/>
        <c:axId val="74106752"/>
        <c:axId val="74388608"/>
      </c:lineChart>
      <c:catAx>
        <c:axId val="741067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74388608"/>
        <c:crosses val="autoZero"/>
        <c:auto val="1"/>
        <c:lblAlgn val="ctr"/>
        <c:lblOffset val="100"/>
      </c:catAx>
      <c:valAx>
        <c:axId val="743886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7410675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594587.41</c:v>
                </c:pt>
                <c:pt idx="15">
                  <c:v>599653.08000000007</c:v>
                </c:pt>
                <c:pt idx="16">
                  <c:v>603220.81000000006</c:v>
                </c:pt>
                <c:pt idx="17">
                  <c:v>607450.56000000006</c:v>
                </c:pt>
                <c:pt idx="18">
                  <c:v>609077.78</c:v>
                </c:pt>
                <c:pt idx="19">
                  <c:v>613921.68999999994</c:v>
                </c:pt>
                <c:pt idx="20">
                  <c:v>615423.03</c:v>
                </c:pt>
                <c:pt idx="21">
                  <c:v>620083.87000000011</c:v>
                </c:pt>
                <c:pt idx="22">
                  <c:v>623049.09</c:v>
                </c:pt>
                <c:pt idx="23">
                  <c:v>626245.84</c:v>
                </c:pt>
                <c:pt idx="24">
                  <c:v>628825.4</c:v>
                </c:pt>
                <c:pt idx="25">
                  <c:v>632408.3899999999</c:v>
                </c:pt>
                <c:pt idx="26">
                  <c:v>635189.3899999999</c:v>
                </c:pt>
                <c:pt idx="27">
                  <c:v>638570.07000000007</c:v>
                </c:pt>
                <c:pt idx="28">
                  <c:v>640968.99</c:v>
                </c:pt>
                <c:pt idx="29">
                  <c:v>644717.88</c:v>
                </c:pt>
                <c:pt idx="30">
                  <c:v>646783.97</c:v>
                </c:pt>
                <c:pt idx="31">
                  <c:v>650894.97000000009</c:v>
                </c:pt>
                <c:pt idx="32">
                  <c:v>652622.82999999996</c:v>
                </c:pt>
                <c:pt idx="33">
                  <c:v>657057.23</c:v>
                </c:pt>
                <c:pt idx="34">
                  <c:v>660125.80000000005</c:v>
                </c:pt>
                <c:pt idx="35">
                  <c:v>663219.65</c:v>
                </c:pt>
                <c:pt idx="36">
                  <c:v>665696.48</c:v>
                </c:pt>
                <c:pt idx="37">
                  <c:v>669382.06999999995</c:v>
                </c:pt>
                <c:pt idx="38">
                  <c:v>671326.78</c:v>
                </c:pt>
                <c:pt idx="39">
                  <c:v>675544.19</c:v>
                </c:pt>
                <c:pt idx="40">
                  <c:v>677141.8</c:v>
                </c:pt>
                <c:pt idx="41">
                  <c:v>680917.41</c:v>
                </c:pt>
                <c:pt idx="42">
                  <c:v>683665.55</c:v>
                </c:pt>
                <c:pt idx="43">
                  <c:v>687868.89</c:v>
                </c:pt>
                <c:pt idx="44">
                  <c:v>689582.07</c:v>
                </c:pt>
                <c:pt idx="45">
                  <c:v>694030.4</c:v>
                </c:pt>
                <c:pt idx="46">
                  <c:v>695814.8899999999</c:v>
                </c:pt>
                <c:pt idx="47">
                  <c:v>700192.24</c:v>
                </c:pt>
                <c:pt idx="48">
                  <c:v>701875.77</c:v>
                </c:pt>
                <c:pt idx="49">
                  <c:v>706355.75</c:v>
                </c:pt>
                <c:pt idx="50">
                  <c:v>708157.33000000007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163810.25</c:v>
                </c:pt>
                <c:pt idx="15">
                  <c:v>165156.82</c:v>
                </c:pt>
                <c:pt idx="16">
                  <c:v>166105.21</c:v>
                </c:pt>
                <c:pt idx="17">
                  <c:v>167229.57</c:v>
                </c:pt>
                <c:pt idx="18">
                  <c:v>167662.13</c:v>
                </c:pt>
                <c:pt idx="19">
                  <c:v>168949.75</c:v>
                </c:pt>
                <c:pt idx="20">
                  <c:v>169348.83</c:v>
                </c:pt>
                <c:pt idx="21">
                  <c:v>170587.8</c:v>
                </c:pt>
                <c:pt idx="22">
                  <c:v>171376.02</c:v>
                </c:pt>
                <c:pt idx="23">
                  <c:v>172225.79</c:v>
                </c:pt>
                <c:pt idx="24">
                  <c:v>172911.49</c:v>
                </c:pt>
                <c:pt idx="25">
                  <c:v>173863.93</c:v>
                </c:pt>
                <c:pt idx="26">
                  <c:v>174603.18</c:v>
                </c:pt>
                <c:pt idx="27">
                  <c:v>175501.85</c:v>
                </c:pt>
                <c:pt idx="28">
                  <c:v>176139.54</c:v>
                </c:pt>
                <c:pt idx="29">
                  <c:v>177136.08</c:v>
                </c:pt>
                <c:pt idx="30">
                  <c:v>177685.29</c:v>
                </c:pt>
                <c:pt idx="31">
                  <c:v>178778.09</c:v>
                </c:pt>
                <c:pt idx="32">
                  <c:v>179237.39</c:v>
                </c:pt>
                <c:pt idx="33">
                  <c:v>180416.16</c:v>
                </c:pt>
                <c:pt idx="34">
                  <c:v>181231.85</c:v>
                </c:pt>
                <c:pt idx="35">
                  <c:v>182054.27</c:v>
                </c:pt>
                <c:pt idx="36">
                  <c:v>182712.66</c:v>
                </c:pt>
                <c:pt idx="37">
                  <c:v>183692.38</c:v>
                </c:pt>
                <c:pt idx="38">
                  <c:v>184209.33</c:v>
                </c:pt>
                <c:pt idx="39">
                  <c:v>185330.41</c:v>
                </c:pt>
                <c:pt idx="40">
                  <c:v>185755.09</c:v>
                </c:pt>
                <c:pt idx="41">
                  <c:v>186758.73</c:v>
                </c:pt>
                <c:pt idx="42">
                  <c:v>187489.26</c:v>
                </c:pt>
                <c:pt idx="43">
                  <c:v>188606.6</c:v>
                </c:pt>
                <c:pt idx="44">
                  <c:v>189062</c:v>
                </c:pt>
                <c:pt idx="45">
                  <c:v>190244.47</c:v>
                </c:pt>
                <c:pt idx="46">
                  <c:v>190718.82</c:v>
                </c:pt>
                <c:pt idx="47">
                  <c:v>191882.43</c:v>
                </c:pt>
                <c:pt idx="48">
                  <c:v>192329.95</c:v>
                </c:pt>
                <c:pt idx="49">
                  <c:v>193520.83</c:v>
                </c:pt>
                <c:pt idx="50">
                  <c:v>193999.73</c:v>
                </c:pt>
              </c:numCache>
            </c:numRef>
          </c:val>
        </c:ser>
        <c:axId val="50182016"/>
        <c:axId val="50183552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790671.67</c:v>
                </c:pt>
                <c:pt idx="22">
                  <c:v>794425.11</c:v>
                </c:pt>
                <c:pt idx="23">
                  <c:v>798471.63</c:v>
                </c:pt>
                <c:pt idx="24">
                  <c:v>801736.89</c:v>
                </c:pt>
                <c:pt idx="25">
                  <c:v>806272.32</c:v>
                </c:pt>
                <c:pt idx="26">
                  <c:v>809792.57</c:v>
                </c:pt>
                <c:pt idx="27">
                  <c:v>814071.92</c:v>
                </c:pt>
                <c:pt idx="28">
                  <c:v>817108.53</c:v>
                </c:pt>
                <c:pt idx="29">
                  <c:v>821853.96</c:v>
                </c:pt>
                <c:pt idx="30">
                  <c:v>824469.26</c:v>
                </c:pt>
                <c:pt idx="31">
                  <c:v>829673.06</c:v>
                </c:pt>
                <c:pt idx="32">
                  <c:v>831860.22</c:v>
                </c:pt>
                <c:pt idx="33">
                  <c:v>837473.39</c:v>
                </c:pt>
                <c:pt idx="34">
                  <c:v>841357.65</c:v>
                </c:pt>
                <c:pt idx="35">
                  <c:v>845273.92</c:v>
                </c:pt>
                <c:pt idx="36">
                  <c:v>848409.14</c:v>
                </c:pt>
                <c:pt idx="37">
                  <c:v>853074.45</c:v>
                </c:pt>
                <c:pt idx="38">
                  <c:v>855536.11</c:v>
                </c:pt>
                <c:pt idx="39">
                  <c:v>860874.6</c:v>
                </c:pt>
                <c:pt idx="40">
                  <c:v>862896.89</c:v>
                </c:pt>
                <c:pt idx="41">
                  <c:v>867676.14</c:v>
                </c:pt>
                <c:pt idx="42">
                  <c:v>871154.81</c:v>
                </c:pt>
                <c:pt idx="43">
                  <c:v>876475.49</c:v>
                </c:pt>
                <c:pt idx="44">
                  <c:v>878644.07</c:v>
                </c:pt>
                <c:pt idx="45">
                  <c:v>884274.87</c:v>
                </c:pt>
                <c:pt idx="46">
                  <c:v>886533.71</c:v>
                </c:pt>
                <c:pt idx="47">
                  <c:v>892074.67</c:v>
                </c:pt>
                <c:pt idx="48">
                  <c:v>894205.72</c:v>
                </c:pt>
                <c:pt idx="49">
                  <c:v>899876.58</c:v>
                </c:pt>
                <c:pt idx="50">
                  <c:v>902157.06</c:v>
                </c:pt>
              </c:numCache>
            </c:numRef>
          </c:val>
        </c:ser>
        <c:marker val="1"/>
        <c:axId val="50190976"/>
        <c:axId val="50189440"/>
      </c:lineChart>
      <c:catAx>
        <c:axId val="5018201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183552"/>
        <c:crosses val="autoZero"/>
        <c:auto val="1"/>
        <c:lblAlgn val="ctr"/>
        <c:lblOffset val="100"/>
        <c:tickLblSkip val="5"/>
      </c:catAx>
      <c:valAx>
        <c:axId val="5018355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182016"/>
        <c:crosses val="autoZero"/>
        <c:crossBetween val="between"/>
      </c:valAx>
      <c:valAx>
        <c:axId val="5018944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0190976"/>
        <c:crosses val="max"/>
        <c:crossBetween val="between"/>
      </c:valAx>
      <c:catAx>
        <c:axId val="50190976"/>
        <c:scaling>
          <c:orientation val="minMax"/>
        </c:scaling>
        <c:delete val="1"/>
        <c:axPos val="b"/>
        <c:numFmt formatCode="General" sourceLinked="1"/>
        <c:tickLblPos val="nextTo"/>
        <c:crossAx val="50189440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594587.41</c:v>
                </c:pt>
                <c:pt idx="15">
                  <c:v>599653.08000000007</c:v>
                </c:pt>
                <c:pt idx="16">
                  <c:v>603220.81000000006</c:v>
                </c:pt>
                <c:pt idx="17">
                  <c:v>607450.56000000006</c:v>
                </c:pt>
                <c:pt idx="18">
                  <c:v>609077.78</c:v>
                </c:pt>
                <c:pt idx="19">
                  <c:v>613921.68999999994</c:v>
                </c:pt>
                <c:pt idx="20">
                  <c:v>615423.03</c:v>
                </c:pt>
                <c:pt idx="21">
                  <c:v>620083.87000000011</c:v>
                </c:pt>
                <c:pt idx="22">
                  <c:v>623049.09</c:v>
                </c:pt>
                <c:pt idx="23">
                  <c:v>626245.84</c:v>
                </c:pt>
                <c:pt idx="24">
                  <c:v>628825.4</c:v>
                </c:pt>
                <c:pt idx="25">
                  <c:v>632408.3899999999</c:v>
                </c:pt>
                <c:pt idx="26">
                  <c:v>635189.3899999999</c:v>
                </c:pt>
                <c:pt idx="27">
                  <c:v>638570.07000000007</c:v>
                </c:pt>
                <c:pt idx="28">
                  <c:v>640968.99</c:v>
                </c:pt>
                <c:pt idx="29">
                  <c:v>644717.88</c:v>
                </c:pt>
                <c:pt idx="30">
                  <c:v>646783.97</c:v>
                </c:pt>
                <c:pt idx="31">
                  <c:v>650894.97000000009</c:v>
                </c:pt>
                <c:pt idx="32">
                  <c:v>652622.82999999996</c:v>
                </c:pt>
                <c:pt idx="33">
                  <c:v>657057.23</c:v>
                </c:pt>
                <c:pt idx="34">
                  <c:v>660125.80000000005</c:v>
                </c:pt>
                <c:pt idx="35">
                  <c:v>663219.65</c:v>
                </c:pt>
                <c:pt idx="36">
                  <c:v>665696.48</c:v>
                </c:pt>
                <c:pt idx="37">
                  <c:v>669382.06999999995</c:v>
                </c:pt>
                <c:pt idx="38">
                  <c:v>671326.78</c:v>
                </c:pt>
                <c:pt idx="39">
                  <c:v>675544.19</c:v>
                </c:pt>
                <c:pt idx="40">
                  <c:v>677141.8</c:v>
                </c:pt>
                <c:pt idx="41">
                  <c:v>680917.41</c:v>
                </c:pt>
                <c:pt idx="42">
                  <c:v>683665.55</c:v>
                </c:pt>
                <c:pt idx="43">
                  <c:v>687868.89</c:v>
                </c:pt>
                <c:pt idx="44">
                  <c:v>689582.07</c:v>
                </c:pt>
                <c:pt idx="45">
                  <c:v>694030.4</c:v>
                </c:pt>
                <c:pt idx="46">
                  <c:v>695814.8899999999</c:v>
                </c:pt>
                <c:pt idx="47">
                  <c:v>700192.24</c:v>
                </c:pt>
                <c:pt idx="48">
                  <c:v>701875.77</c:v>
                </c:pt>
                <c:pt idx="49">
                  <c:v>706355.75</c:v>
                </c:pt>
                <c:pt idx="50">
                  <c:v>708157.33000000007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163810.25</c:v>
                </c:pt>
                <c:pt idx="15">
                  <c:v>165156.82</c:v>
                </c:pt>
                <c:pt idx="16">
                  <c:v>166105.21</c:v>
                </c:pt>
                <c:pt idx="17">
                  <c:v>167229.57</c:v>
                </c:pt>
                <c:pt idx="18">
                  <c:v>167662.13</c:v>
                </c:pt>
                <c:pt idx="19">
                  <c:v>168949.75</c:v>
                </c:pt>
                <c:pt idx="20">
                  <c:v>169348.83</c:v>
                </c:pt>
                <c:pt idx="21">
                  <c:v>170587.8</c:v>
                </c:pt>
                <c:pt idx="22">
                  <c:v>171376.02</c:v>
                </c:pt>
                <c:pt idx="23">
                  <c:v>172225.79</c:v>
                </c:pt>
                <c:pt idx="24">
                  <c:v>172911.49</c:v>
                </c:pt>
                <c:pt idx="25">
                  <c:v>173863.93</c:v>
                </c:pt>
                <c:pt idx="26">
                  <c:v>174603.18</c:v>
                </c:pt>
                <c:pt idx="27">
                  <c:v>175501.85</c:v>
                </c:pt>
                <c:pt idx="28">
                  <c:v>176139.54</c:v>
                </c:pt>
                <c:pt idx="29">
                  <c:v>177136.08</c:v>
                </c:pt>
                <c:pt idx="30">
                  <c:v>177685.29</c:v>
                </c:pt>
                <c:pt idx="31">
                  <c:v>178778.09</c:v>
                </c:pt>
                <c:pt idx="32">
                  <c:v>179237.39</c:v>
                </c:pt>
                <c:pt idx="33">
                  <c:v>180416.16</c:v>
                </c:pt>
                <c:pt idx="34">
                  <c:v>181231.85</c:v>
                </c:pt>
                <c:pt idx="35">
                  <c:v>182054.27</c:v>
                </c:pt>
                <c:pt idx="36">
                  <c:v>182712.66</c:v>
                </c:pt>
                <c:pt idx="37">
                  <c:v>183692.38</c:v>
                </c:pt>
                <c:pt idx="38">
                  <c:v>184209.33</c:v>
                </c:pt>
                <c:pt idx="39">
                  <c:v>185330.41</c:v>
                </c:pt>
                <c:pt idx="40">
                  <c:v>185755.09</c:v>
                </c:pt>
                <c:pt idx="41">
                  <c:v>186758.73</c:v>
                </c:pt>
                <c:pt idx="42">
                  <c:v>187489.26</c:v>
                </c:pt>
                <c:pt idx="43">
                  <c:v>188606.6</c:v>
                </c:pt>
                <c:pt idx="44">
                  <c:v>189062</c:v>
                </c:pt>
                <c:pt idx="45">
                  <c:v>190244.47</c:v>
                </c:pt>
                <c:pt idx="46">
                  <c:v>190718.82</c:v>
                </c:pt>
                <c:pt idx="47">
                  <c:v>191882.43</c:v>
                </c:pt>
                <c:pt idx="48">
                  <c:v>192329.95</c:v>
                </c:pt>
                <c:pt idx="49">
                  <c:v>193520.83</c:v>
                </c:pt>
                <c:pt idx="50">
                  <c:v>193999.73</c:v>
                </c:pt>
              </c:numCache>
            </c:numRef>
          </c:val>
        </c:ser>
        <c:axId val="50205056"/>
        <c:axId val="50206592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790671.67</c:v>
                </c:pt>
                <c:pt idx="22">
                  <c:v>794425.11</c:v>
                </c:pt>
                <c:pt idx="23">
                  <c:v>798471.63</c:v>
                </c:pt>
                <c:pt idx="24">
                  <c:v>801736.89</c:v>
                </c:pt>
                <c:pt idx="25">
                  <c:v>806272.32</c:v>
                </c:pt>
                <c:pt idx="26">
                  <c:v>809792.57</c:v>
                </c:pt>
                <c:pt idx="27">
                  <c:v>814071.92</c:v>
                </c:pt>
                <c:pt idx="28">
                  <c:v>817108.53</c:v>
                </c:pt>
                <c:pt idx="29">
                  <c:v>821853.96</c:v>
                </c:pt>
                <c:pt idx="30">
                  <c:v>824469.26</c:v>
                </c:pt>
                <c:pt idx="31">
                  <c:v>829673.06</c:v>
                </c:pt>
                <c:pt idx="32">
                  <c:v>831860.22</c:v>
                </c:pt>
                <c:pt idx="33">
                  <c:v>837473.39</c:v>
                </c:pt>
                <c:pt idx="34">
                  <c:v>841357.65</c:v>
                </c:pt>
                <c:pt idx="35">
                  <c:v>845273.92</c:v>
                </c:pt>
                <c:pt idx="36">
                  <c:v>848409.14</c:v>
                </c:pt>
                <c:pt idx="37">
                  <c:v>853074.45</c:v>
                </c:pt>
                <c:pt idx="38">
                  <c:v>855536.11</c:v>
                </c:pt>
                <c:pt idx="39">
                  <c:v>860874.6</c:v>
                </c:pt>
                <c:pt idx="40">
                  <c:v>862896.89</c:v>
                </c:pt>
                <c:pt idx="41">
                  <c:v>867676.14</c:v>
                </c:pt>
                <c:pt idx="42">
                  <c:v>871154.81</c:v>
                </c:pt>
                <c:pt idx="43">
                  <c:v>876475.49</c:v>
                </c:pt>
                <c:pt idx="44">
                  <c:v>878644.07</c:v>
                </c:pt>
                <c:pt idx="45">
                  <c:v>884274.87</c:v>
                </c:pt>
                <c:pt idx="46">
                  <c:v>886533.71</c:v>
                </c:pt>
                <c:pt idx="47">
                  <c:v>892074.67</c:v>
                </c:pt>
                <c:pt idx="48">
                  <c:v>894205.72</c:v>
                </c:pt>
                <c:pt idx="49">
                  <c:v>899876.58</c:v>
                </c:pt>
                <c:pt idx="50">
                  <c:v>902157.06</c:v>
                </c:pt>
              </c:numCache>
            </c:numRef>
          </c:val>
        </c:ser>
        <c:marker val="1"/>
        <c:axId val="50254976"/>
        <c:axId val="50208128"/>
      </c:lineChart>
      <c:catAx>
        <c:axId val="5020505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206592"/>
        <c:crosses val="autoZero"/>
        <c:auto val="1"/>
        <c:lblAlgn val="ctr"/>
        <c:lblOffset val="100"/>
        <c:tickLblSkip val="5"/>
      </c:catAx>
      <c:valAx>
        <c:axId val="5020659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205056"/>
        <c:crosses val="autoZero"/>
        <c:crossBetween val="between"/>
      </c:valAx>
      <c:valAx>
        <c:axId val="5020812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0254976"/>
        <c:crosses val="max"/>
        <c:crossBetween val="between"/>
      </c:valAx>
      <c:catAx>
        <c:axId val="50254976"/>
        <c:scaling>
          <c:orientation val="minMax"/>
        </c:scaling>
        <c:delete val="1"/>
        <c:axPos val="b"/>
        <c:numFmt formatCode="General" sourceLinked="1"/>
        <c:tickLblPos val="nextTo"/>
        <c:crossAx val="50208128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102</c:v>
                </c:pt>
                <c:pt idx="57">
                  <c:v>103</c:v>
                </c:pt>
                <c:pt idx="58">
                  <c:v>103</c:v>
                </c:pt>
                <c:pt idx="59">
                  <c:v>104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-165</c:v>
                </c:pt>
                <c:pt idx="48">
                  <c:v>-170</c:v>
                </c:pt>
                <c:pt idx="49">
                  <c:v>-174</c:v>
                </c:pt>
                <c:pt idx="50">
                  <c:v>-177</c:v>
                </c:pt>
                <c:pt idx="51">
                  <c:v>-182</c:v>
                </c:pt>
                <c:pt idx="52">
                  <c:v>-185</c:v>
                </c:pt>
                <c:pt idx="53">
                  <c:v>-187</c:v>
                </c:pt>
                <c:pt idx="54">
                  <c:v>-189</c:v>
                </c:pt>
                <c:pt idx="55">
                  <c:v>-191</c:v>
                </c:pt>
                <c:pt idx="56">
                  <c:v>-192</c:v>
                </c:pt>
                <c:pt idx="57">
                  <c:v>-194</c:v>
                </c:pt>
                <c:pt idx="58">
                  <c:v>-196</c:v>
                </c:pt>
                <c:pt idx="59">
                  <c:v>-197</c:v>
                </c:pt>
                <c:pt idx="60">
                  <c:v>-199</c:v>
                </c:pt>
                <c:pt idx="61">
                  <c:v>-211</c:v>
                </c:pt>
                <c:pt idx="62">
                  <c:v>-223</c:v>
                </c:pt>
                <c:pt idx="63">
                  <c:v>-235</c:v>
                </c:pt>
                <c:pt idx="64">
                  <c:v>-236</c:v>
                </c:pt>
                <c:pt idx="65">
                  <c:v>-237</c:v>
                </c:pt>
                <c:pt idx="66">
                  <c:v>-238</c:v>
                </c:pt>
                <c:pt idx="67">
                  <c:v>-238</c:v>
                </c:pt>
                <c:pt idx="68">
                  <c:v>-239</c:v>
                </c:pt>
                <c:pt idx="69">
                  <c:v>-240</c:v>
                </c:pt>
                <c:pt idx="70">
                  <c:v>-241</c:v>
                </c:pt>
                <c:pt idx="71">
                  <c:v>-240</c:v>
                </c:pt>
                <c:pt idx="72">
                  <c:v>-241</c:v>
                </c:pt>
                <c:pt idx="73">
                  <c:v>-241</c:v>
                </c:pt>
                <c:pt idx="74">
                  <c:v>-243</c:v>
                </c:pt>
                <c:pt idx="75">
                  <c:v>-243</c:v>
                </c:pt>
                <c:pt idx="76">
                  <c:v>-244</c:v>
                </c:pt>
                <c:pt idx="77">
                  <c:v>-244</c:v>
                </c:pt>
                <c:pt idx="78">
                  <c:v>-245</c:v>
                </c:pt>
                <c:pt idx="79">
                  <c:v>-245</c:v>
                </c:pt>
                <c:pt idx="80">
                  <c:v>-246</c:v>
                </c:pt>
                <c:pt idx="81">
                  <c:v>-246</c:v>
                </c:pt>
                <c:pt idx="82">
                  <c:v>-248</c:v>
                </c:pt>
                <c:pt idx="83">
                  <c:v>-248</c:v>
                </c:pt>
                <c:pt idx="84">
                  <c:v>-249</c:v>
                </c:pt>
                <c:pt idx="85">
                  <c:v>-249</c:v>
                </c:pt>
                <c:pt idx="86">
                  <c:v>-250</c:v>
                </c:pt>
                <c:pt idx="87">
                  <c:v>-250</c:v>
                </c:pt>
                <c:pt idx="88">
                  <c:v>-252</c:v>
                </c:pt>
                <c:pt idx="89">
                  <c:v>-252</c:v>
                </c:pt>
                <c:pt idx="90">
                  <c:v>-253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856</c:v>
                </c:pt>
                <c:pt idx="43">
                  <c:v>958</c:v>
                </c:pt>
                <c:pt idx="44">
                  <c:v>1059</c:v>
                </c:pt>
                <c:pt idx="45">
                  <c:v>986</c:v>
                </c:pt>
                <c:pt idx="46">
                  <c:v>856</c:v>
                </c:pt>
                <c:pt idx="47">
                  <c:v>733</c:v>
                </c:pt>
                <c:pt idx="48">
                  <c:v>673</c:v>
                </c:pt>
                <c:pt idx="49">
                  <c:v>561</c:v>
                </c:pt>
                <c:pt idx="50">
                  <c:v>476</c:v>
                </c:pt>
                <c:pt idx="51">
                  <c:v>409</c:v>
                </c:pt>
                <c:pt idx="52">
                  <c:v>330</c:v>
                </c:pt>
                <c:pt idx="53">
                  <c:v>298</c:v>
                </c:pt>
                <c:pt idx="54">
                  <c:v>271</c:v>
                </c:pt>
                <c:pt idx="55">
                  <c:v>271</c:v>
                </c:pt>
                <c:pt idx="56">
                  <c:v>239</c:v>
                </c:pt>
                <c:pt idx="57">
                  <c:v>230</c:v>
                </c:pt>
                <c:pt idx="58">
                  <c:v>168</c:v>
                </c:pt>
                <c:pt idx="59">
                  <c:v>191</c:v>
                </c:pt>
                <c:pt idx="60">
                  <c:v>36</c:v>
                </c:pt>
                <c:pt idx="61">
                  <c:v>46</c:v>
                </c:pt>
                <c:pt idx="62">
                  <c:v>-21</c:v>
                </c:pt>
                <c:pt idx="63">
                  <c:v>-13</c:v>
                </c:pt>
                <c:pt idx="64">
                  <c:v>-72</c:v>
                </c:pt>
                <c:pt idx="65">
                  <c:v>-69</c:v>
                </c:pt>
                <c:pt idx="66">
                  <c:v>-102</c:v>
                </c:pt>
                <c:pt idx="67">
                  <c:v>-66</c:v>
                </c:pt>
                <c:pt idx="68">
                  <c:v>-112</c:v>
                </c:pt>
                <c:pt idx="69">
                  <c:v>-109</c:v>
                </c:pt>
                <c:pt idx="70">
                  <c:v>-132</c:v>
                </c:pt>
                <c:pt idx="71">
                  <c:v>-90</c:v>
                </c:pt>
                <c:pt idx="72">
                  <c:v>-131</c:v>
                </c:pt>
                <c:pt idx="73">
                  <c:v>-95</c:v>
                </c:pt>
                <c:pt idx="74">
                  <c:v>-137</c:v>
                </c:pt>
                <c:pt idx="75">
                  <c:v>-104</c:v>
                </c:pt>
                <c:pt idx="76">
                  <c:v>-144</c:v>
                </c:pt>
                <c:pt idx="77">
                  <c:v>-115</c:v>
                </c:pt>
                <c:pt idx="78">
                  <c:v>-153</c:v>
                </c:pt>
                <c:pt idx="79">
                  <c:v>-116</c:v>
                </c:pt>
                <c:pt idx="80">
                  <c:v>-153</c:v>
                </c:pt>
                <c:pt idx="81">
                  <c:v>-115</c:v>
                </c:pt>
                <c:pt idx="82">
                  <c:v>-150</c:v>
                </c:pt>
                <c:pt idx="83">
                  <c:v>-133</c:v>
                </c:pt>
                <c:pt idx="84">
                  <c:v>-151</c:v>
                </c:pt>
                <c:pt idx="85">
                  <c:v>-101</c:v>
                </c:pt>
                <c:pt idx="86">
                  <c:v>-144</c:v>
                </c:pt>
                <c:pt idx="87">
                  <c:v>-139</c:v>
                </c:pt>
                <c:pt idx="88">
                  <c:v>-159</c:v>
                </c:pt>
                <c:pt idx="89">
                  <c:v>-116</c:v>
                </c:pt>
                <c:pt idx="90">
                  <c:v>-156</c:v>
                </c:pt>
              </c:numCache>
            </c:numRef>
          </c:val>
        </c:ser>
        <c:marker val="1"/>
        <c:axId val="50859392"/>
        <c:axId val="50869376"/>
      </c:lineChart>
      <c:catAx>
        <c:axId val="508593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869376"/>
        <c:crosses val="autoZero"/>
        <c:auto val="1"/>
        <c:lblAlgn val="ctr"/>
        <c:lblOffset val="100"/>
      </c:catAx>
      <c:valAx>
        <c:axId val="508693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85939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-243</c:v>
                </c:pt>
                <c:pt idx="35">
                  <c:v>-243</c:v>
                </c:pt>
                <c:pt idx="36">
                  <c:v>-244</c:v>
                </c:pt>
                <c:pt idx="37">
                  <c:v>-244</c:v>
                </c:pt>
                <c:pt idx="38">
                  <c:v>-245</c:v>
                </c:pt>
                <c:pt idx="39">
                  <c:v>-245</c:v>
                </c:pt>
                <c:pt idx="40">
                  <c:v>-246</c:v>
                </c:pt>
                <c:pt idx="41">
                  <c:v>-246</c:v>
                </c:pt>
                <c:pt idx="42">
                  <c:v>-248</c:v>
                </c:pt>
                <c:pt idx="43">
                  <c:v>-248</c:v>
                </c:pt>
                <c:pt idx="44">
                  <c:v>-249</c:v>
                </c:pt>
                <c:pt idx="45">
                  <c:v>-249</c:v>
                </c:pt>
                <c:pt idx="46">
                  <c:v>-250</c:v>
                </c:pt>
                <c:pt idx="47">
                  <c:v>-250</c:v>
                </c:pt>
                <c:pt idx="48">
                  <c:v>-252</c:v>
                </c:pt>
                <c:pt idx="49">
                  <c:v>-252</c:v>
                </c:pt>
                <c:pt idx="50">
                  <c:v>-253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46</c:v>
                </c:pt>
                <c:pt idx="22">
                  <c:v>-21</c:v>
                </c:pt>
                <c:pt idx="23">
                  <c:v>-13</c:v>
                </c:pt>
                <c:pt idx="24">
                  <c:v>-72</c:v>
                </c:pt>
                <c:pt idx="25">
                  <c:v>-69</c:v>
                </c:pt>
                <c:pt idx="26">
                  <c:v>-102</c:v>
                </c:pt>
                <c:pt idx="27">
                  <c:v>-66</c:v>
                </c:pt>
                <c:pt idx="28">
                  <c:v>-112</c:v>
                </c:pt>
                <c:pt idx="29">
                  <c:v>-109</c:v>
                </c:pt>
                <c:pt idx="30">
                  <c:v>-132</c:v>
                </c:pt>
                <c:pt idx="31">
                  <c:v>-90</c:v>
                </c:pt>
                <c:pt idx="32">
                  <c:v>-131</c:v>
                </c:pt>
                <c:pt idx="33">
                  <c:v>-95</c:v>
                </c:pt>
                <c:pt idx="34">
                  <c:v>-137</c:v>
                </c:pt>
                <c:pt idx="35">
                  <c:v>-104</c:v>
                </c:pt>
                <c:pt idx="36">
                  <c:v>-144</c:v>
                </c:pt>
                <c:pt idx="37">
                  <c:v>-115</c:v>
                </c:pt>
                <c:pt idx="38">
                  <c:v>-153</c:v>
                </c:pt>
                <c:pt idx="39">
                  <c:v>-116</c:v>
                </c:pt>
                <c:pt idx="40">
                  <c:v>-153</c:v>
                </c:pt>
                <c:pt idx="41">
                  <c:v>-115</c:v>
                </c:pt>
                <c:pt idx="42">
                  <c:v>-150</c:v>
                </c:pt>
                <c:pt idx="43">
                  <c:v>-133</c:v>
                </c:pt>
                <c:pt idx="44">
                  <c:v>-151</c:v>
                </c:pt>
                <c:pt idx="45">
                  <c:v>-101</c:v>
                </c:pt>
                <c:pt idx="46">
                  <c:v>-144</c:v>
                </c:pt>
                <c:pt idx="47">
                  <c:v>-139</c:v>
                </c:pt>
                <c:pt idx="48">
                  <c:v>-159</c:v>
                </c:pt>
                <c:pt idx="49">
                  <c:v>-116</c:v>
                </c:pt>
                <c:pt idx="50">
                  <c:v>-156</c:v>
                </c:pt>
              </c:numCache>
            </c:numRef>
          </c:val>
        </c:ser>
        <c:marker val="1"/>
        <c:axId val="50956544"/>
        <c:axId val="50966528"/>
      </c:lineChart>
      <c:catAx>
        <c:axId val="5095654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66528"/>
        <c:crosses val="autoZero"/>
        <c:auto val="1"/>
        <c:lblAlgn val="ctr"/>
        <c:lblOffset val="100"/>
        <c:tickLblSkip val="5"/>
      </c:catAx>
      <c:valAx>
        <c:axId val="5096652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5654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-243</c:v>
                </c:pt>
                <c:pt idx="35">
                  <c:v>-243</c:v>
                </c:pt>
                <c:pt idx="36">
                  <c:v>-244</c:v>
                </c:pt>
                <c:pt idx="37">
                  <c:v>-244</c:v>
                </c:pt>
                <c:pt idx="38">
                  <c:v>-245</c:v>
                </c:pt>
                <c:pt idx="39">
                  <c:v>-245</c:v>
                </c:pt>
                <c:pt idx="40">
                  <c:v>-246</c:v>
                </c:pt>
                <c:pt idx="41">
                  <c:v>-246</c:v>
                </c:pt>
                <c:pt idx="42">
                  <c:v>-248</c:v>
                </c:pt>
                <c:pt idx="43">
                  <c:v>-248</c:v>
                </c:pt>
                <c:pt idx="44">
                  <c:v>-249</c:v>
                </c:pt>
                <c:pt idx="45">
                  <c:v>-249</c:v>
                </c:pt>
                <c:pt idx="46">
                  <c:v>-250</c:v>
                </c:pt>
                <c:pt idx="47">
                  <c:v>-250</c:v>
                </c:pt>
                <c:pt idx="48">
                  <c:v>-252</c:v>
                </c:pt>
                <c:pt idx="49">
                  <c:v>-252</c:v>
                </c:pt>
                <c:pt idx="50">
                  <c:v>-253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46</c:v>
                </c:pt>
                <c:pt idx="22">
                  <c:v>-21</c:v>
                </c:pt>
                <c:pt idx="23">
                  <c:v>-13</c:v>
                </c:pt>
                <c:pt idx="24">
                  <c:v>-72</c:v>
                </c:pt>
                <c:pt idx="25">
                  <c:v>-69</c:v>
                </c:pt>
                <c:pt idx="26">
                  <c:v>-102</c:v>
                </c:pt>
                <c:pt idx="27">
                  <c:v>-66</c:v>
                </c:pt>
                <c:pt idx="28">
                  <c:v>-112</c:v>
                </c:pt>
                <c:pt idx="29">
                  <c:v>-109</c:v>
                </c:pt>
                <c:pt idx="30">
                  <c:v>-132</c:v>
                </c:pt>
                <c:pt idx="31">
                  <c:v>-90</c:v>
                </c:pt>
                <c:pt idx="32">
                  <c:v>-131</c:v>
                </c:pt>
                <c:pt idx="33">
                  <c:v>-95</c:v>
                </c:pt>
                <c:pt idx="34">
                  <c:v>-137</c:v>
                </c:pt>
                <c:pt idx="35">
                  <c:v>-104</c:v>
                </c:pt>
                <c:pt idx="36">
                  <c:v>-144</c:v>
                </c:pt>
                <c:pt idx="37">
                  <c:v>-115</c:v>
                </c:pt>
                <c:pt idx="38">
                  <c:v>-153</c:v>
                </c:pt>
                <c:pt idx="39">
                  <c:v>-116</c:v>
                </c:pt>
                <c:pt idx="40">
                  <c:v>-153</c:v>
                </c:pt>
                <c:pt idx="41">
                  <c:v>-115</c:v>
                </c:pt>
                <c:pt idx="42">
                  <c:v>-150</c:v>
                </c:pt>
                <c:pt idx="43">
                  <c:v>-133</c:v>
                </c:pt>
                <c:pt idx="44">
                  <c:v>-151</c:v>
                </c:pt>
                <c:pt idx="45">
                  <c:v>-101</c:v>
                </c:pt>
                <c:pt idx="46">
                  <c:v>-144</c:v>
                </c:pt>
                <c:pt idx="47">
                  <c:v>-139</c:v>
                </c:pt>
                <c:pt idx="48">
                  <c:v>-159</c:v>
                </c:pt>
                <c:pt idx="49">
                  <c:v>-116</c:v>
                </c:pt>
                <c:pt idx="50">
                  <c:v>-156</c:v>
                </c:pt>
              </c:numCache>
            </c:numRef>
          </c:val>
        </c:ser>
        <c:marker val="1"/>
        <c:axId val="51005696"/>
        <c:axId val="51019776"/>
      </c:lineChart>
      <c:catAx>
        <c:axId val="5100569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019776"/>
        <c:crosses val="autoZero"/>
        <c:auto val="1"/>
        <c:lblAlgn val="ctr"/>
        <c:lblOffset val="100"/>
        <c:tickLblSkip val="5"/>
      </c:catAx>
      <c:valAx>
        <c:axId val="5101977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00569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-237</c:v>
                </c:pt>
                <c:pt idx="26">
                  <c:v>-239</c:v>
                </c:pt>
                <c:pt idx="27">
                  <c:v>-239</c:v>
                </c:pt>
                <c:pt idx="28">
                  <c:v>-241</c:v>
                </c:pt>
                <c:pt idx="29">
                  <c:v>-241</c:v>
                </c:pt>
                <c:pt idx="30">
                  <c:v>-243</c:v>
                </c:pt>
                <c:pt idx="31">
                  <c:v>-242</c:v>
                </c:pt>
                <c:pt idx="32">
                  <c:v>-243</c:v>
                </c:pt>
                <c:pt idx="33">
                  <c:v>-243</c:v>
                </c:pt>
                <c:pt idx="34">
                  <c:v>-245</c:v>
                </c:pt>
                <c:pt idx="35">
                  <c:v>-245</c:v>
                </c:pt>
                <c:pt idx="36">
                  <c:v>-247</c:v>
                </c:pt>
                <c:pt idx="37">
                  <c:v>-248</c:v>
                </c:pt>
                <c:pt idx="38">
                  <c:v>-249</c:v>
                </c:pt>
                <c:pt idx="39">
                  <c:v>-249</c:v>
                </c:pt>
                <c:pt idx="40">
                  <c:v>-251</c:v>
                </c:pt>
                <c:pt idx="41">
                  <c:v>-252</c:v>
                </c:pt>
                <c:pt idx="42">
                  <c:v>-253</c:v>
                </c:pt>
                <c:pt idx="43">
                  <c:v>-254</c:v>
                </c:pt>
                <c:pt idx="44">
                  <c:v>-255</c:v>
                </c:pt>
                <c:pt idx="45">
                  <c:v>-255</c:v>
                </c:pt>
                <c:pt idx="46">
                  <c:v>-257</c:v>
                </c:pt>
                <c:pt idx="47">
                  <c:v>-257</c:v>
                </c:pt>
                <c:pt idx="48">
                  <c:v>-259</c:v>
                </c:pt>
                <c:pt idx="49">
                  <c:v>-259</c:v>
                </c:pt>
                <c:pt idx="50">
                  <c:v>-261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48</c:v>
                </c:pt>
                <c:pt idx="22">
                  <c:v>-14</c:v>
                </c:pt>
                <c:pt idx="23">
                  <c:v>-1</c:v>
                </c:pt>
                <c:pt idx="24">
                  <c:v>-53</c:v>
                </c:pt>
                <c:pt idx="25">
                  <c:v>-25</c:v>
                </c:pt>
                <c:pt idx="26">
                  <c:v>-70</c:v>
                </c:pt>
                <c:pt idx="27">
                  <c:v>-38</c:v>
                </c:pt>
                <c:pt idx="28">
                  <c:v>-80</c:v>
                </c:pt>
                <c:pt idx="29">
                  <c:v>-47</c:v>
                </c:pt>
                <c:pt idx="30">
                  <c:v>-88</c:v>
                </c:pt>
                <c:pt idx="31">
                  <c:v>-48</c:v>
                </c:pt>
                <c:pt idx="32">
                  <c:v>-95</c:v>
                </c:pt>
                <c:pt idx="33">
                  <c:v>-51</c:v>
                </c:pt>
                <c:pt idx="34">
                  <c:v>-60</c:v>
                </c:pt>
                <c:pt idx="35">
                  <c:v>-62</c:v>
                </c:pt>
                <c:pt idx="36">
                  <c:v>-115</c:v>
                </c:pt>
                <c:pt idx="37">
                  <c:v>-64</c:v>
                </c:pt>
                <c:pt idx="38">
                  <c:v>-80</c:v>
                </c:pt>
                <c:pt idx="39">
                  <c:v>-69</c:v>
                </c:pt>
                <c:pt idx="40">
                  <c:v>-98</c:v>
                </c:pt>
                <c:pt idx="41">
                  <c:v>-72</c:v>
                </c:pt>
                <c:pt idx="42">
                  <c:v>-110</c:v>
                </c:pt>
                <c:pt idx="43">
                  <c:v>-71</c:v>
                </c:pt>
                <c:pt idx="44">
                  <c:v>-109</c:v>
                </c:pt>
                <c:pt idx="45">
                  <c:v>-71</c:v>
                </c:pt>
                <c:pt idx="46">
                  <c:v>-112</c:v>
                </c:pt>
                <c:pt idx="47">
                  <c:v>-72</c:v>
                </c:pt>
                <c:pt idx="48">
                  <c:v>-114</c:v>
                </c:pt>
                <c:pt idx="49">
                  <c:v>-74</c:v>
                </c:pt>
                <c:pt idx="50">
                  <c:v>-118</c:v>
                </c:pt>
              </c:numCache>
            </c:numRef>
          </c:val>
        </c:ser>
        <c:marker val="1"/>
        <c:axId val="51372800"/>
        <c:axId val="51374336"/>
      </c:lineChart>
      <c:catAx>
        <c:axId val="513728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74336"/>
        <c:crosses val="autoZero"/>
        <c:auto val="1"/>
        <c:lblAlgn val="ctr"/>
        <c:lblOffset val="100"/>
        <c:tickLblSkip val="5"/>
      </c:catAx>
      <c:valAx>
        <c:axId val="513743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728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-237</c:v>
                </c:pt>
                <c:pt idx="26">
                  <c:v>-239</c:v>
                </c:pt>
                <c:pt idx="27">
                  <c:v>-239</c:v>
                </c:pt>
                <c:pt idx="28">
                  <c:v>-241</c:v>
                </c:pt>
                <c:pt idx="29">
                  <c:v>-241</c:v>
                </c:pt>
                <c:pt idx="30">
                  <c:v>-243</c:v>
                </c:pt>
                <c:pt idx="31">
                  <c:v>-242</c:v>
                </c:pt>
                <c:pt idx="32">
                  <c:v>-243</c:v>
                </c:pt>
                <c:pt idx="33">
                  <c:v>-243</c:v>
                </c:pt>
                <c:pt idx="34">
                  <c:v>-245</c:v>
                </c:pt>
                <c:pt idx="35">
                  <c:v>-245</c:v>
                </c:pt>
                <c:pt idx="36">
                  <c:v>-247</c:v>
                </c:pt>
                <c:pt idx="37">
                  <c:v>-248</c:v>
                </c:pt>
                <c:pt idx="38">
                  <c:v>-249</c:v>
                </c:pt>
                <c:pt idx="39">
                  <c:v>-249</c:v>
                </c:pt>
                <c:pt idx="40">
                  <c:v>-251</c:v>
                </c:pt>
                <c:pt idx="41">
                  <c:v>-252</c:v>
                </c:pt>
                <c:pt idx="42">
                  <c:v>-253</c:v>
                </c:pt>
                <c:pt idx="43">
                  <c:v>-254</c:v>
                </c:pt>
                <c:pt idx="44">
                  <c:v>-255</c:v>
                </c:pt>
                <c:pt idx="45">
                  <c:v>-255</c:v>
                </c:pt>
                <c:pt idx="46">
                  <c:v>-257</c:v>
                </c:pt>
                <c:pt idx="47">
                  <c:v>-257</c:v>
                </c:pt>
                <c:pt idx="48">
                  <c:v>-259</c:v>
                </c:pt>
                <c:pt idx="49">
                  <c:v>-259</c:v>
                </c:pt>
                <c:pt idx="50">
                  <c:v>-261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48</c:v>
                </c:pt>
                <c:pt idx="22">
                  <c:v>-14</c:v>
                </c:pt>
                <c:pt idx="23">
                  <c:v>-1</c:v>
                </c:pt>
                <c:pt idx="24">
                  <c:v>-53</c:v>
                </c:pt>
                <c:pt idx="25">
                  <c:v>-25</c:v>
                </c:pt>
                <c:pt idx="26">
                  <c:v>-70</c:v>
                </c:pt>
                <c:pt idx="27">
                  <c:v>-38</c:v>
                </c:pt>
                <c:pt idx="28">
                  <c:v>-80</c:v>
                </c:pt>
                <c:pt idx="29">
                  <c:v>-47</c:v>
                </c:pt>
                <c:pt idx="30">
                  <c:v>-88</c:v>
                </c:pt>
                <c:pt idx="31">
                  <c:v>-48</c:v>
                </c:pt>
                <c:pt idx="32">
                  <c:v>-95</c:v>
                </c:pt>
                <c:pt idx="33">
                  <c:v>-51</c:v>
                </c:pt>
                <c:pt idx="34">
                  <c:v>-60</c:v>
                </c:pt>
                <c:pt idx="35">
                  <c:v>-62</c:v>
                </c:pt>
                <c:pt idx="36">
                  <c:v>-115</c:v>
                </c:pt>
                <c:pt idx="37">
                  <c:v>-64</c:v>
                </c:pt>
                <c:pt idx="38">
                  <c:v>-80</c:v>
                </c:pt>
                <c:pt idx="39">
                  <c:v>-69</c:v>
                </c:pt>
                <c:pt idx="40">
                  <c:v>-98</c:v>
                </c:pt>
                <c:pt idx="41">
                  <c:v>-72</c:v>
                </c:pt>
                <c:pt idx="42">
                  <c:v>-110</c:v>
                </c:pt>
                <c:pt idx="43">
                  <c:v>-71</c:v>
                </c:pt>
                <c:pt idx="44">
                  <c:v>-109</c:v>
                </c:pt>
                <c:pt idx="45">
                  <c:v>-71</c:v>
                </c:pt>
                <c:pt idx="46">
                  <c:v>-112</c:v>
                </c:pt>
                <c:pt idx="47">
                  <c:v>-72</c:v>
                </c:pt>
                <c:pt idx="48">
                  <c:v>-114</c:v>
                </c:pt>
                <c:pt idx="49">
                  <c:v>-74</c:v>
                </c:pt>
                <c:pt idx="50">
                  <c:v>-118</c:v>
                </c:pt>
              </c:numCache>
            </c:numRef>
          </c:val>
        </c:ser>
        <c:marker val="1"/>
        <c:axId val="52716288"/>
        <c:axId val="52717824"/>
      </c:lineChart>
      <c:catAx>
        <c:axId val="5271628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717824"/>
        <c:crosses val="autoZero"/>
        <c:auto val="1"/>
        <c:lblAlgn val="ctr"/>
        <c:lblOffset val="100"/>
        <c:tickLblSkip val="5"/>
      </c:catAx>
      <c:valAx>
        <c:axId val="527178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71628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443</c:v>
                </c:pt>
                <c:pt idx="15">
                  <c:v>450</c:v>
                </c:pt>
                <c:pt idx="16">
                  <c:v>414</c:v>
                </c:pt>
                <c:pt idx="17">
                  <c:v>416</c:v>
                </c:pt>
                <c:pt idx="18">
                  <c:v>386</c:v>
                </c:pt>
                <c:pt idx="19">
                  <c:v>401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-238</c:v>
                </c:pt>
                <c:pt idx="29">
                  <c:v>-238</c:v>
                </c:pt>
                <c:pt idx="30">
                  <c:v>-239</c:v>
                </c:pt>
                <c:pt idx="31">
                  <c:v>-239</c:v>
                </c:pt>
                <c:pt idx="32">
                  <c:v>-239</c:v>
                </c:pt>
                <c:pt idx="33">
                  <c:v>-239</c:v>
                </c:pt>
                <c:pt idx="34">
                  <c:v>-240</c:v>
                </c:pt>
                <c:pt idx="35">
                  <c:v>-240</c:v>
                </c:pt>
                <c:pt idx="36">
                  <c:v>-241</c:v>
                </c:pt>
                <c:pt idx="37">
                  <c:v>-241</c:v>
                </c:pt>
                <c:pt idx="38">
                  <c:v>-241</c:v>
                </c:pt>
                <c:pt idx="39">
                  <c:v>-241</c:v>
                </c:pt>
                <c:pt idx="40">
                  <c:v>-242</c:v>
                </c:pt>
                <c:pt idx="41">
                  <c:v>-242</c:v>
                </c:pt>
                <c:pt idx="42">
                  <c:v>-243</c:v>
                </c:pt>
                <c:pt idx="43">
                  <c:v>-243</c:v>
                </c:pt>
                <c:pt idx="44">
                  <c:v>-243</c:v>
                </c:pt>
                <c:pt idx="45">
                  <c:v>-243</c:v>
                </c:pt>
                <c:pt idx="46">
                  <c:v>-244</c:v>
                </c:pt>
                <c:pt idx="47">
                  <c:v>-244</c:v>
                </c:pt>
                <c:pt idx="48">
                  <c:v>-245</c:v>
                </c:pt>
                <c:pt idx="49">
                  <c:v>-245</c:v>
                </c:pt>
                <c:pt idx="50">
                  <c:v>-245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255</c:v>
                </c:pt>
                <c:pt idx="15">
                  <c:v>260</c:v>
                </c:pt>
                <c:pt idx="16">
                  <c:v>223</c:v>
                </c:pt>
                <c:pt idx="17">
                  <c:v>224</c:v>
                </c:pt>
                <c:pt idx="18">
                  <c:v>192</c:v>
                </c:pt>
                <c:pt idx="19">
                  <c:v>205</c:v>
                </c:pt>
                <c:pt idx="20">
                  <c:v>43</c:v>
                </c:pt>
                <c:pt idx="21">
                  <c:v>42</c:v>
                </c:pt>
                <c:pt idx="22">
                  <c:v>-35</c:v>
                </c:pt>
                <c:pt idx="23">
                  <c:v>-52</c:v>
                </c:pt>
                <c:pt idx="24">
                  <c:v>-97</c:v>
                </c:pt>
                <c:pt idx="25">
                  <c:v>-100</c:v>
                </c:pt>
                <c:pt idx="26">
                  <c:v>-132</c:v>
                </c:pt>
                <c:pt idx="27">
                  <c:v>-118</c:v>
                </c:pt>
                <c:pt idx="28">
                  <c:v>-144</c:v>
                </c:pt>
                <c:pt idx="29">
                  <c:v>-142</c:v>
                </c:pt>
                <c:pt idx="30">
                  <c:v>-163</c:v>
                </c:pt>
                <c:pt idx="31">
                  <c:v>-154</c:v>
                </c:pt>
                <c:pt idx="32">
                  <c:v>-172</c:v>
                </c:pt>
                <c:pt idx="33">
                  <c:v>-160</c:v>
                </c:pt>
                <c:pt idx="34">
                  <c:v>-178</c:v>
                </c:pt>
                <c:pt idx="35">
                  <c:v>-164</c:v>
                </c:pt>
                <c:pt idx="36">
                  <c:v>-182</c:v>
                </c:pt>
                <c:pt idx="37">
                  <c:v>-168</c:v>
                </c:pt>
                <c:pt idx="38">
                  <c:v>-185</c:v>
                </c:pt>
                <c:pt idx="39">
                  <c:v>-170</c:v>
                </c:pt>
                <c:pt idx="40">
                  <c:v>-188</c:v>
                </c:pt>
                <c:pt idx="41">
                  <c:v>-172</c:v>
                </c:pt>
                <c:pt idx="42">
                  <c:v>-190</c:v>
                </c:pt>
                <c:pt idx="43">
                  <c:v>-174</c:v>
                </c:pt>
                <c:pt idx="44">
                  <c:v>-192</c:v>
                </c:pt>
                <c:pt idx="45">
                  <c:v>-175</c:v>
                </c:pt>
                <c:pt idx="46">
                  <c:v>-194</c:v>
                </c:pt>
                <c:pt idx="47">
                  <c:v>-176</c:v>
                </c:pt>
                <c:pt idx="48">
                  <c:v>-195</c:v>
                </c:pt>
                <c:pt idx="49">
                  <c:v>-178</c:v>
                </c:pt>
                <c:pt idx="50">
                  <c:v>-197</c:v>
                </c:pt>
              </c:numCache>
            </c:numRef>
          </c:val>
        </c:ser>
        <c:marker val="1"/>
        <c:axId val="54283648"/>
        <c:axId val="54289536"/>
      </c:lineChart>
      <c:catAx>
        <c:axId val="5428364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89536"/>
        <c:crosses val="autoZero"/>
        <c:auto val="1"/>
        <c:lblAlgn val="ctr"/>
        <c:lblOffset val="100"/>
        <c:tickLblSkip val="5"/>
      </c:catAx>
      <c:valAx>
        <c:axId val="542895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8364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443</c:v>
                </c:pt>
                <c:pt idx="15">
                  <c:v>450</c:v>
                </c:pt>
                <c:pt idx="16">
                  <c:v>414</c:v>
                </c:pt>
                <c:pt idx="17">
                  <c:v>416</c:v>
                </c:pt>
                <c:pt idx="18">
                  <c:v>386</c:v>
                </c:pt>
                <c:pt idx="19">
                  <c:v>401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-238</c:v>
                </c:pt>
                <c:pt idx="29">
                  <c:v>-238</c:v>
                </c:pt>
                <c:pt idx="30">
                  <c:v>-239</c:v>
                </c:pt>
                <c:pt idx="31">
                  <c:v>-239</c:v>
                </c:pt>
                <c:pt idx="32">
                  <c:v>-239</c:v>
                </c:pt>
                <c:pt idx="33">
                  <c:v>-239</c:v>
                </c:pt>
                <c:pt idx="34">
                  <c:v>-240</c:v>
                </c:pt>
                <c:pt idx="35">
                  <c:v>-240</c:v>
                </c:pt>
                <c:pt idx="36">
                  <c:v>-241</c:v>
                </c:pt>
                <c:pt idx="37">
                  <c:v>-241</c:v>
                </c:pt>
                <c:pt idx="38">
                  <c:v>-241</c:v>
                </c:pt>
                <c:pt idx="39">
                  <c:v>-241</c:v>
                </c:pt>
                <c:pt idx="40">
                  <c:v>-242</c:v>
                </c:pt>
                <c:pt idx="41">
                  <c:v>-242</c:v>
                </c:pt>
                <c:pt idx="42">
                  <c:v>-243</c:v>
                </c:pt>
                <c:pt idx="43">
                  <c:v>-243</c:v>
                </c:pt>
                <c:pt idx="44">
                  <c:v>-243</c:v>
                </c:pt>
                <c:pt idx="45">
                  <c:v>-243</c:v>
                </c:pt>
                <c:pt idx="46">
                  <c:v>-244</c:v>
                </c:pt>
                <c:pt idx="47">
                  <c:v>-244</c:v>
                </c:pt>
                <c:pt idx="48">
                  <c:v>-245</c:v>
                </c:pt>
                <c:pt idx="49">
                  <c:v>-245</c:v>
                </c:pt>
                <c:pt idx="50">
                  <c:v>-245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255</c:v>
                </c:pt>
                <c:pt idx="15">
                  <c:v>260</c:v>
                </c:pt>
                <c:pt idx="16">
                  <c:v>223</c:v>
                </c:pt>
                <c:pt idx="17">
                  <c:v>224</c:v>
                </c:pt>
                <c:pt idx="18">
                  <c:v>192</c:v>
                </c:pt>
                <c:pt idx="19">
                  <c:v>205</c:v>
                </c:pt>
                <c:pt idx="20">
                  <c:v>43</c:v>
                </c:pt>
                <c:pt idx="21">
                  <c:v>42</c:v>
                </c:pt>
                <c:pt idx="22">
                  <c:v>-35</c:v>
                </c:pt>
                <c:pt idx="23">
                  <c:v>-52</c:v>
                </c:pt>
                <c:pt idx="24">
                  <c:v>-97</c:v>
                </c:pt>
                <c:pt idx="25">
                  <c:v>-100</c:v>
                </c:pt>
                <c:pt idx="26">
                  <c:v>-132</c:v>
                </c:pt>
                <c:pt idx="27">
                  <c:v>-118</c:v>
                </c:pt>
                <c:pt idx="28">
                  <c:v>-144</c:v>
                </c:pt>
                <c:pt idx="29">
                  <c:v>-142</c:v>
                </c:pt>
                <c:pt idx="30">
                  <c:v>-163</c:v>
                </c:pt>
                <c:pt idx="31">
                  <c:v>-154</c:v>
                </c:pt>
                <c:pt idx="32">
                  <c:v>-172</c:v>
                </c:pt>
                <c:pt idx="33">
                  <c:v>-160</c:v>
                </c:pt>
                <c:pt idx="34">
                  <c:v>-178</c:v>
                </c:pt>
                <c:pt idx="35">
                  <c:v>-164</c:v>
                </c:pt>
                <c:pt idx="36">
                  <c:v>-182</c:v>
                </c:pt>
                <c:pt idx="37">
                  <c:v>-168</c:v>
                </c:pt>
                <c:pt idx="38">
                  <c:v>-185</c:v>
                </c:pt>
                <c:pt idx="39">
                  <c:v>-170</c:v>
                </c:pt>
                <c:pt idx="40">
                  <c:v>-188</c:v>
                </c:pt>
                <c:pt idx="41">
                  <c:v>-172</c:v>
                </c:pt>
                <c:pt idx="42">
                  <c:v>-190</c:v>
                </c:pt>
                <c:pt idx="43">
                  <c:v>-174</c:v>
                </c:pt>
                <c:pt idx="44">
                  <c:v>-192</c:v>
                </c:pt>
                <c:pt idx="45">
                  <c:v>-175</c:v>
                </c:pt>
                <c:pt idx="46">
                  <c:v>-194</c:v>
                </c:pt>
                <c:pt idx="47">
                  <c:v>-176</c:v>
                </c:pt>
                <c:pt idx="48">
                  <c:v>-195</c:v>
                </c:pt>
                <c:pt idx="49">
                  <c:v>-178</c:v>
                </c:pt>
                <c:pt idx="50">
                  <c:v>-197</c:v>
                </c:pt>
              </c:numCache>
            </c:numRef>
          </c:val>
        </c:ser>
        <c:marker val="1"/>
        <c:axId val="54312320"/>
        <c:axId val="55444608"/>
      </c:lineChart>
      <c:catAx>
        <c:axId val="5431232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444608"/>
        <c:crosses val="autoZero"/>
        <c:auto val="1"/>
        <c:lblAlgn val="ctr"/>
        <c:lblOffset val="100"/>
        <c:tickLblSkip val="5"/>
      </c:catAx>
      <c:valAx>
        <c:axId val="5544460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31232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820813.92</c:v>
                </c:pt>
                <c:pt idx="1">
                  <c:v>902157.06</c:v>
                </c:pt>
                <c:pt idx="2">
                  <c:v>848766.48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176917.67</c:v>
                </c:pt>
                <c:pt idx="1">
                  <c:v>182787.71</c:v>
                </c:pt>
                <c:pt idx="2">
                  <c:v>182787.71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2439</c:v>
                </c:pt>
                <c:pt idx="1">
                  <c:v>2443</c:v>
                </c:pt>
                <c:pt idx="2">
                  <c:v>2443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7176832"/>
        <c:axId val="57178368"/>
      </c:barChart>
      <c:catAx>
        <c:axId val="571768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178368"/>
        <c:crosses val="autoZero"/>
        <c:auto val="1"/>
        <c:lblAlgn val="ctr"/>
        <c:lblOffset val="100"/>
      </c:catAx>
      <c:valAx>
        <c:axId val="571783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17683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443</c:v>
                </c:pt>
                <c:pt idx="15">
                  <c:v>450</c:v>
                </c:pt>
                <c:pt idx="16">
                  <c:v>414</c:v>
                </c:pt>
                <c:pt idx="17">
                  <c:v>416</c:v>
                </c:pt>
                <c:pt idx="18">
                  <c:v>386</c:v>
                </c:pt>
                <c:pt idx="19">
                  <c:v>401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-224</c:v>
                </c:pt>
                <c:pt idx="24">
                  <c:v>-226</c:v>
                </c:pt>
                <c:pt idx="25">
                  <c:v>-226</c:v>
                </c:pt>
                <c:pt idx="26">
                  <c:v>-227</c:v>
                </c:pt>
                <c:pt idx="27">
                  <c:v>-227</c:v>
                </c:pt>
                <c:pt idx="28">
                  <c:v>-228</c:v>
                </c:pt>
                <c:pt idx="29">
                  <c:v>-228</c:v>
                </c:pt>
                <c:pt idx="30">
                  <c:v>-229</c:v>
                </c:pt>
                <c:pt idx="31">
                  <c:v>-228</c:v>
                </c:pt>
                <c:pt idx="32">
                  <c:v>-229</c:v>
                </c:pt>
                <c:pt idx="33">
                  <c:v>-229</c:v>
                </c:pt>
                <c:pt idx="34">
                  <c:v>-229</c:v>
                </c:pt>
                <c:pt idx="35">
                  <c:v>-229</c:v>
                </c:pt>
                <c:pt idx="36">
                  <c:v>-230</c:v>
                </c:pt>
                <c:pt idx="37">
                  <c:v>-230</c:v>
                </c:pt>
                <c:pt idx="38">
                  <c:v>-231</c:v>
                </c:pt>
                <c:pt idx="39">
                  <c:v>-231</c:v>
                </c:pt>
                <c:pt idx="40">
                  <c:v>-231</c:v>
                </c:pt>
                <c:pt idx="41">
                  <c:v>-231</c:v>
                </c:pt>
                <c:pt idx="42">
                  <c:v>-232</c:v>
                </c:pt>
                <c:pt idx="43">
                  <c:v>-232</c:v>
                </c:pt>
                <c:pt idx="44">
                  <c:v>-233</c:v>
                </c:pt>
                <c:pt idx="45">
                  <c:v>-233</c:v>
                </c:pt>
                <c:pt idx="46">
                  <c:v>-233</c:v>
                </c:pt>
                <c:pt idx="47">
                  <c:v>-233</c:v>
                </c:pt>
                <c:pt idx="48">
                  <c:v>-234</c:v>
                </c:pt>
                <c:pt idx="49">
                  <c:v>-234</c:v>
                </c:pt>
                <c:pt idx="50">
                  <c:v>-235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255</c:v>
                </c:pt>
                <c:pt idx="15">
                  <c:v>260</c:v>
                </c:pt>
                <c:pt idx="16">
                  <c:v>223</c:v>
                </c:pt>
                <c:pt idx="17">
                  <c:v>224</c:v>
                </c:pt>
                <c:pt idx="18">
                  <c:v>192</c:v>
                </c:pt>
                <c:pt idx="19">
                  <c:v>205</c:v>
                </c:pt>
                <c:pt idx="20">
                  <c:v>43</c:v>
                </c:pt>
                <c:pt idx="21">
                  <c:v>42</c:v>
                </c:pt>
                <c:pt idx="22">
                  <c:v>-35</c:v>
                </c:pt>
                <c:pt idx="23">
                  <c:v>-41</c:v>
                </c:pt>
                <c:pt idx="24">
                  <c:v>-86</c:v>
                </c:pt>
                <c:pt idx="25">
                  <c:v>-89</c:v>
                </c:pt>
                <c:pt idx="26">
                  <c:v>-121</c:v>
                </c:pt>
                <c:pt idx="27">
                  <c:v>-107</c:v>
                </c:pt>
                <c:pt idx="28">
                  <c:v>-134</c:v>
                </c:pt>
                <c:pt idx="29">
                  <c:v>-131</c:v>
                </c:pt>
                <c:pt idx="30">
                  <c:v>-153</c:v>
                </c:pt>
                <c:pt idx="31">
                  <c:v>-143</c:v>
                </c:pt>
                <c:pt idx="32">
                  <c:v>-161</c:v>
                </c:pt>
                <c:pt idx="33">
                  <c:v>-150</c:v>
                </c:pt>
                <c:pt idx="34">
                  <c:v>-167</c:v>
                </c:pt>
                <c:pt idx="35">
                  <c:v>-154</c:v>
                </c:pt>
                <c:pt idx="36">
                  <c:v>-171</c:v>
                </c:pt>
                <c:pt idx="37">
                  <c:v>-157</c:v>
                </c:pt>
                <c:pt idx="38">
                  <c:v>-175</c:v>
                </c:pt>
                <c:pt idx="39">
                  <c:v>-159</c:v>
                </c:pt>
                <c:pt idx="40">
                  <c:v>-177</c:v>
                </c:pt>
                <c:pt idx="41">
                  <c:v>-161</c:v>
                </c:pt>
                <c:pt idx="42">
                  <c:v>-180</c:v>
                </c:pt>
                <c:pt idx="43">
                  <c:v>-163</c:v>
                </c:pt>
                <c:pt idx="44">
                  <c:v>-181</c:v>
                </c:pt>
                <c:pt idx="45">
                  <c:v>-164</c:v>
                </c:pt>
                <c:pt idx="46">
                  <c:v>-183</c:v>
                </c:pt>
                <c:pt idx="47">
                  <c:v>-166</c:v>
                </c:pt>
                <c:pt idx="48">
                  <c:v>-185</c:v>
                </c:pt>
                <c:pt idx="49">
                  <c:v>-167</c:v>
                </c:pt>
                <c:pt idx="50">
                  <c:v>-186</c:v>
                </c:pt>
              </c:numCache>
            </c:numRef>
          </c:val>
        </c:ser>
        <c:marker val="1"/>
        <c:axId val="77081984"/>
        <c:axId val="82449920"/>
      </c:lineChart>
      <c:catAx>
        <c:axId val="7708198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2449920"/>
        <c:crosses val="autoZero"/>
        <c:auto val="1"/>
        <c:lblAlgn val="ctr"/>
        <c:lblOffset val="100"/>
        <c:tickLblSkip val="5"/>
      </c:catAx>
      <c:valAx>
        <c:axId val="8244992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08198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-3058</c:v>
                </c:pt>
                <c:pt idx="1">
                  <c:v>-3358</c:v>
                </c:pt>
                <c:pt idx="2">
                  <c:v>274</c:v>
                </c:pt>
                <c:pt idx="3">
                  <c:v>-2117</c:v>
                </c:pt>
                <c:pt idx="4">
                  <c:v>-898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7967</c:v>
                </c:pt>
                <c:pt idx="1">
                  <c:v>7967</c:v>
                </c:pt>
                <c:pt idx="2">
                  <c:v>7967</c:v>
                </c:pt>
                <c:pt idx="3">
                  <c:v>7967</c:v>
                </c:pt>
                <c:pt idx="4">
                  <c:v>7967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2439</c:v>
                </c:pt>
                <c:pt idx="1">
                  <c:v>2439</c:v>
                </c:pt>
                <c:pt idx="2">
                  <c:v>2443</c:v>
                </c:pt>
                <c:pt idx="3">
                  <c:v>2443</c:v>
                </c:pt>
                <c:pt idx="4">
                  <c:v>2443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-855</c:v>
                </c:pt>
                <c:pt idx="1">
                  <c:v>-941</c:v>
                </c:pt>
                <c:pt idx="2">
                  <c:v>-37</c:v>
                </c:pt>
                <c:pt idx="3">
                  <c:v>-650</c:v>
                </c:pt>
                <c:pt idx="4">
                  <c:v>-368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-1614</c:v>
                </c:pt>
                <c:pt idx="1">
                  <c:v>-1721</c:v>
                </c:pt>
                <c:pt idx="2">
                  <c:v>-348</c:v>
                </c:pt>
                <c:pt idx="3">
                  <c:v>-1238</c:v>
                </c:pt>
                <c:pt idx="4">
                  <c:v>-742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-1736</c:v>
                </c:pt>
                <c:pt idx="1">
                  <c:v>-1843</c:v>
                </c:pt>
                <c:pt idx="2">
                  <c:v>-476</c:v>
                </c:pt>
                <c:pt idx="3">
                  <c:v>-1364</c:v>
                </c:pt>
                <c:pt idx="4">
                  <c:v>-923</c:v>
                </c:pt>
              </c:numCache>
            </c:numRef>
          </c:val>
        </c:ser>
        <c:axId val="57298944"/>
        <c:axId val="57300480"/>
      </c:barChart>
      <c:catAx>
        <c:axId val="57298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300480"/>
        <c:crosses val="autoZero"/>
        <c:auto val="1"/>
        <c:lblAlgn val="ctr"/>
        <c:lblOffset val="100"/>
      </c:catAx>
      <c:valAx>
        <c:axId val="5730048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29894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-0.84475138121546955</c:v>
                </c:pt>
                <c:pt idx="1">
                  <c:v>-0.92762430939226515</c:v>
                </c:pt>
                <c:pt idx="2">
                  <c:v>7.5690607734806639E-2</c:v>
                </c:pt>
                <c:pt idx="3">
                  <c:v>-0.58480662983425413</c:v>
                </c:pt>
                <c:pt idx="4">
                  <c:v>-0.24806629834254143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2.2008287292817679</c:v>
                </c:pt>
                <c:pt idx="1">
                  <c:v>2.2008287292817679</c:v>
                </c:pt>
                <c:pt idx="2">
                  <c:v>2.2008287292817679</c:v>
                </c:pt>
                <c:pt idx="3">
                  <c:v>2.2008287292817679</c:v>
                </c:pt>
                <c:pt idx="4">
                  <c:v>2.2008287292817679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0.67375690607734806</c:v>
                </c:pt>
                <c:pt idx="1">
                  <c:v>0.67375690607734806</c:v>
                </c:pt>
                <c:pt idx="2">
                  <c:v>0.67486187845303869</c:v>
                </c:pt>
                <c:pt idx="3">
                  <c:v>0.67486187845303869</c:v>
                </c:pt>
                <c:pt idx="4">
                  <c:v>0.67486187845303869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-0.23618784530386738</c:v>
                </c:pt>
                <c:pt idx="1">
                  <c:v>-0.25994475138121542</c:v>
                </c:pt>
                <c:pt idx="2">
                  <c:v>-1.022099447513812E-2</c:v>
                </c:pt>
                <c:pt idx="3">
                  <c:v>-0.17955801104972377</c:v>
                </c:pt>
                <c:pt idx="4">
                  <c:v>-0.1016574585635359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-0.44585635359116021</c:v>
                </c:pt>
                <c:pt idx="1">
                  <c:v>-0.47541436464088399</c:v>
                </c:pt>
                <c:pt idx="2">
                  <c:v>-9.6132596685082866E-2</c:v>
                </c:pt>
                <c:pt idx="3">
                  <c:v>-0.3419889502762431</c:v>
                </c:pt>
                <c:pt idx="4">
                  <c:v>-0.20497237569060772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-0.47955801104972373</c:v>
                </c:pt>
                <c:pt idx="1">
                  <c:v>-0.50911602209944751</c:v>
                </c:pt>
                <c:pt idx="2">
                  <c:v>-0.13149171270718232</c:v>
                </c:pt>
                <c:pt idx="3">
                  <c:v>-0.37679558011049724</c:v>
                </c:pt>
                <c:pt idx="4">
                  <c:v>-0.25497237569060777</c:v>
                </c:pt>
              </c:numCache>
            </c:numRef>
          </c:val>
        </c:ser>
        <c:axId val="57338496"/>
        <c:axId val="57381248"/>
      </c:barChart>
      <c:catAx>
        <c:axId val="573384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381248"/>
        <c:crosses val="autoZero"/>
        <c:auto val="1"/>
        <c:lblAlgn val="ctr"/>
        <c:lblOffset val="100"/>
      </c:catAx>
      <c:valAx>
        <c:axId val="57381248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33849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594587.41</c:v>
                </c:pt>
                <c:pt idx="15">
                  <c:v>599653.08000000007</c:v>
                </c:pt>
                <c:pt idx="16">
                  <c:v>603220.81000000006</c:v>
                </c:pt>
                <c:pt idx="17">
                  <c:v>607450.56000000006</c:v>
                </c:pt>
                <c:pt idx="18">
                  <c:v>609077.78</c:v>
                </c:pt>
                <c:pt idx="19">
                  <c:v>613921.68999999994</c:v>
                </c:pt>
                <c:pt idx="20">
                  <c:v>615423.03</c:v>
                </c:pt>
                <c:pt idx="21">
                  <c:v>619783.68000000005</c:v>
                </c:pt>
                <c:pt idx="22">
                  <c:v>620684.59</c:v>
                </c:pt>
                <c:pt idx="23">
                  <c:v>624443.88</c:v>
                </c:pt>
                <c:pt idx="24">
                  <c:v>624745.03</c:v>
                </c:pt>
                <c:pt idx="25">
                  <c:v>627193.49</c:v>
                </c:pt>
                <c:pt idx="26">
                  <c:v>627905.04</c:v>
                </c:pt>
                <c:pt idx="27">
                  <c:v>631456.52</c:v>
                </c:pt>
                <c:pt idx="28">
                  <c:v>631565.07999999996</c:v>
                </c:pt>
                <c:pt idx="29">
                  <c:v>633536.01</c:v>
                </c:pt>
                <c:pt idx="30">
                  <c:v>634225.19999999995</c:v>
                </c:pt>
                <c:pt idx="31">
                  <c:v>637597.59000000008</c:v>
                </c:pt>
                <c:pt idx="32">
                  <c:v>637672.92000000004</c:v>
                </c:pt>
                <c:pt idx="33">
                  <c:v>640941.48</c:v>
                </c:pt>
                <c:pt idx="34">
                  <c:v>640991.29</c:v>
                </c:pt>
                <c:pt idx="35">
                  <c:v>644084.53</c:v>
                </c:pt>
                <c:pt idx="36">
                  <c:v>644126.37</c:v>
                </c:pt>
                <c:pt idx="37">
                  <c:v>646939.82000000007</c:v>
                </c:pt>
                <c:pt idx="38">
                  <c:v>646965.43999999994</c:v>
                </c:pt>
                <c:pt idx="39">
                  <c:v>650024.97</c:v>
                </c:pt>
                <c:pt idx="40">
                  <c:v>650046.69000000006</c:v>
                </c:pt>
                <c:pt idx="41">
                  <c:v>653184.93999999994</c:v>
                </c:pt>
                <c:pt idx="42">
                  <c:v>653368.91</c:v>
                </c:pt>
                <c:pt idx="43">
                  <c:v>655610.77</c:v>
                </c:pt>
                <c:pt idx="44">
                  <c:v>656345.08000000007</c:v>
                </c:pt>
                <c:pt idx="45">
                  <c:v>660040.42999999993</c:v>
                </c:pt>
                <c:pt idx="46">
                  <c:v>660113.52</c:v>
                </c:pt>
                <c:pt idx="47">
                  <c:v>661989.39</c:v>
                </c:pt>
                <c:pt idx="48">
                  <c:v>662665.17000000004</c:v>
                </c:pt>
                <c:pt idx="49">
                  <c:v>665940.96</c:v>
                </c:pt>
                <c:pt idx="50">
                  <c:v>665978.77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163810.25</c:v>
                </c:pt>
                <c:pt idx="15">
                  <c:v>165156.82</c:v>
                </c:pt>
                <c:pt idx="16">
                  <c:v>166105.21</c:v>
                </c:pt>
                <c:pt idx="17">
                  <c:v>167229.57</c:v>
                </c:pt>
                <c:pt idx="18">
                  <c:v>167662.13</c:v>
                </c:pt>
                <c:pt idx="19">
                  <c:v>168949.75</c:v>
                </c:pt>
                <c:pt idx="20">
                  <c:v>169348.83</c:v>
                </c:pt>
                <c:pt idx="21">
                  <c:v>170508</c:v>
                </c:pt>
                <c:pt idx="22">
                  <c:v>170747.48</c:v>
                </c:pt>
                <c:pt idx="23">
                  <c:v>171746.78</c:v>
                </c:pt>
                <c:pt idx="24">
                  <c:v>171826.84</c:v>
                </c:pt>
                <c:pt idx="25">
                  <c:v>172477.7</c:v>
                </c:pt>
                <c:pt idx="26">
                  <c:v>172666.84</c:v>
                </c:pt>
                <c:pt idx="27">
                  <c:v>173610.91</c:v>
                </c:pt>
                <c:pt idx="28">
                  <c:v>173639.76</c:v>
                </c:pt>
                <c:pt idx="29">
                  <c:v>174163.68</c:v>
                </c:pt>
                <c:pt idx="30">
                  <c:v>174346.88</c:v>
                </c:pt>
                <c:pt idx="31">
                  <c:v>175243.34</c:v>
                </c:pt>
                <c:pt idx="32">
                  <c:v>175263.37</c:v>
                </c:pt>
                <c:pt idx="33">
                  <c:v>176132.22</c:v>
                </c:pt>
                <c:pt idx="34">
                  <c:v>176145.46</c:v>
                </c:pt>
                <c:pt idx="35">
                  <c:v>176967.72</c:v>
                </c:pt>
                <c:pt idx="36">
                  <c:v>176978.84</c:v>
                </c:pt>
                <c:pt idx="37">
                  <c:v>177726.72</c:v>
                </c:pt>
                <c:pt idx="38">
                  <c:v>177733.53</c:v>
                </c:pt>
                <c:pt idx="39">
                  <c:v>178546.82</c:v>
                </c:pt>
                <c:pt idx="40">
                  <c:v>178552.59</c:v>
                </c:pt>
                <c:pt idx="41">
                  <c:v>179386.81</c:v>
                </c:pt>
                <c:pt idx="42">
                  <c:v>179435.71</c:v>
                </c:pt>
                <c:pt idx="43">
                  <c:v>180031.65</c:v>
                </c:pt>
                <c:pt idx="44">
                  <c:v>180226.85</c:v>
                </c:pt>
                <c:pt idx="45">
                  <c:v>181209.16</c:v>
                </c:pt>
                <c:pt idx="46">
                  <c:v>181228.59</c:v>
                </c:pt>
                <c:pt idx="47">
                  <c:v>181727.23</c:v>
                </c:pt>
                <c:pt idx="48">
                  <c:v>181906.87</c:v>
                </c:pt>
                <c:pt idx="49">
                  <c:v>182777.65</c:v>
                </c:pt>
                <c:pt idx="50">
                  <c:v>182787.71</c:v>
                </c:pt>
              </c:numCache>
            </c:numRef>
          </c:val>
        </c:ser>
        <c:axId val="57455360"/>
        <c:axId val="57456896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790291.68</c:v>
                </c:pt>
                <c:pt idx="22">
                  <c:v>791432.07</c:v>
                </c:pt>
                <c:pt idx="23">
                  <c:v>796190.66</c:v>
                </c:pt>
                <c:pt idx="24">
                  <c:v>796571.87</c:v>
                </c:pt>
                <c:pt idx="25">
                  <c:v>799671.19</c:v>
                </c:pt>
                <c:pt idx="26">
                  <c:v>800571.88</c:v>
                </c:pt>
                <c:pt idx="27">
                  <c:v>805067.43</c:v>
                </c:pt>
                <c:pt idx="28">
                  <c:v>805204.84</c:v>
                </c:pt>
                <c:pt idx="29">
                  <c:v>807699.69</c:v>
                </c:pt>
                <c:pt idx="30">
                  <c:v>808572.08</c:v>
                </c:pt>
                <c:pt idx="31">
                  <c:v>812840.93</c:v>
                </c:pt>
                <c:pt idx="32">
                  <c:v>812936.29</c:v>
                </c:pt>
                <c:pt idx="33">
                  <c:v>817073.7</c:v>
                </c:pt>
                <c:pt idx="34">
                  <c:v>817136.75</c:v>
                </c:pt>
                <c:pt idx="35">
                  <c:v>821052.25</c:v>
                </c:pt>
                <c:pt idx="36">
                  <c:v>821105.21</c:v>
                </c:pt>
                <c:pt idx="37">
                  <c:v>824666.54</c:v>
                </c:pt>
                <c:pt idx="38">
                  <c:v>824698.97</c:v>
                </c:pt>
                <c:pt idx="39">
                  <c:v>828571.79</c:v>
                </c:pt>
                <c:pt idx="40">
                  <c:v>828599.28</c:v>
                </c:pt>
                <c:pt idx="41">
                  <c:v>832571.75</c:v>
                </c:pt>
                <c:pt idx="42">
                  <c:v>832804.62</c:v>
                </c:pt>
                <c:pt idx="43">
                  <c:v>835642.42</c:v>
                </c:pt>
                <c:pt idx="44">
                  <c:v>836571.93</c:v>
                </c:pt>
                <c:pt idx="45">
                  <c:v>841249.59</c:v>
                </c:pt>
                <c:pt idx="46">
                  <c:v>841342.11</c:v>
                </c:pt>
                <c:pt idx="47">
                  <c:v>843716.62</c:v>
                </c:pt>
                <c:pt idx="48">
                  <c:v>844572.04</c:v>
                </c:pt>
                <c:pt idx="49">
                  <c:v>848718.61</c:v>
                </c:pt>
                <c:pt idx="50">
                  <c:v>848766.48</c:v>
                </c:pt>
              </c:numCache>
            </c:numRef>
          </c:val>
        </c:ser>
        <c:marker val="1"/>
        <c:axId val="67458560"/>
        <c:axId val="67457024"/>
      </c:lineChart>
      <c:catAx>
        <c:axId val="5745536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7456896"/>
        <c:crosses val="autoZero"/>
        <c:auto val="1"/>
        <c:lblAlgn val="ctr"/>
        <c:lblOffset val="100"/>
        <c:tickLblSkip val="5"/>
      </c:catAx>
      <c:valAx>
        <c:axId val="5745689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455360"/>
        <c:crosses val="autoZero"/>
        <c:crossBetween val="between"/>
      </c:valAx>
      <c:valAx>
        <c:axId val="6745702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67458560"/>
        <c:crosses val="max"/>
        <c:crossBetween val="between"/>
      </c:valAx>
      <c:catAx>
        <c:axId val="67458560"/>
        <c:scaling>
          <c:orientation val="minMax"/>
        </c:scaling>
        <c:delete val="1"/>
        <c:axPos val="b"/>
        <c:numFmt formatCode="General" sourceLinked="1"/>
        <c:tickLblPos val="nextTo"/>
        <c:crossAx val="67457024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594587.41</c:v>
                </c:pt>
                <c:pt idx="15">
                  <c:v>599653.08000000007</c:v>
                </c:pt>
                <c:pt idx="16">
                  <c:v>603220.81000000006</c:v>
                </c:pt>
                <c:pt idx="17">
                  <c:v>607450.56000000006</c:v>
                </c:pt>
                <c:pt idx="18">
                  <c:v>609077.78</c:v>
                </c:pt>
                <c:pt idx="19">
                  <c:v>613921.68999999994</c:v>
                </c:pt>
                <c:pt idx="20">
                  <c:v>615423.03</c:v>
                </c:pt>
                <c:pt idx="21">
                  <c:v>619783.68000000005</c:v>
                </c:pt>
                <c:pt idx="22">
                  <c:v>620684.59</c:v>
                </c:pt>
                <c:pt idx="23">
                  <c:v>624443.88</c:v>
                </c:pt>
                <c:pt idx="24">
                  <c:v>624745.03</c:v>
                </c:pt>
                <c:pt idx="25">
                  <c:v>627193.49</c:v>
                </c:pt>
                <c:pt idx="26">
                  <c:v>627905.04</c:v>
                </c:pt>
                <c:pt idx="27">
                  <c:v>631456.52</c:v>
                </c:pt>
                <c:pt idx="28">
                  <c:v>631565.07999999996</c:v>
                </c:pt>
                <c:pt idx="29">
                  <c:v>633536.01</c:v>
                </c:pt>
                <c:pt idx="30">
                  <c:v>634225.19999999995</c:v>
                </c:pt>
                <c:pt idx="31">
                  <c:v>637597.59000000008</c:v>
                </c:pt>
                <c:pt idx="32">
                  <c:v>637672.92000000004</c:v>
                </c:pt>
                <c:pt idx="33">
                  <c:v>640941.48</c:v>
                </c:pt>
                <c:pt idx="34">
                  <c:v>640991.29</c:v>
                </c:pt>
                <c:pt idx="35">
                  <c:v>644084.53</c:v>
                </c:pt>
                <c:pt idx="36">
                  <c:v>644126.37</c:v>
                </c:pt>
                <c:pt idx="37">
                  <c:v>646939.82000000007</c:v>
                </c:pt>
                <c:pt idx="38">
                  <c:v>646965.43999999994</c:v>
                </c:pt>
                <c:pt idx="39">
                  <c:v>650024.97</c:v>
                </c:pt>
                <c:pt idx="40">
                  <c:v>650046.69000000006</c:v>
                </c:pt>
                <c:pt idx="41">
                  <c:v>653184.93999999994</c:v>
                </c:pt>
                <c:pt idx="42">
                  <c:v>653368.91</c:v>
                </c:pt>
                <c:pt idx="43">
                  <c:v>655610.77</c:v>
                </c:pt>
                <c:pt idx="44">
                  <c:v>656345.08000000007</c:v>
                </c:pt>
                <c:pt idx="45">
                  <c:v>660040.42999999993</c:v>
                </c:pt>
                <c:pt idx="46">
                  <c:v>660113.52</c:v>
                </c:pt>
                <c:pt idx="47">
                  <c:v>661989.39</c:v>
                </c:pt>
                <c:pt idx="48">
                  <c:v>662665.17000000004</c:v>
                </c:pt>
                <c:pt idx="49">
                  <c:v>665940.96</c:v>
                </c:pt>
                <c:pt idx="50">
                  <c:v>665978.77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163810.25</c:v>
                </c:pt>
                <c:pt idx="15">
                  <c:v>165156.82</c:v>
                </c:pt>
                <c:pt idx="16">
                  <c:v>166105.21</c:v>
                </c:pt>
                <c:pt idx="17">
                  <c:v>167229.57</c:v>
                </c:pt>
                <c:pt idx="18">
                  <c:v>167662.13</c:v>
                </c:pt>
                <c:pt idx="19">
                  <c:v>168949.75</c:v>
                </c:pt>
                <c:pt idx="20">
                  <c:v>169348.83</c:v>
                </c:pt>
                <c:pt idx="21">
                  <c:v>170508</c:v>
                </c:pt>
                <c:pt idx="22">
                  <c:v>170747.48</c:v>
                </c:pt>
                <c:pt idx="23">
                  <c:v>171746.78</c:v>
                </c:pt>
                <c:pt idx="24">
                  <c:v>171826.84</c:v>
                </c:pt>
                <c:pt idx="25">
                  <c:v>172477.7</c:v>
                </c:pt>
                <c:pt idx="26">
                  <c:v>172666.84</c:v>
                </c:pt>
                <c:pt idx="27">
                  <c:v>173610.91</c:v>
                </c:pt>
                <c:pt idx="28">
                  <c:v>173639.76</c:v>
                </c:pt>
                <c:pt idx="29">
                  <c:v>174163.68</c:v>
                </c:pt>
                <c:pt idx="30">
                  <c:v>174346.88</c:v>
                </c:pt>
                <c:pt idx="31">
                  <c:v>175243.34</c:v>
                </c:pt>
                <c:pt idx="32">
                  <c:v>175263.37</c:v>
                </c:pt>
                <c:pt idx="33">
                  <c:v>176132.22</c:v>
                </c:pt>
                <c:pt idx="34">
                  <c:v>176145.46</c:v>
                </c:pt>
                <c:pt idx="35">
                  <c:v>176967.72</c:v>
                </c:pt>
                <c:pt idx="36">
                  <c:v>176978.84</c:v>
                </c:pt>
                <c:pt idx="37">
                  <c:v>177726.72</c:v>
                </c:pt>
                <c:pt idx="38">
                  <c:v>177733.53</c:v>
                </c:pt>
                <c:pt idx="39">
                  <c:v>178546.82</c:v>
                </c:pt>
                <c:pt idx="40">
                  <c:v>178552.59</c:v>
                </c:pt>
                <c:pt idx="41">
                  <c:v>179386.81</c:v>
                </c:pt>
                <c:pt idx="42">
                  <c:v>179435.71</c:v>
                </c:pt>
                <c:pt idx="43">
                  <c:v>180031.65</c:v>
                </c:pt>
                <c:pt idx="44">
                  <c:v>180226.85</c:v>
                </c:pt>
                <c:pt idx="45">
                  <c:v>181209.16</c:v>
                </c:pt>
                <c:pt idx="46">
                  <c:v>181228.59</c:v>
                </c:pt>
                <c:pt idx="47">
                  <c:v>181727.23</c:v>
                </c:pt>
                <c:pt idx="48">
                  <c:v>181906.87</c:v>
                </c:pt>
                <c:pt idx="49">
                  <c:v>182777.65</c:v>
                </c:pt>
                <c:pt idx="50">
                  <c:v>182787.71</c:v>
                </c:pt>
              </c:numCache>
            </c:numRef>
          </c:val>
        </c:ser>
        <c:axId val="69483520"/>
        <c:axId val="69497600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790291.68</c:v>
                </c:pt>
                <c:pt idx="22">
                  <c:v>791432.07</c:v>
                </c:pt>
                <c:pt idx="23">
                  <c:v>796190.66</c:v>
                </c:pt>
                <c:pt idx="24">
                  <c:v>796571.87</c:v>
                </c:pt>
                <c:pt idx="25">
                  <c:v>799671.19</c:v>
                </c:pt>
                <c:pt idx="26">
                  <c:v>800571.88</c:v>
                </c:pt>
                <c:pt idx="27">
                  <c:v>805067.43</c:v>
                </c:pt>
                <c:pt idx="28">
                  <c:v>805204.84</c:v>
                </c:pt>
                <c:pt idx="29">
                  <c:v>807699.69</c:v>
                </c:pt>
                <c:pt idx="30">
                  <c:v>808572.08</c:v>
                </c:pt>
                <c:pt idx="31">
                  <c:v>812840.93</c:v>
                </c:pt>
                <c:pt idx="32">
                  <c:v>812936.29</c:v>
                </c:pt>
                <c:pt idx="33">
                  <c:v>817073.7</c:v>
                </c:pt>
                <c:pt idx="34">
                  <c:v>817136.75</c:v>
                </c:pt>
                <c:pt idx="35">
                  <c:v>821052.25</c:v>
                </c:pt>
                <c:pt idx="36">
                  <c:v>821105.21</c:v>
                </c:pt>
                <c:pt idx="37">
                  <c:v>824666.54</c:v>
                </c:pt>
                <c:pt idx="38">
                  <c:v>824698.97</c:v>
                </c:pt>
                <c:pt idx="39">
                  <c:v>828571.79</c:v>
                </c:pt>
                <c:pt idx="40">
                  <c:v>828599.28</c:v>
                </c:pt>
                <c:pt idx="41">
                  <c:v>832571.75</c:v>
                </c:pt>
                <c:pt idx="42">
                  <c:v>832804.62</c:v>
                </c:pt>
                <c:pt idx="43">
                  <c:v>835642.42</c:v>
                </c:pt>
                <c:pt idx="44">
                  <c:v>836571.93</c:v>
                </c:pt>
                <c:pt idx="45">
                  <c:v>841249.59</c:v>
                </c:pt>
                <c:pt idx="46">
                  <c:v>841342.11</c:v>
                </c:pt>
                <c:pt idx="47">
                  <c:v>843716.62</c:v>
                </c:pt>
                <c:pt idx="48">
                  <c:v>844572.04</c:v>
                </c:pt>
                <c:pt idx="49">
                  <c:v>848718.61</c:v>
                </c:pt>
                <c:pt idx="50">
                  <c:v>848766.48</c:v>
                </c:pt>
              </c:numCache>
            </c:numRef>
          </c:val>
        </c:ser>
        <c:marker val="1"/>
        <c:axId val="69509120"/>
        <c:axId val="69499136"/>
      </c:lineChart>
      <c:catAx>
        <c:axId val="694835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69497600"/>
        <c:crosses val="autoZero"/>
        <c:auto val="1"/>
        <c:lblAlgn val="ctr"/>
        <c:lblOffset val="100"/>
        <c:tickLblSkip val="5"/>
      </c:catAx>
      <c:valAx>
        <c:axId val="6949760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69483520"/>
        <c:crosses val="autoZero"/>
        <c:crossBetween val="between"/>
      </c:valAx>
      <c:valAx>
        <c:axId val="6949913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69509120"/>
        <c:crosses val="max"/>
        <c:crossBetween val="between"/>
      </c:valAx>
      <c:catAx>
        <c:axId val="69509120"/>
        <c:scaling>
          <c:orientation val="minMax"/>
        </c:scaling>
        <c:delete val="1"/>
        <c:axPos val="b"/>
        <c:numFmt formatCode="General" sourceLinked="1"/>
        <c:tickLblPos val="nextTo"/>
        <c:crossAx val="69499136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-238</c:v>
                </c:pt>
                <c:pt idx="26">
                  <c:v>-239</c:v>
                </c:pt>
                <c:pt idx="27">
                  <c:v>-240</c:v>
                </c:pt>
                <c:pt idx="28">
                  <c:v>-242</c:v>
                </c:pt>
                <c:pt idx="29">
                  <c:v>-243</c:v>
                </c:pt>
                <c:pt idx="30">
                  <c:v>-244</c:v>
                </c:pt>
                <c:pt idx="31">
                  <c:v>-244</c:v>
                </c:pt>
                <c:pt idx="32">
                  <c:v>-246</c:v>
                </c:pt>
                <c:pt idx="33">
                  <c:v>-246</c:v>
                </c:pt>
                <c:pt idx="34">
                  <c:v>-248</c:v>
                </c:pt>
                <c:pt idx="35">
                  <c:v>-249</c:v>
                </c:pt>
                <c:pt idx="36">
                  <c:v>-251</c:v>
                </c:pt>
                <c:pt idx="37">
                  <c:v>-252</c:v>
                </c:pt>
                <c:pt idx="38">
                  <c:v>-253</c:v>
                </c:pt>
                <c:pt idx="39">
                  <c:v>-254</c:v>
                </c:pt>
                <c:pt idx="40">
                  <c:v>-256</c:v>
                </c:pt>
                <c:pt idx="41">
                  <c:v>-257</c:v>
                </c:pt>
                <c:pt idx="42">
                  <c:v>-258</c:v>
                </c:pt>
                <c:pt idx="43">
                  <c:v>-259</c:v>
                </c:pt>
                <c:pt idx="44">
                  <c:v>-261</c:v>
                </c:pt>
                <c:pt idx="45">
                  <c:v>-262</c:v>
                </c:pt>
                <c:pt idx="46">
                  <c:v>-264</c:v>
                </c:pt>
                <c:pt idx="47">
                  <c:v>-264</c:v>
                </c:pt>
                <c:pt idx="48">
                  <c:v>-266</c:v>
                </c:pt>
                <c:pt idx="49">
                  <c:v>-267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52</c:v>
                </c:pt>
                <c:pt idx="22">
                  <c:v>28</c:v>
                </c:pt>
                <c:pt idx="23">
                  <c:v>9</c:v>
                </c:pt>
                <c:pt idx="24">
                  <c:v>-11</c:v>
                </c:pt>
                <c:pt idx="25">
                  <c:v>-3</c:v>
                </c:pt>
                <c:pt idx="26">
                  <c:v>-14</c:v>
                </c:pt>
                <c:pt idx="27">
                  <c:v>-11</c:v>
                </c:pt>
                <c:pt idx="28">
                  <c:v>-30</c:v>
                </c:pt>
                <c:pt idx="29">
                  <c:v>-16</c:v>
                </c:pt>
                <c:pt idx="30">
                  <c:v>-41</c:v>
                </c:pt>
                <c:pt idx="31">
                  <c:v>-15</c:v>
                </c:pt>
                <c:pt idx="32">
                  <c:v>-48</c:v>
                </c:pt>
                <c:pt idx="33">
                  <c:v>-16</c:v>
                </c:pt>
                <c:pt idx="34">
                  <c:v>-20</c:v>
                </c:pt>
                <c:pt idx="35">
                  <c:v>-25</c:v>
                </c:pt>
                <c:pt idx="36">
                  <c:v>-44</c:v>
                </c:pt>
                <c:pt idx="37">
                  <c:v>-30</c:v>
                </c:pt>
                <c:pt idx="38">
                  <c:v>-57</c:v>
                </c:pt>
                <c:pt idx="39">
                  <c:v>-29</c:v>
                </c:pt>
                <c:pt idx="40">
                  <c:v>-64</c:v>
                </c:pt>
                <c:pt idx="41">
                  <c:v>-44</c:v>
                </c:pt>
                <c:pt idx="42">
                  <c:v>-50</c:v>
                </c:pt>
                <c:pt idx="43">
                  <c:v>-24</c:v>
                </c:pt>
                <c:pt idx="44">
                  <c:v>-61</c:v>
                </c:pt>
                <c:pt idx="45">
                  <c:v>-29</c:v>
                </c:pt>
                <c:pt idx="46">
                  <c:v>-63</c:v>
                </c:pt>
                <c:pt idx="47">
                  <c:v>-33</c:v>
                </c:pt>
                <c:pt idx="48">
                  <c:v>-69</c:v>
                </c:pt>
                <c:pt idx="49">
                  <c:v>-35</c:v>
                </c:pt>
                <c:pt idx="50">
                  <c:v>-68</c:v>
                </c:pt>
              </c:numCache>
            </c:numRef>
          </c:val>
        </c:ser>
        <c:marker val="1"/>
        <c:axId val="73632384"/>
        <c:axId val="73662848"/>
      </c:lineChart>
      <c:catAx>
        <c:axId val="7363238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62848"/>
        <c:crosses val="autoZero"/>
        <c:auto val="1"/>
        <c:lblAlgn val="ctr"/>
        <c:lblOffset val="100"/>
        <c:tickLblSkip val="5"/>
      </c:catAx>
      <c:valAx>
        <c:axId val="73662848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32384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-243</c:v>
                </c:pt>
                <c:pt idx="35">
                  <c:v>-243</c:v>
                </c:pt>
                <c:pt idx="36">
                  <c:v>-244</c:v>
                </c:pt>
                <c:pt idx="37">
                  <c:v>-244</c:v>
                </c:pt>
                <c:pt idx="38">
                  <c:v>-245</c:v>
                </c:pt>
                <c:pt idx="39">
                  <c:v>-245</c:v>
                </c:pt>
                <c:pt idx="40">
                  <c:v>-246</c:v>
                </c:pt>
                <c:pt idx="41">
                  <c:v>-246</c:v>
                </c:pt>
                <c:pt idx="42">
                  <c:v>-248</c:v>
                </c:pt>
                <c:pt idx="43">
                  <c:v>-248</c:v>
                </c:pt>
                <c:pt idx="44">
                  <c:v>-249</c:v>
                </c:pt>
                <c:pt idx="45">
                  <c:v>-249</c:v>
                </c:pt>
                <c:pt idx="46">
                  <c:v>-250</c:v>
                </c:pt>
                <c:pt idx="47">
                  <c:v>-250</c:v>
                </c:pt>
                <c:pt idx="48">
                  <c:v>-252</c:v>
                </c:pt>
                <c:pt idx="49">
                  <c:v>-252</c:v>
                </c:pt>
                <c:pt idx="50">
                  <c:v>-253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46</c:v>
                </c:pt>
                <c:pt idx="22">
                  <c:v>-21</c:v>
                </c:pt>
                <c:pt idx="23">
                  <c:v>-13</c:v>
                </c:pt>
                <c:pt idx="24">
                  <c:v>-72</c:v>
                </c:pt>
                <c:pt idx="25">
                  <c:v>-69</c:v>
                </c:pt>
                <c:pt idx="26">
                  <c:v>-102</c:v>
                </c:pt>
                <c:pt idx="27">
                  <c:v>-66</c:v>
                </c:pt>
                <c:pt idx="28">
                  <c:v>-112</c:v>
                </c:pt>
                <c:pt idx="29">
                  <c:v>-109</c:v>
                </c:pt>
                <c:pt idx="30">
                  <c:v>-132</c:v>
                </c:pt>
                <c:pt idx="31">
                  <c:v>-90</c:v>
                </c:pt>
                <c:pt idx="32">
                  <c:v>-131</c:v>
                </c:pt>
                <c:pt idx="33">
                  <c:v>-95</c:v>
                </c:pt>
                <c:pt idx="34">
                  <c:v>-137</c:v>
                </c:pt>
                <c:pt idx="35">
                  <c:v>-104</c:v>
                </c:pt>
                <c:pt idx="36">
                  <c:v>-144</c:v>
                </c:pt>
                <c:pt idx="37">
                  <c:v>-115</c:v>
                </c:pt>
                <c:pt idx="38">
                  <c:v>-153</c:v>
                </c:pt>
                <c:pt idx="39">
                  <c:v>-116</c:v>
                </c:pt>
                <c:pt idx="40">
                  <c:v>-153</c:v>
                </c:pt>
                <c:pt idx="41">
                  <c:v>-115</c:v>
                </c:pt>
                <c:pt idx="42">
                  <c:v>-150</c:v>
                </c:pt>
                <c:pt idx="43">
                  <c:v>-133</c:v>
                </c:pt>
                <c:pt idx="44">
                  <c:v>-151</c:v>
                </c:pt>
                <c:pt idx="45">
                  <c:v>-101</c:v>
                </c:pt>
                <c:pt idx="46">
                  <c:v>-144</c:v>
                </c:pt>
                <c:pt idx="47">
                  <c:v>-139</c:v>
                </c:pt>
                <c:pt idx="48">
                  <c:v>-159</c:v>
                </c:pt>
                <c:pt idx="49">
                  <c:v>-116</c:v>
                </c:pt>
                <c:pt idx="50">
                  <c:v>-156</c:v>
                </c:pt>
              </c:numCache>
            </c:numRef>
          </c:val>
        </c:ser>
        <c:marker val="1"/>
        <c:axId val="73690496"/>
        <c:axId val="73708672"/>
      </c:lineChart>
      <c:catAx>
        <c:axId val="7369049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708672"/>
        <c:crosses val="autoZero"/>
        <c:auto val="1"/>
        <c:lblAlgn val="ctr"/>
        <c:lblOffset val="100"/>
        <c:tickLblSkip val="5"/>
      </c:catAx>
      <c:valAx>
        <c:axId val="7370867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9049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-237</c:v>
                </c:pt>
                <c:pt idx="26">
                  <c:v>-239</c:v>
                </c:pt>
                <c:pt idx="27">
                  <c:v>-239</c:v>
                </c:pt>
                <c:pt idx="28">
                  <c:v>-241</c:v>
                </c:pt>
                <c:pt idx="29">
                  <c:v>-241</c:v>
                </c:pt>
                <c:pt idx="30">
                  <c:v>-243</c:v>
                </c:pt>
                <c:pt idx="31">
                  <c:v>-242</c:v>
                </c:pt>
                <c:pt idx="32">
                  <c:v>-243</c:v>
                </c:pt>
                <c:pt idx="33">
                  <c:v>-243</c:v>
                </c:pt>
                <c:pt idx="34">
                  <c:v>-245</c:v>
                </c:pt>
                <c:pt idx="35">
                  <c:v>-245</c:v>
                </c:pt>
                <c:pt idx="36">
                  <c:v>-247</c:v>
                </c:pt>
                <c:pt idx="37">
                  <c:v>-248</c:v>
                </c:pt>
                <c:pt idx="38">
                  <c:v>-249</c:v>
                </c:pt>
                <c:pt idx="39">
                  <c:v>-249</c:v>
                </c:pt>
                <c:pt idx="40">
                  <c:v>-251</c:v>
                </c:pt>
                <c:pt idx="41">
                  <c:v>-252</c:v>
                </c:pt>
                <c:pt idx="42">
                  <c:v>-253</c:v>
                </c:pt>
                <c:pt idx="43">
                  <c:v>-254</c:v>
                </c:pt>
                <c:pt idx="44">
                  <c:v>-255</c:v>
                </c:pt>
                <c:pt idx="45">
                  <c:v>-255</c:v>
                </c:pt>
                <c:pt idx="46">
                  <c:v>-257</c:v>
                </c:pt>
                <c:pt idx="47">
                  <c:v>-257</c:v>
                </c:pt>
                <c:pt idx="48">
                  <c:v>-259</c:v>
                </c:pt>
                <c:pt idx="49">
                  <c:v>-259</c:v>
                </c:pt>
                <c:pt idx="50">
                  <c:v>-261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48</c:v>
                </c:pt>
                <c:pt idx="22">
                  <c:v>-14</c:v>
                </c:pt>
                <c:pt idx="23">
                  <c:v>-1</c:v>
                </c:pt>
                <c:pt idx="24">
                  <c:v>-53</c:v>
                </c:pt>
                <c:pt idx="25">
                  <c:v>-25</c:v>
                </c:pt>
                <c:pt idx="26">
                  <c:v>-70</c:v>
                </c:pt>
                <c:pt idx="27">
                  <c:v>-38</c:v>
                </c:pt>
                <c:pt idx="28">
                  <c:v>-80</c:v>
                </c:pt>
                <c:pt idx="29">
                  <c:v>-47</c:v>
                </c:pt>
                <c:pt idx="30">
                  <c:v>-88</c:v>
                </c:pt>
                <c:pt idx="31">
                  <c:v>-48</c:v>
                </c:pt>
                <c:pt idx="32">
                  <c:v>-95</c:v>
                </c:pt>
                <c:pt idx="33">
                  <c:v>-51</c:v>
                </c:pt>
                <c:pt idx="34">
                  <c:v>-60</c:v>
                </c:pt>
                <c:pt idx="35">
                  <c:v>-62</c:v>
                </c:pt>
                <c:pt idx="36">
                  <c:v>-115</c:v>
                </c:pt>
                <c:pt idx="37">
                  <c:v>-64</c:v>
                </c:pt>
                <c:pt idx="38">
                  <c:v>-80</c:v>
                </c:pt>
                <c:pt idx="39">
                  <c:v>-69</c:v>
                </c:pt>
                <c:pt idx="40">
                  <c:v>-98</c:v>
                </c:pt>
                <c:pt idx="41">
                  <c:v>-72</c:v>
                </c:pt>
                <c:pt idx="42">
                  <c:v>-110</c:v>
                </c:pt>
                <c:pt idx="43">
                  <c:v>-71</c:v>
                </c:pt>
                <c:pt idx="44">
                  <c:v>-109</c:v>
                </c:pt>
                <c:pt idx="45">
                  <c:v>-71</c:v>
                </c:pt>
                <c:pt idx="46">
                  <c:v>-112</c:v>
                </c:pt>
                <c:pt idx="47">
                  <c:v>-72</c:v>
                </c:pt>
                <c:pt idx="48">
                  <c:v>-114</c:v>
                </c:pt>
                <c:pt idx="49">
                  <c:v>-74</c:v>
                </c:pt>
                <c:pt idx="50">
                  <c:v>-118</c:v>
                </c:pt>
              </c:numCache>
            </c:numRef>
          </c:val>
        </c:ser>
        <c:marker val="1"/>
        <c:axId val="73805184"/>
        <c:axId val="73835648"/>
      </c:lineChart>
      <c:catAx>
        <c:axId val="7380518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35648"/>
        <c:crosses val="autoZero"/>
        <c:auto val="1"/>
        <c:lblAlgn val="ctr"/>
        <c:lblOffset val="100"/>
        <c:tickLblSkip val="5"/>
      </c:catAx>
      <c:valAx>
        <c:axId val="7383564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0518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443</c:v>
                </c:pt>
                <c:pt idx="15">
                  <c:v>450</c:v>
                </c:pt>
                <c:pt idx="16">
                  <c:v>414</c:v>
                </c:pt>
                <c:pt idx="17">
                  <c:v>416</c:v>
                </c:pt>
                <c:pt idx="18">
                  <c:v>386</c:v>
                </c:pt>
                <c:pt idx="19">
                  <c:v>401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-236</c:v>
                </c:pt>
                <c:pt idx="25">
                  <c:v>-237</c:v>
                </c:pt>
                <c:pt idx="26">
                  <c:v>-238</c:v>
                </c:pt>
                <c:pt idx="27">
                  <c:v>-238</c:v>
                </c:pt>
                <c:pt idx="28">
                  <c:v>-238</c:v>
                </c:pt>
                <c:pt idx="29">
                  <c:v>-238</c:v>
                </c:pt>
                <c:pt idx="30">
                  <c:v>-239</c:v>
                </c:pt>
                <c:pt idx="31">
                  <c:v>-239</c:v>
                </c:pt>
                <c:pt idx="32">
                  <c:v>-239</c:v>
                </c:pt>
                <c:pt idx="33">
                  <c:v>-239</c:v>
                </c:pt>
                <c:pt idx="34">
                  <c:v>-240</c:v>
                </c:pt>
                <c:pt idx="35">
                  <c:v>-240</c:v>
                </c:pt>
                <c:pt idx="36">
                  <c:v>-241</c:v>
                </c:pt>
                <c:pt idx="37">
                  <c:v>-241</c:v>
                </c:pt>
                <c:pt idx="38">
                  <c:v>-241</c:v>
                </c:pt>
                <c:pt idx="39">
                  <c:v>-241</c:v>
                </c:pt>
                <c:pt idx="40">
                  <c:v>-242</c:v>
                </c:pt>
                <c:pt idx="41">
                  <c:v>-242</c:v>
                </c:pt>
                <c:pt idx="42">
                  <c:v>-243</c:v>
                </c:pt>
                <c:pt idx="43">
                  <c:v>-243</c:v>
                </c:pt>
                <c:pt idx="44">
                  <c:v>-243</c:v>
                </c:pt>
                <c:pt idx="45">
                  <c:v>-243</c:v>
                </c:pt>
                <c:pt idx="46">
                  <c:v>-244</c:v>
                </c:pt>
                <c:pt idx="47">
                  <c:v>-244</c:v>
                </c:pt>
                <c:pt idx="48">
                  <c:v>-245</c:v>
                </c:pt>
                <c:pt idx="49">
                  <c:v>-245</c:v>
                </c:pt>
                <c:pt idx="50">
                  <c:v>-245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255</c:v>
                </c:pt>
                <c:pt idx="15">
                  <c:v>260</c:v>
                </c:pt>
                <c:pt idx="16">
                  <c:v>223</c:v>
                </c:pt>
                <c:pt idx="17">
                  <c:v>224</c:v>
                </c:pt>
                <c:pt idx="18">
                  <c:v>192</c:v>
                </c:pt>
                <c:pt idx="19">
                  <c:v>205</c:v>
                </c:pt>
                <c:pt idx="20">
                  <c:v>43</c:v>
                </c:pt>
                <c:pt idx="21">
                  <c:v>42</c:v>
                </c:pt>
                <c:pt idx="22">
                  <c:v>-35</c:v>
                </c:pt>
                <c:pt idx="23">
                  <c:v>-52</c:v>
                </c:pt>
                <c:pt idx="24">
                  <c:v>-97</c:v>
                </c:pt>
                <c:pt idx="25">
                  <c:v>-100</c:v>
                </c:pt>
                <c:pt idx="26">
                  <c:v>-132</c:v>
                </c:pt>
                <c:pt idx="27">
                  <c:v>-118</c:v>
                </c:pt>
                <c:pt idx="28">
                  <c:v>-144</c:v>
                </c:pt>
                <c:pt idx="29">
                  <c:v>-142</c:v>
                </c:pt>
                <c:pt idx="30">
                  <c:v>-163</c:v>
                </c:pt>
                <c:pt idx="31">
                  <c:v>-154</c:v>
                </c:pt>
                <c:pt idx="32">
                  <c:v>-172</c:v>
                </c:pt>
                <c:pt idx="33">
                  <c:v>-160</c:v>
                </c:pt>
                <c:pt idx="34">
                  <c:v>-178</c:v>
                </c:pt>
                <c:pt idx="35">
                  <c:v>-164</c:v>
                </c:pt>
                <c:pt idx="36">
                  <c:v>-182</c:v>
                </c:pt>
                <c:pt idx="37">
                  <c:v>-168</c:v>
                </c:pt>
                <c:pt idx="38">
                  <c:v>-185</c:v>
                </c:pt>
                <c:pt idx="39">
                  <c:v>-170</c:v>
                </c:pt>
                <c:pt idx="40">
                  <c:v>-188</c:v>
                </c:pt>
                <c:pt idx="41">
                  <c:v>-172</c:v>
                </c:pt>
                <c:pt idx="42">
                  <c:v>-190</c:v>
                </c:pt>
                <c:pt idx="43">
                  <c:v>-174</c:v>
                </c:pt>
                <c:pt idx="44">
                  <c:v>-192</c:v>
                </c:pt>
                <c:pt idx="45">
                  <c:v>-175</c:v>
                </c:pt>
                <c:pt idx="46">
                  <c:v>-194</c:v>
                </c:pt>
                <c:pt idx="47">
                  <c:v>-176</c:v>
                </c:pt>
                <c:pt idx="48">
                  <c:v>-195</c:v>
                </c:pt>
                <c:pt idx="49">
                  <c:v>-178</c:v>
                </c:pt>
                <c:pt idx="50">
                  <c:v>-197</c:v>
                </c:pt>
              </c:numCache>
            </c:numRef>
          </c:val>
        </c:ser>
        <c:marker val="1"/>
        <c:axId val="73870720"/>
        <c:axId val="73884800"/>
      </c:lineChart>
      <c:catAx>
        <c:axId val="7387072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84800"/>
        <c:crosses val="autoZero"/>
        <c:auto val="1"/>
        <c:lblAlgn val="ctr"/>
        <c:lblOffset val="100"/>
        <c:tickLblSkip val="5"/>
      </c:catAx>
      <c:valAx>
        <c:axId val="7388480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7072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443</c:v>
                </c:pt>
                <c:pt idx="15">
                  <c:v>450</c:v>
                </c:pt>
                <c:pt idx="16">
                  <c:v>414</c:v>
                </c:pt>
                <c:pt idx="17">
                  <c:v>416</c:v>
                </c:pt>
                <c:pt idx="18">
                  <c:v>386</c:v>
                </c:pt>
                <c:pt idx="19">
                  <c:v>401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-224</c:v>
                </c:pt>
                <c:pt idx="24">
                  <c:v>-226</c:v>
                </c:pt>
                <c:pt idx="25">
                  <c:v>-226</c:v>
                </c:pt>
                <c:pt idx="26">
                  <c:v>-227</c:v>
                </c:pt>
                <c:pt idx="27">
                  <c:v>-227</c:v>
                </c:pt>
                <c:pt idx="28">
                  <c:v>-228</c:v>
                </c:pt>
                <c:pt idx="29">
                  <c:v>-228</c:v>
                </c:pt>
                <c:pt idx="30">
                  <c:v>-229</c:v>
                </c:pt>
                <c:pt idx="31">
                  <c:v>-228</c:v>
                </c:pt>
                <c:pt idx="32">
                  <c:v>-229</c:v>
                </c:pt>
                <c:pt idx="33">
                  <c:v>-229</c:v>
                </c:pt>
                <c:pt idx="34">
                  <c:v>-229</c:v>
                </c:pt>
                <c:pt idx="35">
                  <c:v>-229</c:v>
                </c:pt>
                <c:pt idx="36">
                  <c:v>-230</c:v>
                </c:pt>
                <c:pt idx="37">
                  <c:v>-230</c:v>
                </c:pt>
                <c:pt idx="38">
                  <c:v>-231</c:v>
                </c:pt>
                <c:pt idx="39">
                  <c:v>-231</c:v>
                </c:pt>
                <c:pt idx="40">
                  <c:v>-231</c:v>
                </c:pt>
                <c:pt idx="41">
                  <c:v>-231</c:v>
                </c:pt>
                <c:pt idx="42">
                  <c:v>-232</c:v>
                </c:pt>
                <c:pt idx="43">
                  <c:v>-232</c:v>
                </c:pt>
                <c:pt idx="44">
                  <c:v>-233</c:v>
                </c:pt>
                <c:pt idx="45">
                  <c:v>-233</c:v>
                </c:pt>
                <c:pt idx="46">
                  <c:v>-233</c:v>
                </c:pt>
                <c:pt idx="47">
                  <c:v>-233</c:v>
                </c:pt>
                <c:pt idx="48">
                  <c:v>-234</c:v>
                </c:pt>
                <c:pt idx="49">
                  <c:v>-234</c:v>
                </c:pt>
                <c:pt idx="50">
                  <c:v>-235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255</c:v>
                </c:pt>
                <c:pt idx="15">
                  <c:v>260</c:v>
                </c:pt>
                <c:pt idx="16">
                  <c:v>223</c:v>
                </c:pt>
                <c:pt idx="17">
                  <c:v>224</c:v>
                </c:pt>
                <c:pt idx="18">
                  <c:v>192</c:v>
                </c:pt>
                <c:pt idx="19">
                  <c:v>205</c:v>
                </c:pt>
                <c:pt idx="20">
                  <c:v>43</c:v>
                </c:pt>
                <c:pt idx="21">
                  <c:v>42</c:v>
                </c:pt>
                <c:pt idx="22">
                  <c:v>-35</c:v>
                </c:pt>
                <c:pt idx="23">
                  <c:v>-41</c:v>
                </c:pt>
                <c:pt idx="24">
                  <c:v>-86</c:v>
                </c:pt>
                <c:pt idx="25">
                  <c:v>-89</c:v>
                </c:pt>
                <c:pt idx="26">
                  <c:v>-121</c:v>
                </c:pt>
                <c:pt idx="27">
                  <c:v>-107</c:v>
                </c:pt>
                <c:pt idx="28">
                  <c:v>-134</c:v>
                </c:pt>
                <c:pt idx="29">
                  <c:v>-131</c:v>
                </c:pt>
                <c:pt idx="30">
                  <c:v>-153</c:v>
                </c:pt>
                <c:pt idx="31">
                  <c:v>-143</c:v>
                </c:pt>
                <c:pt idx="32">
                  <c:v>-161</c:v>
                </c:pt>
                <c:pt idx="33">
                  <c:v>-150</c:v>
                </c:pt>
                <c:pt idx="34">
                  <c:v>-167</c:v>
                </c:pt>
                <c:pt idx="35">
                  <c:v>-154</c:v>
                </c:pt>
                <c:pt idx="36">
                  <c:v>-171</c:v>
                </c:pt>
                <c:pt idx="37">
                  <c:v>-157</c:v>
                </c:pt>
                <c:pt idx="38">
                  <c:v>-175</c:v>
                </c:pt>
                <c:pt idx="39">
                  <c:v>-159</c:v>
                </c:pt>
                <c:pt idx="40">
                  <c:v>-177</c:v>
                </c:pt>
                <c:pt idx="41">
                  <c:v>-161</c:v>
                </c:pt>
                <c:pt idx="42">
                  <c:v>-180</c:v>
                </c:pt>
                <c:pt idx="43">
                  <c:v>-163</c:v>
                </c:pt>
                <c:pt idx="44">
                  <c:v>-181</c:v>
                </c:pt>
                <c:pt idx="45">
                  <c:v>-164</c:v>
                </c:pt>
                <c:pt idx="46">
                  <c:v>-183</c:v>
                </c:pt>
                <c:pt idx="47">
                  <c:v>-166</c:v>
                </c:pt>
                <c:pt idx="48">
                  <c:v>-185</c:v>
                </c:pt>
                <c:pt idx="49">
                  <c:v>-167</c:v>
                </c:pt>
                <c:pt idx="50">
                  <c:v>-186</c:v>
                </c:pt>
              </c:numCache>
            </c:numRef>
          </c:val>
        </c:ser>
        <c:marker val="1"/>
        <c:axId val="86250240"/>
        <c:axId val="86252160"/>
      </c:lineChart>
      <c:catAx>
        <c:axId val="8625024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252160"/>
        <c:crosses val="autoZero"/>
        <c:auto val="1"/>
        <c:lblAlgn val="ctr"/>
        <c:lblOffset val="100"/>
        <c:tickLblSkip val="5"/>
      </c:catAx>
      <c:valAx>
        <c:axId val="8625216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25024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593826.6</c:v>
                </c:pt>
                <c:pt idx="15">
                  <c:v>598863.77</c:v>
                </c:pt>
                <c:pt idx="16">
                  <c:v>601978.03</c:v>
                </c:pt>
                <c:pt idx="17">
                  <c:v>606412.4</c:v>
                </c:pt>
                <c:pt idx="18">
                  <c:v>609330.82999999996</c:v>
                </c:pt>
                <c:pt idx="19">
                  <c:v>613920.96</c:v>
                </c:pt>
                <c:pt idx="20">
                  <c:v>615393.67999999993</c:v>
                </c:pt>
                <c:pt idx="21">
                  <c:v>619372.97</c:v>
                </c:pt>
                <c:pt idx="22">
                  <c:v>619773.36</c:v>
                </c:pt>
                <c:pt idx="23">
                  <c:v>622167.01</c:v>
                </c:pt>
                <c:pt idx="24">
                  <c:v>622533.1</c:v>
                </c:pt>
                <c:pt idx="25">
                  <c:v>624242.66999999993</c:v>
                </c:pt>
                <c:pt idx="26">
                  <c:v>624534.44000000006</c:v>
                </c:pt>
                <c:pt idx="27">
                  <c:v>626481.27</c:v>
                </c:pt>
                <c:pt idx="28">
                  <c:v>626744.13</c:v>
                </c:pt>
                <c:pt idx="29">
                  <c:v>628061.85</c:v>
                </c:pt>
                <c:pt idx="30">
                  <c:v>628291.81999999995</c:v>
                </c:pt>
                <c:pt idx="31">
                  <c:v>629642.64</c:v>
                </c:pt>
                <c:pt idx="32">
                  <c:v>629838</c:v>
                </c:pt>
                <c:pt idx="33">
                  <c:v>631221.98</c:v>
                </c:pt>
                <c:pt idx="34">
                  <c:v>631388.65</c:v>
                </c:pt>
                <c:pt idx="35">
                  <c:v>632802.04</c:v>
                </c:pt>
                <c:pt idx="36">
                  <c:v>632943.79</c:v>
                </c:pt>
                <c:pt idx="37">
                  <c:v>634382.1</c:v>
                </c:pt>
                <c:pt idx="38">
                  <c:v>634510.63</c:v>
                </c:pt>
                <c:pt idx="39">
                  <c:v>635962.86</c:v>
                </c:pt>
                <c:pt idx="40">
                  <c:v>636064.9</c:v>
                </c:pt>
                <c:pt idx="41">
                  <c:v>637542.6</c:v>
                </c:pt>
                <c:pt idx="42">
                  <c:v>637626.72000000009</c:v>
                </c:pt>
                <c:pt idx="43">
                  <c:v>639121.34</c:v>
                </c:pt>
                <c:pt idx="44">
                  <c:v>639193.21</c:v>
                </c:pt>
                <c:pt idx="45">
                  <c:v>640701.76</c:v>
                </c:pt>
                <c:pt idx="46">
                  <c:v>640753.73</c:v>
                </c:pt>
                <c:pt idx="47">
                  <c:v>642282.46</c:v>
                </c:pt>
                <c:pt idx="48">
                  <c:v>642326.05999999994</c:v>
                </c:pt>
                <c:pt idx="49">
                  <c:v>643861.56000000006</c:v>
                </c:pt>
                <c:pt idx="50">
                  <c:v>643896.25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163608.01999999999</c:v>
                </c:pt>
                <c:pt idx="15">
                  <c:v>164947.01</c:v>
                </c:pt>
                <c:pt idx="16">
                  <c:v>165774.85</c:v>
                </c:pt>
                <c:pt idx="17">
                  <c:v>166953.60999999999</c:v>
                </c:pt>
                <c:pt idx="18">
                  <c:v>167729.39000000001</c:v>
                </c:pt>
                <c:pt idx="19">
                  <c:v>168949.55</c:v>
                </c:pt>
                <c:pt idx="20">
                  <c:v>169341.04</c:v>
                </c:pt>
                <c:pt idx="21">
                  <c:v>170398.82</c:v>
                </c:pt>
                <c:pt idx="22">
                  <c:v>170505.25</c:v>
                </c:pt>
                <c:pt idx="23">
                  <c:v>171141.54</c:v>
                </c:pt>
                <c:pt idx="24">
                  <c:v>171238.85</c:v>
                </c:pt>
                <c:pt idx="25">
                  <c:v>171693.3</c:v>
                </c:pt>
                <c:pt idx="26">
                  <c:v>171770.86</c:v>
                </c:pt>
                <c:pt idx="27">
                  <c:v>172288.37</c:v>
                </c:pt>
                <c:pt idx="28">
                  <c:v>172358.25</c:v>
                </c:pt>
                <c:pt idx="29">
                  <c:v>172708.52</c:v>
                </c:pt>
                <c:pt idx="30">
                  <c:v>172769.65</c:v>
                </c:pt>
                <c:pt idx="31">
                  <c:v>173128.73</c:v>
                </c:pt>
                <c:pt idx="32">
                  <c:v>173180.66</c:v>
                </c:pt>
                <c:pt idx="33">
                  <c:v>173548.56</c:v>
                </c:pt>
                <c:pt idx="34">
                  <c:v>173592.86</c:v>
                </c:pt>
                <c:pt idx="35">
                  <c:v>173968.57</c:v>
                </c:pt>
                <c:pt idx="36">
                  <c:v>174006.25</c:v>
                </c:pt>
                <c:pt idx="37">
                  <c:v>174388.59</c:v>
                </c:pt>
                <c:pt idx="38">
                  <c:v>174422.76</c:v>
                </c:pt>
                <c:pt idx="39">
                  <c:v>174808.79</c:v>
                </c:pt>
                <c:pt idx="40">
                  <c:v>174835.91</c:v>
                </c:pt>
                <c:pt idx="41">
                  <c:v>175228.72</c:v>
                </c:pt>
                <c:pt idx="42">
                  <c:v>175251.08</c:v>
                </c:pt>
                <c:pt idx="43">
                  <c:v>175648.39</c:v>
                </c:pt>
                <c:pt idx="44">
                  <c:v>175667.49</c:v>
                </c:pt>
                <c:pt idx="45">
                  <c:v>176068.5</c:v>
                </c:pt>
                <c:pt idx="46">
                  <c:v>176082.32</c:v>
                </c:pt>
                <c:pt idx="47">
                  <c:v>176488.69</c:v>
                </c:pt>
                <c:pt idx="48">
                  <c:v>176500.28</c:v>
                </c:pt>
                <c:pt idx="49">
                  <c:v>176908.44</c:v>
                </c:pt>
                <c:pt idx="50">
                  <c:v>176917.67</c:v>
                </c:pt>
              </c:numCache>
            </c:numRef>
          </c:val>
        </c:ser>
        <c:axId val="106963328"/>
        <c:axId val="106965248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757434.62</c:v>
                </c:pt>
                <c:pt idx="15">
                  <c:v>763810.78</c:v>
                </c:pt>
                <c:pt idx="16">
                  <c:v>767752.88</c:v>
                </c:pt>
                <c:pt idx="17">
                  <c:v>773366.01</c:v>
                </c:pt>
                <c:pt idx="18">
                  <c:v>777060.22</c:v>
                </c:pt>
                <c:pt idx="19">
                  <c:v>782870.51</c:v>
                </c:pt>
                <c:pt idx="20">
                  <c:v>784734.71999999997</c:v>
                </c:pt>
                <c:pt idx="21">
                  <c:v>789771.79</c:v>
                </c:pt>
                <c:pt idx="22">
                  <c:v>790278.61</c:v>
                </c:pt>
                <c:pt idx="23">
                  <c:v>793308.55</c:v>
                </c:pt>
                <c:pt idx="24">
                  <c:v>793771.95</c:v>
                </c:pt>
                <c:pt idx="25">
                  <c:v>795935.97</c:v>
                </c:pt>
                <c:pt idx="26">
                  <c:v>796305.3</c:v>
                </c:pt>
                <c:pt idx="27">
                  <c:v>798769.64</c:v>
                </c:pt>
                <c:pt idx="28">
                  <c:v>799102.38</c:v>
                </c:pt>
                <c:pt idx="29">
                  <c:v>800770.37</c:v>
                </c:pt>
                <c:pt idx="30">
                  <c:v>801061.47</c:v>
                </c:pt>
                <c:pt idx="31">
                  <c:v>802771.37</c:v>
                </c:pt>
                <c:pt idx="32">
                  <c:v>803018.66</c:v>
                </c:pt>
                <c:pt idx="33">
                  <c:v>804770.54</c:v>
                </c:pt>
                <c:pt idx="34">
                  <c:v>804981.51</c:v>
                </c:pt>
                <c:pt idx="35">
                  <c:v>806770.61</c:v>
                </c:pt>
                <c:pt idx="36">
                  <c:v>806950.04</c:v>
                </c:pt>
                <c:pt idx="37">
                  <c:v>808770.69</c:v>
                </c:pt>
                <c:pt idx="38">
                  <c:v>808933.39</c:v>
                </c:pt>
                <c:pt idx="39">
                  <c:v>810771.65</c:v>
                </c:pt>
                <c:pt idx="40">
                  <c:v>810900.81</c:v>
                </c:pt>
                <c:pt idx="41">
                  <c:v>812771.32</c:v>
                </c:pt>
                <c:pt idx="42">
                  <c:v>812877.8</c:v>
                </c:pt>
                <c:pt idx="43">
                  <c:v>814769.73</c:v>
                </c:pt>
                <c:pt idx="44">
                  <c:v>814860.7</c:v>
                </c:pt>
                <c:pt idx="45">
                  <c:v>816770.26</c:v>
                </c:pt>
                <c:pt idx="46">
                  <c:v>816836.05</c:v>
                </c:pt>
                <c:pt idx="47">
                  <c:v>818771.15</c:v>
                </c:pt>
                <c:pt idx="48">
                  <c:v>818826.34</c:v>
                </c:pt>
                <c:pt idx="49">
                  <c:v>820770</c:v>
                </c:pt>
                <c:pt idx="50">
                  <c:v>820813.92</c:v>
                </c:pt>
              </c:numCache>
            </c:numRef>
          </c:val>
        </c:ser>
        <c:marker val="1"/>
        <c:axId val="114324992"/>
        <c:axId val="114323456"/>
      </c:lineChart>
      <c:catAx>
        <c:axId val="10696332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106965248"/>
        <c:crosses val="autoZero"/>
        <c:auto val="1"/>
        <c:lblAlgn val="ctr"/>
        <c:lblOffset val="100"/>
        <c:tickLblSkip val="5"/>
      </c:catAx>
      <c:valAx>
        <c:axId val="10696524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06963328"/>
        <c:crosses val="autoZero"/>
        <c:crossBetween val="between"/>
      </c:valAx>
      <c:valAx>
        <c:axId val="11432345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114324992"/>
        <c:crosses val="max"/>
        <c:crossBetween val="between"/>
      </c:valAx>
      <c:catAx>
        <c:axId val="114324992"/>
        <c:scaling>
          <c:orientation val="minMax"/>
        </c:scaling>
        <c:delete val="1"/>
        <c:axPos val="b"/>
        <c:numFmt formatCode="General" sourceLinked="1"/>
        <c:tickLblPos val="nextTo"/>
        <c:crossAx val="114323456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482502.32000000007</c:v>
                </c:pt>
                <c:pt idx="3">
                  <c:v>498019.09</c:v>
                </c:pt>
                <c:pt idx="4">
                  <c:v>519959.00999999995</c:v>
                </c:pt>
                <c:pt idx="5">
                  <c:v>534980.21</c:v>
                </c:pt>
                <c:pt idx="6">
                  <c:v>546266.15</c:v>
                </c:pt>
                <c:pt idx="7">
                  <c:v>555470.43999999994</c:v>
                </c:pt>
                <c:pt idx="8">
                  <c:v>565670.13</c:v>
                </c:pt>
                <c:pt idx="9">
                  <c:v>571566.68999999994</c:v>
                </c:pt>
                <c:pt idx="10">
                  <c:v>577096.74</c:v>
                </c:pt>
                <c:pt idx="11">
                  <c:v>582167.01</c:v>
                </c:pt>
                <c:pt idx="12">
                  <c:v>585778.15999999992</c:v>
                </c:pt>
                <c:pt idx="13">
                  <c:v>590394.13</c:v>
                </c:pt>
                <c:pt idx="14">
                  <c:v>593826.6</c:v>
                </c:pt>
                <c:pt idx="15">
                  <c:v>598863.77</c:v>
                </c:pt>
                <c:pt idx="16">
                  <c:v>601978.03</c:v>
                </c:pt>
                <c:pt idx="17">
                  <c:v>606412.4</c:v>
                </c:pt>
                <c:pt idx="18">
                  <c:v>609330.82999999996</c:v>
                </c:pt>
                <c:pt idx="19">
                  <c:v>613920.96</c:v>
                </c:pt>
                <c:pt idx="20">
                  <c:v>615393.67999999993</c:v>
                </c:pt>
                <c:pt idx="21">
                  <c:v>619372.97</c:v>
                </c:pt>
                <c:pt idx="22">
                  <c:v>619773.36</c:v>
                </c:pt>
                <c:pt idx="23">
                  <c:v>622167.01</c:v>
                </c:pt>
                <c:pt idx="24">
                  <c:v>622533.1</c:v>
                </c:pt>
                <c:pt idx="25">
                  <c:v>624242.66999999993</c:v>
                </c:pt>
                <c:pt idx="26">
                  <c:v>624534.44000000006</c:v>
                </c:pt>
                <c:pt idx="27">
                  <c:v>626481.27</c:v>
                </c:pt>
                <c:pt idx="28">
                  <c:v>626744.13</c:v>
                </c:pt>
                <c:pt idx="29">
                  <c:v>628061.85</c:v>
                </c:pt>
                <c:pt idx="30">
                  <c:v>628291.81999999995</c:v>
                </c:pt>
                <c:pt idx="31">
                  <c:v>629642.64</c:v>
                </c:pt>
                <c:pt idx="32">
                  <c:v>629838</c:v>
                </c:pt>
                <c:pt idx="33">
                  <c:v>631221.98</c:v>
                </c:pt>
                <c:pt idx="34">
                  <c:v>631388.65</c:v>
                </c:pt>
                <c:pt idx="35">
                  <c:v>632802.04</c:v>
                </c:pt>
                <c:pt idx="36">
                  <c:v>632943.79</c:v>
                </c:pt>
                <c:pt idx="37">
                  <c:v>634382.1</c:v>
                </c:pt>
                <c:pt idx="38">
                  <c:v>634510.63</c:v>
                </c:pt>
                <c:pt idx="39">
                  <c:v>635962.86</c:v>
                </c:pt>
                <c:pt idx="40">
                  <c:v>636064.9</c:v>
                </c:pt>
                <c:pt idx="41">
                  <c:v>637542.6</c:v>
                </c:pt>
                <c:pt idx="42">
                  <c:v>637626.72000000009</c:v>
                </c:pt>
                <c:pt idx="43">
                  <c:v>639121.34</c:v>
                </c:pt>
                <c:pt idx="44">
                  <c:v>639193.21</c:v>
                </c:pt>
                <c:pt idx="45">
                  <c:v>640701.76</c:v>
                </c:pt>
                <c:pt idx="46">
                  <c:v>640753.73</c:v>
                </c:pt>
                <c:pt idx="47">
                  <c:v>642282.46</c:v>
                </c:pt>
                <c:pt idx="48">
                  <c:v>642326.05999999994</c:v>
                </c:pt>
                <c:pt idx="49">
                  <c:v>643861.56000000006</c:v>
                </c:pt>
                <c:pt idx="50">
                  <c:v>643896.25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138140.20000000001</c:v>
                </c:pt>
                <c:pt idx="4">
                  <c:v>143972.32</c:v>
                </c:pt>
                <c:pt idx="5">
                  <c:v>147965.29999999999</c:v>
                </c:pt>
                <c:pt idx="6">
                  <c:v>150965.35999999999</c:v>
                </c:pt>
                <c:pt idx="7">
                  <c:v>153412.07</c:v>
                </c:pt>
                <c:pt idx="8">
                  <c:v>156123.38</c:v>
                </c:pt>
                <c:pt idx="9">
                  <c:v>157690.82</c:v>
                </c:pt>
                <c:pt idx="10">
                  <c:v>159160.82999999999</c:v>
                </c:pt>
                <c:pt idx="11">
                  <c:v>160508.63</c:v>
                </c:pt>
                <c:pt idx="12">
                  <c:v>161468.56</c:v>
                </c:pt>
                <c:pt idx="13">
                  <c:v>162695.59</c:v>
                </c:pt>
                <c:pt idx="14">
                  <c:v>163608.01999999999</c:v>
                </c:pt>
                <c:pt idx="15">
                  <c:v>164947.01</c:v>
                </c:pt>
                <c:pt idx="16">
                  <c:v>165774.85</c:v>
                </c:pt>
                <c:pt idx="17">
                  <c:v>166953.60999999999</c:v>
                </c:pt>
                <c:pt idx="18">
                  <c:v>167729.39000000001</c:v>
                </c:pt>
                <c:pt idx="19">
                  <c:v>168949.55</c:v>
                </c:pt>
                <c:pt idx="20">
                  <c:v>169341.04</c:v>
                </c:pt>
                <c:pt idx="21">
                  <c:v>170398.82</c:v>
                </c:pt>
                <c:pt idx="22">
                  <c:v>170505.25</c:v>
                </c:pt>
                <c:pt idx="23">
                  <c:v>171141.54</c:v>
                </c:pt>
                <c:pt idx="24">
                  <c:v>171238.85</c:v>
                </c:pt>
                <c:pt idx="25">
                  <c:v>171693.3</c:v>
                </c:pt>
                <c:pt idx="26">
                  <c:v>171770.86</c:v>
                </c:pt>
                <c:pt idx="27">
                  <c:v>172288.37</c:v>
                </c:pt>
                <c:pt idx="28">
                  <c:v>172358.25</c:v>
                </c:pt>
                <c:pt idx="29">
                  <c:v>172708.52</c:v>
                </c:pt>
                <c:pt idx="30">
                  <c:v>172769.65</c:v>
                </c:pt>
                <c:pt idx="31">
                  <c:v>173128.73</c:v>
                </c:pt>
                <c:pt idx="32">
                  <c:v>173180.66</c:v>
                </c:pt>
                <c:pt idx="33">
                  <c:v>173548.56</c:v>
                </c:pt>
                <c:pt idx="34">
                  <c:v>173592.86</c:v>
                </c:pt>
                <c:pt idx="35">
                  <c:v>173968.57</c:v>
                </c:pt>
                <c:pt idx="36">
                  <c:v>174006.25</c:v>
                </c:pt>
                <c:pt idx="37">
                  <c:v>174388.59</c:v>
                </c:pt>
                <c:pt idx="38">
                  <c:v>174422.76</c:v>
                </c:pt>
                <c:pt idx="39">
                  <c:v>174808.79</c:v>
                </c:pt>
                <c:pt idx="40">
                  <c:v>174835.91</c:v>
                </c:pt>
                <c:pt idx="41">
                  <c:v>175228.72</c:v>
                </c:pt>
                <c:pt idx="42">
                  <c:v>175251.08</c:v>
                </c:pt>
                <c:pt idx="43">
                  <c:v>175648.39</c:v>
                </c:pt>
                <c:pt idx="44">
                  <c:v>175667.49</c:v>
                </c:pt>
                <c:pt idx="45">
                  <c:v>176068.5</c:v>
                </c:pt>
                <c:pt idx="46">
                  <c:v>176082.32</c:v>
                </c:pt>
                <c:pt idx="47">
                  <c:v>176488.69</c:v>
                </c:pt>
                <c:pt idx="48">
                  <c:v>176500.28</c:v>
                </c:pt>
                <c:pt idx="49">
                  <c:v>176908.44</c:v>
                </c:pt>
                <c:pt idx="50">
                  <c:v>176917.67</c:v>
                </c:pt>
              </c:numCache>
            </c:numRef>
          </c:val>
        </c:ser>
        <c:axId val="49659264"/>
        <c:axId val="49665152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757434.62</c:v>
                </c:pt>
                <c:pt idx="15">
                  <c:v>763810.78</c:v>
                </c:pt>
                <c:pt idx="16">
                  <c:v>767752.88</c:v>
                </c:pt>
                <c:pt idx="17">
                  <c:v>773366.01</c:v>
                </c:pt>
                <c:pt idx="18">
                  <c:v>777060.22</c:v>
                </c:pt>
                <c:pt idx="19">
                  <c:v>782870.51</c:v>
                </c:pt>
                <c:pt idx="20">
                  <c:v>784734.71999999997</c:v>
                </c:pt>
                <c:pt idx="21">
                  <c:v>789771.79</c:v>
                </c:pt>
                <c:pt idx="22">
                  <c:v>790278.61</c:v>
                </c:pt>
                <c:pt idx="23">
                  <c:v>793308.55</c:v>
                </c:pt>
                <c:pt idx="24">
                  <c:v>793771.95</c:v>
                </c:pt>
                <c:pt idx="25">
                  <c:v>795935.97</c:v>
                </c:pt>
                <c:pt idx="26">
                  <c:v>796305.3</c:v>
                </c:pt>
                <c:pt idx="27">
                  <c:v>798769.64</c:v>
                </c:pt>
                <c:pt idx="28">
                  <c:v>799102.38</c:v>
                </c:pt>
                <c:pt idx="29">
                  <c:v>800770.37</c:v>
                </c:pt>
                <c:pt idx="30">
                  <c:v>801061.47</c:v>
                </c:pt>
                <c:pt idx="31">
                  <c:v>802771.37</c:v>
                </c:pt>
                <c:pt idx="32">
                  <c:v>803018.66</c:v>
                </c:pt>
                <c:pt idx="33">
                  <c:v>804770.54</c:v>
                </c:pt>
                <c:pt idx="34">
                  <c:v>804981.51</c:v>
                </c:pt>
                <c:pt idx="35">
                  <c:v>806770.61</c:v>
                </c:pt>
                <c:pt idx="36">
                  <c:v>806950.04</c:v>
                </c:pt>
                <c:pt idx="37">
                  <c:v>808770.69</c:v>
                </c:pt>
                <c:pt idx="38">
                  <c:v>808933.39</c:v>
                </c:pt>
                <c:pt idx="39">
                  <c:v>810771.65</c:v>
                </c:pt>
                <c:pt idx="40">
                  <c:v>810900.81</c:v>
                </c:pt>
                <c:pt idx="41">
                  <c:v>812771.32</c:v>
                </c:pt>
                <c:pt idx="42">
                  <c:v>812877.8</c:v>
                </c:pt>
                <c:pt idx="43">
                  <c:v>814769.73</c:v>
                </c:pt>
                <c:pt idx="44">
                  <c:v>814860.7</c:v>
                </c:pt>
                <c:pt idx="45">
                  <c:v>816770.26</c:v>
                </c:pt>
                <c:pt idx="46">
                  <c:v>816836.05</c:v>
                </c:pt>
                <c:pt idx="47">
                  <c:v>818771.15</c:v>
                </c:pt>
                <c:pt idx="48">
                  <c:v>818826.34</c:v>
                </c:pt>
                <c:pt idx="49">
                  <c:v>820770</c:v>
                </c:pt>
                <c:pt idx="50">
                  <c:v>820813.92</c:v>
                </c:pt>
              </c:numCache>
            </c:numRef>
          </c:val>
        </c:ser>
        <c:marker val="1"/>
        <c:axId val="49668480"/>
        <c:axId val="49666688"/>
      </c:lineChart>
      <c:catAx>
        <c:axId val="4965926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49665152"/>
        <c:crosses val="autoZero"/>
        <c:auto val="1"/>
        <c:lblAlgn val="ctr"/>
        <c:lblOffset val="100"/>
        <c:tickLblSkip val="5"/>
      </c:catAx>
      <c:valAx>
        <c:axId val="4966515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659264"/>
        <c:crosses val="autoZero"/>
        <c:crossBetween val="between"/>
      </c:valAx>
      <c:valAx>
        <c:axId val="4966668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49668480"/>
        <c:crosses val="max"/>
        <c:crossBetween val="between"/>
      </c:valAx>
      <c:catAx>
        <c:axId val="49668480"/>
        <c:scaling>
          <c:orientation val="minMax"/>
        </c:scaling>
        <c:delete val="1"/>
        <c:axPos val="b"/>
        <c:numFmt formatCode="General" sourceLinked="1"/>
        <c:tickLblPos val="nextTo"/>
        <c:crossAx val="49666688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102</c:v>
                </c:pt>
                <c:pt idx="57">
                  <c:v>103</c:v>
                </c:pt>
                <c:pt idx="58">
                  <c:v>103</c:v>
                </c:pt>
                <c:pt idx="59">
                  <c:v>104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-165</c:v>
                </c:pt>
                <c:pt idx="48">
                  <c:v>-170</c:v>
                </c:pt>
                <c:pt idx="49">
                  <c:v>-174</c:v>
                </c:pt>
                <c:pt idx="50">
                  <c:v>-177</c:v>
                </c:pt>
                <c:pt idx="51">
                  <c:v>-182</c:v>
                </c:pt>
                <c:pt idx="52">
                  <c:v>-185</c:v>
                </c:pt>
                <c:pt idx="53">
                  <c:v>-187</c:v>
                </c:pt>
                <c:pt idx="54">
                  <c:v>-189</c:v>
                </c:pt>
                <c:pt idx="55">
                  <c:v>-191</c:v>
                </c:pt>
                <c:pt idx="56">
                  <c:v>-192</c:v>
                </c:pt>
                <c:pt idx="57">
                  <c:v>-194</c:v>
                </c:pt>
                <c:pt idx="58">
                  <c:v>-196</c:v>
                </c:pt>
                <c:pt idx="59">
                  <c:v>-197</c:v>
                </c:pt>
                <c:pt idx="60">
                  <c:v>-199</c:v>
                </c:pt>
                <c:pt idx="61">
                  <c:v>-211</c:v>
                </c:pt>
                <c:pt idx="62">
                  <c:v>-223</c:v>
                </c:pt>
                <c:pt idx="63">
                  <c:v>-235</c:v>
                </c:pt>
                <c:pt idx="64">
                  <c:v>-237</c:v>
                </c:pt>
                <c:pt idx="65">
                  <c:v>-238</c:v>
                </c:pt>
                <c:pt idx="66">
                  <c:v>-239</c:v>
                </c:pt>
                <c:pt idx="67">
                  <c:v>-240</c:v>
                </c:pt>
                <c:pt idx="68">
                  <c:v>-242</c:v>
                </c:pt>
                <c:pt idx="69">
                  <c:v>-243</c:v>
                </c:pt>
                <c:pt idx="70">
                  <c:v>-244</c:v>
                </c:pt>
                <c:pt idx="71">
                  <c:v>-244</c:v>
                </c:pt>
                <c:pt idx="72">
                  <c:v>-246</c:v>
                </c:pt>
                <c:pt idx="73">
                  <c:v>-246</c:v>
                </c:pt>
                <c:pt idx="74">
                  <c:v>-248</c:v>
                </c:pt>
                <c:pt idx="75">
                  <c:v>-249</c:v>
                </c:pt>
                <c:pt idx="76">
                  <c:v>-251</c:v>
                </c:pt>
                <c:pt idx="77">
                  <c:v>-252</c:v>
                </c:pt>
                <c:pt idx="78">
                  <c:v>-253</c:v>
                </c:pt>
                <c:pt idx="79">
                  <c:v>-254</c:v>
                </c:pt>
                <c:pt idx="80">
                  <c:v>-256</c:v>
                </c:pt>
                <c:pt idx="81">
                  <c:v>-257</c:v>
                </c:pt>
                <c:pt idx="82">
                  <c:v>-258</c:v>
                </c:pt>
                <c:pt idx="83">
                  <c:v>-259</c:v>
                </c:pt>
                <c:pt idx="84">
                  <c:v>-261</c:v>
                </c:pt>
                <c:pt idx="85">
                  <c:v>-262</c:v>
                </c:pt>
                <c:pt idx="86">
                  <c:v>-264</c:v>
                </c:pt>
                <c:pt idx="87">
                  <c:v>-264</c:v>
                </c:pt>
                <c:pt idx="88">
                  <c:v>-266</c:v>
                </c:pt>
                <c:pt idx="89">
                  <c:v>-267</c:v>
                </c:pt>
                <c:pt idx="90">
                  <c:v>-269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856</c:v>
                </c:pt>
                <c:pt idx="43">
                  <c:v>958</c:v>
                </c:pt>
                <c:pt idx="44">
                  <c:v>1059</c:v>
                </c:pt>
                <c:pt idx="45">
                  <c:v>986</c:v>
                </c:pt>
                <c:pt idx="46">
                  <c:v>856</c:v>
                </c:pt>
                <c:pt idx="47">
                  <c:v>733</c:v>
                </c:pt>
                <c:pt idx="48">
                  <c:v>673</c:v>
                </c:pt>
                <c:pt idx="49">
                  <c:v>561</c:v>
                </c:pt>
                <c:pt idx="50">
                  <c:v>476</c:v>
                </c:pt>
                <c:pt idx="51">
                  <c:v>409</c:v>
                </c:pt>
                <c:pt idx="52">
                  <c:v>330</c:v>
                </c:pt>
                <c:pt idx="53">
                  <c:v>298</c:v>
                </c:pt>
                <c:pt idx="54">
                  <c:v>271</c:v>
                </c:pt>
                <c:pt idx="55">
                  <c:v>271</c:v>
                </c:pt>
                <c:pt idx="56">
                  <c:v>239</c:v>
                </c:pt>
                <c:pt idx="57">
                  <c:v>230</c:v>
                </c:pt>
                <c:pt idx="58">
                  <c:v>168</c:v>
                </c:pt>
                <c:pt idx="59">
                  <c:v>191</c:v>
                </c:pt>
                <c:pt idx="60">
                  <c:v>36</c:v>
                </c:pt>
                <c:pt idx="61">
                  <c:v>52</c:v>
                </c:pt>
                <c:pt idx="62">
                  <c:v>28</c:v>
                </c:pt>
                <c:pt idx="63">
                  <c:v>9</c:v>
                </c:pt>
                <c:pt idx="64">
                  <c:v>-11</c:v>
                </c:pt>
                <c:pt idx="65">
                  <c:v>-3</c:v>
                </c:pt>
                <c:pt idx="66">
                  <c:v>-14</c:v>
                </c:pt>
                <c:pt idx="67">
                  <c:v>-11</c:v>
                </c:pt>
                <c:pt idx="68">
                  <c:v>-30</c:v>
                </c:pt>
                <c:pt idx="69">
                  <c:v>-16</c:v>
                </c:pt>
                <c:pt idx="70">
                  <c:v>-41</c:v>
                </c:pt>
                <c:pt idx="71">
                  <c:v>-15</c:v>
                </c:pt>
                <c:pt idx="72">
                  <c:v>-48</c:v>
                </c:pt>
                <c:pt idx="73">
                  <c:v>-16</c:v>
                </c:pt>
                <c:pt idx="74">
                  <c:v>-20</c:v>
                </c:pt>
                <c:pt idx="75">
                  <c:v>-25</c:v>
                </c:pt>
                <c:pt idx="76">
                  <c:v>-44</c:v>
                </c:pt>
                <c:pt idx="77">
                  <c:v>-30</c:v>
                </c:pt>
                <c:pt idx="78">
                  <c:v>-57</c:v>
                </c:pt>
                <c:pt idx="79">
                  <c:v>-29</c:v>
                </c:pt>
                <c:pt idx="80">
                  <c:v>-64</c:v>
                </c:pt>
                <c:pt idx="81">
                  <c:v>-44</c:v>
                </c:pt>
                <c:pt idx="82">
                  <c:v>-50</c:v>
                </c:pt>
                <c:pt idx="83">
                  <c:v>-24</c:v>
                </c:pt>
                <c:pt idx="84">
                  <c:v>-61</c:v>
                </c:pt>
                <c:pt idx="85">
                  <c:v>-29</c:v>
                </c:pt>
                <c:pt idx="86">
                  <c:v>-63</c:v>
                </c:pt>
                <c:pt idx="87">
                  <c:v>-33</c:v>
                </c:pt>
                <c:pt idx="88">
                  <c:v>-69</c:v>
                </c:pt>
                <c:pt idx="89">
                  <c:v>-35</c:v>
                </c:pt>
                <c:pt idx="90">
                  <c:v>-68</c:v>
                </c:pt>
              </c:numCache>
            </c:numRef>
          </c:val>
        </c:ser>
        <c:marker val="1"/>
        <c:axId val="49826432"/>
        <c:axId val="49832320"/>
      </c:lineChart>
      <c:catAx>
        <c:axId val="498264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832320"/>
        <c:crosses val="autoZero"/>
        <c:auto val="1"/>
        <c:lblAlgn val="ctr"/>
        <c:lblOffset val="100"/>
      </c:catAx>
      <c:valAx>
        <c:axId val="498323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82643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-238</c:v>
                </c:pt>
                <c:pt idx="26">
                  <c:v>-239</c:v>
                </c:pt>
                <c:pt idx="27">
                  <c:v>-240</c:v>
                </c:pt>
                <c:pt idx="28">
                  <c:v>-242</c:v>
                </c:pt>
                <c:pt idx="29">
                  <c:v>-243</c:v>
                </c:pt>
                <c:pt idx="30">
                  <c:v>-244</c:v>
                </c:pt>
                <c:pt idx="31">
                  <c:v>-244</c:v>
                </c:pt>
                <c:pt idx="32">
                  <c:v>-246</c:v>
                </c:pt>
                <c:pt idx="33">
                  <c:v>-246</c:v>
                </c:pt>
                <c:pt idx="34">
                  <c:v>-248</c:v>
                </c:pt>
                <c:pt idx="35">
                  <c:v>-249</c:v>
                </c:pt>
                <c:pt idx="36">
                  <c:v>-251</c:v>
                </c:pt>
                <c:pt idx="37">
                  <c:v>-252</c:v>
                </c:pt>
                <c:pt idx="38">
                  <c:v>-253</c:v>
                </c:pt>
                <c:pt idx="39">
                  <c:v>-254</c:v>
                </c:pt>
                <c:pt idx="40">
                  <c:v>-256</c:v>
                </c:pt>
                <c:pt idx="41">
                  <c:v>-257</c:v>
                </c:pt>
                <c:pt idx="42">
                  <c:v>-258</c:v>
                </c:pt>
                <c:pt idx="43">
                  <c:v>-259</c:v>
                </c:pt>
                <c:pt idx="44">
                  <c:v>-261</c:v>
                </c:pt>
                <c:pt idx="45">
                  <c:v>-262</c:v>
                </c:pt>
                <c:pt idx="46">
                  <c:v>-264</c:v>
                </c:pt>
                <c:pt idx="47">
                  <c:v>-264</c:v>
                </c:pt>
                <c:pt idx="48">
                  <c:v>-266</c:v>
                </c:pt>
                <c:pt idx="49">
                  <c:v>-267</c:v>
                </c:pt>
                <c:pt idx="50">
                  <c:v>-269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52</c:v>
                </c:pt>
                <c:pt idx="22">
                  <c:v>28</c:v>
                </c:pt>
                <c:pt idx="23">
                  <c:v>9</c:v>
                </c:pt>
                <c:pt idx="24">
                  <c:v>-11</c:v>
                </c:pt>
                <c:pt idx="25">
                  <c:v>-3</c:v>
                </c:pt>
                <c:pt idx="26">
                  <c:v>-14</c:v>
                </c:pt>
                <c:pt idx="27">
                  <c:v>-11</c:v>
                </c:pt>
                <c:pt idx="28">
                  <c:v>-30</c:v>
                </c:pt>
                <c:pt idx="29">
                  <c:v>-16</c:v>
                </c:pt>
                <c:pt idx="30">
                  <c:v>-41</c:v>
                </c:pt>
                <c:pt idx="31">
                  <c:v>-15</c:v>
                </c:pt>
                <c:pt idx="32">
                  <c:v>-48</c:v>
                </c:pt>
                <c:pt idx="33">
                  <c:v>-16</c:v>
                </c:pt>
                <c:pt idx="34">
                  <c:v>-20</c:v>
                </c:pt>
                <c:pt idx="35">
                  <c:v>-25</c:v>
                </c:pt>
                <c:pt idx="36">
                  <c:v>-44</c:v>
                </c:pt>
                <c:pt idx="37">
                  <c:v>-30</c:v>
                </c:pt>
                <c:pt idx="38">
                  <c:v>-57</c:v>
                </c:pt>
                <c:pt idx="39">
                  <c:v>-29</c:v>
                </c:pt>
                <c:pt idx="40">
                  <c:v>-64</c:v>
                </c:pt>
                <c:pt idx="41">
                  <c:v>-44</c:v>
                </c:pt>
                <c:pt idx="42">
                  <c:v>-50</c:v>
                </c:pt>
                <c:pt idx="43">
                  <c:v>-24</c:v>
                </c:pt>
                <c:pt idx="44">
                  <c:v>-61</c:v>
                </c:pt>
                <c:pt idx="45">
                  <c:v>-29</c:v>
                </c:pt>
                <c:pt idx="46">
                  <c:v>-63</c:v>
                </c:pt>
                <c:pt idx="47">
                  <c:v>-33</c:v>
                </c:pt>
                <c:pt idx="48">
                  <c:v>-69</c:v>
                </c:pt>
                <c:pt idx="49">
                  <c:v>-35</c:v>
                </c:pt>
                <c:pt idx="50">
                  <c:v>-68</c:v>
                </c:pt>
              </c:numCache>
            </c:numRef>
          </c:val>
        </c:ser>
        <c:marker val="1"/>
        <c:axId val="49853952"/>
        <c:axId val="49855488"/>
      </c:lineChart>
      <c:catAx>
        <c:axId val="498539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55488"/>
        <c:crosses val="autoZero"/>
        <c:auto val="1"/>
        <c:lblAlgn val="ctr"/>
        <c:lblOffset val="100"/>
        <c:tickLblSkip val="5"/>
      </c:catAx>
      <c:valAx>
        <c:axId val="4985548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5395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-238</c:v>
                </c:pt>
                <c:pt idx="26">
                  <c:v>-239</c:v>
                </c:pt>
                <c:pt idx="27">
                  <c:v>-240</c:v>
                </c:pt>
                <c:pt idx="28">
                  <c:v>-242</c:v>
                </c:pt>
                <c:pt idx="29">
                  <c:v>-243</c:v>
                </c:pt>
                <c:pt idx="30">
                  <c:v>-244</c:v>
                </c:pt>
                <c:pt idx="31">
                  <c:v>-244</c:v>
                </c:pt>
                <c:pt idx="32">
                  <c:v>-246</c:v>
                </c:pt>
                <c:pt idx="33">
                  <c:v>-246</c:v>
                </c:pt>
                <c:pt idx="34">
                  <c:v>-248</c:v>
                </c:pt>
                <c:pt idx="35">
                  <c:v>-249</c:v>
                </c:pt>
                <c:pt idx="36">
                  <c:v>-251</c:v>
                </c:pt>
                <c:pt idx="37">
                  <c:v>-252</c:v>
                </c:pt>
                <c:pt idx="38">
                  <c:v>-253</c:v>
                </c:pt>
                <c:pt idx="39">
                  <c:v>-254</c:v>
                </c:pt>
                <c:pt idx="40">
                  <c:v>-256</c:v>
                </c:pt>
                <c:pt idx="41">
                  <c:v>-257</c:v>
                </c:pt>
                <c:pt idx="42">
                  <c:v>-258</c:v>
                </c:pt>
                <c:pt idx="43">
                  <c:v>-259</c:v>
                </c:pt>
                <c:pt idx="44">
                  <c:v>-261</c:v>
                </c:pt>
                <c:pt idx="45">
                  <c:v>-262</c:v>
                </c:pt>
                <c:pt idx="46">
                  <c:v>-264</c:v>
                </c:pt>
                <c:pt idx="47">
                  <c:v>-264</c:v>
                </c:pt>
                <c:pt idx="48">
                  <c:v>-266</c:v>
                </c:pt>
                <c:pt idx="49">
                  <c:v>-267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52</c:v>
                </c:pt>
                <c:pt idx="22">
                  <c:v>28</c:v>
                </c:pt>
                <c:pt idx="23">
                  <c:v>9</c:v>
                </c:pt>
                <c:pt idx="24">
                  <c:v>-11</c:v>
                </c:pt>
                <c:pt idx="25">
                  <c:v>-3</c:v>
                </c:pt>
                <c:pt idx="26">
                  <c:v>-14</c:v>
                </c:pt>
                <c:pt idx="27">
                  <c:v>-11</c:v>
                </c:pt>
                <c:pt idx="28">
                  <c:v>-30</c:v>
                </c:pt>
                <c:pt idx="29">
                  <c:v>-16</c:v>
                </c:pt>
                <c:pt idx="30">
                  <c:v>-41</c:v>
                </c:pt>
                <c:pt idx="31">
                  <c:v>-15</c:v>
                </c:pt>
                <c:pt idx="32">
                  <c:v>-48</c:v>
                </c:pt>
                <c:pt idx="33">
                  <c:v>-16</c:v>
                </c:pt>
                <c:pt idx="34">
                  <c:v>-20</c:v>
                </c:pt>
                <c:pt idx="35">
                  <c:v>-25</c:v>
                </c:pt>
                <c:pt idx="36">
                  <c:v>-44</c:v>
                </c:pt>
                <c:pt idx="37">
                  <c:v>-30</c:v>
                </c:pt>
                <c:pt idx="38">
                  <c:v>-57</c:v>
                </c:pt>
                <c:pt idx="39">
                  <c:v>-29</c:v>
                </c:pt>
                <c:pt idx="40">
                  <c:v>-64</c:v>
                </c:pt>
                <c:pt idx="41">
                  <c:v>-44</c:v>
                </c:pt>
                <c:pt idx="42">
                  <c:v>-50</c:v>
                </c:pt>
                <c:pt idx="43">
                  <c:v>-24</c:v>
                </c:pt>
                <c:pt idx="44">
                  <c:v>-61</c:v>
                </c:pt>
                <c:pt idx="45">
                  <c:v>-29</c:v>
                </c:pt>
                <c:pt idx="46">
                  <c:v>-63</c:v>
                </c:pt>
                <c:pt idx="47">
                  <c:v>-33</c:v>
                </c:pt>
                <c:pt idx="48">
                  <c:v>-69</c:v>
                </c:pt>
                <c:pt idx="49">
                  <c:v>-35</c:v>
                </c:pt>
                <c:pt idx="50">
                  <c:v>-68</c:v>
                </c:pt>
              </c:numCache>
            </c:numRef>
          </c:val>
        </c:ser>
        <c:marker val="1"/>
        <c:axId val="49890816"/>
        <c:axId val="49892352"/>
      </c:lineChart>
      <c:catAx>
        <c:axId val="498908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92352"/>
        <c:crosses val="autoZero"/>
        <c:auto val="1"/>
        <c:lblAlgn val="ctr"/>
        <c:lblOffset val="100"/>
        <c:tickLblSkip val="5"/>
      </c:catAx>
      <c:valAx>
        <c:axId val="49892352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9081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841</c:v>
                </c:pt>
                <c:pt idx="9">
                  <c:v>733</c:v>
                </c:pt>
                <c:pt idx="10">
                  <c:v>652</c:v>
                </c:pt>
                <c:pt idx="11">
                  <c:v>590</c:v>
                </c:pt>
                <c:pt idx="12">
                  <c:v>514</c:v>
                </c:pt>
                <c:pt idx="13">
                  <c:v>484</c:v>
                </c:pt>
                <c:pt idx="14">
                  <c:v>459</c:v>
                </c:pt>
                <c:pt idx="15">
                  <c:v>461</c:v>
                </c:pt>
                <c:pt idx="16">
                  <c:v>430</c:v>
                </c:pt>
                <c:pt idx="17">
                  <c:v>423</c:v>
                </c:pt>
                <c:pt idx="18">
                  <c:v>362</c:v>
                </c:pt>
                <c:pt idx="19">
                  <c:v>388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-165</c:v>
                </c:pt>
                <c:pt idx="8">
                  <c:v>-170</c:v>
                </c:pt>
                <c:pt idx="9">
                  <c:v>-174</c:v>
                </c:pt>
                <c:pt idx="10">
                  <c:v>-177</c:v>
                </c:pt>
                <c:pt idx="11">
                  <c:v>-182</c:v>
                </c:pt>
                <c:pt idx="12">
                  <c:v>-185</c:v>
                </c:pt>
                <c:pt idx="13">
                  <c:v>-187</c:v>
                </c:pt>
                <c:pt idx="14">
                  <c:v>-189</c:v>
                </c:pt>
                <c:pt idx="15">
                  <c:v>-191</c:v>
                </c:pt>
                <c:pt idx="16">
                  <c:v>-192</c:v>
                </c:pt>
                <c:pt idx="17">
                  <c:v>-194</c:v>
                </c:pt>
                <c:pt idx="18">
                  <c:v>-196</c:v>
                </c:pt>
                <c:pt idx="19">
                  <c:v>-197</c:v>
                </c:pt>
                <c:pt idx="20">
                  <c:v>-199</c:v>
                </c:pt>
                <c:pt idx="21">
                  <c:v>-211</c:v>
                </c:pt>
                <c:pt idx="22">
                  <c:v>-223</c:v>
                </c:pt>
                <c:pt idx="23">
                  <c:v>-235</c:v>
                </c:pt>
                <c:pt idx="24">
                  <c:v>-237</c:v>
                </c:pt>
                <c:pt idx="25">
                  <c:v>-238</c:v>
                </c:pt>
                <c:pt idx="26">
                  <c:v>-239</c:v>
                </c:pt>
                <c:pt idx="27">
                  <c:v>-240</c:v>
                </c:pt>
                <c:pt idx="28">
                  <c:v>-242</c:v>
                </c:pt>
                <c:pt idx="29">
                  <c:v>-243</c:v>
                </c:pt>
                <c:pt idx="30">
                  <c:v>-244</c:v>
                </c:pt>
                <c:pt idx="31">
                  <c:v>-244</c:v>
                </c:pt>
                <c:pt idx="32">
                  <c:v>-246</c:v>
                </c:pt>
                <c:pt idx="33">
                  <c:v>-246</c:v>
                </c:pt>
                <c:pt idx="34">
                  <c:v>-248</c:v>
                </c:pt>
                <c:pt idx="35">
                  <c:v>-249</c:v>
                </c:pt>
                <c:pt idx="36">
                  <c:v>-251</c:v>
                </c:pt>
                <c:pt idx="37">
                  <c:v>-252</c:v>
                </c:pt>
                <c:pt idx="38">
                  <c:v>-253</c:v>
                </c:pt>
                <c:pt idx="39">
                  <c:v>-254</c:v>
                </c:pt>
                <c:pt idx="40">
                  <c:v>-256</c:v>
                </c:pt>
                <c:pt idx="41">
                  <c:v>-257</c:v>
                </c:pt>
                <c:pt idx="42">
                  <c:v>-258</c:v>
                </c:pt>
                <c:pt idx="43">
                  <c:v>-259</c:v>
                </c:pt>
                <c:pt idx="44">
                  <c:v>-261</c:v>
                </c:pt>
                <c:pt idx="45">
                  <c:v>-262</c:v>
                </c:pt>
                <c:pt idx="46">
                  <c:v>-264</c:v>
                </c:pt>
                <c:pt idx="47">
                  <c:v>-264</c:v>
                </c:pt>
                <c:pt idx="48">
                  <c:v>-266</c:v>
                </c:pt>
                <c:pt idx="49">
                  <c:v>-267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986</c:v>
                </c:pt>
                <c:pt idx="6">
                  <c:v>856</c:v>
                </c:pt>
                <c:pt idx="7">
                  <c:v>733</c:v>
                </c:pt>
                <c:pt idx="8">
                  <c:v>673</c:v>
                </c:pt>
                <c:pt idx="9">
                  <c:v>561</c:v>
                </c:pt>
                <c:pt idx="10">
                  <c:v>476</c:v>
                </c:pt>
                <c:pt idx="11">
                  <c:v>409</c:v>
                </c:pt>
                <c:pt idx="12">
                  <c:v>330</c:v>
                </c:pt>
                <c:pt idx="13">
                  <c:v>298</c:v>
                </c:pt>
                <c:pt idx="14">
                  <c:v>271</c:v>
                </c:pt>
                <c:pt idx="15">
                  <c:v>271</c:v>
                </c:pt>
                <c:pt idx="16">
                  <c:v>239</c:v>
                </c:pt>
                <c:pt idx="17">
                  <c:v>230</c:v>
                </c:pt>
                <c:pt idx="18">
                  <c:v>168</c:v>
                </c:pt>
                <c:pt idx="19">
                  <c:v>191</c:v>
                </c:pt>
                <c:pt idx="20">
                  <c:v>36</c:v>
                </c:pt>
                <c:pt idx="21">
                  <c:v>52</c:v>
                </c:pt>
                <c:pt idx="22">
                  <c:v>28</c:v>
                </c:pt>
                <c:pt idx="23">
                  <c:v>9</c:v>
                </c:pt>
                <c:pt idx="24">
                  <c:v>-11</c:v>
                </c:pt>
                <c:pt idx="25">
                  <c:v>-3</c:v>
                </c:pt>
                <c:pt idx="26">
                  <c:v>-14</c:v>
                </c:pt>
                <c:pt idx="27">
                  <c:v>-11</c:v>
                </c:pt>
                <c:pt idx="28">
                  <c:v>-30</c:v>
                </c:pt>
                <c:pt idx="29">
                  <c:v>-16</c:v>
                </c:pt>
                <c:pt idx="30">
                  <c:v>-41</c:v>
                </c:pt>
                <c:pt idx="31">
                  <c:v>-15</c:v>
                </c:pt>
                <c:pt idx="32">
                  <c:v>-48</c:v>
                </c:pt>
                <c:pt idx="33">
                  <c:v>-16</c:v>
                </c:pt>
                <c:pt idx="34">
                  <c:v>-20</c:v>
                </c:pt>
                <c:pt idx="35">
                  <c:v>-25</c:v>
                </c:pt>
                <c:pt idx="36">
                  <c:v>-44</c:v>
                </c:pt>
                <c:pt idx="37">
                  <c:v>-30</c:v>
                </c:pt>
                <c:pt idx="38">
                  <c:v>-57</c:v>
                </c:pt>
                <c:pt idx="39">
                  <c:v>-29</c:v>
                </c:pt>
                <c:pt idx="40">
                  <c:v>-64</c:v>
                </c:pt>
                <c:pt idx="41">
                  <c:v>-44</c:v>
                </c:pt>
                <c:pt idx="42">
                  <c:v>-50</c:v>
                </c:pt>
                <c:pt idx="43">
                  <c:v>-24</c:v>
                </c:pt>
                <c:pt idx="44">
                  <c:v>-61</c:v>
                </c:pt>
                <c:pt idx="45">
                  <c:v>-29</c:v>
                </c:pt>
                <c:pt idx="46">
                  <c:v>-63</c:v>
                </c:pt>
                <c:pt idx="47">
                  <c:v>-33</c:v>
                </c:pt>
                <c:pt idx="48">
                  <c:v>-69</c:v>
                </c:pt>
                <c:pt idx="49">
                  <c:v>-35</c:v>
                </c:pt>
                <c:pt idx="50">
                  <c:v>-68</c:v>
                </c:pt>
              </c:numCache>
            </c:numRef>
          </c:val>
        </c:ser>
        <c:marker val="1"/>
        <c:axId val="49927680"/>
        <c:axId val="49929216"/>
      </c:lineChart>
      <c:catAx>
        <c:axId val="4992768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929216"/>
        <c:crosses val="autoZero"/>
        <c:auto val="1"/>
        <c:lblAlgn val="ctr"/>
        <c:lblOffset val="100"/>
        <c:tickLblSkip val="5"/>
      </c:catAx>
      <c:valAx>
        <c:axId val="49929216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927680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542925</xdr:colOff>
      <xdr:row>19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542924</xdr:colOff>
      <xdr:row>38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0</xdr:rowOff>
    </xdr:from>
    <xdr:to>
      <xdr:col>19</xdr:col>
      <xdr:colOff>581025</xdr:colOff>
      <xdr:row>19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20</xdr:row>
      <xdr:rowOff>0</xdr:rowOff>
    </xdr:from>
    <xdr:to>
      <xdr:col>19</xdr:col>
      <xdr:colOff>581024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7" max="7" width="22.140625" customWidth="1"/>
    <col min="8" max="9" width="22.855468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 s="25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 s="25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 s="25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 s="25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 s="25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 s="25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 s="25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 s="25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 s="25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 s="2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 s="25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 s="25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 s="25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 s="25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 s="25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 s="25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 s="25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 s="25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 s="25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 s="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 s="25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 s="25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 s="25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 s="25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 s="25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 s="25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 s="25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 s="25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 s="25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 s="2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 s="25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 s="25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 s="25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 s="25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 s="25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 s="25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 s="25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 s="25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 s="25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 s="2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 s="25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44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 s="25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44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 s="25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44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 s="25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44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 s="25">
        <v>986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44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 s="25">
        <v>856</v>
      </c>
      <c r="Q51">
        <f t="shared" si="0"/>
        <v>616</v>
      </c>
    </row>
    <row r="52" spans="1:17">
      <c r="A52">
        <v>2007</v>
      </c>
      <c r="B52">
        <v>1165100</v>
      </c>
      <c r="C52">
        <v>70888251</v>
      </c>
      <c r="D52" t="s">
        <v>44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 s="25">
        <v>733</v>
      </c>
      <c r="Q52">
        <f t="shared" si="0"/>
        <v>497</v>
      </c>
    </row>
    <row r="53" spans="1:17">
      <c r="A53">
        <v>2008</v>
      </c>
      <c r="B53">
        <v>1291100</v>
      </c>
      <c r="C53">
        <v>72179351</v>
      </c>
      <c r="D53" t="s">
        <v>44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 s="25">
        <v>673</v>
      </c>
      <c r="Q53">
        <f t="shared" si="0"/>
        <v>554</v>
      </c>
    </row>
    <row r="54" spans="1:17">
      <c r="A54">
        <v>2009</v>
      </c>
      <c r="B54">
        <v>746400</v>
      </c>
      <c r="C54">
        <v>72925751</v>
      </c>
      <c r="D54" t="s">
        <v>44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 s="25">
        <v>561</v>
      </c>
      <c r="Q54">
        <f t="shared" si="0"/>
        <v>314</v>
      </c>
    </row>
    <row r="55" spans="1:17">
      <c r="A55">
        <v>2010</v>
      </c>
      <c r="B55">
        <v>700006</v>
      </c>
      <c r="C55">
        <v>73625757</v>
      </c>
      <c r="D55" t="s">
        <v>44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 s="25">
        <v>476</v>
      </c>
      <c r="Q55">
        <f t="shared" si="0"/>
        <v>294</v>
      </c>
    </row>
    <row r="56" spans="1:17">
      <c r="A56">
        <v>2011</v>
      </c>
      <c r="B56">
        <v>641806</v>
      </c>
      <c r="C56">
        <v>74267564</v>
      </c>
      <c r="D56" t="s">
        <v>44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 s="25">
        <v>409</v>
      </c>
      <c r="Q56">
        <f t="shared" si="0"/>
        <v>254</v>
      </c>
    </row>
    <row r="57" spans="1:17">
      <c r="A57">
        <v>2012</v>
      </c>
      <c r="B57">
        <v>457108</v>
      </c>
      <c r="C57">
        <v>74724672</v>
      </c>
      <c r="D57" t="s">
        <v>44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 s="25">
        <v>330</v>
      </c>
      <c r="Q57">
        <f t="shared" si="0"/>
        <v>142</v>
      </c>
    </row>
    <row r="58" spans="1:17">
      <c r="A58">
        <v>2013</v>
      </c>
      <c r="B58">
        <v>584300</v>
      </c>
      <c r="C58">
        <v>75308972</v>
      </c>
      <c r="D58" t="s">
        <v>44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 s="25">
        <v>298</v>
      </c>
      <c r="Q58">
        <f t="shared" si="0"/>
        <v>207</v>
      </c>
    </row>
    <row r="59" spans="1:17">
      <c r="A59">
        <v>2014</v>
      </c>
      <c r="B59">
        <v>434490</v>
      </c>
      <c r="C59">
        <v>75743462</v>
      </c>
      <c r="D59" t="s">
        <v>44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16360802</v>
      </c>
      <c r="M59">
        <v>754447</v>
      </c>
      <c r="N59">
        <v>101</v>
      </c>
      <c r="O59">
        <v>-189</v>
      </c>
      <c r="P59" s="25">
        <v>255</v>
      </c>
      <c r="Q59">
        <f t="shared" si="0"/>
        <v>132</v>
      </c>
    </row>
    <row r="60" spans="1:17">
      <c r="A60">
        <v>2015</v>
      </c>
      <c r="B60">
        <v>637615</v>
      </c>
      <c r="C60">
        <v>76381078</v>
      </c>
      <c r="D60" t="s">
        <v>44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16494701</v>
      </c>
      <c r="M60">
        <v>756477</v>
      </c>
      <c r="N60">
        <v>102</v>
      </c>
      <c r="O60">
        <v>-191</v>
      </c>
      <c r="P60" s="25">
        <v>260</v>
      </c>
      <c r="Q60">
        <f t="shared" si="0"/>
        <v>243</v>
      </c>
    </row>
    <row r="61" spans="1:17">
      <c r="A61">
        <v>2016</v>
      </c>
      <c r="B61">
        <v>394210</v>
      </c>
      <c r="C61">
        <v>76775288</v>
      </c>
      <c r="D61" t="s">
        <v>44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16577485</v>
      </c>
      <c r="M61">
        <v>756815</v>
      </c>
      <c r="N61">
        <v>102</v>
      </c>
      <c r="O61">
        <v>-192</v>
      </c>
      <c r="P61" s="25">
        <v>223</v>
      </c>
      <c r="Q61">
        <f t="shared" si="0"/>
        <v>111</v>
      </c>
    </row>
    <row r="62" spans="1:17">
      <c r="A62">
        <v>2017</v>
      </c>
      <c r="B62">
        <v>561312</v>
      </c>
      <c r="C62">
        <v>77336601</v>
      </c>
      <c r="D62" t="s">
        <v>44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16695361</v>
      </c>
      <c r="M62">
        <v>756036</v>
      </c>
      <c r="N62">
        <v>103</v>
      </c>
      <c r="O62">
        <v>-194</v>
      </c>
      <c r="P62" s="25">
        <v>224</v>
      </c>
      <c r="Q62">
        <f t="shared" si="0"/>
        <v>201</v>
      </c>
    </row>
    <row r="63" spans="1:17">
      <c r="A63">
        <v>2018</v>
      </c>
      <c r="B63">
        <v>369421</v>
      </c>
      <c r="C63">
        <v>77706022</v>
      </c>
      <c r="D63" t="s">
        <v>44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16772939</v>
      </c>
      <c r="M63">
        <v>754835</v>
      </c>
      <c r="N63">
        <v>103</v>
      </c>
      <c r="O63">
        <v>-196</v>
      </c>
      <c r="P63" s="25">
        <v>192</v>
      </c>
      <c r="Q63">
        <f t="shared" si="0"/>
        <v>97</v>
      </c>
    </row>
    <row r="64" spans="1:17">
      <c r="A64">
        <v>2019</v>
      </c>
      <c r="B64">
        <v>581029</v>
      </c>
      <c r="C64">
        <v>78287051</v>
      </c>
      <c r="D64" t="s">
        <v>44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16894955</v>
      </c>
      <c r="M64">
        <v>753718</v>
      </c>
      <c r="N64">
        <v>104</v>
      </c>
      <c r="O64">
        <v>-197</v>
      </c>
      <c r="P64" s="25">
        <v>205</v>
      </c>
      <c r="Q64">
        <f t="shared" si="0"/>
        <v>211</v>
      </c>
    </row>
    <row r="65" spans="1:17">
      <c r="A65">
        <v>2020</v>
      </c>
      <c r="B65">
        <v>186420</v>
      </c>
      <c r="C65">
        <v>78473472</v>
      </c>
      <c r="D65" t="s">
        <v>44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16934104</v>
      </c>
      <c r="M65">
        <v>20</v>
      </c>
      <c r="N65">
        <v>0</v>
      </c>
      <c r="O65">
        <v>-199</v>
      </c>
      <c r="P65" s="25">
        <v>43</v>
      </c>
      <c r="Q65">
        <f t="shared" si="0"/>
        <v>-103</v>
      </c>
    </row>
    <row r="66" spans="1:17">
      <c r="A66">
        <v>2021</v>
      </c>
      <c r="B66">
        <v>503706</v>
      </c>
      <c r="C66">
        <v>78977179</v>
      </c>
      <c r="D66" t="s">
        <v>44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17039882</v>
      </c>
      <c r="M66">
        <v>21</v>
      </c>
      <c r="N66">
        <v>0</v>
      </c>
      <c r="O66">
        <v>-211</v>
      </c>
      <c r="P66" s="25">
        <v>42</v>
      </c>
      <c r="Q66">
        <f t="shared" si="0"/>
        <v>51</v>
      </c>
    </row>
    <row r="67" spans="1:17">
      <c r="A67">
        <v>2022</v>
      </c>
      <c r="B67">
        <v>50681</v>
      </c>
      <c r="C67">
        <v>79027861</v>
      </c>
      <c r="D67" t="s">
        <v>44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17050525</v>
      </c>
      <c r="M67">
        <v>21</v>
      </c>
      <c r="N67">
        <v>0</v>
      </c>
      <c r="O67">
        <v>-223</v>
      </c>
      <c r="P67" s="25">
        <v>-35</v>
      </c>
      <c r="Q67">
        <f t="shared" si="0"/>
        <v>-197</v>
      </c>
    </row>
    <row r="68" spans="1:17">
      <c r="A68">
        <v>2023</v>
      </c>
      <c r="B68">
        <v>302994</v>
      </c>
      <c r="C68">
        <v>79330855</v>
      </c>
      <c r="D68" t="s">
        <v>44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17114154</v>
      </c>
      <c r="M68">
        <v>22</v>
      </c>
      <c r="N68">
        <v>0</v>
      </c>
      <c r="O68">
        <v>-224</v>
      </c>
      <c r="P68" s="25">
        <v>-41</v>
      </c>
      <c r="Q68">
        <f t="shared" si="0"/>
        <v>-64</v>
      </c>
    </row>
    <row r="69" spans="1:17">
      <c r="A69">
        <v>2024</v>
      </c>
      <c r="B69">
        <v>46339</v>
      </c>
      <c r="C69">
        <v>79377195</v>
      </c>
      <c r="D69" t="s">
        <v>44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17123885</v>
      </c>
      <c r="M69">
        <v>22</v>
      </c>
      <c r="N69">
        <v>0</v>
      </c>
      <c r="O69">
        <v>-226</v>
      </c>
      <c r="P69" s="25">
        <v>-86</v>
      </c>
      <c r="Q69">
        <f t="shared" ref="Q69:Q94" si="1">F69+N69+O69</f>
        <v>-203</v>
      </c>
    </row>
    <row r="70" spans="1:17">
      <c r="A70">
        <v>2025</v>
      </c>
      <c r="B70">
        <v>216401</v>
      </c>
      <c r="C70">
        <v>79593597</v>
      </c>
      <c r="D70" t="s">
        <v>44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17169330</v>
      </c>
      <c r="M70">
        <v>23</v>
      </c>
      <c r="N70">
        <v>0</v>
      </c>
      <c r="O70">
        <v>-226</v>
      </c>
      <c r="P70" s="25">
        <v>-89</v>
      </c>
      <c r="Q70">
        <f t="shared" si="1"/>
        <v>-112</v>
      </c>
    </row>
    <row r="71" spans="1:17">
      <c r="A71">
        <v>2026</v>
      </c>
      <c r="B71">
        <v>36932</v>
      </c>
      <c r="C71">
        <v>79630530</v>
      </c>
      <c r="D71" t="s">
        <v>44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17177086</v>
      </c>
      <c r="M71">
        <v>23</v>
      </c>
      <c r="N71">
        <v>0</v>
      </c>
      <c r="O71">
        <v>-227</v>
      </c>
      <c r="P71" s="25">
        <v>-121</v>
      </c>
      <c r="Q71">
        <f t="shared" si="1"/>
        <v>-209</v>
      </c>
    </row>
    <row r="72" spans="1:17">
      <c r="A72">
        <v>2027</v>
      </c>
      <c r="B72">
        <v>246434</v>
      </c>
      <c r="C72">
        <v>79876964</v>
      </c>
      <c r="D72" t="s">
        <v>44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17228837</v>
      </c>
      <c r="M72">
        <v>23</v>
      </c>
      <c r="N72">
        <v>0</v>
      </c>
      <c r="O72">
        <v>-227</v>
      </c>
      <c r="P72" s="25">
        <v>-107</v>
      </c>
      <c r="Q72">
        <f t="shared" si="1"/>
        <v>-96</v>
      </c>
    </row>
    <row r="73" spans="1:17">
      <c r="A73">
        <v>2028</v>
      </c>
      <c r="B73">
        <v>33274</v>
      </c>
      <c r="C73">
        <v>79910238</v>
      </c>
      <c r="D73" t="s">
        <v>44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17235825</v>
      </c>
      <c r="M73">
        <v>23</v>
      </c>
      <c r="N73">
        <v>0</v>
      </c>
      <c r="O73">
        <v>-228</v>
      </c>
      <c r="P73" s="25">
        <v>-134</v>
      </c>
      <c r="Q73">
        <f t="shared" si="1"/>
        <v>-212</v>
      </c>
    </row>
    <row r="74" spans="1:17">
      <c r="A74">
        <v>2029</v>
      </c>
      <c r="B74">
        <v>166798</v>
      </c>
      <c r="C74">
        <v>80077037</v>
      </c>
      <c r="D74" t="s">
        <v>44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17270852</v>
      </c>
      <c r="M74">
        <v>23</v>
      </c>
      <c r="N74">
        <v>0</v>
      </c>
      <c r="O74">
        <v>-228</v>
      </c>
      <c r="P74" s="25">
        <v>-131</v>
      </c>
      <c r="Q74">
        <f t="shared" si="1"/>
        <v>-140</v>
      </c>
    </row>
    <row r="75" spans="1:17">
      <c r="A75">
        <v>2030</v>
      </c>
      <c r="B75">
        <v>29110</v>
      </c>
      <c r="C75">
        <v>80106147</v>
      </c>
      <c r="D75" t="s">
        <v>44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17276965</v>
      </c>
      <c r="M75">
        <v>23</v>
      </c>
      <c r="N75">
        <v>0</v>
      </c>
      <c r="O75">
        <v>-229</v>
      </c>
      <c r="P75" s="25">
        <v>-153</v>
      </c>
      <c r="Q75">
        <f t="shared" si="1"/>
        <v>-215</v>
      </c>
    </row>
    <row r="76" spans="1:17">
      <c r="A76">
        <v>2031</v>
      </c>
      <c r="B76">
        <v>170989</v>
      </c>
      <c r="C76">
        <v>80277137</v>
      </c>
      <c r="D76" t="s">
        <v>44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17312873</v>
      </c>
      <c r="M76">
        <v>23</v>
      </c>
      <c r="N76">
        <v>0</v>
      </c>
      <c r="O76">
        <v>-228</v>
      </c>
      <c r="P76" s="25">
        <v>-143</v>
      </c>
      <c r="Q76">
        <f t="shared" si="1"/>
        <v>-137</v>
      </c>
    </row>
    <row r="77" spans="1:17">
      <c r="A77">
        <v>2032</v>
      </c>
      <c r="B77">
        <v>24728</v>
      </c>
      <c r="C77">
        <v>80301866</v>
      </c>
      <c r="D77" t="s">
        <v>44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17318066</v>
      </c>
      <c r="M77">
        <v>23</v>
      </c>
      <c r="N77">
        <v>0</v>
      </c>
      <c r="O77">
        <v>-229</v>
      </c>
      <c r="P77" s="25">
        <v>-161</v>
      </c>
      <c r="Q77">
        <f t="shared" si="1"/>
        <v>-217</v>
      </c>
    </row>
    <row r="78" spans="1:17">
      <c r="A78">
        <v>2033</v>
      </c>
      <c r="B78">
        <v>175187</v>
      </c>
      <c r="C78">
        <v>80477054</v>
      </c>
      <c r="D78" t="s">
        <v>44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17354856</v>
      </c>
      <c r="M78">
        <v>23</v>
      </c>
      <c r="N78">
        <v>0</v>
      </c>
      <c r="O78">
        <v>-229</v>
      </c>
      <c r="P78" s="25">
        <v>-150</v>
      </c>
      <c r="Q78">
        <f t="shared" si="1"/>
        <v>-136</v>
      </c>
    </row>
    <row r="79" spans="1:17">
      <c r="A79">
        <v>2034</v>
      </c>
      <c r="B79">
        <v>21096</v>
      </c>
      <c r="C79">
        <v>80498151</v>
      </c>
      <c r="D79" t="s">
        <v>44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17359286</v>
      </c>
      <c r="M79">
        <v>23</v>
      </c>
      <c r="N79">
        <v>0</v>
      </c>
      <c r="O79">
        <v>-229</v>
      </c>
      <c r="P79" s="25">
        <v>-167</v>
      </c>
      <c r="Q79">
        <f t="shared" si="1"/>
        <v>-219</v>
      </c>
    </row>
    <row r="80" spans="1:17">
      <c r="A80">
        <v>2035</v>
      </c>
      <c r="B80">
        <v>178909</v>
      </c>
      <c r="C80">
        <v>80677061</v>
      </c>
      <c r="D80" t="s">
        <v>44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17396857</v>
      </c>
      <c r="M80">
        <v>23</v>
      </c>
      <c r="N80">
        <v>0</v>
      </c>
      <c r="O80">
        <v>-229</v>
      </c>
      <c r="P80" s="25">
        <v>-154</v>
      </c>
      <c r="Q80">
        <f t="shared" si="1"/>
        <v>-134</v>
      </c>
    </row>
    <row r="81" spans="1:17">
      <c r="A81">
        <v>2036</v>
      </c>
      <c r="B81">
        <v>17943</v>
      </c>
      <c r="C81">
        <v>80695004</v>
      </c>
      <c r="D81" t="s">
        <v>44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17400625</v>
      </c>
      <c r="M81">
        <v>23</v>
      </c>
      <c r="N81">
        <v>0</v>
      </c>
      <c r="O81">
        <v>-230</v>
      </c>
      <c r="P81" s="25">
        <v>-171</v>
      </c>
      <c r="Q81">
        <f t="shared" si="1"/>
        <v>-221</v>
      </c>
    </row>
    <row r="82" spans="1:17">
      <c r="A82">
        <v>2037</v>
      </c>
      <c r="B82">
        <v>182064</v>
      </c>
      <c r="C82">
        <v>80877069</v>
      </c>
      <c r="D82" t="s">
        <v>44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17438859</v>
      </c>
      <c r="M82">
        <v>23</v>
      </c>
      <c r="N82">
        <v>0</v>
      </c>
      <c r="O82">
        <v>-230</v>
      </c>
      <c r="P82" s="25">
        <v>-157</v>
      </c>
      <c r="Q82">
        <f t="shared" si="1"/>
        <v>-133</v>
      </c>
    </row>
    <row r="83" spans="1:17">
      <c r="A83">
        <v>2038</v>
      </c>
      <c r="B83">
        <v>16269</v>
      </c>
      <c r="C83">
        <v>80893339</v>
      </c>
      <c r="D83" t="s">
        <v>44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17442276</v>
      </c>
      <c r="M83">
        <v>23</v>
      </c>
      <c r="N83">
        <v>0</v>
      </c>
      <c r="O83">
        <v>-231</v>
      </c>
      <c r="P83" s="25">
        <v>-175</v>
      </c>
      <c r="Q83">
        <f t="shared" si="1"/>
        <v>-223</v>
      </c>
    </row>
    <row r="84" spans="1:17">
      <c r="A84">
        <v>2039</v>
      </c>
      <c r="B84">
        <v>183825</v>
      </c>
      <c r="C84">
        <v>81077165</v>
      </c>
      <c r="D84" t="s">
        <v>44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17480879</v>
      </c>
      <c r="M84">
        <v>23</v>
      </c>
      <c r="N84">
        <v>0</v>
      </c>
      <c r="O84">
        <v>-231</v>
      </c>
      <c r="P84" s="25">
        <v>-159</v>
      </c>
      <c r="Q84">
        <f t="shared" si="1"/>
        <v>-133</v>
      </c>
    </row>
    <row r="85" spans="1:17">
      <c r="A85">
        <v>2040</v>
      </c>
      <c r="B85">
        <v>12916</v>
      </c>
      <c r="C85">
        <v>81090081</v>
      </c>
      <c r="D85" t="s">
        <v>44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17483591</v>
      </c>
      <c r="M85">
        <v>23</v>
      </c>
      <c r="N85">
        <v>0</v>
      </c>
      <c r="O85">
        <v>-231</v>
      </c>
      <c r="P85" s="25">
        <v>-177</v>
      </c>
      <c r="Q85">
        <f t="shared" si="1"/>
        <v>-225</v>
      </c>
    </row>
    <row r="86" spans="1:17">
      <c r="A86">
        <v>2041</v>
      </c>
      <c r="B86">
        <v>187051</v>
      </c>
      <c r="C86">
        <v>81277132</v>
      </c>
      <c r="D86" t="s">
        <v>44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17522872</v>
      </c>
      <c r="M86">
        <v>23</v>
      </c>
      <c r="N86">
        <v>0</v>
      </c>
      <c r="O86">
        <v>-231</v>
      </c>
      <c r="P86" s="25">
        <v>-161</v>
      </c>
      <c r="Q86">
        <f t="shared" si="1"/>
        <v>-131</v>
      </c>
    </row>
    <row r="87" spans="1:17">
      <c r="A87">
        <v>2042</v>
      </c>
      <c r="B87">
        <v>10647</v>
      </c>
      <c r="C87">
        <v>81287780</v>
      </c>
      <c r="D87" t="s">
        <v>44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17525108</v>
      </c>
      <c r="M87">
        <v>23</v>
      </c>
      <c r="N87">
        <v>0</v>
      </c>
      <c r="O87">
        <v>-232</v>
      </c>
      <c r="P87" s="25">
        <v>-180</v>
      </c>
      <c r="Q87">
        <f t="shared" si="1"/>
        <v>-227</v>
      </c>
    </row>
    <row r="88" spans="1:17">
      <c r="A88">
        <v>2043</v>
      </c>
      <c r="B88">
        <v>189193</v>
      </c>
      <c r="C88">
        <v>81476973</v>
      </c>
      <c r="D88" t="s">
        <v>44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17564839</v>
      </c>
      <c r="M88">
        <v>23</v>
      </c>
      <c r="N88">
        <v>0</v>
      </c>
      <c r="O88">
        <v>-232</v>
      </c>
      <c r="P88" s="25">
        <v>-163</v>
      </c>
      <c r="Q88">
        <f t="shared" si="1"/>
        <v>-131</v>
      </c>
    </row>
    <row r="89" spans="1:17">
      <c r="A89">
        <v>2044</v>
      </c>
      <c r="B89">
        <v>9096</v>
      </c>
      <c r="C89">
        <v>81486070</v>
      </c>
      <c r="D89" t="s">
        <v>44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17566749</v>
      </c>
      <c r="M89">
        <v>23</v>
      </c>
      <c r="N89">
        <v>0</v>
      </c>
      <c r="O89">
        <v>-233</v>
      </c>
      <c r="P89" s="25">
        <v>-181</v>
      </c>
      <c r="Q89">
        <f t="shared" si="1"/>
        <v>-229</v>
      </c>
    </row>
    <row r="90" spans="1:17">
      <c r="A90">
        <v>2045</v>
      </c>
      <c r="B90">
        <v>190956</v>
      </c>
      <c r="C90">
        <v>81677026</v>
      </c>
      <c r="D90" t="s">
        <v>44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17606850</v>
      </c>
      <c r="M90">
        <v>23</v>
      </c>
      <c r="N90">
        <v>0</v>
      </c>
      <c r="O90">
        <v>-233</v>
      </c>
      <c r="P90" s="25">
        <v>-164</v>
      </c>
      <c r="Q90">
        <f t="shared" si="1"/>
        <v>-131</v>
      </c>
    </row>
    <row r="91" spans="1:17">
      <c r="A91">
        <v>2046</v>
      </c>
      <c r="B91">
        <v>6579</v>
      </c>
      <c r="C91">
        <v>81683605</v>
      </c>
      <c r="D91" t="s">
        <v>44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17608232</v>
      </c>
      <c r="M91">
        <v>23</v>
      </c>
      <c r="N91">
        <v>0</v>
      </c>
      <c r="O91">
        <v>-233</v>
      </c>
      <c r="P91" s="25">
        <v>-183</v>
      </c>
      <c r="Q91">
        <f t="shared" si="1"/>
        <v>-230</v>
      </c>
    </row>
    <row r="92" spans="1:17">
      <c r="A92">
        <v>2047</v>
      </c>
      <c r="B92">
        <v>193509</v>
      </c>
      <c r="C92">
        <v>81877115</v>
      </c>
      <c r="D92" t="s">
        <v>44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17648869</v>
      </c>
      <c r="M92">
        <v>23</v>
      </c>
      <c r="N92">
        <v>0</v>
      </c>
      <c r="O92">
        <v>-233</v>
      </c>
      <c r="P92" s="25">
        <v>-166</v>
      </c>
      <c r="Q92">
        <f t="shared" si="1"/>
        <v>-130</v>
      </c>
    </row>
    <row r="93" spans="1:17">
      <c r="A93">
        <v>2048</v>
      </c>
      <c r="B93">
        <v>5519</v>
      </c>
      <c r="C93">
        <v>81882634</v>
      </c>
      <c r="D93" t="s">
        <v>44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17650028</v>
      </c>
      <c r="M93">
        <v>23</v>
      </c>
      <c r="N93">
        <v>0</v>
      </c>
      <c r="O93">
        <v>-234</v>
      </c>
      <c r="P93" s="25">
        <v>-185</v>
      </c>
      <c r="Q93">
        <f t="shared" si="1"/>
        <v>-232</v>
      </c>
    </row>
    <row r="94" spans="1:17">
      <c r="A94">
        <v>2049</v>
      </c>
      <c r="B94">
        <v>194365</v>
      </c>
      <c r="C94">
        <v>82077000</v>
      </c>
      <c r="D94" t="s">
        <v>44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17690844</v>
      </c>
      <c r="M94">
        <v>23</v>
      </c>
      <c r="N94">
        <v>0</v>
      </c>
      <c r="O94">
        <v>-234</v>
      </c>
      <c r="P94" s="25">
        <v>-167</v>
      </c>
      <c r="Q94">
        <f t="shared" si="1"/>
        <v>-130</v>
      </c>
    </row>
    <row r="95" spans="1:17">
      <c r="A95">
        <v>2050</v>
      </c>
      <c r="B95">
        <v>4391</v>
      </c>
      <c r="C95">
        <v>82081392</v>
      </c>
      <c r="D95" t="s">
        <v>44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17691767</v>
      </c>
      <c r="M95">
        <v>23</v>
      </c>
      <c r="N95">
        <v>0</v>
      </c>
      <c r="O95">
        <v>-235</v>
      </c>
      <c r="P95" s="25">
        <v>-186</v>
      </c>
      <c r="Q95">
        <f>F95+N95+O95</f>
        <v>-233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K19" sqref="K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994</v>
      </c>
      <c r="D5">
        <f>SceB3000!$O47</f>
        <v>-138</v>
      </c>
      <c r="E5">
        <f>SceB3000!$P47</f>
        <v>856</v>
      </c>
      <c r="O5">
        <f t="shared" ref="O5:O52" si="2">O4+1</f>
        <v>2002</v>
      </c>
      <c r="P5">
        <f>SceB3000!$G47</f>
        <v>916</v>
      </c>
      <c r="Q5">
        <f>SceB3000!N47</f>
        <v>78</v>
      </c>
      <c r="R5">
        <f t="shared" si="0"/>
        <v>994</v>
      </c>
      <c r="S5">
        <f>SceB3000!$O47</f>
        <v>-138</v>
      </c>
      <c r="T5">
        <f>SceB3000!$P47</f>
        <v>856</v>
      </c>
    </row>
    <row r="6" spans="1:20">
      <c r="A6">
        <f t="shared" si="1"/>
        <v>2003</v>
      </c>
      <c r="C6">
        <f>SceB3000!$G48+SceB3000!$N48</f>
        <v>1098</v>
      </c>
      <c r="D6">
        <f>SceB3000!$O48</f>
        <v>-142</v>
      </c>
      <c r="E6">
        <f>SceB3000!$P48</f>
        <v>958</v>
      </c>
      <c r="O6">
        <f t="shared" si="2"/>
        <v>2003</v>
      </c>
      <c r="P6">
        <f>SceB3000!$G48</f>
        <v>1018</v>
      </c>
      <c r="Q6">
        <f>SceB3000!N48</f>
        <v>80</v>
      </c>
      <c r="R6">
        <f t="shared" si="0"/>
        <v>1098</v>
      </c>
      <c r="S6">
        <f>SceB3000!$O48</f>
        <v>-142</v>
      </c>
      <c r="T6">
        <f>SceB3000!$P48</f>
        <v>958</v>
      </c>
    </row>
    <row r="7" spans="1:20">
      <c r="A7">
        <f t="shared" si="1"/>
        <v>2004</v>
      </c>
      <c r="C7">
        <f>SceB3000!$G49+SceB3000!$N49</f>
        <v>1204</v>
      </c>
      <c r="D7">
        <f>SceB3000!$O49</f>
        <v>-146</v>
      </c>
      <c r="E7">
        <f>SceB3000!$P49</f>
        <v>1059</v>
      </c>
      <c r="O7">
        <f t="shared" si="2"/>
        <v>2004</v>
      </c>
      <c r="P7">
        <f>SceB3000!$G49</f>
        <v>1120</v>
      </c>
      <c r="Q7">
        <f>SceB3000!N49</f>
        <v>84</v>
      </c>
      <c r="R7">
        <f t="shared" si="0"/>
        <v>1204</v>
      </c>
      <c r="S7">
        <f>SceB3000!$O49</f>
        <v>-146</v>
      </c>
      <c r="T7">
        <f>SceB3000!$P49</f>
        <v>1059</v>
      </c>
    </row>
    <row r="8" spans="1:20">
      <c r="A8">
        <f t="shared" si="1"/>
        <v>2005</v>
      </c>
      <c r="C8">
        <f>SceB3000!$G50+SceB3000!$N50</f>
        <v>1136</v>
      </c>
      <c r="D8">
        <f>SceB3000!$O50</f>
        <v>-151</v>
      </c>
      <c r="E8">
        <f>SceB3000!$P50</f>
        <v>986</v>
      </c>
      <c r="O8">
        <f t="shared" si="2"/>
        <v>2005</v>
      </c>
      <c r="P8">
        <f>SceB3000!$G50</f>
        <v>1049</v>
      </c>
      <c r="Q8">
        <f>SceB3000!N50</f>
        <v>87</v>
      </c>
      <c r="R8">
        <f t="shared" si="0"/>
        <v>1136</v>
      </c>
      <c r="S8">
        <f>SceB3000!$O50</f>
        <v>-151</v>
      </c>
      <c r="T8">
        <f>SceB3000!$P50</f>
        <v>986</v>
      </c>
    </row>
    <row r="9" spans="1:20">
      <c r="A9">
        <f t="shared" si="1"/>
        <v>2006</v>
      </c>
      <c r="C9">
        <f>SceB3000!$G51+SceB3000!$N51</f>
        <v>1014</v>
      </c>
      <c r="D9">
        <f>SceB3000!$O51</f>
        <v>-158</v>
      </c>
      <c r="E9">
        <f>SceB3000!$P51</f>
        <v>856</v>
      </c>
      <c r="O9">
        <f t="shared" si="2"/>
        <v>2006</v>
      </c>
      <c r="P9">
        <f>SceB3000!$G51</f>
        <v>923</v>
      </c>
      <c r="Q9">
        <f>SceB3000!N51</f>
        <v>91</v>
      </c>
      <c r="R9">
        <f t="shared" si="0"/>
        <v>1014</v>
      </c>
      <c r="S9">
        <f>SceB3000!$O51</f>
        <v>-158</v>
      </c>
      <c r="T9">
        <f>SceB3000!$P51</f>
        <v>856</v>
      </c>
    </row>
    <row r="10" spans="1:20">
      <c r="A10">
        <f t="shared" si="1"/>
        <v>2007</v>
      </c>
      <c r="C10">
        <f>SceB3000!$G52+SceB3000!$N52</f>
        <v>896</v>
      </c>
      <c r="D10">
        <f>SceB3000!$O52</f>
        <v>-165</v>
      </c>
      <c r="E10">
        <f>SceB3000!$P52</f>
        <v>733</v>
      </c>
      <c r="O10">
        <f t="shared" si="2"/>
        <v>2007</v>
      </c>
      <c r="P10">
        <f>SceB3000!$G52</f>
        <v>802</v>
      </c>
      <c r="Q10">
        <f>SceB3000!N52</f>
        <v>94</v>
      </c>
      <c r="R10">
        <f t="shared" si="0"/>
        <v>896</v>
      </c>
      <c r="S10">
        <f>SceB3000!$O52</f>
        <v>-165</v>
      </c>
      <c r="T10">
        <f>SceB3000!$P52</f>
        <v>733</v>
      </c>
    </row>
    <row r="11" spans="1:20">
      <c r="A11">
        <f t="shared" si="1"/>
        <v>2008</v>
      </c>
      <c r="C11">
        <f>SceB3000!$G53+SceB3000!$N53</f>
        <v>841</v>
      </c>
      <c r="D11">
        <f>SceB3000!$O53</f>
        <v>-170</v>
      </c>
      <c r="E11">
        <f>SceB3000!$P53</f>
        <v>673</v>
      </c>
      <c r="O11">
        <f t="shared" si="2"/>
        <v>2008</v>
      </c>
      <c r="P11">
        <f>SceB3000!$G53</f>
        <v>746</v>
      </c>
      <c r="Q11">
        <f>SceB3000!N53</f>
        <v>95</v>
      </c>
      <c r="R11">
        <f t="shared" si="0"/>
        <v>841</v>
      </c>
      <c r="S11">
        <f>SceB3000!$O53</f>
        <v>-170</v>
      </c>
      <c r="T11">
        <f>SceB3000!$P53</f>
        <v>673</v>
      </c>
    </row>
    <row r="12" spans="1:20">
      <c r="A12">
        <f t="shared" si="1"/>
        <v>2009</v>
      </c>
      <c r="C12">
        <f>SceB3000!$G54+SceB3000!$N54</f>
        <v>733</v>
      </c>
      <c r="D12">
        <f>SceB3000!$O54</f>
        <v>-174</v>
      </c>
      <c r="E12">
        <f>SceB3000!$P54</f>
        <v>561</v>
      </c>
      <c r="O12">
        <f t="shared" si="2"/>
        <v>2009</v>
      </c>
      <c r="P12">
        <f>SceB3000!$G54</f>
        <v>637</v>
      </c>
      <c r="Q12">
        <f>SceB3000!N54</f>
        <v>96</v>
      </c>
      <c r="R12">
        <f t="shared" si="0"/>
        <v>733</v>
      </c>
      <c r="S12">
        <f>SceB3000!$O54</f>
        <v>-174</v>
      </c>
      <c r="T12">
        <f>SceB3000!$P54</f>
        <v>561</v>
      </c>
    </row>
    <row r="13" spans="1:20">
      <c r="A13">
        <f t="shared" si="1"/>
        <v>2010</v>
      </c>
      <c r="C13">
        <f>SceB3000!$G55+SceB3000!$N55</f>
        <v>652</v>
      </c>
      <c r="D13">
        <f>SceB3000!$O55</f>
        <v>-177</v>
      </c>
      <c r="E13">
        <f>SceB3000!$P55</f>
        <v>476</v>
      </c>
      <c r="O13">
        <f t="shared" si="2"/>
        <v>2010</v>
      </c>
      <c r="P13">
        <f>SceB3000!$G55</f>
        <v>555</v>
      </c>
      <c r="Q13">
        <f>SceB3000!N55</f>
        <v>97</v>
      </c>
      <c r="R13">
        <f t="shared" si="0"/>
        <v>652</v>
      </c>
      <c r="S13">
        <f>SceB3000!$O55</f>
        <v>-177</v>
      </c>
      <c r="T13">
        <f>SceB3000!$P55</f>
        <v>476</v>
      </c>
    </row>
    <row r="14" spans="1:20">
      <c r="A14">
        <f t="shared" si="1"/>
        <v>2011</v>
      </c>
      <c r="C14">
        <f>SceB3000!$G56+SceB3000!$N56</f>
        <v>590</v>
      </c>
      <c r="D14">
        <f>SceB3000!$O56</f>
        <v>-182</v>
      </c>
      <c r="E14">
        <f>SceB3000!$P56</f>
        <v>409</v>
      </c>
      <c r="O14">
        <f t="shared" si="2"/>
        <v>2011</v>
      </c>
      <c r="P14">
        <f>SceB3000!$G56</f>
        <v>492</v>
      </c>
      <c r="Q14">
        <f>SceB3000!N56</f>
        <v>98</v>
      </c>
      <c r="R14">
        <f t="shared" si="0"/>
        <v>590</v>
      </c>
      <c r="S14">
        <f>SceB3000!$O56</f>
        <v>-182</v>
      </c>
      <c r="T14">
        <f>SceB3000!$P56</f>
        <v>409</v>
      </c>
    </row>
    <row r="15" spans="1:20">
      <c r="A15">
        <f t="shared" si="1"/>
        <v>2012</v>
      </c>
      <c r="C15">
        <f>SceB3000!$G57+SceB3000!$N57</f>
        <v>514</v>
      </c>
      <c r="D15">
        <f>SceB3000!$O57</f>
        <v>-185</v>
      </c>
      <c r="E15">
        <f>SceB3000!$P57</f>
        <v>330</v>
      </c>
      <c r="O15">
        <f t="shared" si="2"/>
        <v>2012</v>
      </c>
      <c r="P15">
        <f>SceB3000!$G57</f>
        <v>415</v>
      </c>
      <c r="Q15">
        <f>SceB3000!N57</f>
        <v>99</v>
      </c>
      <c r="R15">
        <f t="shared" si="0"/>
        <v>514</v>
      </c>
      <c r="S15">
        <f>SceB3000!$O57</f>
        <v>-185</v>
      </c>
      <c r="T15">
        <f>SceB3000!$P57</f>
        <v>330</v>
      </c>
    </row>
    <row r="16" spans="1:20">
      <c r="A16">
        <f t="shared" si="1"/>
        <v>2013</v>
      </c>
      <c r="C16">
        <f>SceB3000!$G58+SceB3000!$N58</f>
        <v>484</v>
      </c>
      <c r="D16">
        <f>SceB3000!$O58</f>
        <v>-187</v>
      </c>
      <c r="E16">
        <f>SceB3000!$P58</f>
        <v>298</v>
      </c>
      <c r="O16">
        <f t="shared" si="2"/>
        <v>2013</v>
      </c>
      <c r="P16">
        <f>SceB3000!$G58</f>
        <v>384</v>
      </c>
      <c r="Q16">
        <f>SceB3000!N58</f>
        <v>100</v>
      </c>
      <c r="R16">
        <f t="shared" si="0"/>
        <v>484</v>
      </c>
      <c r="S16">
        <f>SceB3000!$O58</f>
        <v>-187</v>
      </c>
      <c r="T16">
        <f>SceB3000!$P58</f>
        <v>298</v>
      </c>
    </row>
    <row r="17" spans="1:20">
      <c r="A17">
        <f t="shared" si="1"/>
        <v>2014</v>
      </c>
      <c r="C17">
        <f>SceB3000!$G59+SceB3000!$N59</f>
        <v>459</v>
      </c>
      <c r="D17">
        <f>SceB3000!$O59</f>
        <v>-189</v>
      </c>
      <c r="E17">
        <f>SceB3000!$P59</f>
        <v>271</v>
      </c>
      <c r="O17">
        <f t="shared" si="2"/>
        <v>2014</v>
      </c>
      <c r="P17">
        <f>SceB3000!$G59</f>
        <v>358</v>
      </c>
      <c r="Q17">
        <f>SceB3000!N59</f>
        <v>101</v>
      </c>
      <c r="R17">
        <f t="shared" si="0"/>
        <v>459</v>
      </c>
      <c r="S17">
        <f>SceB3000!$O59</f>
        <v>-189</v>
      </c>
      <c r="T17">
        <f>SceB3000!$P59</f>
        <v>271</v>
      </c>
    </row>
    <row r="18" spans="1:20">
      <c r="A18">
        <f t="shared" si="1"/>
        <v>2015</v>
      </c>
      <c r="C18">
        <f>SceB3000!$G60+SceB3000!$N60</f>
        <v>461</v>
      </c>
      <c r="D18">
        <f>SceB3000!$O60</f>
        <v>-191</v>
      </c>
      <c r="E18">
        <f>SceB3000!$P60</f>
        <v>271</v>
      </c>
      <c r="O18">
        <f t="shared" si="2"/>
        <v>2015</v>
      </c>
      <c r="P18">
        <f>SceB3000!$G60</f>
        <v>359</v>
      </c>
      <c r="Q18">
        <f>SceB3000!N60</f>
        <v>102</v>
      </c>
      <c r="R18">
        <f t="shared" si="0"/>
        <v>461</v>
      </c>
      <c r="S18">
        <f>SceB3000!$O60</f>
        <v>-191</v>
      </c>
      <c r="T18">
        <f>SceB3000!$P60</f>
        <v>271</v>
      </c>
    </row>
    <row r="19" spans="1:20">
      <c r="A19">
        <f t="shared" si="1"/>
        <v>2016</v>
      </c>
      <c r="C19">
        <f>SceB3000!$G61+SceB3000!$N61</f>
        <v>430</v>
      </c>
      <c r="D19">
        <f>SceB3000!$O61</f>
        <v>-192</v>
      </c>
      <c r="E19">
        <f>SceB3000!$P61</f>
        <v>239</v>
      </c>
      <c r="O19">
        <f t="shared" si="2"/>
        <v>2016</v>
      </c>
      <c r="P19">
        <f>SceB3000!$G61</f>
        <v>328</v>
      </c>
      <c r="Q19">
        <f>SceB3000!N61</f>
        <v>102</v>
      </c>
      <c r="R19">
        <f t="shared" si="0"/>
        <v>430</v>
      </c>
      <c r="S19">
        <f>SceB3000!$O61</f>
        <v>-192</v>
      </c>
      <c r="T19">
        <f>SceB3000!$P61</f>
        <v>239</v>
      </c>
    </row>
    <row r="20" spans="1:20">
      <c r="A20">
        <f t="shared" si="1"/>
        <v>2017</v>
      </c>
      <c r="C20">
        <f>SceB3000!$G62+SceB3000!$N62</f>
        <v>423</v>
      </c>
      <c r="D20">
        <f>SceB3000!$O62</f>
        <v>-194</v>
      </c>
      <c r="E20">
        <f>SceB3000!$P62</f>
        <v>230</v>
      </c>
      <c r="O20">
        <f t="shared" si="2"/>
        <v>2017</v>
      </c>
      <c r="P20">
        <f>SceB3000!$G62</f>
        <v>320</v>
      </c>
      <c r="Q20">
        <f>SceB3000!N62</f>
        <v>103</v>
      </c>
      <c r="R20">
        <f t="shared" si="0"/>
        <v>423</v>
      </c>
      <c r="S20">
        <f>SceB3000!$O62</f>
        <v>-194</v>
      </c>
      <c r="T20">
        <f>SceB3000!$P62</f>
        <v>230</v>
      </c>
    </row>
    <row r="21" spans="1:20">
      <c r="A21">
        <f t="shared" si="1"/>
        <v>2018</v>
      </c>
      <c r="C21">
        <f>SceB3000!$G63+SceB3000!$N63</f>
        <v>362</v>
      </c>
      <c r="D21">
        <f>SceB3000!$O63</f>
        <v>-196</v>
      </c>
      <c r="E21">
        <f>SceB3000!$P63</f>
        <v>168</v>
      </c>
      <c r="O21">
        <f t="shared" si="2"/>
        <v>2018</v>
      </c>
      <c r="P21">
        <f>SceB3000!$G63</f>
        <v>259</v>
      </c>
      <c r="Q21">
        <f>SceB3000!N63</f>
        <v>103</v>
      </c>
      <c r="R21">
        <f t="shared" si="0"/>
        <v>362</v>
      </c>
      <c r="S21">
        <f>SceB3000!$O63</f>
        <v>-196</v>
      </c>
      <c r="T21">
        <f>SceB3000!$P63</f>
        <v>168</v>
      </c>
    </row>
    <row r="22" spans="1:20">
      <c r="A22">
        <f t="shared" si="1"/>
        <v>2019</v>
      </c>
      <c r="C22">
        <f>SceB3000!$G64+SceB3000!$N64</f>
        <v>388</v>
      </c>
      <c r="D22">
        <f>SceB3000!$O64</f>
        <v>-197</v>
      </c>
      <c r="E22">
        <f>SceB3000!$P64</f>
        <v>191</v>
      </c>
      <c r="O22">
        <f t="shared" si="2"/>
        <v>2019</v>
      </c>
      <c r="P22">
        <f>SceB3000!$G64</f>
        <v>284</v>
      </c>
      <c r="Q22">
        <f>SceB3000!N64</f>
        <v>104</v>
      </c>
      <c r="R22">
        <f t="shared" si="0"/>
        <v>388</v>
      </c>
      <c r="S22">
        <f>SceB3000!$O64</f>
        <v>-197</v>
      </c>
      <c r="T22">
        <f>SceB3000!$P64</f>
        <v>191</v>
      </c>
    </row>
    <row r="23" spans="1:20">
      <c r="A23">
        <f t="shared" si="1"/>
        <v>2020</v>
      </c>
      <c r="C23">
        <f>SceB3000!$G65+SceB3000!$N65</f>
        <v>234</v>
      </c>
      <c r="D23">
        <f>SceB3000!$O65</f>
        <v>-199</v>
      </c>
      <c r="E23">
        <f>SceB3000!$P65</f>
        <v>36</v>
      </c>
      <c r="O23">
        <f t="shared" si="2"/>
        <v>2020</v>
      </c>
      <c r="P23">
        <f>SceB3000!$G65</f>
        <v>234</v>
      </c>
      <c r="Q23">
        <f>SceB3000!N65</f>
        <v>0</v>
      </c>
      <c r="R23">
        <f t="shared" si="0"/>
        <v>234</v>
      </c>
      <c r="S23">
        <f>SceB3000!$O65</f>
        <v>-199</v>
      </c>
      <c r="T23">
        <f>SceB3000!$P65</f>
        <v>36</v>
      </c>
    </row>
    <row r="24" spans="1:20">
      <c r="A24">
        <f t="shared" si="1"/>
        <v>2021</v>
      </c>
      <c r="C24">
        <f>SceB3000!$G66+SceB3000!$N66</f>
        <v>258</v>
      </c>
      <c r="D24">
        <f>SceB3000!$O66</f>
        <v>-211</v>
      </c>
      <c r="E24">
        <f>SceB3000!$P66</f>
        <v>48</v>
      </c>
      <c r="O24">
        <f t="shared" si="2"/>
        <v>2021</v>
      </c>
      <c r="P24">
        <f>SceB3000!$G66</f>
        <v>258</v>
      </c>
      <c r="Q24">
        <f>SceB3000!N66</f>
        <v>0</v>
      </c>
      <c r="R24">
        <f t="shared" si="0"/>
        <v>258</v>
      </c>
      <c r="S24">
        <f>SceB3000!$O66</f>
        <v>-211</v>
      </c>
      <c r="T24">
        <f>SceB3000!$P66</f>
        <v>48</v>
      </c>
    </row>
    <row r="25" spans="1:20">
      <c r="A25">
        <f t="shared" si="1"/>
        <v>2022</v>
      </c>
      <c r="C25">
        <f>SceB3000!$G67+SceB3000!$N67</f>
        <v>209</v>
      </c>
      <c r="D25">
        <f>SceB3000!$O67</f>
        <v>-223</v>
      </c>
      <c r="E25">
        <f>SceB3000!$P67</f>
        <v>-14</v>
      </c>
      <c r="O25">
        <f t="shared" si="2"/>
        <v>2022</v>
      </c>
      <c r="P25">
        <f>SceB3000!$G67</f>
        <v>209</v>
      </c>
      <c r="Q25">
        <f>SceB3000!N67</f>
        <v>0</v>
      </c>
      <c r="R25">
        <f t="shared" si="0"/>
        <v>209</v>
      </c>
      <c r="S25">
        <f>SceB3000!$O67</f>
        <v>-223</v>
      </c>
      <c r="T25">
        <f>SceB3000!$P67</f>
        <v>-14</v>
      </c>
    </row>
    <row r="26" spans="1:20">
      <c r="A26">
        <f t="shared" si="1"/>
        <v>2023</v>
      </c>
      <c r="C26">
        <f>SceB3000!$G68+SceB3000!$N68</f>
        <v>233</v>
      </c>
      <c r="D26">
        <f>SceB3000!$O68</f>
        <v>-235</v>
      </c>
      <c r="E26">
        <f>SceB3000!$P68</f>
        <v>-1</v>
      </c>
      <c r="O26">
        <f t="shared" si="2"/>
        <v>2023</v>
      </c>
      <c r="P26">
        <f>SceB3000!$G68</f>
        <v>233</v>
      </c>
      <c r="Q26">
        <f>SceB3000!N68</f>
        <v>0</v>
      </c>
      <c r="R26">
        <f t="shared" si="0"/>
        <v>233</v>
      </c>
      <c r="S26">
        <f>SceB3000!$O68</f>
        <v>-235</v>
      </c>
      <c r="T26">
        <f>SceB3000!$P68</f>
        <v>-1</v>
      </c>
    </row>
    <row r="27" spans="1:20">
      <c r="A27">
        <f t="shared" si="1"/>
        <v>2024</v>
      </c>
      <c r="C27">
        <f>SceB3000!$G69+SceB3000!$N69</f>
        <v>183</v>
      </c>
      <c r="D27">
        <f>SceB3000!$O69</f>
        <v>-237</v>
      </c>
      <c r="E27">
        <f>SceB3000!$P69</f>
        <v>-53</v>
      </c>
      <c r="O27">
        <f t="shared" si="2"/>
        <v>2024</v>
      </c>
      <c r="P27">
        <f>SceB3000!$G69</f>
        <v>183</v>
      </c>
      <c r="Q27">
        <f>SceB3000!N69</f>
        <v>0</v>
      </c>
      <c r="R27">
        <f t="shared" si="0"/>
        <v>183</v>
      </c>
      <c r="S27">
        <f>SceB3000!$O69</f>
        <v>-237</v>
      </c>
      <c r="T27">
        <f>SceB3000!$P69</f>
        <v>-53</v>
      </c>
    </row>
    <row r="28" spans="1:20">
      <c r="A28">
        <f t="shared" si="1"/>
        <v>2025</v>
      </c>
      <c r="C28">
        <f>SceB3000!$G70+SceB3000!$N70</f>
        <v>212</v>
      </c>
      <c r="D28">
        <f>SceB3000!$O70</f>
        <v>-237</v>
      </c>
      <c r="E28">
        <f>SceB3000!$P70</f>
        <v>-25</v>
      </c>
      <c r="O28">
        <f t="shared" si="2"/>
        <v>2025</v>
      </c>
      <c r="P28">
        <f>SceB3000!$G70</f>
        <v>212</v>
      </c>
      <c r="Q28">
        <f>SceB3000!N70</f>
        <v>0</v>
      </c>
      <c r="R28">
        <f t="shared" si="0"/>
        <v>212</v>
      </c>
      <c r="S28">
        <f>SceB3000!$O70</f>
        <v>-237</v>
      </c>
      <c r="T28">
        <f>SceB3000!$P70</f>
        <v>-25</v>
      </c>
    </row>
    <row r="29" spans="1:20">
      <c r="A29">
        <f t="shared" si="1"/>
        <v>2026</v>
      </c>
      <c r="C29">
        <f>SceB3000!$G71+SceB3000!$N71</f>
        <v>168</v>
      </c>
      <c r="D29">
        <f>SceB3000!$O71</f>
        <v>-239</v>
      </c>
      <c r="E29">
        <f>SceB3000!$P71</f>
        <v>-70</v>
      </c>
      <c r="O29">
        <f t="shared" si="2"/>
        <v>2026</v>
      </c>
      <c r="P29">
        <f>SceB3000!$G71</f>
        <v>168</v>
      </c>
      <c r="Q29">
        <f>SceB3000!N71</f>
        <v>0</v>
      </c>
      <c r="R29">
        <f t="shared" si="0"/>
        <v>168</v>
      </c>
      <c r="S29">
        <f>SceB3000!$O71</f>
        <v>-239</v>
      </c>
      <c r="T29">
        <f>SceB3000!$P71</f>
        <v>-70</v>
      </c>
    </row>
    <row r="30" spans="1:20">
      <c r="A30">
        <f t="shared" si="1"/>
        <v>2027</v>
      </c>
      <c r="C30">
        <f>SceB3000!$G72+SceB3000!$N72</f>
        <v>201</v>
      </c>
      <c r="D30">
        <f>SceB3000!$O72</f>
        <v>-239</v>
      </c>
      <c r="E30">
        <f>SceB3000!$P72</f>
        <v>-38</v>
      </c>
      <c r="O30">
        <f t="shared" si="2"/>
        <v>2027</v>
      </c>
      <c r="P30">
        <f>SceB3000!$G72</f>
        <v>201</v>
      </c>
      <c r="Q30">
        <f>SceB3000!N72</f>
        <v>0</v>
      </c>
      <c r="R30">
        <f t="shared" si="0"/>
        <v>201</v>
      </c>
      <c r="S30">
        <f>SceB3000!$O72</f>
        <v>-239</v>
      </c>
      <c r="T30">
        <f>SceB3000!$P72</f>
        <v>-38</v>
      </c>
    </row>
    <row r="31" spans="1:20">
      <c r="A31">
        <f t="shared" si="1"/>
        <v>2028</v>
      </c>
      <c r="C31">
        <f>SceB3000!$G73+SceB3000!$N73</f>
        <v>160</v>
      </c>
      <c r="D31">
        <f>SceB3000!$O73</f>
        <v>-241</v>
      </c>
      <c r="E31">
        <f>SceB3000!$P73</f>
        <v>-80</v>
      </c>
      <c r="O31">
        <f t="shared" si="2"/>
        <v>2028</v>
      </c>
      <c r="P31">
        <f>SceB3000!$G73</f>
        <v>160</v>
      </c>
      <c r="Q31">
        <f>SceB3000!N73</f>
        <v>0</v>
      </c>
      <c r="R31">
        <f t="shared" si="0"/>
        <v>160</v>
      </c>
      <c r="S31">
        <f>SceB3000!$O73</f>
        <v>-241</v>
      </c>
      <c r="T31">
        <f>SceB3000!$P73</f>
        <v>-80</v>
      </c>
    </row>
    <row r="32" spans="1:20">
      <c r="A32">
        <f t="shared" si="1"/>
        <v>2029</v>
      </c>
      <c r="C32">
        <f>SceB3000!$G74+SceB3000!$N74</f>
        <v>194</v>
      </c>
      <c r="D32">
        <f>SceB3000!$O74</f>
        <v>-241</v>
      </c>
      <c r="E32">
        <f>SceB3000!$P74</f>
        <v>-47</v>
      </c>
      <c r="O32">
        <f t="shared" si="2"/>
        <v>2029</v>
      </c>
      <c r="P32">
        <f>SceB3000!$G74</f>
        <v>194</v>
      </c>
      <c r="Q32">
        <f>SceB3000!N74</f>
        <v>0</v>
      </c>
      <c r="R32">
        <f t="shared" si="0"/>
        <v>194</v>
      </c>
      <c r="S32">
        <f>SceB3000!$O74</f>
        <v>-241</v>
      </c>
      <c r="T32">
        <f>SceB3000!$P74</f>
        <v>-47</v>
      </c>
    </row>
    <row r="33" spans="1:20">
      <c r="A33">
        <f t="shared" si="1"/>
        <v>2030</v>
      </c>
      <c r="C33">
        <f>SceB3000!$G75+SceB3000!$N75</f>
        <v>154</v>
      </c>
      <c r="D33">
        <f>SceB3000!$O75</f>
        <v>-243</v>
      </c>
      <c r="E33">
        <f>SceB3000!$P75</f>
        <v>-88</v>
      </c>
      <c r="O33">
        <f t="shared" si="2"/>
        <v>2030</v>
      </c>
      <c r="P33">
        <f>SceB3000!$G75</f>
        <v>154</v>
      </c>
      <c r="Q33">
        <f>SceB3000!N75</f>
        <v>0</v>
      </c>
      <c r="R33">
        <f t="shared" si="0"/>
        <v>154</v>
      </c>
      <c r="S33">
        <f>SceB3000!$O75</f>
        <v>-243</v>
      </c>
      <c r="T33">
        <f>SceB3000!$P75</f>
        <v>-88</v>
      </c>
    </row>
    <row r="34" spans="1:20">
      <c r="A34">
        <f t="shared" si="1"/>
        <v>2031</v>
      </c>
      <c r="C34">
        <f>SceB3000!$G76+SceB3000!$N76</f>
        <v>193</v>
      </c>
      <c r="D34">
        <f>SceB3000!$O76</f>
        <v>-242</v>
      </c>
      <c r="E34">
        <f>SceB3000!$P76</f>
        <v>-48</v>
      </c>
      <c r="O34">
        <f t="shared" si="2"/>
        <v>2031</v>
      </c>
      <c r="P34">
        <f>SceB3000!$G76</f>
        <v>193</v>
      </c>
      <c r="Q34">
        <f>SceB3000!N76</f>
        <v>0</v>
      </c>
      <c r="R34">
        <f t="shared" si="0"/>
        <v>193</v>
      </c>
      <c r="S34">
        <f>SceB3000!$O76</f>
        <v>-242</v>
      </c>
      <c r="T34">
        <f>SceB3000!$P76</f>
        <v>-48</v>
      </c>
    </row>
    <row r="35" spans="1:20">
      <c r="A35">
        <f t="shared" si="1"/>
        <v>2032</v>
      </c>
      <c r="C35">
        <f>SceB3000!$G77+SceB3000!$N77</f>
        <v>148</v>
      </c>
      <c r="D35">
        <f>SceB3000!$O77</f>
        <v>-243</v>
      </c>
      <c r="E35">
        <f>SceB3000!$P77</f>
        <v>-95</v>
      </c>
      <c r="O35">
        <f t="shared" si="2"/>
        <v>2032</v>
      </c>
      <c r="P35">
        <f>SceB3000!$G77</f>
        <v>148</v>
      </c>
      <c r="Q35">
        <f>SceB3000!N77</f>
        <v>0</v>
      </c>
      <c r="R35">
        <f t="shared" si="0"/>
        <v>148</v>
      </c>
      <c r="S35">
        <f>SceB3000!$O77</f>
        <v>-243</v>
      </c>
      <c r="T35">
        <f>SceB3000!$P77</f>
        <v>-95</v>
      </c>
    </row>
    <row r="36" spans="1:20">
      <c r="A36">
        <f t="shared" si="1"/>
        <v>2033</v>
      </c>
      <c r="C36">
        <f>SceB3000!$G78+SceB3000!$N78</f>
        <v>192</v>
      </c>
      <c r="D36">
        <f>SceB3000!$O78</f>
        <v>-243</v>
      </c>
      <c r="E36">
        <f>SceB3000!$P78</f>
        <v>-51</v>
      </c>
      <c r="O36">
        <f t="shared" si="2"/>
        <v>2033</v>
      </c>
      <c r="P36">
        <f>SceB3000!$G78</f>
        <v>192</v>
      </c>
      <c r="Q36">
        <f>SceB3000!N78</f>
        <v>0</v>
      </c>
      <c r="R36">
        <f t="shared" si="0"/>
        <v>192</v>
      </c>
      <c r="S36">
        <f>SceB3000!$O78</f>
        <v>-243</v>
      </c>
      <c r="T36">
        <f>SceB3000!$P78</f>
        <v>-51</v>
      </c>
    </row>
    <row r="37" spans="1:20">
      <c r="A37">
        <f t="shared" si="1"/>
        <v>2034</v>
      </c>
      <c r="C37">
        <f>SceB3000!$G79+SceB3000!$N79</f>
        <v>185</v>
      </c>
      <c r="D37">
        <f>SceB3000!$O79</f>
        <v>-245</v>
      </c>
      <c r="E37">
        <f>SceB3000!$P79</f>
        <v>-60</v>
      </c>
      <c r="O37">
        <f t="shared" si="2"/>
        <v>2034</v>
      </c>
      <c r="P37">
        <f>SceB3000!$G79</f>
        <v>185</v>
      </c>
      <c r="Q37">
        <f>SceB3000!N79</f>
        <v>0</v>
      </c>
      <c r="R37">
        <f t="shared" si="0"/>
        <v>185</v>
      </c>
      <c r="S37">
        <f>SceB3000!$O79</f>
        <v>-245</v>
      </c>
      <c r="T37">
        <f>SceB3000!$P79</f>
        <v>-60</v>
      </c>
    </row>
    <row r="38" spans="1:20">
      <c r="A38">
        <f t="shared" si="1"/>
        <v>2035</v>
      </c>
      <c r="C38">
        <f>SceB3000!$G80+SceB3000!$N80</f>
        <v>183</v>
      </c>
      <c r="D38">
        <f>SceB3000!$O80</f>
        <v>-245</v>
      </c>
      <c r="E38">
        <f>SceB3000!$P80</f>
        <v>-62</v>
      </c>
      <c r="O38">
        <f t="shared" si="2"/>
        <v>2035</v>
      </c>
      <c r="P38">
        <f>SceB3000!$G80</f>
        <v>183</v>
      </c>
      <c r="Q38">
        <f>SceB3000!N80</f>
        <v>0</v>
      </c>
      <c r="R38">
        <f t="shared" si="0"/>
        <v>183</v>
      </c>
      <c r="S38">
        <f>SceB3000!$O80</f>
        <v>-245</v>
      </c>
      <c r="T38">
        <f>SceB3000!$P80</f>
        <v>-62</v>
      </c>
    </row>
    <row r="39" spans="1:20">
      <c r="A39">
        <f t="shared" si="1"/>
        <v>2036</v>
      </c>
      <c r="C39">
        <f>SceB3000!$G81+SceB3000!$N81</f>
        <v>132</v>
      </c>
      <c r="D39">
        <f>SceB3000!$O81</f>
        <v>-247</v>
      </c>
      <c r="E39">
        <f>SceB3000!$P81</f>
        <v>-115</v>
      </c>
      <c r="O39">
        <f t="shared" si="2"/>
        <v>2036</v>
      </c>
      <c r="P39">
        <f>SceB3000!$G81</f>
        <v>132</v>
      </c>
      <c r="Q39">
        <f>SceB3000!N81</f>
        <v>0</v>
      </c>
      <c r="R39">
        <f t="shared" si="0"/>
        <v>132</v>
      </c>
      <c r="S39">
        <f>SceB3000!$O81</f>
        <v>-247</v>
      </c>
      <c r="T39">
        <f>SceB3000!$P81</f>
        <v>-115</v>
      </c>
    </row>
    <row r="40" spans="1:20">
      <c r="A40">
        <f t="shared" si="1"/>
        <v>2037</v>
      </c>
      <c r="C40">
        <f>SceB3000!$G82+SceB3000!$N82</f>
        <v>184</v>
      </c>
      <c r="D40">
        <f>SceB3000!$O82</f>
        <v>-248</v>
      </c>
      <c r="E40">
        <f>SceB3000!$P82</f>
        <v>-64</v>
      </c>
      <c r="O40">
        <f t="shared" si="2"/>
        <v>2037</v>
      </c>
      <c r="P40">
        <f>SceB3000!$G82</f>
        <v>184</v>
      </c>
      <c r="Q40">
        <f>SceB3000!N82</f>
        <v>0</v>
      </c>
      <c r="R40">
        <f t="shared" si="0"/>
        <v>184</v>
      </c>
      <c r="S40">
        <f>SceB3000!$O82</f>
        <v>-248</v>
      </c>
      <c r="T40">
        <f>SceB3000!$P82</f>
        <v>-64</v>
      </c>
    </row>
    <row r="41" spans="1:20">
      <c r="A41">
        <f t="shared" si="1"/>
        <v>2038</v>
      </c>
      <c r="C41">
        <f>SceB3000!$G83+SceB3000!$N83</f>
        <v>169</v>
      </c>
      <c r="D41">
        <f>SceB3000!$O83</f>
        <v>-249</v>
      </c>
      <c r="E41">
        <f>SceB3000!$P83</f>
        <v>-80</v>
      </c>
      <c r="O41">
        <f t="shared" si="2"/>
        <v>2038</v>
      </c>
      <c r="P41">
        <f>SceB3000!$G83</f>
        <v>169</v>
      </c>
      <c r="Q41">
        <f>SceB3000!N83</f>
        <v>0</v>
      </c>
      <c r="R41">
        <f t="shared" si="0"/>
        <v>169</v>
      </c>
      <c r="S41">
        <f>SceB3000!$O83</f>
        <v>-249</v>
      </c>
      <c r="T41">
        <f>SceB3000!$P83</f>
        <v>-80</v>
      </c>
    </row>
    <row r="42" spans="1:20">
      <c r="A42">
        <f t="shared" si="1"/>
        <v>2039</v>
      </c>
      <c r="C42">
        <f>SceB3000!$G84+SceB3000!$N84</f>
        <v>180</v>
      </c>
      <c r="D42">
        <f>SceB3000!$O84</f>
        <v>-249</v>
      </c>
      <c r="E42">
        <f>SceB3000!$P84</f>
        <v>-69</v>
      </c>
      <c r="O42">
        <f t="shared" si="2"/>
        <v>2039</v>
      </c>
      <c r="P42">
        <f>SceB3000!$G84</f>
        <v>180</v>
      </c>
      <c r="Q42">
        <f>SceB3000!N84</f>
        <v>0</v>
      </c>
      <c r="R42">
        <f t="shared" si="0"/>
        <v>180</v>
      </c>
      <c r="S42">
        <f>SceB3000!$O84</f>
        <v>-249</v>
      </c>
      <c r="T42">
        <f>SceB3000!$P84</f>
        <v>-69</v>
      </c>
    </row>
    <row r="43" spans="1:20">
      <c r="A43">
        <f t="shared" si="1"/>
        <v>2040</v>
      </c>
      <c r="C43">
        <f>SceB3000!$G85+SceB3000!$N85</f>
        <v>152</v>
      </c>
      <c r="D43">
        <f>SceB3000!$O85</f>
        <v>-251</v>
      </c>
      <c r="E43">
        <f>SceB3000!$P85</f>
        <v>-98</v>
      </c>
      <c r="O43">
        <f t="shared" si="2"/>
        <v>2040</v>
      </c>
      <c r="P43">
        <f>SceB3000!$G85</f>
        <v>152</v>
      </c>
      <c r="Q43">
        <f>SceB3000!N85</f>
        <v>0</v>
      </c>
      <c r="R43">
        <f t="shared" si="0"/>
        <v>152</v>
      </c>
      <c r="S43">
        <f>SceB3000!$O85</f>
        <v>-251</v>
      </c>
      <c r="T43">
        <f>SceB3000!$P85</f>
        <v>-98</v>
      </c>
    </row>
    <row r="44" spans="1:20">
      <c r="A44">
        <f t="shared" si="1"/>
        <v>2041</v>
      </c>
      <c r="C44">
        <f>SceB3000!$G86+SceB3000!$N86</f>
        <v>179</v>
      </c>
      <c r="D44">
        <f>SceB3000!$O86</f>
        <v>-252</v>
      </c>
      <c r="E44">
        <f>SceB3000!$P86</f>
        <v>-72</v>
      </c>
      <c r="O44">
        <f t="shared" si="2"/>
        <v>2041</v>
      </c>
      <c r="P44">
        <f>SceB3000!$G86</f>
        <v>179</v>
      </c>
      <c r="Q44">
        <f>SceB3000!N86</f>
        <v>0</v>
      </c>
      <c r="R44">
        <f t="shared" si="0"/>
        <v>179</v>
      </c>
      <c r="S44">
        <f>SceB3000!$O86</f>
        <v>-252</v>
      </c>
      <c r="T44">
        <f>SceB3000!$P86</f>
        <v>-72</v>
      </c>
    </row>
    <row r="45" spans="1:20">
      <c r="A45">
        <f t="shared" si="1"/>
        <v>2042</v>
      </c>
      <c r="C45">
        <f>SceB3000!$G87+SceB3000!$N87</f>
        <v>142</v>
      </c>
      <c r="D45">
        <f>SceB3000!$O87</f>
        <v>-253</v>
      </c>
      <c r="E45">
        <f>SceB3000!$P87</f>
        <v>-110</v>
      </c>
      <c r="O45">
        <f t="shared" si="2"/>
        <v>2042</v>
      </c>
      <c r="P45">
        <f>SceB3000!$G87</f>
        <v>142</v>
      </c>
      <c r="Q45">
        <f>SceB3000!N87</f>
        <v>0</v>
      </c>
      <c r="R45">
        <f t="shared" si="0"/>
        <v>142</v>
      </c>
      <c r="S45">
        <f>SceB3000!$O87</f>
        <v>-253</v>
      </c>
      <c r="T45">
        <f>SceB3000!$P87</f>
        <v>-110</v>
      </c>
    </row>
    <row r="46" spans="1:20">
      <c r="A46">
        <f t="shared" si="1"/>
        <v>2043</v>
      </c>
      <c r="C46">
        <f>SceB3000!$G88+SceB3000!$N88</f>
        <v>182</v>
      </c>
      <c r="D46">
        <f>SceB3000!$O88</f>
        <v>-254</v>
      </c>
      <c r="E46">
        <f>SceB3000!$P88</f>
        <v>-71</v>
      </c>
      <c r="O46">
        <f t="shared" si="2"/>
        <v>2043</v>
      </c>
      <c r="P46">
        <f>SceB3000!$G88</f>
        <v>182</v>
      </c>
      <c r="Q46">
        <f>SceB3000!N88</f>
        <v>0</v>
      </c>
      <c r="R46">
        <f t="shared" si="0"/>
        <v>182</v>
      </c>
      <c r="S46">
        <f>SceB3000!$O88</f>
        <v>-254</v>
      </c>
      <c r="T46">
        <f>SceB3000!$P88</f>
        <v>-71</v>
      </c>
    </row>
    <row r="47" spans="1:20">
      <c r="A47">
        <f t="shared" si="1"/>
        <v>2044</v>
      </c>
      <c r="C47">
        <f>SceB3000!$G89+SceB3000!$N89</f>
        <v>145</v>
      </c>
      <c r="D47">
        <f>SceB3000!$O89</f>
        <v>-255</v>
      </c>
      <c r="E47">
        <f>SceB3000!$P89</f>
        <v>-109</v>
      </c>
      <c r="O47">
        <f t="shared" si="2"/>
        <v>2044</v>
      </c>
      <c r="P47">
        <f>SceB3000!$G89</f>
        <v>145</v>
      </c>
      <c r="Q47">
        <f>SceB3000!N89</f>
        <v>0</v>
      </c>
      <c r="R47">
        <f t="shared" si="0"/>
        <v>145</v>
      </c>
      <c r="S47">
        <f>SceB3000!$O89</f>
        <v>-255</v>
      </c>
      <c r="T47">
        <f>SceB3000!$P89</f>
        <v>-109</v>
      </c>
    </row>
    <row r="48" spans="1:20">
      <c r="A48">
        <f t="shared" si="1"/>
        <v>2045</v>
      </c>
      <c r="C48">
        <f>SceB3000!$G90+SceB3000!$N90</f>
        <v>184</v>
      </c>
      <c r="D48">
        <f>SceB3000!$O90</f>
        <v>-255</v>
      </c>
      <c r="E48">
        <f>SceB3000!$P90</f>
        <v>-71</v>
      </c>
      <c r="O48">
        <f t="shared" si="2"/>
        <v>2045</v>
      </c>
      <c r="P48">
        <f>SceB3000!$G90</f>
        <v>184</v>
      </c>
      <c r="Q48">
        <f>SceB3000!N90</f>
        <v>0</v>
      </c>
      <c r="R48">
        <f t="shared" si="0"/>
        <v>184</v>
      </c>
      <c r="S48">
        <f>SceB3000!$O90</f>
        <v>-255</v>
      </c>
      <c r="T48">
        <f>SceB3000!$P90</f>
        <v>-71</v>
      </c>
    </row>
    <row r="49" spans="1:20">
      <c r="A49">
        <f t="shared" si="1"/>
        <v>2046</v>
      </c>
      <c r="C49">
        <f>SceB3000!$G91+SceB3000!$N91</f>
        <v>144</v>
      </c>
      <c r="D49">
        <f>SceB3000!$O91</f>
        <v>-257</v>
      </c>
      <c r="E49">
        <f>SceB3000!$P91</f>
        <v>-112</v>
      </c>
      <c r="O49">
        <f t="shared" si="2"/>
        <v>2046</v>
      </c>
      <c r="P49">
        <f>SceB3000!$G91</f>
        <v>144</v>
      </c>
      <c r="Q49">
        <f>SceB3000!N91</f>
        <v>0</v>
      </c>
      <c r="R49">
        <f t="shared" si="0"/>
        <v>144</v>
      </c>
      <c r="S49">
        <f>SceB3000!$O91</f>
        <v>-257</v>
      </c>
      <c r="T49">
        <f>SceB3000!$P91</f>
        <v>-112</v>
      </c>
    </row>
    <row r="50" spans="1:20">
      <c r="A50">
        <f t="shared" si="1"/>
        <v>2047</v>
      </c>
      <c r="C50">
        <f>SceB3000!$G92+SceB3000!$N92</f>
        <v>184</v>
      </c>
      <c r="D50">
        <f>SceB3000!$O92</f>
        <v>-257</v>
      </c>
      <c r="E50">
        <f>SceB3000!$P92</f>
        <v>-72</v>
      </c>
      <c r="O50">
        <f t="shared" si="2"/>
        <v>2047</v>
      </c>
      <c r="P50">
        <f>SceB3000!$G92</f>
        <v>184</v>
      </c>
      <c r="Q50">
        <f>SceB3000!N92</f>
        <v>0</v>
      </c>
      <c r="R50">
        <f t="shared" si="0"/>
        <v>184</v>
      </c>
      <c r="S50">
        <f>SceB3000!$O92</f>
        <v>-257</v>
      </c>
      <c r="T50">
        <f>SceB3000!$P92</f>
        <v>-72</v>
      </c>
    </row>
    <row r="51" spans="1:20">
      <c r="A51">
        <f t="shared" si="1"/>
        <v>2048</v>
      </c>
      <c r="C51">
        <f>SceB3000!$G93+SceB3000!$N93</f>
        <v>144</v>
      </c>
      <c r="D51">
        <f>SceB3000!$O93</f>
        <v>-259</v>
      </c>
      <c r="E51">
        <f>SceB3000!$P93</f>
        <v>-114</v>
      </c>
      <c r="O51">
        <f t="shared" si="2"/>
        <v>2048</v>
      </c>
      <c r="P51">
        <f>SceB3000!$G93</f>
        <v>144</v>
      </c>
      <c r="Q51">
        <f>SceB3000!N93</f>
        <v>0</v>
      </c>
      <c r="R51">
        <f t="shared" si="0"/>
        <v>144</v>
      </c>
      <c r="S51">
        <f>SceB3000!$O93</f>
        <v>-259</v>
      </c>
      <c r="T51">
        <f>SceB3000!$P93</f>
        <v>-114</v>
      </c>
    </row>
    <row r="52" spans="1:20">
      <c r="A52">
        <f t="shared" si="1"/>
        <v>2049</v>
      </c>
      <c r="C52">
        <f>SceB3000!$G94+SceB3000!$N94</f>
        <v>185</v>
      </c>
      <c r="D52">
        <f>SceB3000!$O94</f>
        <v>-259</v>
      </c>
      <c r="E52">
        <f>SceB3000!$P94</f>
        <v>-74</v>
      </c>
      <c r="O52">
        <f t="shared" si="2"/>
        <v>2049</v>
      </c>
      <c r="P52">
        <f>SceB3000!$G94</f>
        <v>185</v>
      </c>
      <c r="Q52">
        <f>SceB3000!N94</f>
        <v>0</v>
      </c>
      <c r="R52">
        <f t="shared" si="0"/>
        <v>185</v>
      </c>
      <c r="S52">
        <f>SceB3000!$O94</f>
        <v>-259</v>
      </c>
      <c r="T52">
        <f>SceB3000!$P94</f>
        <v>-74</v>
      </c>
    </row>
    <row r="53" spans="1:20">
      <c r="A53">
        <f>A52+1</f>
        <v>2050</v>
      </c>
      <c r="C53">
        <f>SceB3000!$G95+SceB3000!$N95</f>
        <v>143</v>
      </c>
      <c r="D53">
        <f>SceB3000!$O95</f>
        <v>-261</v>
      </c>
      <c r="E53">
        <f>SceB3000!$P95</f>
        <v>-118</v>
      </c>
      <c r="O53">
        <f>O52+1</f>
        <v>2050</v>
      </c>
      <c r="P53">
        <f>SceB3000!$G95</f>
        <v>143</v>
      </c>
      <c r="Q53">
        <f>SceB3000!N95</f>
        <v>0</v>
      </c>
      <c r="R53">
        <f t="shared" si="0"/>
        <v>143</v>
      </c>
      <c r="S53">
        <f>SceB3000!$O95</f>
        <v>-261</v>
      </c>
      <c r="T53">
        <f>SceB3000!$P95</f>
        <v>-118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95"/>
  <sheetViews>
    <sheetView workbookViewId="0">
      <selection sqref="A1:P95"/>
    </sheetView>
  </sheetViews>
  <sheetFormatPr defaultRowHeight="15"/>
  <sheetData>
    <row r="1" spans="1:1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6">
      <c r="A2" t="s">
        <v>40</v>
      </c>
    </row>
    <row r="4" spans="1:16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</row>
    <row r="5" spans="1:16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44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44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44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44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44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44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44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44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44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44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44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44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434490</v>
      </c>
      <c r="C59">
        <v>75743462</v>
      </c>
      <c r="D59" t="s">
        <v>44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16360802</v>
      </c>
      <c r="M59">
        <v>754447</v>
      </c>
      <c r="N59">
        <v>101</v>
      </c>
      <c r="O59">
        <v>-189</v>
      </c>
      <c r="P59">
        <v>255</v>
      </c>
    </row>
    <row r="60" spans="1:16">
      <c r="A60">
        <v>2015</v>
      </c>
      <c r="B60">
        <v>637615</v>
      </c>
      <c r="C60">
        <v>76381078</v>
      </c>
      <c r="D60" t="s">
        <v>44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16494701</v>
      </c>
      <c r="M60">
        <v>756477</v>
      </c>
      <c r="N60">
        <v>102</v>
      </c>
      <c r="O60">
        <v>-191</v>
      </c>
      <c r="P60">
        <v>260</v>
      </c>
    </row>
    <row r="61" spans="1:16">
      <c r="A61">
        <v>2016</v>
      </c>
      <c r="B61">
        <v>394210</v>
      </c>
      <c r="C61">
        <v>76775288</v>
      </c>
      <c r="D61" t="s">
        <v>44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16577485</v>
      </c>
      <c r="M61">
        <v>756815</v>
      </c>
      <c r="N61">
        <v>102</v>
      </c>
      <c r="O61">
        <v>-192</v>
      </c>
      <c r="P61">
        <v>223</v>
      </c>
    </row>
    <row r="62" spans="1:16">
      <c r="A62">
        <v>2017</v>
      </c>
      <c r="B62">
        <v>561312</v>
      </c>
      <c r="C62">
        <v>77336601</v>
      </c>
      <c r="D62" t="s">
        <v>44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16695361</v>
      </c>
      <c r="M62">
        <v>756036</v>
      </c>
      <c r="N62">
        <v>103</v>
      </c>
      <c r="O62">
        <v>-194</v>
      </c>
      <c r="P62">
        <v>224</v>
      </c>
    </row>
    <row r="63" spans="1:16">
      <c r="A63">
        <v>2018</v>
      </c>
      <c r="B63">
        <v>369421</v>
      </c>
      <c r="C63">
        <v>77706022</v>
      </c>
      <c r="D63" t="s">
        <v>44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16772939</v>
      </c>
      <c r="M63">
        <v>754835</v>
      </c>
      <c r="N63">
        <v>103</v>
      </c>
      <c r="O63">
        <v>-196</v>
      </c>
      <c r="P63">
        <v>192</v>
      </c>
    </row>
    <row r="64" spans="1:16">
      <c r="A64">
        <v>2019</v>
      </c>
      <c r="B64">
        <v>581029</v>
      </c>
      <c r="C64">
        <v>78287051</v>
      </c>
      <c r="D64" t="s">
        <v>44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16894955</v>
      </c>
      <c r="M64">
        <v>753718</v>
      </c>
      <c r="N64">
        <v>104</v>
      </c>
      <c r="O64">
        <v>-197</v>
      </c>
      <c r="P64">
        <v>205</v>
      </c>
    </row>
    <row r="65" spans="1:16">
      <c r="A65">
        <v>2020</v>
      </c>
      <c r="B65">
        <v>186420</v>
      </c>
      <c r="C65">
        <v>78473472</v>
      </c>
      <c r="D65" t="s">
        <v>44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16934104</v>
      </c>
      <c r="M65">
        <v>20</v>
      </c>
      <c r="N65">
        <v>0</v>
      </c>
      <c r="O65">
        <v>-199</v>
      </c>
      <c r="P65">
        <v>43</v>
      </c>
    </row>
    <row r="66" spans="1:16">
      <c r="A66">
        <v>2021</v>
      </c>
      <c r="B66">
        <v>503706</v>
      </c>
      <c r="C66">
        <v>78977179</v>
      </c>
      <c r="D66" t="s">
        <v>44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17039882</v>
      </c>
      <c r="M66">
        <v>21</v>
      </c>
      <c r="N66">
        <v>0</v>
      </c>
      <c r="O66">
        <v>-211</v>
      </c>
      <c r="P66">
        <v>42</v>
      </c>
    </row>
    <row r="67" spans="1:16">
      <c r="A67">
        <v>2022</v>
      </c>
      <c r="B67">
        <v>50681</v>
      </c>
      <c r="C67">
        <v>79027861</v>
      </c>
      <c r="D67" t="s">
        <v>44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17050525</v>
      </c>
      <c r="M67">
        <v>21</v>
      </c>
      <c r="N67">
        <v>0</v>
      </c>
      <c r="O67">
        <v>-223</v>
      </c>
      <c r="P67">
        <v>-35</v>
      </c>
    </row>
    <row r="68" spans="1:16">
      <c r="A68">
        <v>2023</v>
      </c>
      <c r="B68">
        <v>302994</v>
      </c>
      <c r="C68">
        <v>79330855</v>
      </c>
      <c r="D68" t="s">
        <v>44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17114154</v>
      </c>
      <c r="M68">
        <v>22</v>
      </c>
      <c r="N68">
        <v>0</v>
      </c>
      <c r="O68">
        <v>-235</v>
      </c>
      <c r="P68">
        <v>-52</v>
      </c>
    </row>
    <row r="69" spans="1:16">
      <c r="A69">
        <v>2024</v>
      </c>
      <c r="B69">
        <v>46339</v>
      </c>
      <c r="C69">
        <v>79377195</v>
      </c>
      <c r="D69" t="s">
        <v>44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17123885</v>
      </c>
      <c r="M69">
        <v>22</v>
      </c>
      <c r="N69">
        <v>0</v>
      </c>
      <c r="O69">
        <v>-236</v>
      </c>
      <c r="P69">
        <v>-97</v>
      </c>
    </row>
    <row r="70" spans="1:16">
      <c r="A70">
        <v>2025</v>
      </c>
      <c r="B70">
        <v>216401</v>
      </c>
      <c r="C70">
        <v>79593597</v>
      </c>
      <c r="D70" t="s">
        <v>44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17169330</v>
      </c>
      <c r="M70">
        <v>23</v>
      </c>
      <c r="N70">
        <v>0</v>
      </c>
      <c r="O70">
        <v>-237</v>
      </c>
      <c r="P70">
        <v>-100</v>
      </c>
    </row>
    <row r="71" spans="1:16">
      <c r="A71">
        <v>2026</v>
      </c>
      <c r="B71">
        <v>36932</v>
      </c>
      <c r="C71">
        <v>79630530</v>
      </c>
      <c r="D71" t="s">
        <v>44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17177086</v>
      </c>
      <c r="M71">
        <v>23</v>
      </c>
      <c r="N71">
        <v>0</v>
      </c>
      <c r="O71">
        <v>-238</v>
      </c>
      <c r="P71">
        <v>-132</v>
      </c>
    </row>
    <row r="72" spans="1:16">
      <c r="A72">
        <v>2027</v>
      </c>
      <c r="B72">
        <v>246434</v>
      </c>
      <c r="C72">
        <v>79876964</v>
      </c>
      <c r="D72" t="s">
        <v>44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17228837</v>
      </c>
      <c r="M72">
        <v>23</v>
      </c>
      <c r="N72">
        <v>0</v>
      </c>
      <c r="O72">
        <v>-238</v>
      </c>
      <c r="P72">
        <v>-118</v>
      </c>
    </row>
    <row r="73" spans="1:16">
      <c r="A73">
        <v>2028</v>
      </c>
      <c r="B73">
        <v>33274</v>
      </c>
      <c r="C73">
        <v>79910238</v>
      </c>
      <c r="D73" t="s">
        <v>44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17235825</v>
      </c>
      <c r="M73">
        <v>23</v>
      </c>
      <c r="N73">
        <v>0</v>
      </c>
      <c r="O73">
        <v>-238</v>
      </c>
      <c r="P73">
        <v>-144</v>
      </c>
    </row>
    <row r="74" spans="1:16">
      <c r="A74">
        <v>2029</v>
      </c>
      <c r="B74">
        <v>166798</v>
      </c>
      <c r="C74">
        <v>80077037</v>
      </c>
      <c r="D74" t="s">
        <v>44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17270852</v>
      </c>
      <c r="M74">
        <v>23</v>
      </c>
      <c r="N74">
        <v>0</v>
      </c>
      <c r="O74">
        <v>-238</v>
      </c>
      <c r="P74">
        <v>-142</v>
      </c>
    </row>
    <row r="75" spans="1:16">
      <c r="A75">
        <v>2030</v>
      </c>
      <c r="B75">
        <v>29110</v>
      </c>
      <c r="C75">
        <v>80106147</v>
      </c>
      <c r="D75" t="s">
        <v>44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17276965</v>
      </c>
      <c r="M75">
        <v>23</v>
      </c>
      <c r="N75">
        <v>0</v>
      </c>
      <c r="O75">
        <v>-239</v>
      </c>
      <c r="P75">
        <v>-163</v>
      </c>
    </row>
    <row r="76" spans="1:16">
      <c r="A76">
        <v>2031</v>
      </c>
      <c r="B76">
        <v>170989</v>
      </c>
      <c r="C76">
        <v>80277137</v>
      </c>
      <c r="D76" t="s">
        <v>44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17312873</v>
      </c>
      <c r="M76">
        <v>23</v>
      </c>
      <c r="N76">
        <v>0</v>
      </c>
      <c r="O76">
        <v>-239</v>
      </c>
      <c r="P76">
        <v>-154</v>
      </c>
    </row>
    <row r="77" spans="1:16">
      <c r="A77">
        <v>2032</v>
      </c>
      <c r="B77">
        <v>24728</v>
      </c>
      <c r="C77">
        <v>80301866</v>
      </c>
      <c r="D77" t="s">
        <v>44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17318066</v>
      </c>
      <c r="M77">
        <v>23</v>
      </c>
      <c r="N77">
        <v>0</v>
      </c>
      <c r="O77">
        <v>-239</v>
      </c>
      <c r="P77">
        <v>-172</v>
      </c>
    </row>
    <row r="78" spans="1:16">
      <c r="A78">
        <v>2033</v>
      </c>
      <c r="B78">
        <v>175187</v>
      </c>
      <c r="C78">
        <v>80477054</v>
      </c>
      <c r="D78" t="s">
        <v>44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17354856</v>
      </c>
      <c r="M78">
        <v>23</v>
      </c>
      <c r="N78">
        <v>0</v>
      </c>
      <c r="O78">
        <v>-239</v>
      </c>
      <c r="P78">
        <v>-160</v>
      </c>
    </row>
    <row r="79" spans="1:16">
      <c r="A79">
        <v>2034</v>
      </c>
      <c r="B79">
        <v>21096</v>
      </c>
      <c r="C79">
        <v>80498151</v>
      </c>
      <c r="D79" t="s">
        <v>44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17359286</v>
      </c>
      <c r="M79">
        <v>23</v>
      </c>
      <c r="N79">
        <v>0</v>
      </c>
      <c r="O79">
        <v>-240</v>
      </c>
      <c r="P79">
        <v>-178</v>
      </c>
    </row>
    <row r="80" spans="1:16">
      <c r="A80">
        <v>2035</v>
      </c>
      <c r="B80">
        <v>178909</v>
      </c>
      <c r="C80">
        <v>80677061</v>
      </c>
      <c r="D80" t="s">
        <v>44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17396857</v>
      </c>
      <c r="M80">
        <v>23</v>
      </c>
      <c r="N80">
        <v>0</v>
      </c>
      <c r="O80">
        <v>-240</v>
      </c>
      <c r="P80">
        <v>-164</v>
      </c>
    </row>
    <row r="81" spans="1:16">
      <c r="A81">
        <v>2036</v>
      </c>
      <c r="B81">
        <v>17943</v>
      </c>
      <c r="C81">
        <v>80695004</v>
      </c>
      <c r="D81" t="s">
        <v>44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17400625</v>
      </c>
      <c r="M81">
        <v>23</v>
      </c>
      <c r="N81">
        <v>0</v>
      </c>
      <c r="O81">
        <v>-241</v>
      </c>
      <c r="P81">
        <v>-182</v>
      </c>
    </row>
    <row r="82" spans="1:16">
      <c r="A82">
        <v>2037</v>
      </c>
      <c r="B82">
        <v>182064</v>
      </c>
      <c r="C82">
        <v>80877069</v>
      </c>
      <c r="D82" t="s">
        <v>44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17438859</v>
      </c>
      <c r="M82">
        <v>23</v>
      </c>
      <c r="N82">
        <v>0</v>
      </c>
      <c r="O82">
        <v>-241</v>
      </c>
      <c r="P82">
        <v>-168</v>
      </c>
    </row>
    <row r="83" spans="1:16">
      <c r="A83">
        <v>2038</v>
      </c>
      <c r="B83">
        <v>16269</v>
      </c>
      <c r="C83">
        <v>80893339</v>
      </c>
      <c r="D83" t="s">
        <v>44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17442276</v>
      </c>
      <c r="M83">
        <v>23</v>
      </c>
      <c r="N83">
        <v>0</v>
      </c>
      <c r="O83">
        <v>-241</v>
      </c>
      <c r="P83">
        <v>-185</v>
      </c>
    </row>
    <row r="84" spans="1:16">
      <c r="A84">
        <v>2039</v>
      </c>
      <c r="B84">
        <v>183825</v>
      </c>
      <c r="C84">
        <v>81077165</v>
      </c>
      <c r="D84" t="s">
        <v>44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17480879</v>
      </c>
      <c r="M84">
        <v>23</v>
      </c>
      <c r="N84">
        <v>0</v>
      </c>
      <c r="O84">
        <v>-241</v>
      </c>
      <c r="P84">
        <v>-170</v>
      </c>
    </row>
    <row r="85" spans="1:16">
      <c r="A85">
        <v>2040</v>
      </c>
      <c r="B85">
        <v>12916</v>
      </c>
      <c r="C85">
        <v>81090081</v>
      </c>
      <c r="D85" t="s">
        <v>44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17483591</v>
      </c>
      <c r="M85">
        <v>23</v>
      </c>
      <c r="N85">
        <v>0</v>
      </c>
      <c r="O85">
        <v>-242</v>
      </c>
      <c r="P85">
        <v>-188</v>
      </c>
    </row>
    <row r="86" spans="1:16">
      <c r="A86">
        <v>2041</v>
      </c>
      <c r="B86">
        <v>187051</v>
      </c>
      <c r="C86">
        <v>81277132</v>
      </c>
      <c r="D86" t="s">
        <v>44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17522872</v>
      </c>
      <c r="M86">
        <v>23</v>
      </c>
      <c r="N86">
        <v>0</v>
      </c>
      <c r="O86">
        <v>-242</v>
      </c>
      <c r="P86">
        <v>-172</v>
      </c>
    </row>
    <row r="87" spans="1:16">
      <c r="A87">
        <v>2042</v>
      </c>
      <c r="B87">
        <v>10647</v>
      </c>
      <c r="C87">
        <v>81287780</v>
      </c>
      <c r="D87" t="s">
        <v>44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17525108</v>
      </c>
      <c r="M87">
        <v>23</v>
      </c>
      <c r="N87">
        <v>0</v>
      </c>
      <c r="O87">
        <v>-243</v>
      </c>
      <c r="P87">
        <v>-190</v>
      </c>
    </row>
    <row r="88" spans="1:16">
      <c r="A88">
        <v>2043</v>
      </c>
      <c r="B88">
        <v>189193</v>
      </c>
      <c r="C88">
        <v>81476973</v>
      </c>
      <c r="D88" t="s">
        <v>44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17564839</v>
      </c>
      <c r="M88">
        <v>23</v>
      </c>
      <c r="N88">
        <v>0</v>
      </c>
      <c r="O88">
        <v>-243</v>
      </c>
      <c r="P88">
        <v>-174</v>
      </c>
    </row>
    <row r="89" spans="1:16">
      <c r="A89">
        <v>2044</v>
      </c>
      <c r="B89">
        <v>9096</v>
      </c>
      <c r="C89">
        <v>81486070</v>
      </c>
      <c r="D89" t="s">
        <v>44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17566749</v>
      </c>
      <c r="M89">
        <v>23</v>
      </c>
      <c r="N89">
        <v>0</v>
      </c>
      <c r="O89">
        <v>-243</v>
      </c>
      <c r="P89">
        <v>-192</v>
      </c>
    </row>
    <row r="90" spans="1:16">
      <c r="A90">
        <v>2045</v>
      </c>
      <c r="B90">
        <v>190956</v>
      </c>
      <c r="C90">
        <v>81677026</v>
      </c>
      <c r="D90" t="s">
        <v>44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17606850</v>
      </c>
      <c r="M90">
        <v>23</v>
      </c>
      <c r="N90">
        <v>0</v>
      </c>
      <c r="O90">
        <v>-243</v>
      </c>
      <c r="P90">
        <v>-175</v>
      </c>
    </row>
    <row r="91" spans="1:16">
      <c r="A91">
        <v>2046</v>
      </c>
      <c r="B91">
        <v>6579</v>
      </c>
      <c r="C91">
        <v>81683605</v>
      </c>
      <c r="D91" t="s">
        <v>44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17608232</v>
      </c>
      <c r="M91">
        <v>23</v>
      </c>
      <c r="N91">
        <v>0</v>
      </c>
      <c r="O91">
        <v>-244</v>
      </c>
      <c r="P91">
        <v>-194</v>
      </c>
    </row>
    <row r="92" spans="1:16">
      <c r="A92">
        <v>2047</v>
      </c>
      <c r="B92">
        <v>193509</v>
      </c>
      <c r="C92">
        <v>81877115</v>
      </c>
      <c r="D92" t="s">
        <v>44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17648869</v>
      </c>
      <c r="M92">
        <v>23</v>
      </c>
      <c r="N92">
        <v>0</v>
      </c>
      <c r="O92">
        <v>-244</v>
      </c>
      <c r="P92">
        <v>-176</v>
      </c>
    </row>
    <row r="93" spans="1:16">
      <c r="A93">
        <v>2048</v>
      </c>
      <c r="B93">
        <v>5519</v>
      </c>
      <c r="C93">
        <v>81882634</v>
      </c>
      <c r="D93" t="s">
        <v>44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17650028</v>
      </c>
      <c r="M93">
        <v>23</v>
      </c>
      <c r="N93">
        <v>0</v>
      </c>
      <c r="O93">
        <v>-245</v>
      </c>
      <c r="P93">
        <v>-195</v>
      </c>
    </row>
    <row r="94" spans="1:16">
      <c r="A94">
        <v>2049</v>
      </c>
      <c r="B94">
        <v>194365</v>
      </c>
      <c r="C94">
        <v>82077000</v>
      </c>
      <c r="D94" t="s">
        <v>44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17690844</v>
      </c>
      <c r="M94">
        <v>23</v>
      </c>
      <c r="N94">
        <v>0</v>
      </c>
      <c r="O94">
        <v>-245</v>
      </c>
      <c r="P94">
        <v>-178</v>
      </c>
    </row>
    <row r="95" spans="1:16">
      <c r="A95">
        <v>2050</v>
      </c>
      <c r="B95">
        <v>4391</v>
      </c>
      <c r="C95">
        <v>82081392</v>
      </c>
      <c r="D95" t="s">
        <v>44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17691767</v>
      </c>
      <c r="M95">
        <v>23</v>
      </c>
      <c r="N95">
        <v>0</v>
      </c>
      <c r="O95">
        <v>-245</v>
      </c>
      <c r="P95">
        <v>-197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3"/>
  <sheetViews>
    <sheetView tabSelected="1" topLeftCell="C1" workbookViewId="0">
      <selection activeCell="H26" sqref="H26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994</v>
      </c>
      <c r="D5">
        <f>SceAB!$O47</f>
        <v>-138</v>
      </c>
      <c r="E5">
        <f>SceAB!$P47</f>
        <v>856</v>
      </c>
      <c r="O5">
        <f t="shared" ref="O5:O52" si="2">O4+1</f>
        <v>2002</v>
      </c>
      <c r="P5">
        <f>SceAB!$G47</f>
        <v>916</v>
      </c>
      <c r="Q5">
        <f>SceAB!N47</f>
        <v>78</v>
      </c>
      <c r="R5">
        <f t="shared" si="0"/>
        <v>994</v>
      </c>
      <c r="S5">
        <f>SceAB!$O47</f>
        <v>-138</v>
      </c>
      <c r="T5">
        <f>SceAB!$P47</f>
        <v>856</v>
      </c>
    </row>
    <row r="6" spans="1:20">
      <c r="A6">
        <f t="shared" si="1"/>
        <v>2003</v>
      </c>
      <c r="C6">
        <f>SceAB!$G48+SceAB!$N48</f>
        <v>1098</v>
      </c>
      <c r="D6">
        <f>SceAB!$O48</f>
        <v>-142</v>
      </c>
      <c r="E6">
        <f>SceAB!$P48</f>
        <v>958</v>
      </c>
      <c r="O6">
        <f t="shared" si="2"/>
        <v>2003</v>
      </c>
      <c r="P6">
        <f>SceAB!$G48</f>
        <v>1018</v>
      </c>
      <c r="Q6">
        <f>SceAB!N48</f>
        <v>80</v>
      </c>
      <c r="R6">
        <f t="shared" si="0"/>
        <v>1098</v>
      </c>
      <c r="S6">
        <f>SceAB!$O48</f>
        <v>-142</v>
      </c>
      <c r="T6">
        <f>SceAB!$P48</f>
        <v>958</v>
      </c>
    </row>
    <row r="7" spans="1:20">
      <c r="A7">
        <f t="shared" si="1"/>
        <v>2004</v>
      </c>
      <c r="C7">
        <f>SceAB!$G49+SceAB!$N49</f>
        <v>1204</v>
      </c>
      <c r="D7">
        <f>SceAB!$O49</f>
        <v>-146</v>
      </c>
      <c r="E7">
        <f>SceAB!$P49</f>
        <v>1059</v>
      </c>
      <c r="O7">
        <f t="shared" si="2"/>
        <v>2004</v>
      </c>
      <c r="P7">
        <f>SceAB!$G49</f>
        <v>1120</v>
      </c>
      <c r="Q7">
        <f>SceAB!N49</f>
        <v>84</v>
      </c>
      <c r="R7">
        <f t="shared" si="0"/>
        <v>1204</v>
      </c>
      <c r="S7">
        <f>SceAB!$O49</f>
        <v>-146</v>
      </c>
      <c r="T7">
        <f>SceAB!$P49</f>
        <v>1059</v>
      </c>
    </row>
    <row r="8" spans="1:20">
      <c r="A8">
        <f t="shared" si="1"/>
        <v>2005</v>
      </c>
      <c r="C8">
        <f>SceAB!$G50+SceAB!$N50</f>
        <v>1136</v>
      </c>
      <c r="D8">
        <f>SceAB!$O50</f>
        <v>-151</v>
      </c>
      <c r="E8">
        <f>SceAB!$P50</f>
        <v>986</v>
      </c>
      <c r="O8">
        <f t="shared" si="2"/>
        <v>2005</v>
      </c>
      <c r="P8">
        <f>SceAB!$G50</f>
        <v>1049</v>
      </c>
      <c r="Q8">
        <f>SceAB!N50</f>
        <v>87</v>
      </c>
      <c r="R8">
        <f t="shared" si="0"/>
        <v>1136</v>
      </c>
      <c r="S8">
        <f>SceAB!$O50</f>
        <v>-151</v>
      </c>
      <c r="T8">
        <f>SceAB!$P50</f>
        <v>986</v>
      </c>
    </row>
    <row r="9" spans="1:20">
      <c r="A9">
        <f t="shared" si="1"/>
        <v>2006</v>
      </c>
      <c r="C9">
        <f>SceAB!$G51+SceAB!$N51</f>
        <v>1014</v>
      </c>
      <c r="D9">
        <f>SceAB!$O51</f>
        <v>-158</v>
      </c>
      <c r="E9">
        <f>SceAB!$P51</f>
        <v>856</v>
      </c>
      <c r="O9">
        <f t="shared" si="2"/>
        <v>2006</v>
      </c>
      <c r="P9">
        <f>SceAB!$G51</f>
        <v>923</v>
      </c>
      <c r="Q9">
        <f>SceAB!N51</f>
        <v>91</v>
      </c>
      <c r="R9">
        <f t="shared" si="0"/>
        <v>1014</v>
      </c>
      <c r="S9">
        <f>SceAB!$O51</f>
        <v>-158</v>
      </c>
      <c r="T9">
        <f>SceAB!$P51</f>
        <v>856</v>
      </c>
    </row>
    <row r="10" spans="1:20">
      <c r="A10">
        <f t="shared" si="1"/>
        <v>2007</v>
      </c>
      <c r="C10">
        <f>SceAB!$G52+SceAB!$N52</f>
        <v>896</v>
      </c>
      <c r="D10">
        <f>SceAB!$O52</f>
        <v>-165</v>
      </c>
      <c r="E10">
        <f>SceAB!$P52</f>
        <v>733</v>
      </c>
      <c r="O10">
        <f t="shared" si="2"/>
        <v>2007</v>
      </c>
      <c r="P10">
        <f>SceAB!$G52</f>
        <v>802</v>
      </c>
      <c r="Q10">
        <f>SceAB!N52</f>
        <v>94</v>
      </c>
      <c r="R10">
        <f t="shared" si="0"/>
        <v>896</v>
      </c>
      <c r="S10">
        <f>SceAB!$O52</f>
        <v>-165</v>
      </c>
      <c r="T10">
        <f>SceAB!$P52</f>
        <v>733</v>
      </c>
    </row>
    <row r="11" spans="1:20">
      <c r="A11">
        <f t="shared" si="1"/>
        <v>2008</v>
      </c>
      <c r="C11">
        <f>SceAB!$G53+SceAB!$N53</f>
        <v>841</v>
      </c>
      <c r="D11">
        <f>SceAB!$O53</f>
        <v>-170</v>
      </c>
      <c r="E11">
        <f>SceAB!$P53</f>
        <v>673</v>
      </c>
      <c r="O11">
        <f t="shared" si="2"/>
        <v>2008</v>
      </c>
      <c r="P11">
        <f>SceAB!$G53</f>
        <v>746</v>
      </c>
      <c r="Q11">
        <f>SceAB!N53</f>
        <v>95</v>
      </c>
      <c r="R11">
        <f t="shared" si="0"/>
        <v>841</v>
      </c>
      <c r="S11">
        <f>SceAB!$O53</f>
        <v>-170</v>
      </c>
      <c r="T11">
        <f>SceAB!$P53</f>
        <v>673</v>
      </c>
    </row>
    <row r="12" spans="1:20">
      <c r="A12">
        <f t="shared" si="1"/>
        <v>2009</v>
      </c>
      <c r="C12">
        <f>SceAB!$G54+SceAB!$N54</f>
        <v>733</v>
      </c>
      <c r="D12">
        <f>SceAB!$O54</f>
        <v>-174</v>
      </c>
      <c r="E12">
        <f>SceAB!$P54</f>
        <v>561</v>
      </c>
      <c r="O12">
        <f t="shared" si="2"/>
        <v>2009</v>
      </c>
      <c r="P12">
        <f>SceAB!$G54</f>
        <v>637</v>
      </c>
      <c r="Q12">
        <f>SceAB!N54</f>
        <v>96</v>
      </c>
      <c r="R12">
        <f t="shared" si="0"/>
        <v>733</v>
      </c>
      <c r="S12">
        <f>SceAB!$O54</f>
        <v>-174</v>
      </c>
      <c r="T12">
        <f>SceAB!$P54</f>
        <v>561</v>
      </c>
    </row>
    <row r="13" spans="1:20">
      <c r="A13">
        <f t="shared" si="1"/>
        <v>2010</v>
      </c>
      <c r="C13">
        <f>SceAB!$G55+SceAB!$N55</f>
        <v>652</v>
      </c>
      <c r="D13">
        <f>SceAB!$O55</f>
        <v>-177</v>
      </c>
      <c r="E13">
        <f>SceAB!$P55</f>
        <v>476</v>
      </c>
      <c r="O13">
        <f t="shared" si="2"/>
        <v>2010</v>
      </c>
      <c r="P13">
        <f>SceAB!$G55</f>
        <v>555</v>
      </c>
      <c r="Q13">
        <f>SceAB!N55</f>
        <v>97</v>
      </c>
      <c r="R13">
        <f t="shared" si="0"/>
        <v>652</v>
      </c>
      <c r="S13">
        <f>SceAB!$O55</f>
        <v>-177</v>
      </c>
      <c r="T13">
        <f>SceAB!$P55</f>
        <v>476</v>
      </c>
    </row>
    <row r="14" spans="1:20">
      <c r="A14">
        <f t="shared" si="1"/>
        <v>2011</v>
      </c>
      <c r="C14">
        <f>SceAB!$G56+SceAB!$N56</f>
        <v>590</v>
      </c>
      <c r="D14">
        <f>SceAB!$O56</f>
        <v>-182</v>
      </c>
      <c r="E14">
        <f>SceAB!$P56</f>
        <v>409</v>
      </c>
      <c r="O14">
        <f t="shared" si="2"/>
        <v>2011</v>
      </c>
      <c r="P14">
        <f>SceAB!$G56</f>
        <v>492</v>
      </c>
      <c r="Q14">
        <f>SceAB!N56</f>
        <v>98</v>
      </c>
      <c r="R14">
        <f t="shared" si="0"/>
        <v>590</v>
      </c>
      <c r="S14">
        <f>SceAB!$O56</f>
        <v>-182</v>
      </c>
      <c r="T14">
        <f>SceAB!$P56</f>
        <v>409</v>
      </c>
    </row>
    <row r="15" spans="1:20">
      <c r="A15">
        <f t="shared" si="1"/>
        <v>2012</v>
      </c>
      <c r="C15">
        <f>SceAB!$G57+SceAB!$N57</f>
        <v>514</v>
      </c>
      <c r="D15">
        <f>SceAB!$O57</f>
        <v>-185</v>
      </c>
      <c r="E15">
        <f>SceAB!$P57</f>
        <v>330</v>
      </c>
      <c r="O15">
        <f t="shared" si="2"/>
        <v>2012</v>
      </c>
      <c r="P15">
        <f>SceAB!$G57</f>
        <v>415</v>
      </c>
      <c r="Q15">
        <f>SceAB!N57</f>
        <v>99</v>
      </c>
      <c r="R15">
        <f t="shared" si="0"/>
        <v>514</v>
      </c>
      <c r="S15">
        <f>SceAB!$O57</f>
        <v>-185</v>
      </c>
      <c r="T15">
        <f>SceAB!$P57</f>
        <v>330</v>
      </c>
    </row>
    <row r="16" spans="1:20">
      <c r="A16">
        <f t="shared" si="1"/>
        <v>2013</v>
      </c>
      <c r="C16">
        <f>SceAB!$G58+SceAB!$N58</f>
        <v>484</v>
      </c>
      <c r="D16">
        <f>SceAB!$O58</f>
        <v>-187</v>
      </c>
      <c r="E16">
        <f>SceAB!$P58</f>
        <v>298</v>
      </c>
      <c r="O16">
        <f t="shared" si="2"/>
        <v>2013</v>
      </c>
      <c r="P16">
        <f>SceAB!$G58</f>
        <v>384</v>
      </c>
      <c r="Q16">
        <f>SceAB!N58</f>
        <v>100</v>
      </c>
      <c r="R16">
        <f t="shared" si="0"/>
        <v>484</v>
      </c>
      <c r="S16">
        <f>SceAB!$O58</f>
        <v>-187</v>
      </c>
      <c r="T16">
        <f>SceAB!$P58</f>
        <v>298</v>
      </c>
    </row>
    <row r="17" spans="1:20">
      <c r="A17">
        <f t="shared" si="1"/>
        <v>2014</v>
      </c>
      <c r="C17">
        <f>SceAB!$G59+SceAB!$N59</f>
        <v>443</v>
      </c>
      <c r="D17">
        <f>SceAB!$O59</f>
        <v>-189</v>
      </c>
      <c r="E17">
        <f>SceAB!$P59</f>
        <v>255</v>
      </c>
      <c r="O17">
        <f t="shared" si="2"/>
        <v>2014</v>
      </c>
      <c r="P17">
        <f>SceAB!$G59</f>
        <v>342</v>
      </c>
      <c r="Q17">
        <f>SceAB!N59</f>
        <v>101</v>
      </c>
      <c r="R17">
        <f t="shared" si="0"/>
        <v>443</v>
      </c>
      <c r="S17">
        <f>SceAB!$O59</f>
        <v>-189</v>
      </c>
      <c r="T17">
        <f>SceAB!$P59</f>
        <v>255</v>
      </c>
    </row>
    <row r="18" spans="1:20">
      <c r="A18">
        <f t="shared" si="1"/>
        <v>2015</v>
      </c>
      <c r="C18">
        <f>SceAB!$G60+SceAB!$N60</f>
        <v>450</v>
      </c>
      <c r="D18">
        <f>SceAB!$O60</f>
        <v>-191</v>
      </c>
      <c r="E18">
        <f>SceAB!$P60</f>
        <v>260</v>
      </c>
      <c r="O18">
        <f t="shared" si="2"/>
        <v>2015</v>
      </c>
      <c r="P18">
        <f>SceAB!$G60</f>
        <v>348</v>
      </c>
      <c r="Q18">
        <f>SceAB!N60</f>
        <v>102</v>
      </c>
      <c r="R18">
        <f t="shared" si="0"/>
        <v>450</v>
      </c>
      <c r="S18">
        <f>SceAB!$O60</f>
        <v>-191</v>
      </c>
      <c r="T18">
        <f>SceAB!$P60</f>
        <v>260</v>
      </c>
    </row>
    <row r="19" spans="1:20">
      <c r="A19">
        <f t="shared" si="1"/>
        <v>2016</v>
      </c>
      <c r="C19">
        <f>SceAB!$G61+SceAB!$N61</f>
        <v>414</v>
      </c>
      <c r="D19">
        <f>SceAB!$O61</f>
        <v>-192</v>
      </c>
      <c r="E19">
        <f>SceAB!$P61</f>
        <v>223</v>
      </c>
      <c r="O19">
        <f t="shared" si="2"/>
        <v>2016</v>
      </c>
      <c r="P19">
        <f>SceAB!$G61</f>
        <v>312</v>
      </c>
      <c r="Q19">
        <f>SceAB!N61</f>
        <v>102</v>
      </c>
      <c r="R19">
        <f t="shared" si="0"/>
        <v>414</v>
      </c>
      <c r="S19">
        <f>SceAB!$O61</f>
        <v>-192</v>
      </c>
      <c r="T19">
        <f>SceAB!$P61</f>
        <v>223</v>
      </c>
    </row>
    <row r="20" spans="1:20">
      <c r="A20">
        <f t="shared" si="1"/>
        <v>2017</v>
      </c>
      <c r="C20">
        <f>SceAB!$G62+SceAB!$N62</f>
        <v>416</v>
      </c>
      <c r="D20">
        <f>SceAB!$O62</f>
        <v>-194</v>
      </c>
      <c r="E20">
        <f>SceAB!$P62</f>
        <v>224</v>
      </c>
      <c r="O20">
        <f t="shared" si="2"/>
        <v>2017</v>
      </c>
      <c r="P20">
        <f>SceAB!$G62</f>
        <v>313</v>
      </c>
      <c r="Q20">
        <f>SceAB!N62</f>
        <v>103</v>
      </c>
      <c r="R20">
        <f t="shared" si="0"/>
        <v>416</v>
      </c>
      <c r="S20">
        <f>SceAB!$O62</f>
        <v>-194</v>
      </c>
      <c r="T20">
        <f>SceAB!$P62</f>
        <v>224</v>
      </c>
    </row>
    <row r="21" spans="1:20">
      <c r="A21">
        <f t="shared" si="1"/>
        <v>2018</v>
      </c>
      <c r="C21">
        <f>SceAB!$G63+SceAB!$N63</f>
        <v>386</v>
      </c>
      <c r="D21">
        <f>SceAB!$O63</f>
        <v>-196</v>
      </c>
      <c r="E21">
        <f>SceAB!$P63</f>
        <v>192</v>
      </c>
      <c r="O21">
        <f t="shared" si="2"/>
        <v>2018</v>
      </c>
      <c r="P21">
        <f>SceAB!$G63</f>
        <v>283</v>
      </c>
      <c r="Q21">
        <f>SceAB!N63</f>
        <v>103</v>
      </c>
      <c r="R21">
        <f t="shared" si="0"/>
        <v>386</v>
      </c>
      <c r="S21">
        <f>SceAB!$O63</f>
        <v>-196</v>
      </c>
      <c r="T21">
        <f>SceAB!$P63</f>
        <v>192</v>
      </c>
    </row>
    <row r="22" spans="1:20">
      <c r="A22">
        <f t="shared" si="1"/>
        <v>2019</v>
      </c>
      <c r="C22">
        <f>SceAB!$G64+SceAB!$N64</f>
        <v>401</v>
      </c>
      <c r="D22">
        <f>SceAB!$O64</f>
        <v>-197</v>
      </c>
      <c r="E22">
        <f>SceAB!$P64</f>
        <v>205</v>
      </c>
      <c r="O22">
        <f t="shared" si="2"/>
        <v>2019</v>
      </c>
      <c r="P22">
        <f>SceAB!$G64</f>
        <v>297</v>
      </c>
      <c r="Q22">
        <f>SceAB!N64</f>
        <v>104</v>
      </c>
      <c r="R22">
        <f t="shared" si="0"/>
        <v>401</v>
      </c>
      <c r="S22">
        <f>SceAB!$O64</f>
        <v>-197</v>
      </c>
      <c r="T22">
        <f>SceAB!$P64</f>
        <v>205</v>
      </c>
    </row>
    <row r="23" spans="1:20">
      <c r="A23">
        <f t="shared" si="1"/>
        <v>2020</v>
      </c>
      <c r="C23">
        <f>SceAB!$G65+SceAB!$N65</f>
        <v>241</v>
      </c>
      <c r="D23">
        <f>SceAB!$O65</f>
        <v>-199</v>
      </c>
      <c r="E23">
        <f>SceAB!$P65</f>
        <v>43</v>
      </c>
      <c r="O23">
        <f t="shared" si="2"/>
        <v>2020</v>
      </c>
      <c r="P23">
        <f>SceAB!$G65</f>
        <v>241</v>
      </c>
      <c r="Q23">
        <f>SceAB!N65</f>
        <v>0</v>
      </c>
      <c r="R23">
        <f t="shared" si="0"/>
        <v>241</v>
      </c>
      <c r="S23">
        <f>SceAB!$O65</f>
        <v>-199</v>
      </c>
      <c r="T23">
        <f>SceAB!$P65</f>
        <v>43</v>
      </c>
    </row>
    <row r="24" spans="1:20">
      <c r="A24">
        <f t="shared" si="1"/>
        <v>2021</v>
      </c>
      <c r="C24">
        <f>SceAB!$G66+SceAB!$N66</f>
        <v>252</v>
      </c>
      <c r="D24">
        <f>SceAB!$O66</f>
        <v>-211</v>
      </c>
      <c r="E24">
        <f>SceAB!$P66</f>
        <v>42</v>
      </c>
      <c r="O24">
        <f t="shared" si="2"/>
        <v>2021</v>
      </c>
      <c r="P24">
        <f>SceAB!$G66</f>
        <v>252</v>
      </c>
      <c r="Q24">
        <f>SceAB!N66</f>
        <v>0</v>
      </c>
      <c r="R24">
        <f t="shared" si="0"/>
        <v>252</v>
      </c>
      <c r="S24">
        <f>SceAB!$O66</f>
        <v>-211</v>
      </c>
      <c r="T24">
        <f>SceAB!$P66</f>
        <v>42</v>
      </c>
    </row>
    <row r="25" spans="1:20">
      <c r="A25">
        <f t="shared" si="1"/>
        <v>2022</v>
      </c>
      <c r="C25">
        <f>SceAB!$G67+SceAB!$N67</f>
        <v>188</v>
      </c>
      <c r="D25">
        <f>SceAB!$O67</f>
        <v>-223</v>
      </c>
      <c r="E25">
        <f>SceAB!$P67</f>
        <v>-35</v>
      </c>
      <c r="O25">
        <f t="shared" si="2"/>
        <v>2022</v>
      </c>
      <c r="P25">
        <f>SceAB!$G67</f>
        <v>188</v>
      </c>
      <c r="Q25">
        <f>SceAB!N67</f>
        <v>0</v>
      </c>
      <c r="R25">
        <f t="shared" si="0"/>
        <v>188</v>
      </c>
      <c r="S25">
        <f>SceAB!$O67</f>
        <v>-223</v>
      </c>
      <c r="T25">
        <f>SceAB!$P67</f>
        <v>-35</v>
      </c>
    </row>
    <row r="26" spans="1:20">
      <c r="A26">
        <f t="shared" si="1"/>
        <v>2023</v>
      </c>
      <c r="C26">
        <f>SceAB!$G68+SceAB!$N68</f>
        <v>182</v>
      </c>
      <c r="D26">
        <f>SceAB!$O68</f>
        <v>-235</v>
      </c>
      <c r="E26">
        <f>SceAB!$P68</f>
        <v>-52</v>
      </c>
      <c r="O26">
        <f t="shared" si="2"/>
        <v>2023</v>
      </c>
      <c r="P26">
        <f>SceAB!$G68</f>
        <v>182</v>
      </c>
      <c r="Q26">
        <f>SceAB!N68</f>
        <v>0</v>
      </c>
      <c r="R26">
        <f t="shared" si="0"/>
        <v>182</v>
      </c>
      <c r="S26">
        <f>SceAB!$O68</f>
        <v>-235</v>
      </c>
      <c r="T26">
        <f>SceAB!$P68</f>
        <v>-52</v>
      </c>
    </row>
    <row r="27" spans="1:20">
      <c r="A27">
        <f t="shared" si="1"/>
        <v>2024</v>
      </c>
      <c r="C27">
        <f>SceAB!$G69+SceAB!$N69</f>
        <v>139</v>
      </c>
      <c r="D27">
        <f>SceAB!$O69</f>
        <v>-236</v>
      </c>
      <c r="E27">
        <f>SceAB!$P69</f>
        <v>-97</v>
      </c>
      <c r="O27">
        <f t="shared" si="2"/>
        <v>2024</v>
      </c>
      <c r="P27">
        <f>SceAB!$G69</f>
        <v>139</v>
      </c>
      <c r="Q27">
        <f>SceAB!N69</f>
        <v>0</v>
      </c>
      <c r="R27">
        <f t="shared" si="0"/>
        <v>139</v>
      </c>
      <c r="S27">
        <f>SceAB!$O69</f>
        <v>-236</v>
      </c>
      <c r="T27">
        <f>SceAB!$P69</f>
        <v>-97</v>
      </c>
    </row>
    <row r="28" spans="1:20">
      <c r="A28">
        <f t="shared" si="1"/>
        <v>2025</v>
      </c>
      <c r="C28">
        <f>SceAB!$G70+SceAB!$N70</f>
        <v>136</v>
      </c>
      <c r="D28">
        <f>SceAB!$O70</f>
        <v>-237</v>
      </c>
      <c r="E28">
        <f>SceAB!$P70</f>
        <v>-100</v>
      </c>
      <c r="O28">
        <f t="shared" si="2"/>
        <v>2025</v>
      </c>
      <c r="P28">
        <f>SceAB!$G70</f>
        <v>136</v>
      </c>
      <c r="Q28">
        <f>SceAB!N70</f>
        <v>0</v>
      </c>
      <c r="R28">
        <f t="shared" si="0"/>
        <v>136</v>
      </c>
      <c r="S28">
        <f>SceAB!$O70</f>
        <v>-237</v>
      </c>
      <c r="T28">
        <f>SceAB!$P70</f>
        <v>-100</v>
      </c>
    </row>
    <row r="29" spans="1:20">
      <c r="A29">
        <f t="shared" si="1"/>
        <v>2026</v>
      </c>
      <c r="C29">
        <f>SceAB!$G71+SceAB!$N71</f>
        <v>105</v>
      </c>
      <c r="D29">
        <f>SceAB!$O71</f>
        <v>-238</v>
      </c>
      <c r="E29">
        <f>SceAB!$P71</f>
        <v>-132</v>
      </c>
      <c r="O29">
        <f t="shared" si="2"/>
        <v>2026</v>
      </c>
      <c r="P29">
        <f>SceAB!$G71</f>
        <v>105</v>
      </c>
      <c r="Q29">
        <f>SceAB!N71</f>
        <v>0</v>
      </c>
      <c r="R29">
        <f t="shared" si="0"/>
        <v>105</v>
      </c>
      <c r="S29">
        <f>SceAB!$O71</f>
        <v>-238</v>
      </c>
      <c r="T29">
        <f>SceAB!$P71</f>
        <v>-132</v>
      </c>
    </row>
    <row r="30" spans="1:20">
      <c r="A30">
        <f t="shared" si="1"/>
        <v>2027</v>
      </c>
      <c r="C30">
        <f>SceAB!$G72+SceAB!$N72</f>
        <v>119</v>
      </c>
      <c r="D30">
        <f>SceAB!$O72</f>
        <v>-238</v>
      </c>
      <c r="E30">
        <f>SceAB!$P72</f>
        <v>-118</v>
      </c>
      <c r="O30">
        <f t="shared" si="2"/>
        <v>2027</v>
      </c>
      <c r="P30">
        <f>SceAB!$G72</f>
        <v>119</v>
      </c>
      <c r="Q30">
        <f>SceAB!N72</f>
        <v>0</v>
      </c>
      <c r="R30">
        <f t="shared" si="0"/>
        <v>119</v>
      </c>
      <c r="S30">
        <f>SceAB!$O72</f>
        <v>-238</v>
      </c>
      <c r="T30">
        <f>SceAB!$P72</f>
        <v>-118</v>
      </c>
    </row>
    <row r="31" spans="1:20">
      <c r="A31">
        <f t="shared" si="1"/>
        <v>2028</v>
      </c>
      <c r="C31">
        <f>SceAB!$G73+SceAB!$N73</f>
        <v>93</v>
      </c>
      <c r="D31">
        <f>SceAB!$O73</f>
        <v>-238</v>
      </c>
      <c r="E31">
        <f>SceAB!$P73</f>
        <v>-144</v>
      </c>
      <c r="O31">
        <f t="shared" si="2"/>
        <v>2028</v>
      </c>
      <c r="P31">
        <f>SceAB!$G73</f>
        <v>93</v>
      </c>
      <c r="Q31">
        <f>SceAB!N73</f>
        <v>0</v>
      </c>
      <c r="R31">
        <f t="shared" si="0"/>
        <v>93</v>
      </c>
      <c r="S31">
        <f>SceAB!$O73</f>
        <v>-238</v>
      </c>
      <c r="T31">
        <f>SceAB!$P73</f>
        <v>-144</v>
      </c>
    </row>
    <row r="32" spans="1:20">
      <c r="A32">
        <f t="shared" si="1"/>
        <v>2029</v>
      </c>
      <c r="C32">
        <f>SceAB!$G74+SceAB!$N74</f>
        <v>96</v>
      </c>
      <c r="D32">
        <f>SceAB!$O74</f>
        <v>-238</v>
      </c>
      <c r="E32">
        <f>SceAB!$P74</f>
        <v>-142</v>
      </c>
      <c r="O32">
        <f t="shared" si="2"/>
        <v>2029</v>
      </c>
      <c r="P32">
        <f>SceAB!$G74</f>
        <v>96</v>
      </c>
      <c r="Q32">
        <f>SceAB!N74</f>
        <v>0</v>
      </c>
      <c r="R32">
        <f t="shared" si="0"/>
        <v>96</v>
      </c>
      <c r="S32">
        <f>SceAB!$O74</f>
        <v>-238</v>
      </c>
      <c r="T32">
        <f>SceAB!$P74</f>
        <v>-142</v>
      </c>
    </row>
    <row r="33" spans="1:20">
      <c r="A33">
        <f t="shared" si="1"/>
        <v>2030</v>
      </c>
      <c r="C33">
        <f>SceAB!$G75+SceAB!$N75</f>
        <v>76</v>
      </c>
      <c r="D33">
        <f>SceAB!$O75</f>
        <v>-239</v>
      </c>
      <c r="E33">
        <f>SceAB!$P75</f>
        <v>-163</v>
      </c>
      <c r="O33">
        <f t="shared" si="2"/>
        <v>2030</v>
      </c>
      <c r="P33">
        <f>SceAB!$G75</f>
        <v>76</v>
      </c>
      <c r="Q33">
        <f>SceAB!N75</f>
        <v>0</v>
      </c>
      <c r="R33">
        <f t="shared" si="0"/>
        <v>76</v>
      </c>
      <c r="S33">
        <f>SceAB!$O75</f>
        <v>-239</v>
      </c>
      <c r="T33">
        <f>SceAB!$P75</f>
        <v>-163</v>
      </c>
    </row>
    <row r="34" spans="1:20">
      <c r="A34">
        <f t="shared" si="1"/>
        <v>2031</v>
      </c>
      <c r="C34">
        <f>SceAB!$G76+SceAB!$N76</f>
        <v>85</v>
      </c>
      <c r="D34">
        <f>SceAB!$O76</f>
        <v>-239</v>
      </c>
      <c r="E34">
        <f>SceAB!$P76</f>
        <v>-154</v>
      </c>
      <c r="O34">
        <f t="shared" si="2"/>
        <v>2031</v>
      </c>
      <c r="P34">
        <f>SceAB!$G76</f>
        <v>85</v>
      </c>
      <c r="Q34">
        <f>SceAB!N76</f>
        <v>0</v>
      </c>
      <c r="R34">
        <f t="shared" si="0"/>
        <v>85</v>
      </c>
      <c r="S34">
        <f>SceAB!$O76</f>
        <v>-239</v>
      </c>
      <c r="T34">
        <f>SceAB!$P76</f>
        <v>-154</v>
      </c>
    </row>
    <row r="35" spans="1:20">
      <c r="A35">
        <f t="shared" si="1"/>
        <v>2032</v>
      </c>
      <c r="C35">
        <f>SceAB!$G77+SceAB!$N77</f>
        <v>67</v>
      </c>
      <c r="D35">
        <f>SceAB!$O77</f>
        <v>-239</v>
      </c>
      <c r="E35">
        <f>SceAB!$P77</f>
        <v>-172</v>
      </c>
      <c r="O35">
        <f t="shared" si="2"/>
        <v>2032</v>
      </c>
      <c r="P35">
        <f>SceAB!$G77</f>
        <v>67</v>
      </c>
      <c r="Q35">
        <f>SceAB!N77</f>
        <v>0</v>
      </c>
      <c r="R35">
        <f t="shared" si="0"/>
        <v>67</v>
      </c>
      <c r="S35">
        <f>SceAB!$O77</f>
        <v>-239</v>
      </c>
      <c r="T35">
        <f>SceAB!$P77</f>
        <v>-172</v>
      </c>
    </row>
    <row r="36" spans="1:20">
      <c r="A36">
        <f t="shared" si="1"/>
        <v>2033</v>
      </c>
      <c r="C36">
        <f>SceAB!$G78+SceAB!$N78</f>
        <v>79</v>
      </c>
      <c r="D36">
        <f>SceAB!$O78</f>
        <v>-239</v>
      </c>
      <c r="E36">
        <f>SceAB!$P78</f>
        <v>-160</v>
      </c>
      <c r="O36">
        <f t="shared" si="2"/>
        <v>2033</v>
      </c>
      <c r="P36">
        <f>SceAB!$G78</f>
        <v>79</v>
      </c>
      <c r="Q36">
        <f>SceAB!N78</f>
        <v>0</v>
      </c>
      <c r="R36">
        <f t="shared" si="0"/>
        <v>79</v>
      </c>
      <c r="S36">
        <f>SceAB!$O78</f>
        <v>-239</v>
      </c>
      <c r="T36">
        <f>SceAB!$P78</f>
        <v>-160</v>
      </c>
    </row>
    <row r="37" spans="1:20">
      <c r="A37">
        <f t="shared" si="1"/>
        <v>2034</v>
      </c>
      <c r="C37">
        <f>SceAB!$G79+SceAB!$N79</f>
        <v>61</v>
      </c>
      <c r="D37">
        <f>SceAB!$O79</f>
        <v>-240</v>
      </c>
      <c r="E37">
        <f>SceAB!$P79</f>
        <v>-178</v>
      </c>
      <c r="O37">
        <f t="shared" si="2"/>
        <v>2034</v>
      </c>
      <c r="P37">
        <f>SceAB!$G79</f>
        <v>61</v>
      </c>
      <c r="Q37">
        <f>SceAB!N79</f>
        <v>0</v>
      </c>
      <c r="R37">
        <f t="shared" si="0"/>
        <v>61</v>
      </c>
      <c r="S37">
        <f>SceAB!$O79</f>
        <v>-240</v>
      </c>
      <c r="T37">
        <f>SceAB!$P79</f>
        <v>-178</v>
      </c>
    </row>
    <row r="38" spans="1:20">
      <c r="A38">
        <f t="shared" si="1"/>
        <v>2035</v>
      </c>
      <c r="C38">
        <f>SceAB!$G80+SceAB!$N80</f>
        <v>75</v>
      </c>
      <c r="D38">
        <f>SceAB!$O80</f>
        <v>-240</v>
      </c>
      <c r="E38">
        <f>SceAB!$P80</f>
        <v>-164</v>
      </c>
      <c r="O38">
        <f t="shared" si="2"/>
        <v>2035</v>
      </c>
      <c r="P38">
        <f>SceAB!$G80</f>
        <v>75</v>
      </c>
      <c r="Q38">
        <f>SceAB!N80</f>
        <v>0</v>
      </c>
      <c r="R38">
        <f t="shared" si="0"/>
        <v>75</v>
      </c>
      <c r="S38">
        <f>SceAB!$O80</f>
        <v>-240</v>
      </c>
      <c r="T38">
        <f>SceAB!$P80</f>
        <v>-164</v>
      </c>
    </row>
    <row r="39" spans="1:20">
      <c r="A39">
        <f t="shared" si="1"/>
        <v>2036</v>
      </c>
      <c r="C39">
        <f>SceAB!$G81+SceAB!$N81</f>
        <v>58</v>
      </c>
      <c r="D39">
        <f>SceAB!$O81</f>
        <v>-241</v>
      </c>
      <c r="E39">
        <f>SceAB!$P81</f>
        <v>-182</v>
      </c>
      <c r="O39">
        <f t="shared" si="2"/>
        <v>2036</v>
      </c>
      <c r="P39">
        <f>SceAB!$G81</f>
        <v>58</v>
      </c>
      <c r="Q39">
        <f>SceAB!N81</f>
        <v>0</v>
      </c>
      <c r="R39">
        <f t="shared" si="0"/>
        <v>58</v>
      </c>
      <c r="S39">
        <f>SceAB!$O81</f>
        <v>-241</v>
      </c>
      <c r="T39">
        <f>SceAB!$P81</f>
        <v>-182</v>
      </c>
    </row>
    <row r="40" spans="1:20">
      <c r="A40">
        <f t="shared" si="1"/>
        <v>2037</v>
      </c>
      <c r="C40">
        <f>SceAB!$G82+SceAB!$N82</f>
        <v>73</v>
      </c>
      <c r="D40">
        <f>SceAB!$O82</f>
        <v>-241</v>
      </c>
      <c r="E40">
        <f>SceAB!$P82</f>
        <v>-168</v>
      </c>
      <c r="O40">
        <f t="shared" si="2"/>
        <v>2037</v>
      </c>
      <c r="P40">
        <f>SceAB!$G82</f>
        <v>73</v>
      </c>
      <c r="Q40">
        <f>SceAB!N82</f>
        <v>0</v>
      </c>
      <c r="R40">
        <f t="shared" si="0"/>
        <v>73</v>
      </c>
      <c r="S40">
        <f>SceAB!$O82</f>
        <v>-241</v>
      </c>
      <c r="T40">
        <f>SceAB!$P82</f>
        <v>-168</v>
      </c>
    </row>
    <row r="41" spans="1:20">
      <c r="A41">
        <f t="shared" si="1"/>
        <v>2038</v>
      </c>
      <c r="C41">
        <f>SceAB!$G83+SceAB!$N83</f>
        <v>55</v>
      </c>
      <c r="D41">
        <f>SceAB!$O83</f>
        <v>-241</v>
      </c>
      <c r="E41">
        <f>SceAB!$P83</f>
        <v>-185</v>
      </c>
      <c r="O41">
        <f t="shared" si="2"/>
        <v>2038</v>
      </c>
      <c r="P41">
        <f>SceAB!$G83</f>
        <v>55</v>
      </c>
      <c r="Q41">
        <f>SceAB!N83</f>
        <v>0</v>
      </c>
      <c r="R41">
        <f t="shared" si="0"/>
        <v>55</v>
      </c>
      <c r="S41">
        <f>SceAB!$O83</f>
        <v>-241</v>
      </c>
      <c r="T41">
        <f>SceAB!$P83</f>
        <v>-185</v>
      </c>
    </row>
    <row r="42" spans="1:20">
      <c r="A42">
        <f t="shared" si="1"/>
        <v>2039</v>
      </c>
      <c r="C42">
        <f>SceAB!$G84+SceAB!$N84</f>
        <v>71</v>
      </c>
      <c r="D42">
        <f>SceAB!$O84</f>
        <v>-241</v>
      </c>
      <c r="E42">
        <f>SceAB!$P84</f>
        <v>-170</v>
      </c>
      <c r="O42">
        <f t="shared" si="2"/>
        <v>2039</v>
      </c>
      <c r="P42">
        <f>SceAB!$G84</f>
        <v>71</v>
      </c>
      <c r="Q42">
        <f>SceAB!N84</f>
        <v>0</v>
      </c>
      <c r="R42">
        <f t="shared" si="0"/>
        <v>71</v>
      </c>
      <c r="S42">
        <f>SceAB!$O84</f>
        <v>-241</v>
      </c>
      <c r="T42">
        <f>SceAB!$P84</f>
        <v>-170</v>
      </c>
    </row>
    <row r="43" spans="1:20">
      <c r="A43">
        <f t="shared" si="1"/>
        <v>2040</v>
      </c>
      <c r="C43">
        <f>SceAB!$G85+SceAB!$N85</f>
        <v>53</v>
      </c>
      <c r="D43">
        <f>SceAB!$O85</f>
        <v>-242</v>
      </c>
      <c r="E43">
        <f>SceAB!$P85</f>
        <v>-188</v>
      </c>
      <c r="O43">
        <f t="shared" si="2"/>
        <v>2040</v>
      </c>
      <c r="P43">
        <f>SceAB!$G85</f>
        <v>53</v>
      </c>
      <c r="Q43">
        <f>SceAB!N85</f>
        <v>0</v>
      </c>
      <c r="R43">
        <f t="shared" si="0"/>
        <v>53</v>
      </c>
      <c r="S43">
        <f>SceAB!$O85</f>
        <v>-242</v>
      </c>
      <c r="T43">
        <f>SceAB!$P85</f>
        <v>-188</v>
      </c>
    </row>
    <row r="44" spans="1:20">
      <c r="A44">
        <f t="shared" si="1"/>
        <v>2041</v>
      </c>
      <c r="C44">
        <f>SceAB!$G86+SceAB!$N86</f>
        <v>69</v>
      </c>
      <c r="D44">
        <f>SceAB!$O86</f>
        <v>-242</v>
      </c>
      <c r="E44">
        <f>SceAB!$P86</f>
        <v>-172</v>
      </c>
      <c r="O44">
        <f t="shared" si="2"/>
        <v>2041</v>
      </c>
      <c r="P44">
        <f>SceAB!$G86</f>
        <v>69</v>
      </c>
      <c r="Q44">
        <f>SceAB!N86</f>
        <v>0</v>
      </c>
      <c r="R44">
        <f t="shared" si="0"/>
        <v>69</v>
      </c>
      <c r="S44">
        <f>SceAB!$O86</f>
        <v>-242</v>
      </c>
      <c r="T44">
        <f>SceAB!$P86</f>
        <v>-172</v>
      </c>
    </row>
    <row r="45" spans="1:20">
      <c r="A45">
        <f t="shared" si="1"/>
        <v>2042</v>
      </c>
      <c r="C45">
        <f>SceAB!$G87+SceAB!$N87</f>
        <v>52</v>
      </c>
      <c r="D45">
        <f>SceAB!$O87</f>
        <v>-243</v>
      </c>
      <c r="E45">
        <f>SceAB!$P87</f>
        <v>-190</v>
      </c>
      <c r="O45">
        <f t="shared" si="2"/>
        <v>2042</v>
      </c>
      <c r="P45">
        <f>SceAB!$G87</f>
        <v>52</v>
      </c>
      <c r="Q45">
        <f>SceAB!N87</f>
        <v>0</v>
      </c>
      <c r="R45">
        <f t="shared" si="0"/>
        <v>52</v>
      </c>
      <c r="S45">
        <f>SceAB!$O87</f>
        <v>-243</v>
      </c>
      <c r="T45">
        <f>SceAB!$P87</f>
        <v>-190</v>
      </c>
    </row>
    <row r="46" spans="1:20">
      <c r="A46">
        <f t="shared" si="1"/>
        <v>2043</v>
      </c>
      <c r="C46">
        <f>SceAB!$G88+SceAB!$N88</f>
        <v>68</v>
      </c>
      <c r="D46">
        <f>SceAB!$O88</f>
        <v>-243</v>
      </c>
      <c r="E46">
        <f>SceAB!$P88</f>
        <v>-174</v>
      </c>
      <c r="O46">
        <f t="shared" si="2"/>
        <v>2043</v>
      </c>
      <c r="P46">
        <f>SceAB!$G88</f>
        <v>68</v>
      </c>
      <c r="Q46">
        <f>SceAB!N88</f>
        <v>0</v>
      </c>
      <c r="R46">
        <f t="shared" si="0"/>
        <v>68</v>
      </c>
      <c r="S46">
        <f>SceAB!$O88</f>
        <v>-243</v>
      </c>
      <c r="T46">
        <f>SceAB!$P88</f>
        <v>-174</v>
      </c>
    </row>
    <row r="47" spans="1:20">
      <c r="A47">
        <f t="shared" si="1"/>
        <v>2044</v>
      </c>
      <c r="C47">
        <f>SceAB!$G89+SceAB!$N89</f>
        <v>51</v>
      </c>
      <c r="D47">
        <f>SceAB!$O89</f>
        <v>-243</v>
      </c>
      <c r="E47">
        <f>SceAB!$P89</f>
        <v>-192</v>
      </c>
      <c r="O47">
        <f t="shared" si="2"/>
        <v>2044</v>
      </c>
      <c r="P47">
        <f>SceAB!$G89</f>
        <v>51</v>
      </c>
      <c r="Q47">
        <f>SceAB!N89</f>
        <v>0</v>
      </c>
      <c r="R47">
        <f t="shared" si="0"/>
        <v>51</v>
      </c>
      <c r="S47">
        <f>SceAB!$O89</f>
        <v>-243</v>
      </c>
      <c r="T47">
        <f>SceAB!$P89</f>
        <v>-192</v>
      </c>
    </row>
    <row r="48" spans="1:20">
      <c r="A48">
        <f t="shared" si="1"/>
        <v>2045</v>
      </c>
      <c r="C48">
        <f>SceAB!$G90+SceAB!$N90</f>
        <v>68</v>
      </c>
      <c r="D48">
        <f>SceAB!$O90</f>
        <v>-243</v>
      </c>
      <c r="E48">
        <f>SceAB!$P90</f>
        <v>-175</v>
      </c>
      <c r="O48">
        <f t="shared" si="2"/>
        <v>2045</v>
      </c>
      <c r="P48">
        <f>SceAB!$G90</f>
        <v>68</v>
      </c>
      <c r="Q48">
        <f>SceAB!N90</f>
        <v>0</v>
      </c>
      <c r="R48">
        <f t="shared" si="0"/>
        <v>68</v>
      </c>
      <c r="S48">
        <f>SceAB!$O90</f>
        <v>-243</v>
      </c>
      <c r="T48">
        <f>SceAB!$P90</f>
        <v>-175</v>
      </c>
    </row>
    <row r="49" spans="1:20">
      <c r="A49">
        <f t="shared" si="1"/>
        <v>2046</v>
      </c>
      <c r="C49">
        <f>SceAB!$G91+SceAB!$N91</f>
        <v>49</v>
      </c>
      <c r="D49">
        <f>SceAB!$O91</f>
        <v>-244</v>
      </c>
      <c r="E49">
        <f>SceAB!$P91</f>
        <v>-194</v>
      </c>
      <c r="O49">
        <f t="shared" si="2"/>
        <v>2046</v>
      </c>
      <c r="P49">
        <f>SceAB!$G91</f>
        <v>49</v>
      </c>
      <c r="Q49">
        <f>SceAB!N91</f>
        <v>0</v>
      </c>
      <c r="R49">
        <f t="shared" si="0"/>
        <v>49</v>
      </c>
      <c r="S49">
        <f>SceAB!$O91</f>
        <v>-244</v>
      </c>
      <c r="T49">
        <f>SceAB!$P91</f>
        <v>-194</v>
      </c>
    </row>
    <row r="50" spans="1:20">
      <c r="A50">
        <f t="shared" si="1"/>
        <v>2047</v>
      </c>
      <c r="C50">
        <f>SceAB!$G92+SceAB!$N92</f>
        <v>67</v>
      </c>
      <c r="D50">
        <f>SceAB!$O92</f>
        <v>-244</v>
      </c>
      <c r="E50">
        <f>SceAB!$P92</f>
        <v>-176</v>
      </c>
      <c r="O50">
        <f t="shared" si="2"/>
        <v>2047</v>
      </c>
      <c r="P50">
        <f>SceAB!$G92</f>
        <v>67</v>
      </c>
      <c r="Q50">
        <f>SceAB!N92</f>
        <v>0</v>
      </c>
      <c r="R50">
        <f t="shared" si="0"/>
        <v>67</v>
      </c>
      <c r="S50">
        <f>SceAB!$O92</f>
        <v>-244</v>
      </c>
      <c r="T50">
        <f>SceAB!$P92</f>
        <v>-176</v>
      </c>
    </row>
    <row r="51" spans="1:20">
      <c r="A51">
        <f t="shared" si="1"/>
        <v>2048</v>
      </c>
      <c r="C51">
        <f>SceAB!$G93+SceAB!$N93</f>
        <v>49</v>
      </c>
      <c r="D51">
        <f>SceAB!$O93</f>
        <v>-245</v>
      </c>
      <c r="E51">
        <f>SceAB!$P93</f>
        <v>-195</v>
      </c>
      <c r="O51">
        <f t="shared" si="2"/>
        <v>2048</v>
      </c>
      <c r="P51">
        <f>SceAB!$G93</f>
        <v>49</v>
      </c>
      <c r="Q51">
        <f>SceAB!N93</f>
        <v>0</v>
      </c>
      <c r="R51">
        <f t="shared" si="0"/>
        <v>49</v>
      </c>
      <c r="S51">
        <f>SceAB!$O93</f>
        <v>-245</v>
      </c>
      <c r="T51">
        <f>SceAB!$P93</f>
        <v>-195</v>
      </c>
    </row>
    <row r="52" spans="1:20">
      <c r="A52">
        <f t="shared" si="1"/>
        <v>2049</v>
      </c>
      <c r="C52">
        <f>SceAB!$G94+SceAB!$N94</f>
        <v>66</v>
      </c>
      <c r="D52">
        <f>SceAB!$O94</f>
        <v>-245</v>
      </c>
      <c r="E52">
        <f>SceAB!$P94</f>
        <v>-178</v>
      </c>
      <c r="O52">
        <f t="shared" si="2"/>
        <v>2049</v>
      </c>
      <c r="P52">
        <f>SceAB!$G94</f>
        <v>66</v>
      </c>
      <c r="Q52">
        <f>SceAB!N94</f>
        <v>0</v>
      </c>
      <c r="R52">
        <f t="shared" si="0"/>
        <v>66</v>
      </c>
      <c r="S52">
        <f>SceAB!$O94</f>
        <v>-245</v>
      </c>
      <c r="T52">
        <f>SceAB!$P94</f>
        <v>-178</v>
      </c>
    </row>
    <row r="53" spans="1:20">
      <c r="A53">
        <f>A52+1</f>
        <v>2050</v>
      </c>
      <c r="C53">
        <f>SceAB!$G95+SceAB!$N95</f>
        <v>48</v>
      </c>
      <c r="D53">
        <f>SceAB!$O95</f>
        <v>-245</v>
      </c>
      <c r="E53">
        <f>SceAB!$P95</f>
        <v>-197</v>
      </c>
      <c r="O53">
        <f>O52+1</f>
        <v>2050</v>
      </c>
      <c r="P53">
        <f>SceAB!$G95</f>
        <v>48</v>
      </c>
      <c r="Q53">
        <f>SceAB!N95</f>
        <v>0</v>
      </c>
      <c r="R53">
        <f t="shared" si="0"/>
        <v>48</v>
      </c>
      <c r="S53">
        <f>SceAB!$O95</f>
        <v>-245</v>
      </c>
      <c r="T53">
        <f>SceAB!$P95</f>
        <v>-197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753089.72</v>
      </c>
      <c r="C4" s="10">
        <f>SceA!$C95/100</f>
        <v>820813.92</v>
      </c>
      <c r="D4" s="10">
        <f>SceB!$C95/100</f>
        <v>902157.06</v>
      </c>
      <c r="E4" s="10">
        <f>SceB2000!$C95/100</f>
        <v>848766.48</v>
      </c>
    </row>
    <row r="5" spans="1:5">
      <c r="A5" s="3" t="s">
        <v>23</v>
      </c>
      <c r="B5" s="3">
        <f>SceA!$L58/100</f>
        <v>162695.59</v>
      </c>
      <c r="C5" s="3">
        <f>SceA!$L95/100</f>
        <v>176917.67</v>
      </c>
      <c r="D5" s="3">
        <f>SceB2000!$L95/100</f>
        <v>182787.71</v>
      </c>
      <c r="E5" s="3">
        <f>SceB2000!$L95/100</f>
        <v>182787.71</v>
      </c>
    </row>
    <row r="6" spans="1:5">
      <c r="A6" s="5" t="s">
        <v>22</v>
      </c>
      <c r="B6" s="5"/>
      <c r="C6" s="6">
        <f>SUM(graf_A!$E14:E23)</f>
        <v>2439</v>
      </c>
      <c r="D6" s="6">
        <f>SUM(graf_B!$E14:F23)</f>
        <v>2443</v>
      </c>
      <c r="E6" s="6">
        <f>SUM(graf_B2000!$E14:H23)</f>
        <v>2443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-3058</v>
      </c>
      <c r="C4" s="10">
        <f>SUM(graf_AB!$E18:G53)</f>
        <v>-3358</v>
      </c>
      <c r="D4" s="10">
        <f>SUM(graf_B!$E18:F53)</f>
        <v>274</v>
      </c>
      <c r="E4" s="10">
        <f>SUM(graf_B2000!$E18:H53)</f>
        <v>-2117</v>
      </c>
      <c r="F4" s="10">
        <f>SUM(graf_B3000!$E18:I53)</f>
        <v>-898</v>
      </c>
    </row>
    <row r="5" spans="1:8">
      <c r="A5" s="3" t="s">
        <v>11</v>
      </c>
      <c r="B5" s="4">
        <f>SUM(graf_A!$E4:E13)</f>
        <v>7967</v>
      </c>
      <c r="C5" s="4">
        <f>SUM(graf_AB!$E4:G13)</f>
        <v>7967</v>
      </c>
      <c r="D5" s="4">
        <f>SUM(graf_B!$E4:F13)</f>
        <v>7967</v>
      </c>
      <c r="E5" s="4">
        <f>SUM(graf_B2000!$E4:H13)</f>
        <v>7967</v>
      </c>
      <c r="F5" s="4">
        <f>SUM(graf_B3000!$E4:I13)</f>
        <v>7967</v>
      </c>
    </row>
    <row r="6" spans="1:8">
      <c r="A6" s="5" t="s">
        <v>12</v>
      </c>
      <c r="B6" s="6">
        <f>SUM(graf_A!$E14:E23)</f>
        <v>2439</v>
      </c>
      <c r="C6" s="6">
        <f>SUM(graf_AB!$E14:G23)</f>
        <v>2439</v>
      </c>
      <c r="D6" s="6">
        <f>SUM(graf_B!$E14:F23)</f>
        <v>2443</v>
      </c>
      <c r="E6" s="6">
        <f>SUM(graf_B2000!$E14:H23)</f>
        <v>2443</v>
      </c>
      <c r="F6" s="6">
        <f>SUM(graf_B3000!$E14:I23)</f>
        <v>2443</v>
      </c>
    </row>
    <row r="7" spans="1:8">
      <c r="A7" s="5" t="s">
        <v>13</v>
      </c>
      <c r="B7" s="6">
        <f>SUM(graf_A!$E24:E33)</f>
        <v>-855</v>
      </c>
      <c r="C7" s="6">
        <f>SUM(graf_AB!$E24:G33)</f>
        <v>-941</v>
      </c>
      <c r="D7" s="6">
        <f>SUM(graf_B!$E24:F33)</f>
        <v>-37</v>
      </c>
      <c r="E7" s="6">
        <f>SUM(graf_B2000!$E24:H33)</f>
        <v>-650</v>
      </c>
      <c r="F7" s="6">
        <f>SUM(graf_B3000!$E24:I33)</f>
        <v>-368</v>
      </c>
      <c r="G7">
        <v>10816</v>
      </c>
    </row>
    <row r="8" spans="1:8">
      <c r="A8" s="5" t="s">
        <v>14</v>
      </c>
      <c r="B8" s="6">
        <f>SUM(graf_A!$E34:E43)</f>
        <v>-1614</v>
      </c>
      <c r="C8" s="6">
        <f>SUM(graf_AB!$E34:G43)</f>
        <v>-1721</v>
      </c>
      <c r="D8" s="6">
        <f>SUM(graf_B!$E34:F43)</f>
        <v>-348</v>
      </c>
      <c r="E8" s="6">
        <f>SUM(graf_B2000!$E34:H43)</f>
        <v>-1238</v>
      </c>
      <c r="F8" s="6">
        <f>SUM(graf_B3000!$E34:I43)</f>
        <v>-742</v>
      </c>
    </row>
    <row r="9" spans="1:8">
      <c r="A9" s="7" t="s">
        <v>15</v>
      </c>
      <c r="B9" s="8">
        <f>SUM(graf_A!$E44:E53)</f>
        <v>-1736</v>
      </c>
      <c r="C9" s="8">
        <f>SUM(graf_AB!$E44:G53)</f>
        <v>-1843</v>
      </c>
      <c r="D9" s="8">
        <f>SUM(graf_B!$E44:F53)</f>
        <v>-476</v>
      </c>
      <c r="E9" s="8">
        <f>SUM(graf_B2000!$E44:H53)</f>
        <v>-1364</v>
      </c>
      <c r="F9" s="8">
        <f>SUM(graf_B3000!$E44:I53)</f>
        <v>-923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-0.84475138121546955</v>
      </c>
      <c r="C13" s="18">
        <f t="shared" ref="C13:F13" si="0">C4/1000/3.62</f>
        <v>-0.92762430939226515</v>
      </c>
      <c r="D13" s="18">
        <f t="shared" si="0"/>
        <v>7.5690607734806639E-2</v>
      </c>
      <c r="E13" s="18">
        <f t="shared" si="0"/>
        <v>-0.58480662983425413</v>
      </c>
      <c r="F13" s="18">
        <f t="shared" si="0"/>
        <v>-0.24806629834254143</v>
      </c>
      <c r="H13" s="23">
        <f>E13-B13</f>
        <v>0.25994475138121542</v>
      </c>
    </row>
    <row r="14" spans="1:8">
      <c r="A14" s="15" t="s">
        <v>11</v>
      </c>
      <c r="B14" s="19">
        <f t="shared" ref="B14:F14" si="1">B5/1000/3.62</f>
        <v>2.2008287292817679</v>
      </c>
      <c r="C14" s="19">
        <f t="shared" si="1"/>
        <v>2.2008287292817679</v>
      </c>
      <c r="D14" s="19">
        <f t="shared" si="1"/>
        <v>2.2008287292817679</v>
      </c>
      <c r="E14" s="19">
        <f t="shared" si="1"/>
        <v>2.2008287292817679</v>
      </c>
      <c r="F14" s="19">
        <f t="shared" si="1"/>
        <v>2.2008287292817679</v>
      </c>
    </row>
    <row r="15" spans="1:8">
      <c r="A15" s="16" t="s">
        <v>12</v>
      </c>
      <c r="B15" s="20">
        <f t="shared" ref="B15:F15" si="2">B6/1000/3.62</f>
        <v>0.67375690607734806</v>
      </c>
      <c r="C15" s="20">
        <f t="shared" si="2"/>
        <v>0.67375690607734806</v>
      </c>
      <c r="D15" s="20">
        <f t="shared" si="2"/>
        <v>0.67486187845303869</v>
      </c>
      <c r="E15" s="20">
        <f t="shared" si="2"/>
        <v>0.67486187845303869</v>
      </c>
      <c r="F15" s="20">
        <f t="shared" si="2"/>
        <v>0.67486187845303869</v>
      </c>
    </row>
    <row r="16" spans="1:8">
      <c r="A16" s="16" t="s">
        <v>13</v>
      </c>
      <c r="B16" s="20">
        <f t="shared" ref="B16:G16" si="3">B7/1000/3.62</f>
        <v>-0.23618784530386738</v>
      </c>
      <c r="C16" s="20">
        <f t="shared" si="3"/>
        <v>-0.25994475138121542</v>
      </c>
      <c r="D16" s="20">
        <f t="shared" si="3"/>
        <v>-1.022099447513812E-2</v>
      </c>
      <c r="E16" s="20">
        <f t="shared" si="3"/>
        <v>-0.17955801104972377</v>
      </c>
      <c r="F16" s="20">
        <f t="shared" si="3"/>
        <v>-0.1016574585635359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-0.44585635359116021</v>
      </c>
      <c r="C17" s="20">
        <f t="shared" si="4"/>
        <v>-0.47541436464088399</v>
      </c>
      <c r="D17" s="20">
        <f t="shared" si="4"/>
        <v>-9.6132596685082866E-2</v>
      </c>
      <c r="E17" s="20">
        <f t="shared" si="4"/>
        <v>-0.3419889502762431</v>
      </c>
      <c r="F17" s="20">
        <f t="shared" si="4"/>
        <v>-0.20497237569060772</v>
      </c>
    </row>
    <row r="18" spans="1:6">
      <c r="A18" s="17" t="s">
        <v>15</v>
      </c>
      <c r="B18" s="21">
        <f t="shared" si="4"/>
        <v>-0.47955801104972373</v>
      </c>
      <c r="C18" s="21">
        <f t="shared" si="4"/>
        <v>-0.50911602209944751</v>
      </c>
      <c r="D18" s="21">
        <f t="shared" si="4"/>
        <v>-0.13149171270718232</v>
      </c>
      <c r="E18" s="21">
        <f t="shared" si="4"/>
        <v>-0.37679558011049724</v>
      </c>
      <c r="F18" s="21">
        <f t="shared" si="4"/>
        <v>-0.25497237569060777</v>
      </c>
    </row>
    <row r="19" spans="1:6">
      <c r="A19" s="7"/>
      <c r="B19" s="22">
        <f>B16+B17+B18</f>
        <v>-1.1616022099447514</v>
      </c>
      <c r="C19" s="22">
        <f t="shared" ref="C19:F19" si="5">C16+C17+C18</f>
        <v>-1.2444751381215469</v>
      </c>
      <c r="D19" s="22">
        <f t="shared" si="5"/>
        <v>-0.23784530386740332</v>
      </c>
      <c r="E19" s="22">
        <f t="shared" si="5"/>
        <v>-0.89834254143646408</v>
      </c>
      <c r="F19" s="22">
        <f t="shared" si="5"/>
        <v>-0.56160220994475141</v>
      </c>
    </row>
    <row r="21" spans="1:6">
      <c r="B21" s="23">
        <f>SUM(B14:B18)</f>
        <v>1.7129834254143645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128260.11</v>
      </c>
      <c r="C4">
        <f t="shared" si="0"/>
        <v>482502.32000000007</v>
      </c>
      <c r="D4">
        <f>SceB2000!C47/100</f>
        <v>610762.43000000005</v>
      </c>
    </row>
    <row r="5" spans="1:4">
      <c r="A5">
        <f t="shared" si="1"/>
        <v>2003</v>
      </c>
      <c r="B5">
        <f>SceB2000!L48/100</f>
        <v>138140.20000000001</v>
      </c>
      <c r="C5">
        <f t="shared" si="0"/>
        <v>498019.09</v>
      </c>
      <c r="D5">
        <f>SceB2000!C48/100</f>
        <v>636159.29</v>
      </c>
    </row>
    <row r="6" spans="1:4">
      <c r="A6">
        <f t="shared" si="1"/>
        <v>2004</v>
      </c>
      <c r="B6">
        <f>SceB2000!L49/100</f>
        <v>143972.32</v>
      </c>
      <c r="C6">
        <f t="shared" si="0"/>
        <v>519959.00999999995</v>
      </c>
      <c r="D6">
        <f>SceB2000!C49/100</f>
        <v>663931.32999999996</v>
      </c>
    </row>
    <row r="7" spans="1:4">
      <c r="A7">
        <f t="shared" si="1"/>
        <v>2005</v>
      </c>
      <c r="B7">
        <f>SceB2000!L50/100</f>
        <v>147965.29999999999</v>
      </c>
      <c r="C7">
        <f t="shared" si="0"/>
        <v>534980.21</v>
      </c>
      <c r="D7">
        <f>SceB2000!C50/100</f>
        <v>682945.51</v>
      </c>
    </row>
    <row r="8" spans="1:4">
      <c r="A8">
        <f t="shared" si="1"/>
        <v>2006</v>
      </c>
      <c r="B8">
        <f>SceB2000!L51/100</f>
        <v>150965.35999999999</v>
      </c>
      <c r="C8">
        <f t="shared" si="0"/>
        <v>546266.15</v>
      </c>
      <c r="D8">
        <f>SceB2000!C51/100</f>
        <v>697231.51</v>
      </c>
    </row>
    <row r="9" spans="1:4">
      <c r="A9">
        <f t="shared" si="1"/>
        <v>2007</v>
      </c>
      <c r="B9">
        <f>SceB2000!L52/100</f>
        <v>153412.07</v>
      </c>
      <c r="C9">
        <f t="shared" si="0"/>
        <v>555470.43999999994</v>
      </c>
      <c r="D9">
        <f>SceB2000!C52/100</f>
        <v>708882.51</v>
      </c>
    </row>
    <row r="10" spans="1:4">
      <c r="A10">
        <f t="shared" si="1"/>
        <v>2008</v>
      </c>
      <c r="B10">
        <f>SceB2000!L53/100</f>
        <v>156123.38</v>
      </c>
      <c r="C10">
        <f t="shared" si="0"/>
        <v>565670.13</v>
      </c>
      <c r="D10">
        <f>SceB2000!C53/100</f>
        <v>721793.51</v>
      </c>
    </row>
    <row r="11" spans="1:4">
      <c r="A11">
        <f t="shared" si="1"/>
        <v>2009</v>
      </c>
      <c r="B11">
        <f>SceB2000!L54/100</f>
        <v>157690.82</v>
      </c>
      <c r="C11">
        <f t="shared" si="0"/>
        <v>571566.68999999994</v>
      </c>
      <c r="D11">
        <f>SceB2000!C54/100</f>
        <v>729257.51</v>
      </c>
    </row>
    <row r="12" spans="1:4">
      <c r="A12">
        <f t="shared" si="1"/>
        <v>2010</v>
      </c>
      <c r="B12">
        <f>SceB2000!L55/100</f>
        <v>159160.82999999999</v>
      </c>
      <c r="C12">
        <f t="shared" si="0"/>
        <v>577096.74</v>
      </c>
      <c r="D12">
        <f>SceB2000!C55/100</f>
        <v>736257.57</v>
      </c>
    </row>
    <row r="13" spans="1:4">
      <c r="A13">
        <f t="shared" si="1"/>
        <v>2011</v>
      </c>
      <c r="B13">
        <f>SceB2000!L56/100</f>
        <v>160508.63</v>
      </c>
      <c r="C13">
        <f t="shared" si="0"/>
        <v>582167.01</v>
      </c>
      <c r="D13">
        <f>SceB2000!C56/100</f>
        <v>742675.64</v>
      </c>
    </row>
    <row r="14" spans="1:4">
      <c r="A14">
        <f t="shared" si="1"/>
        <v>2012</v>
      </c>
      <c r="B14">
        <f>SceB2000!L57/100</f>
        <v>161468.56</v>
      </c>
      <c r="C14">
        <f t="shared" si="0"/>
        <v>585778.15999999992</v>
      </c>
      <c r="D14">
        <f>SceB2000!C57/100</f>
        <v>747246.72</v>
      </c>
    </row>
    <row r="15" spans="1:4">
      <c r="A15">
        <f t="shared" si="1"/>
        <v>2013</v>
      </c>
      <c r="B15">
        <f>SceB2000!L58/100</f>
        <v>162695.59</v>
      </c>
      <c r="C15">
        <f t="shared" si="0"/>
        <v>590394.13</v>
      </c>
      <c r="D15">
        <f>SceB2000!C58/100</f>
        <v>753089.72</v>
      </c>
    </row>
    <row r="16" spans="1:4">
      <c r="A16">
        <f t="shared" si="1"/>
        <v>2014</v>
      </c>
      <c r="B16">
        <f>SceB2000!L59/100</f>
        <v>163810.25</v>
      </c>
      <c r="C16">
        <f t="shared" si="0"/>
        <v>594587.41</v>
      </c>
      <c r="D16">
        <f>SceB2000!C59/100</f>
        <v>758397.66</v>
      </c>
    </row>
    <row r="17" spans="1:4">
      <c r="A17">
        <f t="shared" si="1"/>
        <v>2015</v>
      </c>
      <c r="B17">
        <f>SceB2000!L60/100</f>
        <v>165156.82</v>
      </c>
      <c r="C17">
        <f t="shared" si="0"/>
        <v>599653.08000000007</v>
      </c>
      <c r="D17">
        <f>SceB2000!C60/100</f>
        <v>764809.9</v>
      </c>
    </row>
    <row r="18" spans="1:4">
      <c r="A18">
        <f t="shared" si="1"/>
        <v>2016</v>
      </c>
      <c r="B18">
        <f>SceB2000!L61/100</f>
        <v>166105.21</v>
      </c>
      <c r="C18">
        <f t="shared" si="0"/>
        <v>603220.81000000006</v>
      </c>
      <c r="D18">
        <f>SceB2000!C61/100</f>
        <v>769326.02</v>
      </c>
    </row>
    <row r="19" spans="1:4">
      <c r="A19">
        <f t="shared" si="1"/>
        <v>2017</v>
      </c>
      <c r="B19">
        <f>SceB2000!L62/100</f>
        <v>167229.57</v>
      </c>
      <c r="C19">
        <f t="shared" si="0"/>
        <v>607450.56000000006</v>
      </c>
      <c r="D19">
        <f>SceB2000!C62/100</f>
        <v>774680.13</v>
      </c>
    </row>
    <row r="20" spans="1:4">
      <c r="A20">
        <f t="shared" si="1"/>
        <v>2018</v>
      </c>
      <c r="B20">
        <f>SceB2000!L63/100</f>
        <v>167662.13</v>
      </c>
      <c r="C20">
        <f t="shared" si="0"/>
        <v>609077.78</v>
      </c>
      <c r="D20">
        <f>SceB2000!C63/100</f>
        <v>776739.91</v>
      </c>
    </row>
    <row r="21" spans="1:4">
      <c r="A21">
        <f t="shared" si="1"/>
        <v>2019</v>
      </c>
      <c r="B21">
        <f>SceB2000!L64/100</f>
        <v>168949.75</v>
      </c>
      <c r="C21">
        <f t="shared" si="0"/>
        <v>613921.68999999994</v>
      </c>
      <c r="D21">
        <f>SceB2000!C64/100</f>
        <v>782871.44</v>
      </c>
    </row>
    <row r="22" spans="1:4">
      <c r="A22">
        <f t="shared" si="1"/>
        <v>2020</v>
      </c>
      <c r="B22">
        <f>SceB2000!L65/100</f>
        <v>169348.83</v>
      </c>
      <c r="C22">
        <f t="shared" si="0"/>
        <v>615423.03</v>
      </c>
      <c r="D22">
        <f>SceB2000!C65/100</f>
        <v>784771.86</v>
      </c>
    </row>
    <row r="23" spans="1:4">
      <c r="A23">
        <f t="shared" si="1"/>
        <v>2021</v>
      </c>
      <c r="B23">
        <f>SceB2000!L66/100</f>
        <v>170508</v>
      </c>
      <c r="C23">
        <f t="shared" si="0"/>
        <v>619783.68000000005</v>
      </c>
      <c r="D23">
        <f>SceB2000!C66/100</f>
        <v>790291.68</v>
      </c>
    </row>
    <row r="24" spans="1:4">
      <c r="A24">
        <f t="shared" si="1"/>
        <v>2022</v>
      </c>
      <c r="B24">
        <f>SceB2000!L67/100</f>
        <v>170747.48</v>
      </c>
      <c r="C24">
        <f t="shared" si="0"/>
        <v>620684.59</v>
      </c>
      <c r="D24">
        <f>SceB2000!C67/100</f>
        <v>791432.07</v>
      </c>
    </row>
    <row r="25" spans="1:4">
      <c r="A25">
        <f t="shared" si="1"/>
        <v>2023</v>
      </c>
      <c r="B25">
        <f>SceB2000!L68/100</f>
        <v>171746.78</v>
      </c>
      <c r="C25">
        <f t="shared" si="0"/>
        <v>624443.88</v>
      </c>
      <c r="D25">
        <f>SceB2000!C68/100</f>
        <v>796190.66</v>
      </c>
    </row>
    <row r="26" spans="1:4">
      <c r="A26">
        <f t="shared" si="1"/>
        <v>2024</v>
      </c>
      <c r="B26">
        <f>SceB2000!L69/100</f>
        <v>171826.84</v>
      </c>
      <c r="C26">
        <f t="shared" si="0"/>
        <v>624745.03</v>
      </c>
      <c r="D26">
        <f>SceB2000!C69/100</f>
        <v>796571.87</v>
      </c>
    </row>
    <row r="27" spans="1:4">
      <c r="A27">
        <f t="shared" si="1"/>
        <v>2025</v>
      </c>
      <c r="B27">
        <f>SceB2000!L70/100</f>
        <v>172477.7</v>
      </c>
      <c r="C27">
        <f t="shared" si="0"/>
        <v>627193.49</v>
      </c>
      <c r="D27">
        <f>SceB2000!C70/100</f>
        <v>799671.19</v>
      </c>
    </row>
    <row r="28" spans="1:4">
      <c r="A28">
        <f t="shared" si="1"/>
        <v>2026</v>
      </c>
      <c r="B28">
        <f>SceB2000!L71/100</f>
        <v>172666.84</v>
      </c>
      <c r="C28">
        <f t="shared" si="0"/>
        <v>627905.04</v>
      </c>
      <c r="D28">
        <f>SceB2000!C71/100</f>
        <v>800571.88</v>
      </c>
    </row>
    <row r="29" spans="1:4">
      <c r="A29">
        <f t="shared" si="1"/>
        <v>2027</v>
      </c>
      <c r="B29">
        <f>SceB2000!L72/100</f>
        <v>173610.91</v>
      </c>
      <c r="C29">
        <f t="shared" si="0"/>
        <v>631456.52</v>
      </c>
      <c r="D29">
        <f>SceB2000!C72/100</f>
        <v>805067.43</v>
      </c>
    </row>
    <row r="30" spans="1:4">
      <c r="A30">
        <f t="shared" si="1"/>
        <v>2028</v>
      </c>
      <c r="B30">
        <f>SceB2000!L73/100</f>
        <v>173639.76</v>
      </c>
      <c r="C30">
        <f t="shared" si="0"/>
        <v>631565.07999999996</v>
      </c>
      <c r="D30">
        <f>SceB2000!C73/100</f>
        <v>805204.84</v>
      </c>
    </row>
    <row r="31" spans="1:4">
      <c r="A31">
        <f t="shared" si="1"/>
        <v>2029</v>
      </c>
      <c r="B31">
        <f>SceB2000!L74/100</f>
        <v>174163.68</v>
      </c>
      <c r="C31">
        <f t="shared" si="0"/>
        <v>633536.01</v>
      </c>
      <c r="D31">
        <f>SceB2000!C74/100</f>
        <v>807699.69</v>
      </c>
    </row>
    <row r="32" spans="1:4">
      <c r="A32">
        <f t="shared" si="1"/>
        <v>2030</v>
      </c>
      <c r="B32">
        <f>SceB2000!L75/100</f>
        <v>174346.88</v>
      </c>
      <c r="C32">
        <f t="shared" si="0"/>
        <v>634225.19999999995</v>
      </c>
      <c r="D32">
        <f>SceB2000!C75/100</f>
        <v>808572.08</v>
      </c>
    </row>
    <row r="33" spans="1:4">
      <c r="A33">
        <f t="shared" si="1"/>
        <v>2031</v>
      </c>
      <c r="B33">
        <f>SceB2000!L76/100</f>
        <v>175243.34</v>
      </c>
      <c r="C33">
        <f t="shared" si="0"/>
        <v>637597.59000000008</v>
      </c>
      <c r="D33">
        <f>SceB2000!C76/100</f>
        <v>812840.93</v>
      </c>
    </row>
    <row r="34" spans="1:4">
      <c r="A34">
        <f t="shared" si="1"/>
        <v>2032</v>
      </c>
      <c r="B34">
        <f>SceB2000!L77/100</f>
        <v>175263.37</v>
      </c>
      <c r="C34">
        <f t="shared" si="0"/>
        <v>637672.92000000004</v>
      </c>
      <c r="D34">
        <f>SceB2000!C77/100</f>
        <v>812936.29</v>
      </c>
    </row>
    <row r="35" spans="1:4">
      <c r="A35">
        <f t="shared" si="1"/>
        <v>2033</v>
      </c>
      <c r="B35">
        <f>SceB2000!L78/100</f>
        <v>176132.22</v>
      </c>
      <c r="C35">
        <f t="shared" si="0"/>
        <v>640941.48</v>
      </c>
      <c r="D35">
        <f>SceB2000!C78/100</f>
        <v>817073.7</v>
      </c>
    </row>
    <row r="36" spans="1:4">
      <c r="A36">
        <f t="shared" si="1"/>
        <v>2034</v>
      </c>
      <c r="B36">
        <f>SceB2000!L79/100</f>
        <v>176145.46</v>
      </c>
      <c r="C36">
        <f t="shared" si="0"/>
        <v>640991.29</v>
      </c>
      <c r="D36">
        <f>SceB2000!C79/100</f>
        <v>817136.75</v>
      </c>
    </row>
    <row r="37" spans="1:4">
      <c r="A37">
        <f t="shared" si="1"/>
        <v>2035</v>
      </c>
      <c r="B37">
        <f>SceB2000!L80/100</f>
        <v>176967.72</v>
      </c>
      <c r="C37">
        <f t="shared" si="0"/>
        <v>644084.53</v>
      </c>
      <c r="D37">
        <f>SceB2000!C80/100</f>
        <v>821052.25</v>
      </c>
    </row>
    <row r="38" spans="1:4">
      <c r="A38">
        <f t="shared" si="1"/>
        <v>2036</v>
      </c>
      <c r="B38">
        <f>SceB2000!L81/100</f>
        <v>176978.84</v>
      </c>
      <c r="C38">
        <f t="shared" si="0"/>
        <v>644126.37</v>
      </c>
      <c r="D38">
        <f>SceB2000!C81/100</f>
        <v>821105.21</v>
      </c>
    </row>
    <row r="39" spans="1:4">
      <c r="A39">
        <f t="shared" si="1"/>
        <v>2037</v>
      </c>
      <c r="B39">
        <f>SceB2000!L82/100</f>
        <v>177726.72</v>
      </c>
      <c r="C39">
        <f t="shared" si="0"/>
        <v>646939.82000000007</v>
      </c>
      <c r="D39">
        <f>SceB2000!C82/100</f>
        <v>824666.54</v>
      </c>
    </row>
    <row r="40" spans="1:4">
      <c r="A40">
        <f t="shared" si="1"/>
        <v>2038</v>
      </c>
      <c r="B40">
        <f>SceB2000!L83/100</f>
        <v>177733.53</v>
      </c>
      <c r="C40">
        <f t="shared" si="0"/>
        <v>646965.43999999994</v>
      </c>
      <c r="D40">
        <f>SceB2000!C83/100</f>
        <v>824698.97</v>
      </c>
    </row>
    <row r="41" spans="1:4">
      <c r="A41">
        <f t="shared" si="1"/>
        <v>2039</v>
      </c>
      <c r="B41">
        <f>SceB2000!L84/100</f>
        <v>178546.82</v>
      </c>
      <c r="C41">
        <f t="shared" si="0"/>
        <v>650024.97</v>
      </c>
      <c r="D41">
        <f>SceB2000!C84/100</f>
        <v>828571.79</v>
      </c>
    </row>
    <row r="42" spans="1:4">
      <c r="A42">
        <f t="shared" si="1"/>
        <v>2040</v>
      </c>
      <c r="B42">
        <f>SceB2000!L85/100</f>
        <v>178552.59</v>
      </c>
      <c r="C42">
        <f t="shared" si="0"/>
        <v>650046.69000000006</v>
      </c>
      <c r="D42">
        <f>SceB2000!C85/100</f>
        <v>828599.28</v>
      </c>
    </row>
    <row r="43" spans="1:4">
      <c r="A43">
        <f t="shared" si="1"/>
        <v>2041</v>
      </c>
      <c r="B43">
        <f>SceB2000!L86/100</f>
        <v>179386.81</v>
      </c>
      <c r="C43">
        <f t="shared" si="0"/>
        <v>653184.93999999994</v>
      </c>
      <c r="D43">
        <f>SceB2000!C86/100</f>
        <v>832571.75</v>
      </c>
    </row>
    <row r="44" spans="1:4">
      <c r="A44">
        <f t="shared" si="1"/>
        <v>2042</v>
      </c>
      <c r="B44">
        <f>SceB2000!L87/100</f>
        <v>179435.71</v>
      </c>
      <c r="C44">
        <f t="shared" si="0"/>
        <v>653368.91</v>
      </c>
      <c r="D44">
        <f>SceB2000!C87/100</f>
        <v>832804.62</v>
      </c>
    </row>
    <row r="45" spans="1:4">
      <c r="A45">
        <f t="shared" si="1"/>
        <v>2043</v>
      </c>
      <c r="B45">
        <f>SceB2000!L88/100</f>
        <v>180031.65</v>
      </c>
      <c r="C45">
        <f t="shared" si="0"/>
        <v>655610.77</v>
      </c>
      <c r="D45">
        <f>SceB2000!C88/100</f>
        <v>835642.42</v>
      </c>
    </row>
    <row r="46" spans="1:4">
      <c r="A46">
        <f t="shared" si="1"/>
        <v>2044</v>
      </c>
      <c r="B46">
        <f>SceB2000!L89/100</f>
        <v>180226.85</v>
      </c>
      <c r="C46">
        <f t="shared" si="0"/>
        <v>656345.08000000007</v>
      </c>
      <c r="D46">
        <f>SceB2000!C89/100</f>
        <v>836571.93</v>
      </c>
    </row>
    <row r="47" spans="1:4">
      <c r="A47">
        <f t="shared" si="1"/>
        <v>2045</v>
      </c>
      <c r="B47">
        <f>SceB2000!L90/100</f>
        <v>181209.16</v>
      </c>
      <c r="C47">
        <f t="shared" si="0"/>
        <v>660040.42999999993</v>
      </c>
      <c r="D47">
        <f>SceB2000!C90/100</f>
        <v>841249.59</v>
      </c>
    </row>
    <row r="48" spans="1:4">
      <c r="A48">
        <f t="shared" si="1"/>
        <v>2046</v>
      </c>
      <c r="B48">
        <f>SceB2000!L91/100</f>
        <v>181228.59</v>
      </c>
      <c r="C48">
        <f t="shared" si="0"/>
        <v>660113.52</v>
      </c>
      <c r="D48">
        <f>SceB2000!C91/100</f>
        <v>841342.11</v>
      </c>
    </row>
    <row r="49" spans="1:4">
      <c r="A49">
        <f t="shared" si="1"/>
        <v>2047</v>
      </c>
      <c r="B49">
        <f>SceB2000!L92/100</f>
        <v>181727.23</v>
      </c>
      <c r="C49">
        <f t="shared" si="0"/>
        <v>661989.39</v>
      </c>
      <c r="D49">
        <f>SceB2000!C92/100</f>
        <v>843716.62</v>
      </c>
    </row>
    <row r="50" spans="1:4">
      <c r="A50">
        <f t="shared" si="1"/>
        <v>2048</v>
      </c>
      <c r="B50">
        <f>SceB2000!L93/100</f>
        <v>181906.87</v>
      </c>
      <c r="C50">
        <f t="shared" si="0"/>
        <v>662665.17000000004</v>
      </c>
      <c r="D50">
        <f>SceB2000!C93/100</f>
        <v>844572.04</v>
      </c>
    </row>
    <row r="51" spans="1:4">
      <c r="A51">
        <f t="shared" si="1"/>
        <v>2049</v>
      </c>
      <c r="B51">
        <f>SceB2000!L94/100</f>
        <v>182777.65</v>
      </c>
      <c r="C51">
        <f t="shared" si="0"/>
        <v>665940.96</v>
      </c>
      <c r="D51">
        <f>SceB2000!C94/100</f>
        <v>848718.61</v>
      </c>
    </row>
    <row r="52" spans="1:4">
      <c r="A52">
        <f t="shared" si="1"/>
        <v>2050</v>
      </c>
      <c r="B52">
        <f>SceB2000!L95/100</f>
        <v>182787.71</v>
      </c>
      <c r="C52">
        <f t="shared" si="0"/>
        <v>665978.77</v>
      </c>
      <c r="D52">
        <f>SceB2000!C95/100</f>
        <v>848766.48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>
      <selection activeCell="T39" sqref="A1:T39"/>
    </sheetView>
  </sheetViews>
  <sheetFormatPr defaultRowHeight="15"/>
  <sheetData>
    <row r="1" spans="3:18" ht="23.25">
      <c r="C1" s="26" t="s">
        <v>58</v>
      </c>
      <c r="D1" s="26"/>
      <c r="E1" s="26"/>
      <c r="F1" s="26"/>
      <c r="G1" s="26"/>
      <c r="H1" s="26"/>
      <c r="M1" s="26" t="s">
        <v>58</v>
      </c>
      <c r="N1" s="26"/>
      <c r="O1" s="26"/>
      <c r="P1" s="26"/>
      <c r="Q1" s="26"/>
      <c r="R1" s="26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workbookViewId="0">
      <selection activeCell="T2" sqref="T2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927</v>
      </c>
      <c r="D3">
        <f>SceA!$O45</f>
        <v>-130</v>
      </c>
      <c r="E3">
        <f>SceA!$P45</f>
        <v>798</v>
      </c>
      <c r="O3">
        <v>2000</v>
      </c>
      <c r="P3">
        <f>SceA!$G45</f>
        <v>856</v>
      </c>
      <c r="Q3">
        <f>SceA!N45</f>
        <v>71</v>
      </c>
      <c r="R3">
        <f>P3+Q3</f>
        <v>927</v>
      </c>
      <c r="S3">
        <f>SceA!$O45</f>
        <v>-130</v>
      </c>
      <c r="T3">
        <f>SceA!$P45</f>
        <v>798</v>
      </c>
    </row>
    <row r="4" spans="1:20">
      <c r="A4">
        <f>A3+1</f>
        <v>2001</v>
      </c>
      <c r="C4">
        <f>SceA!$G46+SceA!$N46</f>
        <v>943</v>
      </c>
      <c r="D4">
        <f>SceA!$O46</f>
        <v>-134</v>
      </c>
      <c r="E4">
        <f>SceA!$P46</f>
        <v>809</v>
      </c>
      <c r="O4">
        <f>O3+1</f>
        <v>2001</v>
      </c>
      <c r="P4">
        <f>SceA!$G46</f>
        <v>867</v>
      </c>
      <c r="Q4">
        <f>SceA!N46</f>
        <v>76</v>
      </c>
      <c r="R4">
        <f t="shared" ref="R4:R53" si="0">P4+Q4</f>
        <v>943</v>
      </c>
      <c r="S4">
        <f>SceA!$O46</f>
        <v>-134</v>
      </c>
      <c r="T4">
        <f>SceA!$P46</f>
        <v>809</v>
      </c>
    </row>
    <row r="5" spans="1:20">
      <c r="A5">
        <f t="shared" ref="A5:A52" si="1">A4+1</f>
        <v>2002</v>
      </c>
      <c r="C5">
        <f>SceA!$G47+SceA!$N47</f>
        <v>994</v>
      </c>
      <c r="D5">
        <f>SceA!$O47</f>
        <v>-138</v>
      </c>
      <c r="E5">
        <f>SceA!$P47</f>
        <v>856</v>
      </c>
      <c r="O5">
        <f t="shared" ref="O5:O52" si="2">O4+1</f>
        <v>2002</v>
      </c>
      <c r="P5">
        <f>SceA!$G47</f>
        <v>916</v>
      </c>
      <c r="Q5">
        <f>SceA!N47</f>
        <v>78</v>
      </c>
      <c r="R5">
        <f t="shared" si="0"/>
        <v>994</v>
      </c>
      <c r="S5">
        <f>SceA!$O47</f>
        <v>-138</v>
      </c>
      <c r="T5">
        <f>SceA!$P47</f>
        <v>856</v>
      </c>
    </row>
    <row r="6" spans="1:20">
      <c r="A6">
        <f t="shared" si="1"/>
        <v>2003</v>
      </c>
      <c r="C6">
        <f>SceA!$G48+SceA!$N48</f>
        <v>1098</v>
      </c>
      <c r="D6">
        <f>SceA!$O48</f>
        <v>-142</v>
      </c>
      <c r="E6">
        <f>SceA!$P48</f>
        <v>958</v>
      </c>
      <c r="O6">
        <f t="shared" si="2"/>
        <v>2003</v>
      </c>
      <c r="P6">
        <f>SceA!$G48</f>
        <v>1018</v>
      </c>
      <c r="Q6">
        <f>SceA!N48</f>
        <v>80</v>
      </c>
      <c r="R6">
        <f t="shared" si="0"/>
        <v>1098</v>
      </c>
      <c r="S6">
        <f>SceA!$O48</f>
        <v>-142</v>
      </c>
      <c r="T6">
        <f>SceA!$P48</f>
        <v>958</v>
      </c>
    </row>
    <row r="7" spans="1:20">
      <c r="A7">
        <f t="shared" si="1"/>
        <v>2004</v>
      </c>
      <c r="C7">
        <f>SceA!$G49+SceA!$N49</f>
        <v>1204</v>
      </c>
      <c r="D7">
        <f>SceA!$O49</f>
        <v>-146</v>
      </c>
      <c r="E7">
        <f>SceA!$P49</f>
        <v>1059</v>
      </c>
      <c r="O7">
        <f t="shared" si="2"/>
        <v>2004</v>
      </c>
      <c r="P7">
        <f>SceA!$G49</f>
        <v>1120</v>
      </c>
      <c r="Q7">
        <f>SceA!N49</f>
        <v>84</v>
      </c>
      <c r="R7">
        <f t="shared" si="0"/>
        <v>1204</v>
      </c>
      <c r="S7">
        <f>SceA!$O49</f>
        <v>-146</v>
      </c>
      <c r="T7">
        <f>SceA!$P49</f>
        <v>1059</v>
      </c>
    </row>
    <row r="8" spans="1:20">
      <c r="A8">
        <f t="shared" si="1"/>
        <v>2005</v>
      </c>
      <c r="C8">
        <f>SceA!$G50+SceA!$N50</f>
        <v>1136</v>
      </c>
      <c r="D8">
        <f>SceA!$O50</f>
        <v>-151</v>
      </c>
      <c r="E8">
        <f>SceA!$P50</f>
        <v>986</v>
      </c>
      <c r="O8">
        <f t="shared" si="2"/>
        <v>2005</v>
      </c>
      <c r="P8">
        <f>SceA!$G50</f>
        <v>1049</v>
      </c>
      <c r="Q8">
        <f>SceA!N50</f>
        <v>87</v>
      </c>
      <c r="R8">
        <f t="shared" si="0"/>
        <v>1136</v>
      </c>
      <c r="S8">
        <f>SceA!$O50</f>
        <v>-151</v>
      </c>
      <c r="T8">
        <f>SceA!$P50</f>
        <v>986</v>
      </c>
    </row>
    <row r="9" spans="1:20">
      <c r="A9">
        <f t="shared" si="1"/>
        <v>2006</v>
      </c>
      <c r="C9">
        <f>SceA!$G51+SceA!$N51</f>
        <v>1014</v>
      </c>
      <c r="D9">
        <f>SceA!$O51</f>
        <v>-158</v>
      </c>
      <c r="E9">
        <f>SceA!$P51</f>
        <v>856</v>
      </c>
      <c r="O9">
        <f t="shared" si="2"/>
        <v>2006</v>
      </c>
      <c r="P9">
        <f>SceA!$G51</f>
        <v>923</v>
      </c>
      <c r="Q9">
        <f>SceA!N51</f>
        <v>91</v>
      </c>
      <c r="R9">
        <f t="shared" si="0"/>
        <v>1014</v>
      </c>
      <c r="S9">
        <f>SceA!$O51</f>
        <v>-158</v>
      </c>
      <c r="T9">
        <f>SceA!$P51</f>
        <v>856</v>
      </c>
    </row>
    <row r="10" spans="1:20">
      <c r="A10">
        <f t="shared" si="1"/>
        <v>2007</v>
      </c>
      <c r="C10">
        <f>SceA!$G52+SceA!$N52</f>
        <v>896</v>
      </c>
      <c r="D10">
        <f>SceA!$O52</f>
        <v>-165</v>
      </c>
      <c r="E10">
        <f>SceA!$P52</f>
        <v>733</v>
      </c>
      <c r="O10">
        <f t="shared" si="2"/>
        <v>2007</v>
      </c>
      <c r="P10">
        <f>SceA!$G52</f>
        <v>802</v>
      </c>
      <c r="Q10">
        <f>SceA!N52</f>
        <v>94</v>
      </c>
      <c r="R10">
        <f t="shared" si="0"/>
        <v>896</v>
      </c>
      <c r="S10">
        <f>SceA!$O52</f>
        <v>-165</v>
      </c>
      <c r="T10">
        <f>SceA!$P52</f>
        <v>733</v>
      </c>
    </row>
    <row r="11" spans="1:20">
      <c r="A11">
        <f t="shared" si="1"/>
        <v>2008</v>
      </c>
      <c r="C11">
        <f>SceA!$G53+SceA!$N53</f>
        <v>841</v>
      </c>
      <c r="D11">
        <f>SceA!$O53</f>
        <v>-170</v>
      </c>
      <c r="E11">
        <f>SceA!$P53</f>
        <v>673</v>
      </c>
      <c r="O11">
        <f t="shared" si="2"/>
        <v>2008</v>
      </c>
      <c r="P11">
        <f>SceA!$G53</f>
        <v>746</v>
      </c>
      <c r="Q11">
        <f>SceA!N53</f>
        <v>95</v>
      </c>
      <c r="R11">
        <f t="shared" si="0"/>
        <v>841</v>
      </c>
      <c r="S11">
        <f>SceA!$O53</f>
        <v>-170</v>
      </c>
      <c r="T11">
        <f>SceA!$P53</f>
        <v>673</v>
      </c>
    </row>
    <row r="12" spans="1:20">
      <c r="A12">
        <f t="shared" si="1"/>
        <v>2009</v>
      </c>
      <c r="C12">
        <f>SceA!$G54+SceA!$N54</f>
        <v>733</v>
      </c>
      <c r="D12">
        <f>SceA!$O54</f>
        <v>-174</v>
      </c>
      <c r="E12">
        <f>SceA!$P54</f>
        <v>561</v>
      </c>
      <c r="O12">
        <f t="shared" si="2"/>
        <v>2009</v>
      </c>
      <c r="P12">
        <f>SceA!$G54</f>
        <v>637</v>
      </c>
      <c r="Q12">
        <f>SceA!N54</f>
        <v>96</v>
      </c>
      <c r="R12">
        <f t="shared" si="0"/>
        <v>733</v>
      </c>
      <c r="S12">
        <f>SceA!$O54</f>
        <v>-174</v>
      </c>
      <c r="T12">
        <f>SceA!$P54</f>
        <v>561</v>
      </c>
    </row>
    <row r="13" spans="1:20">
      <c r="A13">
        <f t="shared" si="1"/>
        <v>2010</v>
      </c>
      <c r="C13">
        <f>SceA!$G55+SceA!$N55</f>
        <v>652</v>
      </c>
      <c r="D13">
        <f>SceA!$O55</f>
        <v>-177</v>
      </c>
      <c r="E13">
        <f>SceA!$P55</f>
        <v>476</v>
      </c>
      <c r="O13">
        <f t="shared" si="2"/>
        <v>2010</v>
      </c>
      <c r="P13">
        <f>SceA!$G55</f>
        <v>555</v>
      </c>
      <c r="Q13">
        <f>SceA!N55</f>
        <v>97</v>
      </c>
      <c r="R13">
        <f t="shared" si="0"/>
        <v>652</v>
      </c>
      <c r="S13">
        <f>SceA!$O55</f>
        <v>-177</v>
      </c>
      <c r="T13">
        <f>SceA!$P55</f>
        <v>476</v>
      </c>
    </row>
    <row r="14" spans="1:20">
      <c r="A14">
        <f t="shared" si="1"/>
        <v>2011</v>
      </c>
      <c r="C14">
        <f>SceA!$G56+SceA!$N56</f>
        <v>590</v>
      </c>
      <c r="D14">
        <f>SceA!$O56</f>
        <v>-182</v>
      </c>
      <c r="E14">
        <f>SceA!$P56</f>
        <v>409</v>
      </c>
      <c r="O14">
        <f t="shared" si="2"/>
        <v>2011</v>
      </c>
      <c r="P14">
        <f>SceA!$G56</f>
        <v>492</v>
      </c>
      <c r="Q14">
        <f>SceA!N56</f>
        <v>98</v>
      </c>
      <c r="R14">
        <f t="shared" si="0"/>
        <v>590</v>
      </c>
      <c r="S14">
        <f>SceA!$O56</f>
        <v>-182</v>
      </c>
      <c r="T14">
        <f>SceA!$P56</f>
        <v>409</v>
      </c>
    </row>
    <row r="15" spans="1:20">
      <c r="A15">
        <f t="shared" si="1"/>
        <v>2012</v>
      </c>
      <c r="C15">
        <f>SceA!$G57+SceA!$N57</f>
        <v>514</v>
      </c>
      <c r="D15">
        <f>SceA!$O57</f>
        <v>-185</v>
      </c>
      <c r="E15">
        <f>SceA!$P57</f>
        <v>330</v>
      </c>
      <c r="O15">
        <f t="shared" si="2"/>
        <v>2012</v>
      </c>
      <c r="P15">
        <f>SceA!$G57</f>
        <v>415</v>
      </c>
      <c r="Q15">
        <f>SceA!N57</f>
        <v>99</v>
      </c>
      <c r="R15">
        <f t="shared" si="0"/>
        <v>514</v>
      </c>
      <c r="S15">
        <f>SceA!$O57</f>
        <v>-185</v>
      </c>
      <c r="T15">
        <f>SceA!$P57</f>
        <v>330</v>
      </c>
    </row>
    <row r="16" spans="1:20">
      <c r="A16">
        <f t="shared" si="1"/>
        <v>2013</v>
      </c>
      <c r="C16">
        <f>SceA!$G58+SceA!$N58</f>
        <v>484</v>
      </c>
      <c r="D16">
        <f>SceA!$O58</f>
        <v>-187</v>
      </c>
      <c r="E16">
        <f>SceA!$P58</f>
        <v>298</v>
      </c>
      <c r="O16">
        <f t="shared" si="2"/>
        <v>2013</v>
      </c>
      <c r="P16">
        <f>SceA!$G58</f>
        <v>384</v>
      </c>
      <c r="Q16">
        <f>SceA!N58</f>
        <v>100</v>
      </c>
      <c r="R16">
        <f t="shared" si="0"/>
        <v>484</v>
      </c>
      <c r="S16">
        <f>SceA!$O58</f>
        <v>-187</v>
      </c>
      <c r="T16">
        <f>SceA!$P58</f>
        <v>298</v>
      </c>
    </row>
    <row r="17" spans="1:20">
      <c r="A17">
        <f t="shared" si="1"/>
        <v>2014</v>
      </c>
      <c r="C17">
        <f>SceA!$G59+SceA!$N59</f>
        <v>443</v>
      </c>
      <c r="D17">
        <f>SceA!$O59</f>
        <v>-189</v>
      </c>
      <c r="E17">
        <f>SceA!$P59</f>
        <v>255</v>
      </c>
      <c r="O17">
        <f t="shared" si="2"/>
        <v>2014</v>
      </c>
      <c r="P17">
        <f>SceA!$G59</f>
        <v>342</v>
      </c>
      <c r="Q17">
        <f>SceA!N59</f>
        <v>101</v>
      </c>
      <c r="R17">
        <f t="shared" si="0"/>
        <v>443</v>
      </c>
      <c r="S17">
        <f>SceA!$O59</f>
        <v>-189</v>
      </c>
      <c r="T17">
        <f>SceA!$P59</f>
        <v>255</v>
      </c>
    </row>
    <row r="18" spans="1:20">
      <c r="A18">
        <f t="shared" si="1"/>
        <v>2015</v>
      </c>
      <c r="C18">
        <f>SceA!$G60+SceA!$N60</f>
        <v>450</v>
      </c>
      <c r="D18">
        <f>SceA!$O60</f>
        <v>-191</v>
      </c>
      <c r="E18">
        <f>SceA!$P60</f>
        <v>260</v>
      </c>
      <c r="O18">
        <f t="shared" si="2"/>
        <v>2015</v>
      </c>
      <c r="P18">
        <f>SceA!$G60</f>
        <v>348</v>
      </c>
      <c r="Q18">
        <f>SceA!N60</f>
        <v>102</v>
      </c>
      <c r="R18">
        <f t="shared" si="0"/>
        <v>450</v>
      </c>
      <c r="S18">
        <f>SceA!$O60</f>
        <v>-191</v>
      </c>
      <c r="T18">
        <f>SceA!$P60</f>
        <v>260</v>
      </c>
    </row>
    <row r="19" spans="1:20">
      <c r="A19">
        <f t="shared" si="1"/>
        <v>2016</v>
      </c>
      <c r="C19">
        <f>SceA!$G61+SceA!$N61</f>
        <v>414</v>
      </c>
      <c r="D19">
        <f>SceA!$O61</f>
        <v>-192</v>
      </c>
      <c r="E19">
        <f>SceA!$P61</f>
        <v>223</v>
      </c>
      <c r="O19">
        <f t="shared" si="2"/>
        <v>2016</v>
      </c>
      <c r="P19">
        <f>SceA!$G61</f>
        <v>312</v>
      </c>
      <c r="Q19">
        <f>SceA!N61</f>
        <v>102</v>
      </c>
      <c r="R19">
        <f t="shared" si="0"/>
        <v>414</v>
      </c>
      <c r="S19">
        <f>SceA!$O61</f>
        <v>-192</v>
      </c>
      <c r="T19">
        <f>SceA!$P61</f>
        <v>223</v>
      </c>
    </row>
    <row r="20" spans="1:20">
      <c r="A20">
        <f t="shared" si="1"/>
        <v>2017</v>
      </c>
      <c r="C20">
        <f>SceA!$G62+SceA!$N62</f>
        <v>416</v>
      </c>
      <c r="D20">
        <f>SceA!$O62</f>
        <v>-194</v>
      </c>
      <c r="E20">
        <f>SceA!$P62</f>
        <v>224</v>
      </c>
      <c r="O20">
        <f t="shared" si="2"/>
        <v>2017</v>
      </c>
      <c r="P20">
        <f>SceA!$G62</f>
        <v>313</v>
      </c>
      <c r="Q20">
        <f>SceA!N62</f>
        <v>103</v>
      </c>
      <c r="R20">
        <f t="shared" si="0"/>
        <v>416</v>
      </c>
      <c r="S20">
        <f>SceA!$O62</f>
        <v>-194</v>
      </c>
      <c r="T20">
        <f>SceA!$P62</f>
        <v>224</v>
      </c>
    </row>
    <row r="21" spans="1:20">
      <c r="A21">
        <f t="shared" si="1"/>
        <v>2018</v>
      </c>
      <c r="C21">
        <f>SceA!$G63+SceA!$N63</f>
        <v>386</v>
      </c>
      <c r="D21">
        <f>SceA!$O63</f>
        <v>-196</v>
      </c>
      <c r="E21">
        <f>SceA!$P63</f>
        <v>192</v>
      </c>
      <c r="O21">
        <f t="shared" si="2"/>
        <v>2018</v>
      </c>
      <c r="P21">
        <f>SceA!$G63</f>
        <v>283</v>
      </c>
      <c r="Q21">
        <f>SceA!N63</f>
        <v>103</v>
      </c>
      <c r="R21">
        <f t="shared" si="0"/>
        <v>386</v>
      </c>
      <c r="S21">
        <f>SceA!$O63</f>
        <v>-196</v>
      </c>
      <c r="T21">
        <f>SceA!$P63</f>
        <v>192</v>
      </c>
    </row>
    <row r="22" spans="1:20">
      <c r="A22">
        <f t="shared" si="1"/>
        <v>2019</v>
      </c>
      <c r="C22">
        <f>SceA!$G64+SceA!$N64</f>
        <v>401</v>
      </c>
      <c r="D22">
        <f>SceA!$O64</f>
        <v>-197</v>
      </c>
      <c r="E22">
        <f>SceA!$P64</f>
        <v>205</v>
      </c>
      <c r="O22">
        <f t="shared" si="2"/>
        <v>2019</v>
      </c>
      <c r="P22">
        <f>SceA!$G64</f>
        <v>297</v>
      </c>
      <c r="Q22">
        <f>SceA!N64</f>
        <v>104</v>
      </c>
      <c r="R22">
        <f t="shared" si="0"/>
        <v>401</v>
      </c>
      <c r="S22">
        <f>SceA!$O64</f>
        <v>-197</v>
      </c>
      <c r="T22">
        <f>SceA!$P64</f>
        <v>205</v>
      </c>
    </row>
    <row r="23" spans="1:20">
      <c r="A23">
        <f t="shared" si="1"/>
        <v>2020</v>
      </c>
      <c r="C23">
        <f>SceA!$G65+SceA!$N65</f>
        <v>241</v>
      </c>
      <c r="D23">
        <f>SceA!$O65</f>
        <v>-199</v>
      </c>
      <c r="E23">
        <f>SceA!$P65</f>
        <v>43</v>
      </c>
      <c r="O23">
        <f t="shared" si="2"/>
        <v>2020</v>
      </c>
      <c r="P23">
        <f>SceA!$G65</f>
        <v>241</v>
      </c>
      <c r="Q23">
        <f>SceA!N65</f>
        <v>0</v>
      </c>
      <c r="R23">
        <f t="shared" si="0"/>
        <v>241</v>
      </c>
      <c r="S23">
        <f>SceA!$O65</f>
        <v>-199</v>
      </c>
      <c r="T23">
        <f>SceA!$P65</f>
        <v>43</v>
      </c>
    </row>
    <row r="24" spans="1:20">
      <c r="A24">
        <f t="shared" si="1"/>
        <v>2021</v>
      </c>
      <c r="C24">
        <f>SceA!$G66+SceA!$N66</f>
        <v>252</v>
      </c>
      <c r="D24">
        <f>SceA!$O66</f>
        <v>-211</v>
      </c>
      <c r="E24">
        <f>SceA!$P66</f>
        <v>42</v>
      </c>
      <c r="O24">
        <f t="shared" si="2"/>
        <v>2021</v>
      </c>
      <c r="P24">
        <f>SceA!$G66</f>
        <v>252</v>
      </c>
      <c r="Q24">
        <f>SceA!N66</f>
        <v>0</v>
      </c>
      <c r="R24">
        <f t="shared" si="0"/>
        <v>252</v>
      </c>
      <c r="S24">
        <f>SceA!$O66</f>
        <v>-211</v>
      </c>
      <c r="T24">
        <f>SceA!$P66</f>
        <v>42</v>
      </c>
    </row>
    <row r="25" spans="1:20">
      <c r="A25">
        <f t="shared" si="1"/>
        <v>2022</v>
      </c>
      <c r="C25">
        <f>SceA!$G67+SceA!$N67</f>
        <v>188</v>
      </c>
      <c r="D25">
        <f>SceA!$O67</f>
        <v>-223</v>
      </c>
      <c r="E25">
        <f>SceA!$P67</f>
        <v>-35</v>
      </c>
      <c r="O25">
        <f t="shared" si="2"/>
        <v>2022</v>
      </c>
      <c r="P25">
        <f>SceA!$G67</f>
        <v>188</v>
      </c>
      <c r="Q25">
        <f>SceA!N67</f>
        <v>0</v>
      </c>
      <c r="R25">
        <f t="shared" si="0"/>
        <v>188</v>
      </c>
      <c r="S25">
        <f>SceA!$O67</f>
        <v>-223</v>
      </c>
      <c r="T25">
        <f>SceA!$P67</f>
        <v>-35</v>
      </c>
    </row>
    <row r="26" spans="1:20">
      <c r="A26">
        <f t="shared" si="1"/>
        <v>2023</v>
      </c>
      <c r="C26">
        <f>SceA!$G68+SceA!$N68</f>
        <v>182</v>
      </c>
      <c r="D26">
        <f>SceA!$O68</f>
        <v>-224</v>
      </c>
      <c r="E26">
        <f>SceA!$P68</f>
        <v>-41</v>
      </c>
      <c r="O26">
        <f t="shared" si="2"/>
        <v>2023</v>
      </c>
      <c r="P26">
        <f>SceA!$G68</f>
        <v>182</v>
      </c>
      <c r="Q26">
        <f>SceA!N68</f>
        <v>0</v>
      </c>
      <c r="R26">
        <f t="shared" si="0"/>
        <v>182</v>
      </c>
      <c r="S26">
        <f>SceA!$O68</f>
        <v>-224</v>
      </c>
      <c r="T26">
        <f>SceA!$P68</f>
        <v>-41</v>
      </c>
    </row>
    <row r="27" spans="1:20">
      <c r="A27">
        <f t="shared" si="1"/>
        <v>2024</v>
      </c>
      <c r="C27">
        <f>SceA!$G69+SceA!$N69</f>
        <v>139</v>
      </c>
      <c r="D27">
        <f>SceA!$O69</f>
        <v>-226</v>
      </c>
      <c r="E27">
        <f>SceA!$P69</f>
        <v>-86</v>
      </c>
      <c r="O27">
        <f t="shared" si="2"/>
        <v>2024</v>
      </c>
      <c r="P27">
        <f>SceA!$G69</f>
        <v>139</v>
      </c>
      <c r="Q27">
        <f>SceA!N69</f>
        <v>0</v>
      </c>
      <c r="R27">
        <f t="shared" si="0"/>
        <v>139</v>
      </c>
      <c r="S27">
        <f>SceA!$O69</f>
        <v>-226</v>
      </c>
      <c r="T27">
        <f>SceA!$P69</f>
        <v>-86</v>
      </c>
    </row>
    <row r="28" spans="1:20">
      <c r="A28">
        <f t="shared" si="1"/>
        <v>2025</v>
      </c>
      <c r="C28">
        <f>SceA!$G70+SceA!$N70</f>
        <v>136</v>
      </c>
      <c r="D28">
        <f>SceA!$O70</f>
        <v>-226</v>
      </c>
      <c r="E28">
        <f>SceA!$P70</f>
        <v>-89</v>
      </c>
      <c r="O28">
        <f t="shared" si="2"/>
        <v>2025</v>
      </c>
      <c r="P28">
        <f>SceA!$G70</f>
        <v>136</v>
      </c>
      <c r="Q28">
        <f>SceA!N70</f>
        <v>0</v>
      </c>
      <c r="R28">
        <f t="shared" si="0"/>
        <v>136</v>
      </c>
      <c r="S28">
        <f>SceA!$O70</f>
        <v>-226</v>
      </c>
      <c r="T28">
        <f>SceA!$P70</f>
        <v>-89</v>
      </c>
    </row>
    <row r="29" spans="1:20">
      <c r="A29">
        <f t="shared" si="1"/>
        <v>2026</v>
      </c>
      <c r="C29">
        <f>SceA!$G71+SceA!$N71</f>
        <v>105</v>
      </c>
      <c r="D29">
        <f>SceA!$O71</f>
        <v>-227</v>
      </c>
      <c r="E29">
        <f>SceA!$P71</f>
        <v>-121</v>
      </c>
      <c r="O29">
        <f t="shared" si="2"/>
        <v>2026</v>
      </c>
      <c r="P29">
        <f>SceA!$G71</f>
        <v>105</v>
      </c>
      <c r="Q29">
        <f>SceA!N71</f>
        <v>0</v>
      </c>
      <c r="R29">
        <f t="shared" si="0"/>
        <v>105</v>
      </c>
      <c r="S29">
        <f>SceA!$O71</f>
        <v>-227</v>
      </c>
      <c r="T29">
        <f>SceA!$P71</f>
        <v>-121</v>
      </c>
    </row>
    <row r="30" spans="1:20">
      <c r="A30">
        <f t="shared" si="1"/>
        <v>2027</v>
      </c>
      <c r="C30">
        <f>SceA!$G72+SceA!$N72</f>
        <v>119</v>
      </c>
      <c r="D30">
        <f>SceA!$O72</f>
        <v>-227</v>
      </c>
      <c r="E30">
        <f>SceA!$P72</f>
        <v>-107</v>
      </c>
      <c r="O30">
        <f t="shared" si="2"/>
        <v>2027</v>
      </c>
      <c r="P30">
        <f>SceA!$G72</f>
        <v>119</v>
      </c>
      <c r="Q30">
        <f>SceA!N72</f>
        <v>0</v>
      </c>
      <c r="R30">
        <f t="shared" si="0"/>
        <v>119</v>
      </c>
      <c r="S30">
        <f>SceA!$O72</f>
        <v>-227</v>
      </c>
      <c r="T30">
        <f>SceA!$P72</f>
        <v>-107</v>
      </c>
    </row>
    <row r="31" spans="1:20">
      <c r="A31">
        <f t="shared" si="1"/>
        <v>2028</v>
      </c>
      <c r="C31">
        <f>SceA!$G73+SceA!$N73</f>
        <v>93</v>
      </c>
      <c r="D31">
        <f>SceA!$O73</f>
        <v>-228</v>
      </c>
      <c r="E31">
        <f>SceA!$P73</f>
        <v>-134</v>
      </c>
      <c r="O31">
        <f t="shared" si="2"/>
        <v>2028</v>
      </c>
      <c r="P31">
        <f>SceA!$G73</f>
        <v>93</v>
      </c>
      <c r="Q31">
        <f>SceA!N73</f>
        <v>0</v>
      </c>
      <c r="R31">
        <f t="shared" si="0"/>
        <v>93</v>
      </c>
      <c r="S31">
        <f>SceA!$O73</f>
        <v>-228</v>
      </c>
      <c r="T31">
        <f>SceA!$P73</f>
        <v>-134</v>
      </c>
    </row>
    <row r="32" spans="1:20">
      <c r="A32">
        <f t="shared" si="1"/>
        <v>2029</v>
      </c>
      <c r="C32">
        <f>SceA!$G74+SceA!$N74</f>
        <v>96</v>
      </c>
      <c r="D32">
        <f>SceA!$O74</f>
        <v>-228</v>
      </c>
      <c r="E32">
        <f>SceA!$P74</f>
        <v>-131</v>
      </c>
      <c r="O32">
        <f t="shared" si="2"/>
        <v>2029</v>
      </c>
      <c r="P32">
        <f>SceA!$G74</f>
        <v>96</v>
      </c>
      <c r="Q32">
        <f>SceA!N74</f>
        <v>0</v>
      </c>
      <c r="R32">
        <f t="shared" si="0"/>
        <v>96</v>
      </c>
      <c r="S32">
        <f>SceA!$O74</f>
        <v>-228</v>
      </c>
      <c r="T32">
        <f>SceA!$P74</f>
        <v>-131</v>
      </c>
    </row>
    <row r="33" spans="1:20">
      <c r="A33">
        <f t="shared" si="1"/>
        <v>2030</v>
      </c>
      <c r="C33">
        <f>SceA!$G75+SceA!$N75</f>
        <v>76</v>
      </c>
      <c r="D33">
        <f>SceA!$O75</f>
        <v>-229</v>
      </c>
      <c r="E33">
        <f>SceA!$P75</f>
        <v>-153</v>
      </c>
      <c r="O33">
        <f t="shared" si="2"/>
        <v>2030</v>
      </c>
      <c r="P33">
        <f>SceA!$G75</f>
        <v>76</v>
      </c>
      <c r="Q33">
        <f>SceA!N75</f>
        <v>0</v>
      </c>
      <c r="R33">
        <f t="shared" si="0"/>
        <v>76</v>
      </c>
      <c r="S33">
        <f>SceA!$O75</f>
        <v>-229</v>
      </c>
      <c r="T33">
        <f>SceA!$P75</f>
        <v>-153</v>
      </c>
    </row>
    <row r="34" spans="1:20">
      <c r="A34">
        <f t="shared" si="1"/>
        <v>2031</v>
      </c>
      <c r="C34">
        <f>SceA!$G76+SceA!$N76</f>
        <v>85</v>
      </c>
      <c r="D34">
        <f>SceA!$O76</f>
        <v>-228</v>
      </c>
      <c r="E34">
        <f>SceA!$P76</f>
        <v>-143</v>
      </c>
      <c r="O34">
        <f t="shared" si="2"/>
        <v>2031</v>
      </c>
      <c r="P34">
        <f>SceA!$G76</f>
        <v>85</v>
      </c>
      <c r="Q34">
        <f>SceA!N76</f>
        <v>0</v>
      </c>
      <c r="R34">
        <f t="shared" si="0"/>
        <v>85</v>
      </c>
      <c r="S34">
        <f>SceA!$O76</f>
        <v>-228</v>
      </c>
      <c r="T34">
        <f>SceA!$P76</f>
        <v>-143</v>
      </c>
    </row>
    <row r="35" spans="1:20">
      <c r="A35">
        <f t="shared" si="1"/>
        <v>2032</v>
      </c>
      <c r="C35">
        <f>SceA!$G77+SceA!$N77</f>
        <v>67</v>
      </c>
      <c r="D35">
        <f>SceA!$O77</f>
        <v>-229</v>
      </c>
      <c r="E35">
        <f>SceA!$P77</f>
        <v>-161</v>
      </c>
      <c r="O35">
        <f t="shared" si="2"/>
        <v>2032</v>
      </c>
      <c r="P35">
        <f>SceA!$G77</f>
        <v>67</v>
      </c>
      <c r="Q35">
        <f>SceA!N77</f>
        <v>0</v>
      </c>
      <c r="R35">
        <f t="shared" si="0"/>
        <v>67</v>
      </c>
      <c r="S35">
        <f>SceA!$O77</f>
        <v>-229</v>
      </c>
      <c r="T35">
        <f>SceA!$P77</f>
        <v>-161</v>
      </c>
    </row>
    <row r="36" spans="1:20">
      <c r="A36">
        <f t="shared" si="1"/>
        <v>2033</v>
      </c>
      <c r="C36">
        <f>SceA!$G78+SceA!$N78</f>
        <v>79</v>
      </c>
      <c r="D36">
        <f>SceA!$O78</f>
        <v>-229</v>
      </c>
      <c r="E36">
        <f>SceA!$P78</f>
        <v>-150</v>
      </c>
      <c r="O36">
        <f t="shared" si="2"/>
        <v>2033</v>
      </c>
      <c r="P36">
        <f>SceA!$G78</f>
        <v>79</v>
      </c>
      <c r="Q36">
        <f>SceA!N78</f>
        <v>0</v>
      </c>
      <c r="R36">
        <f t="shared" si="0"/>
        <v>79</v>
      </c>
      <c r="S36">
        <f>SceA!$O78</f>
        <v>-229</v>
      </c>
      <c r="T36">
        <f>SceA!$P78</f>
        <v>-150</v>
      </c>
    </row>
    <row r="37" spans="1:20">
      <c r="A37">
        <f t="shared" si="1"/>
        <v>2034</v>
      </c>
      <c r="C37">
        <f>SceA!$G79+SceA!$N79</f>
        <v>61</v>
      </c>
      <c r="D37">
        <f>SceA!$O79</f>
        <v>-229</v>
      </c>
      <c r="E37">
        <f>SceA!$P79</f>
        <v>-167</v>
      </c>
      <c r="O37">
        <f t="shared" si="2"/>
        <v>2034</v>
      </c>
      <c r="P37">
        <f>SceA!$G79</f>
        <v>61</v>
      </c>
      <c r="Q37">
        <f>SceA!N79</f>
        <v>0</v>
      </c>
      <c r="R37">
        <f t="shared" si="0"/>
        <v>61</v>
      </c>
      <c r="S37">
        <f>SceA!$O79</f>
        <v>-229</v>
      </c>
      <c r="T37">
        <f>SceA!$P79</f>
        <v>-167</v>
      </c>
    </row>
    <row r="38" spans="1:20">
      <c r="A38">
        <f t="shared" si="1"/>
        <v>2035</v>
      </c>
      <c r="C38">
        <f>SceA!$G80+SceA!$N80</f>
        <v>75</v>
      </c>
      <c r="D38">
        <f>SceA!$O80</f>
        <v>-229</v>
      </c>
      <c r="E38">
        <f>SceA!$P80</f>
        <v>-154</v>
      </c>
      <c r="O38">
        <f t="shared" si="2"/>
        <v>2035</v>
      </c>
      <c r="P38">
        <f>SceA!$G80</f>
        <v>75</v>
      </c>
      <c r="Q38">
        <f>SceA!N80</f>
        <v>0</v>
      </c>
      <c r="R38">
        <f t="shared" si="0"/>
        <v>75</v>
      </c>
      <c r="S38">
        <f>SceA!$O80</f>
        <v>-229</v>
      </c>
      <c r="T38">
        <f>SceA!$P80</f>
        <v>-154</v>
      </c>
    </row>
    <row r="39" spans="1:20">
      <c r="A39">
        <f t="shared" si="1"/>
        <v>2036</v>
      </c>
      <c r="C39">
        <f>SceA!$G81+SceA!$N81</f>
        <v>58</v>
      </c>
      <c r="D39">
        <f>SceA!$O81</f>
        <v>-230</v>
      </c>
      <c r="E39">
        <f>SceA!$P81</f>
        <v>-171</v>
      </c>
      <c r="O39">
        <f t="shared" si="2"/>
        <v>2036</v>
      </c>
      <c r="P39">
        <f>SceA!$G81</f>
        <v>58</v>
      </c>
      <c r="Q39">
        <f>SceA!N81</f>
        <v>0</v>
      </c>
      <c r="R39">
        <f t="shared" si="0"/>
        <v>58</v>
      </c>
      <c r="S39">
        <f>SceA!$O81</f>
        <v>-230</v>
      </c>
      <c r="T39">
        <f>SceA!$P81</f>
        <v>-171</v>
      </c>
    </row>
    <row r="40" spans="1:20">
      <c r="A40">
        <f t="shared" si="1"/>
        <v>2037</v>
      </c>
      <c r="C40">
        <f>SceA!$G82+SceA!$N82</f>
        <v>73</v>
      </c>
      <c r="D40">
        <f>SceA!$O82</f>
        <v>-230</v>
      </c>
      <c r="E40">
        <f>SceA!$P82</f>
        <v>-157</v>
      </c>
      <c r="O40">
        <f t="shared" si="2"/>
        <v>2037</v>
      </c>
      <c r="P40">
        <f>SceA!$G82</f>
        <v>73</v>
      </c>
      <c r="Q40">
        <f>SceA!N82</f>
        <v>0</v>
      </c>
      <c r="R40">
        <f t="shared" si="0"/>
        <v>73</v>
      </c>
      <c r="S40">
        <f>SceA!$O82</f>
        <v>-230</v>
      </c>
      <c r="T40">
        <f>SceA!$P82</f>
        <v>-157</v>
      </c>
    </row>
    <row r="41" spans="1:20">
      <c r="A41">
        <f t="shared" si="1"/>
        <v>2038</v>
      </c>
      <c r="C41">
        <f>SceA!$G83+SceA!$N83</f>
        <v>55</v>
      </c>
      <c r="D41">
        <f>SceA!$O83</f>
        <v>-231</v>
      </c>
      <c r="E41">
        <f>SceA!$P83</f>
        <v>-175</v>
      </c>
      <c r="O41">
        <f t="shared" si="2"/>
        <v>2038</v>
      </c>
      <c r="P41">
        <f>SceA!$G83</f>
        <v>55</v>
      </c>
      <c r="Q41">
        <f>SceA!N83</f>
        <v>0</v>
      </c>
      <c r="R41">
        <f t="shared" si="0"/>
        <v>55</v>
      </c>
      <c r="S41">
        <f>SceA!$O83</f>
        <v>-231</v>
      </c>
      <c r="T41">
        <f>SceA!$P83</f>
        <v>-175</v>
      </c>
    </row>
    <row r="42" spans="1:20">
      <c r="A42">
        <f t="shared" si="1"/>
        <v>2039</v>
      </c>
      <c r="C42">
        <f>SceA!$G84+SceA!$N84</f>
        <v>71</v>
      </c>
      <c r="D42">
        <f>SceA!$O84</f>
        <v>-231</v>
      </c>
      <c r="E42">
        <f>SceA!$P84</f>
        <v>-159</v>
      </c>
      <c r="O42">
        <f t="shared" si="2"/>
        <v>2039</v>
      </c>
      <c r="P42">
        <f>SceA!$G84</f>
        <v>71</v>
      </c>
      <c r="Q42">
        <f>SceA!N84</f>
        <v>0</v>
      </c>
      <c r="R42">
        <f t="shared" si="0"/>
        <v>71</v>
      </c>
      <c r="S42">
        <f>SceA!$O84</f>
        <v>-231</v>
      </c>
      <c r="T42">
        <f>SceA!$P84</f>
        <v>-159</v>
      </c>
    </row>
    <row r="43" spans="1:20">
      <c r="A43">
        <f t="shared" si="1"/>
        <v>2040</v>
      </c>
      <c r="C43">
        <f>SceA!$G85+SceA!$N85</f>
        <v>53</v>
      </c>
      <c r="D43">
        <f>SceA!$O85</f>
        <v>-231</v>
      </c>
      <c r="E43">
        <f>SceA!$P85</f>
        <v>-177</v>
      </c>
      <c r="O43">
        <f t="shared" si="2"/>
        <v>2040</v>
      </c>
      <c r="P43">
        <f>SceA!$G85</f>
        <v>53</v>
      </c>
      <c r="Q43">
        <f>SceA!N85</f>
        <v>0</v>
      </c>
      <c r="R43">
        <f t="shared" si="0"/>
        <v>53</v>
      </c>
      <c r="S43">
        <f>SceA!$O85</f>
        <v>-231</v>
      </c>
      <c r="T43">
        <f>SceA!$P85</f>
        <v>-177</v>
      </c>
    </row>
    <row r="44" spans="1:20">
      <c r="A44">
        <f t="shared" si="1"/>
        <v>2041</v>
      </c>
      <c r="C44">
        <f>SceA!$G86+SceA!$N86</f>
        <v>69</v>
      </c>
      <c r="D44">
        <f>SceA!$O86</f>
        <v>-231</v>
      </c>
      <c r="E44">
        <f>SceA!$P86</f>
        <v>-161</v>
      </c>
      <c r="O44">
        <f t="shared" si="2"/>
        <v>2041</v>
      </c>
      <c r="P44">
        <f>SceA!$G86</f>
        <v>69</v>
      </c>
      <c r="Q44">
        <f>SceA!N86</f>
        <v>0</v>
      </c>
      <c r="R44">
        <f t="shared" si="0"/>
        <v>69</v>
      </c>
      <c r="S44">
        <f>SceA!$O86</f>
        <v>-231</v>
      </c>
      <c r="T44">
        <f>SceA!$P86</f>
        <v>-161</v>
      </c>
    </row>
    <row r="45" spans="1:20">
      <c r="A45">
        <f t="shared" si="1"/>
        <v>2042</v>
      </c>
      <c r="C45">
        <f>SceA!$G87+SceA!$N87</f>
        <v>52</v>
      </c>
      <c r="D45">
        <f>SceA!$O87</f>
        <v>-232</v>
      </c>
      <c r="E45">
        <f>SceA!$P87</f>
        <v>-180</v>
      </c>
      <c r="O45">
        <f t="shared" si="2"/>
        <v>2042</v>
      </c>
      <c r="P45">
        <f>SceA!$G87</f>
        <v>52</v>
      </c>
      <c r="Q45">
        <f>SceA!N87</f>
        <v>0</v>
      </c>
      <c r="R45">
        <f t="shared" si="0"/>
        <v>52</v>
      </c>
      <c r="S45">
        <f>SceA!$O87</f>
        <v>-232</v>
      </c>
      <c r="T45">
        <f>SceA!$P87</f>
        <v>-180</v>
      </c>
    </row>
    <row r="46" spans="1:20">
      <c r="A46">
        <f t="shared" si="1"/>
        <v>2043</v>
      </c>
      <c r="C46">
        <f>SceA!$G88+SceA!$N88</f>
        <v>68</v>
      </c>
      <c r="D46">
        <f>SceA!$O88</f>
        <v>-232</v>
      </c>
      <c r="E46">
        <f>SceA!$P88</f>
        <v>-163</v>
      </c>
      <c r="O46">
        <f t="shared" si="2"/>
        <v>2043</v>
      </c>
      <c r="P46">
        <f>SceA!$G88</f>
        <v>68</v>
      </c>
      <c r="Q46">
        <f>SceA!N88</f>
        <v>0</v>
      </c>
      <c r="R46">
        <f t="shared" si="0"/>
        <v>68</v>
      </c>
      <c r="S46">
        <f>SceA!$O88</f>
        <v>-232</v>
      </c>
      <c r="T46">
        <f>SceA!$P88</f>
        <v>-163</v>
      </c>
    </row>
    <row r="47" spans="1:20">
      <c r="A47">
        <f t="shared" si="1"/>
        <v>2044</v>
      </c>
      <c r="C47">
        <f>SceA!$G89+SceA!$N89</f>
        <v>51</v>
      </c>
      <c r="D47">
        <f>SceA!$O89</f>
        <v>-233</v>
      </c>
      <c r="E47">
        <f>SceA!$P89</f>
        <v>-181</v>
      </c>
      <c r="O47">
        <f t="shared" si="2"/>
        <v>2044</v>
      </c>
      <c r="P47">
        <f>SceA!$G89</f>
        <v>51</v>
      </c>
      <c r="Q47">
        <f>SceA!N89</f>
        <v>0</v>
      </c>
      <c r="R47">
        <f t="shared" si="0"/>
        <v>51</v>
      </c>
      <c r="S47">
        <f>SceA!$O89</f>
        <v>-233</v>
      </c>
      <c r="T47">
        <f>SceA!$P89</f>
        <v>-181</v>
      </c>
    </row>
    <row r="48" spans="1:20">
      <c r="A48">
        <f t="shared" si="1"/>
        <v>2045</v>
      </c>
      <c r="C48">
        <f>SceA!$G90+SceA!$N90</f>
        <v>68</v>
      </c>
      <c r="D48">
        <f>SceA!$O90</f>
        <v>-233</v>
      </c>
      <c r="E48">
        <f>SceA!$P90</f>
        <v>-164</v>
      </c>
      <c r="O48">
        <f t="shared" si="2"/>
        <v>2045</v>
      </c>
      <c r="P48">
        <f>SceA!$G90</f>
        <v>68</v>
      </c>
      <c r="Q48">
        <f>SceA!N90</f>
        <v>0</v>
      </c>
      <c r="R48">
        <f t="shared" si="0"/>
        <v>68</v>
      </c>
      <c r="S48">
        <f>SceA!$O90</f>
        <v>-233</v>
      </c>
      <c r="T48">
        <f>SceA!$P90</f>
        <v>-164</v>
      </c>
    </row>
    <row r="49" spans="1:20">
      <c r="A49">
        <f t="shared" si="1"/>
        <v>2046</v>
      </c>
      <c r="C49">
        <f>SceA!$G91+SceA!$N91</f>
        <v>49</v>
      </c>
      <c r="D49">
        <f>SceA!$O91</f>
        <v>-233</v>
      </c>
      <c r="E49">
        <f>SceA!$P91</f>
        <v>-183</v>
      </c>
      <c r="O49">
        <f t="shared" si="2"/>
        <v>2046</v>
      </c>
      <c r="P49">
        <f>SceA!$G91</f>
        <v>49</v>
      </c>
      <c r="Q49">
        <f>SceA!N91</f>
        <v>0</v>
      </c>
      <c r="R49">
        <f t="shared" si="0"/>
        <v>49</v>
      </c>
      <c r="S49">
        <f>SceA!$O91</f>
        <v>-233</v>
      </c>
      <c r="T49">
        <f>SceA!$P91</f>
        <v>-183</v>
      </c>
    </row>
    <row r="50" spans="1:20">
      <c r="A50">
        <f t="shared" si="1"/>
        <v>2047</v>
      </c>
      <c r="C50">
        <f>SceA!$G92+SceA!$N92</f>
        <v>67</v>
      </c>
      <c r="D50">
        <f>SceA!$O92</f>
        <v>-233</v>
      </c>
      <c r="E50">
        <f>SceA!$P92</f>
        <v>-166</v>
      </c>
      <c r="O50">
        <f t="shared" si="2"/>
        <v>2047</v>
      </c>
      <c r="P50">
        <f>SceA!$G92</f>
        <v>67</v>
      </c>
      <c r="Q50">
        <f>SceA!N92</f>
        <v>0</v>
      </c>
      <c r="R50">
        <f t="shared" si="0"/>
        <v>67</v>
      </c>
      <c r="S50">
        <f>SceA!$O92</f>
        <v>-233</v>
      </c>
      <c r="T50">
        <f>SceA!$P92</f>
        <v>-166</v>
      </c>
    </row>
    <row r="51" spans="1:20">
      <c r="A51">
        <f t="shared" si="1"/>
        <v>2048</v>
      </c>
      <c r="C51">
        <f>SceA!$G93+SceA!$N93</f>
        <v>49</v>
      </c>
      <c r="D51">
        <f>SceA!$O93</f>
        <v>-234</v>
      </c>
      <c r="E51">
        <f>SceA!$P93</f>
        <v>-185</v>
      </c>
      <c r="O51">
        <f t="shared" si="2"/>
        <v>2048</v>
      </c>
      <c r="P51">
        <f>SceA!$G93</f>
        <v>49</v>
      </c>
      <c r="Q51">
        <f>SceA!N93</f>
        <v>0</v>
      </c>
      <c r="R51">
        <f t="shared" si="0"/>
        <v>49</v>
      </c>
      <c r="S51">
        <f>SceA!$O93</f>
        <v>-234</v>
      </c>
      <c r="T51">
        <f>SceA!$P93</f>
        <v>-185</v>
      </c>
    </row>
    <row r="52" spans="1:20">
      <c r="A52">
        <f t="shared" si="1"/>
        <v>2049</v>
      </c>
      <c r="C52">
        <f>SceA!$G94+SceA!$N94</f>
        <v>66</v>
      </c>
      <c r="D52">
        <f>SceA!$O94</f>
        <v>-234</v>
      </c>
      <c r="E52">
        <f>SceA!$P94</f>
        <v>-167</v>
      </c>
      <c r="O52">
        <f t="shared" si="2"/>
        <v>2049</v>
      </c>
      <c r="P52">
        <f>SceA!$G94</f>
        <v>66</v>
      </c>
      <c r="Q52">
        <f>SceA!N94</f>
        <v>0</v>
      </c>
      <c r="R52">
        <f t="shared" si="0"/>
        <v>66</v>
      </c>
      <c r="S52">
        <f>SceA!$O94</f>
        <v>-234</v>
      </c>
      <c r="T52">
        <f>SceA!$P94</f>
        <v>-167</v>
      </c>
    </row>
    <row r="53" spans="1:20">
      <c r="A53">
        <f>A52+1</f>
        <v>2050</v>
      </c>
      <c r="C53">
        <f>SceA!$G95+SceA!$N95</f>
        <v>48</v>
      </c>
      <c r="D53">
        <f>SceA!$O95</f>
        <v>-235</v>
      </c>
      <c r="E53">
        <f>SceA!$P95</f>
        <v>-186</v>
      </c>
      <c r="O53">
        <f>O52+1</f>
        <v>2050</v>
      </c>
      <c r="P53">
        <f>SceA!$G95</f>
        <v>48</v>
      </c>
      <c r="Q53">
        <f>SceA!N95</f>
        <v>0</v>
      </c>
      <c r="R53">
        <f t="shared" si="0"/>
        <v>48</v>
      </c>
      <c r="S53">
        <f>SceA!$O95</f>
        <v>-235</v>
      </c>
      <c r="T53">
        <f>SceA!$P95</f>
        <v>-186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119898.71</v>
      </c>
      <c r="C2">
        <f>D2-B2</f>
        <v>451047.55</v>
      </c>
      <c r="D2">
        <f>SceA!C45/100</f>
        <v>570946.26</v>
      </c>
    </row>
    <row r="3" spans="1:4">
      <c r="A3">
        <f>A2+1</f>
        <v>2001</v>
      </c>
      <c r="B3">
        <f>SceA!L46/100</f>
        <v>123713.36</v>
      </c>
      <c r="C3">
        <f t="shared" ref="C3:C52" si="0">D3-B3</f>
        <v>465397.9</v>
      </c>
      <c r="D3">
        <f>SceA!C46/100</f>
        <v>589111.26</v>
      </c>
    </row>
    <row r="4" spans="1:4">
      <c r="A4">
        <f t="shared" ref="A4:A52" si="1">A3+1</f>
        <v>2002</v>
      </c>
      <c r="B4">
        <f>SceA!L47/100</f>
        <v>128260.11</v>
      </c>
      <c r="C4">
        <f t="shared" si="0"/>
        <v>482502.32000000007</v>
      </c>
      <c r="D4">
        <f>SceA!C47/100</f>
        <v>610762.43000000005</v>
      </c>
    </row>
    <row r="5" spans="1:4">
      <c r="A5">
        <f t="shared" si="1"/>
        <v>2003</v>
      </c>
      <c r="B5">
        <f>SceA!L48/100</f>
        <v>138140.20000000001</v>
      </c>
      <c r="C5">
        <f t="shared" si="0"/>
        <v>498019.09</v>
      </c>
      <c r="D5">
        <f>SceA!C48/100</f>
        <v>636159.29</v>
      </c>
    </row>
    <row r="6" spans="1:4">
      <c r="A6">
        <f t="shared" si="1"/>
        <v>2004</v>
      </c>
      <c r="B6">
        <f>SceA!L49/100</f>
        <v>143972.32</v>
      </c>
      <c r="C6">
        <f t="shared" si="0"/>
        <v>519959.00999999995</v>
      </c>
      <c r="D6">
        <f>SceA!C49/100</f>
        <v>663931.32999999996</v>
      </c>
    </row>
    <row r="7" spans="1:4">
      <c r="A7">
        <f t="shared" si="1"/>
        <v>2005</v>
      </c>
      <c r="B7">
        <f>SceA!L50/100</f>
        <v>147965.29999999999</v>
      </c>
      <c r="C7">
        <f t="shared" si="0"/>
        <v>534980.21</v>
      </c>
      <c r="D7">
        <f>SceA!C50/100</f>
        <v>682945.51</v>
      </c>
    </row>
    <row r="8" spans="1:4">
      <c r="A8">
        <f t="shared" si="1"/>
        <v>2006</v>
      </c>
      <c r="B8">
        <f>SceA!L51/100</f>
        <v>150965.35999999999</v>
      </c>
      <c r="C8">
        <f t="shared" si="0"/>
        <v>546266.15</v>
      </c>
      <c r="D8">
        <f>SceA!C51/100</f>
        <v>697231.51</v>
      </c>
    </row>
    <row r="9" spans="1:4">
      <c r="A9">
        <f t="shared" si="1"/>
        <v>2007</v>
      </c>
      <c r="B9">
        <f>SceA!L52/100</f>
        <v>153412.07</v>
      </c>
      <c r="C9">
        <f t="shared" si="0"/>
        <v>555470.43999999994</v>
      </c>
      <c r="D9">
        <f>SceA!C52/100</f>
        <v>708882.51</v>
      </c>
    </row>
    <row r="10" spans="1:4">
      <c r="A10">
        <f t="shared" si="1"/>
        <v>2008</v>
      </c>
      <c r="B10">
        <f>SceA!L53/100</f>
        <v>156123.38</v>
      </c>
      <c r="C10">
        <f t="shared" si="0"/>
        <v>565670.13</v>
      </c>
      <c r="D10">
        <f>SceA!C53/100</f>
        <v>721793.51</v>
      </c>
    </row>
    <row r="11" spans="1:4">
      <c r="A11">
        <f t="shared" si="1"/>
        <v>2009</v>
      </c>
      <c r="B11">
        <f>SceA!L54/100</f>
        <v>157690.82</v>
      </c>
      <c r="C11">
        <f t="shared" si="0"/>
        <v>571566.68999999994</v>
      </c>
      <c r="D11">
        <f>SceA!C54/100</f>
        <v>729257.51</v>
      </c>
    </row>
    <row r="12" spans="1:4">
      <c r="A12">
        <f t="shared" si="1"/>
        <v>2010</v>
      </c>
      <c r="B12">
        <f>SceA!L55/100</f>
        <v>159160.82999999999</v>
      </c>
      <c r="C12">
        <f t="shared" si="0"/>
        <v>577096.74</v>
      </c>
      <c r="D12">
        <f>SceA!C55/100</f>
        <v>736257.57</v>
      </c>
    </row>
    <row r="13" spans="1:4">
      <c r="A13">
        <f t="shared" si="1"/>
        <v>2011</v>
      </c>
      <c r="B13">
        <f>SceA!L56/100</f>
        <v>160508.63</v>
      </c>
      <c r="C13">
        <f t="shared" si="0"/>
        <v>582167.01</v>
      </c>
      <c r="D13">
        <f>SceA!C56/100</f>
        <v>742675.64</v>
      </c>
    </row>
    <row r="14" spans="1:4">
      <c r="A14">
        <f t="shared" si="1"/>
        <v>2012</v>
      </c>
      <c r="B14">
        <f>SceA!L57/100</f>
        <v>161468.56</v>
      </c>
      <c r="C14">
        <f t="shared" si="0"/>
        <v>585778.15999999992</v>
      </c>
      <c r="D14">
        <f>SceA!C57/100</f>
        <v>747246.72</v>
      </c>
    </row>
    <row r="15" spans="1:4">
      <c r="A15">
        <f t="shared" si="1"/>
        <v>2013</v>
      </c>
      <c r="B15">
        <f>SceA!L58/100</f>
        <v>162695.59</v>
      </c>
      <c r="C15">
        <f t="shared" si="0"/>
        <v>590394.13</v>
      </c>
      <c r="D15">
        <f>SceA!C58/100</f>
        <v>753089.72</v>
      </c>
    </row>
    <row r="16" spans="1:4">
      <c r="A16">
        <f t="shared" si="1"/>
        <v>2014</v>
      </c>
      <c r="B16">
        <f>SceA!L59/100</f>
        <v>163608.01999999999</v>
      </c>
      <c r="C16">
        <f t="shared" si="0"/>
        <v>593826.6</v>
      </c>
      <c r="D16">
        <f>SceA!C59/100</f>
        <v>757434.62</v>
      </c>
    </row>
    <row r="17" spans="1:4">
      <c r="A17">
        <f t="shared" si="1"/>
        <v>2015</v>
      </c>
      <c r="B17">
        <f>SceA!L60/100</f>
        <v>164947.01</v>
      </c>
      <c r="C17">
        <f t="shared" si="0"/>
        <v>598863.77</v>
      </c>
      <c r="D17">
        <f>SceA!C60/100</f>
        <v>763810.78</v>
      </c>
    </row>
    <row r="18" spans="1:4">
      <c r="A18">
        <f t="shared" si="1"/>
        <v>2016</v>
      </c>
      <c r="B18">
        <f>SceA!L61/100</f>
        <v>165774.85</v>
      </c>
      <c r="C18">
        <f t="shared" si="0"/>
        <v>601978.03</v>
      </c>
      <c r="D18">
        <f>SceA!C61/100</f>
        <v>767752.88</v>
      </c>
    </row>
    <row r="19" spans="1:4">
      <c r="A19">
        <f t="shared" si="1"/>
        <v>2017</v>
      </c>
      <c r="B19">
        <f>SceA!L62/100</f>
        <v>166953.60999999999</v>
      </c>
      <c r="C19">
        <f t="shared" si="0"/>
        <v>606412.4</v>
      </c>
      <c r="D19">
        <f>SceA!C62/100</f>
        <v>773366.01</v>
      </c>
    </row>
    <row r="20" spans="1:4">
      <c r="A20">
        <f t="shared" si="1"/>
        <v>2018</v>
      </c>
      <c r="B20">
        <f>SceA!L63/100</f>
        <v>167729.39000000001</v>
      </c>
      <c r="C20">
        <f t="shared" si="0"/>
        <v>609330.82999999996</v>
      </c>
      <c r="D20">
        <f>SceA!C63/100</f>
        <v>777060.22</v>
      </c>
    </row>
    <row r="21" spans="1:4">
      <c r="A21">
        <f t="shared" si="1"/>
        <v>2019</v>
      </c>
      <c r="B21">
        <f>SceA!L64/100</f>
        <v>168949.55</v>
      </c>
      <c r="C21">
        <f t="shared" si="0"/>
        <v>613920.96</v>
      </c>
      <c r="D21">
        <f>SceA!C64/100</f>
        <v>782870.51</v>
      </c>
    </row>
    <row r="22" spans="1:4">
      <c r="A22">
        <f t="shared" si="1"/>
        <v>2020</v>
      </c>
      <c r="B22">
        <f>SceA!L65/100</f>
        <v>169341.04</v>
      </c>
      <c r="C22">
        <f t="shared" si="0"/>
        <v>615393.67999999993</v>
      </c>
      <c r="D22">
        <f>SceA!C65/100</f>
        <v>784734.71999999997</v>
      </c>
    </row>
    <row r="23" spans="1:4">
      <c r="A23">
        <f t="shared" si="1"/>
        <v>2021</v>
      </c>
      <c r="B23">
        <f>SceA!L66/100</f>
        <v>170398.82</v>
      </c>
      <c r="C23">
        <f t="shared" si="0"/>
        <v>619372.97</v>
      </c>
      <c r="D23">
        <f>SceA!C66/100</f>
        <v>789771.79</v>
      </c>
    </row>
    <row r="24" spans="1:4">
      <c r="A24">
        <f t="shared" si="1"/>
        <v>2022</v>
      </c>
      <c r="B24">
        <f>SceA!L67/100</f>
        <v>170505.25</v>
      </c>
      <c r="C24">
        <f t="shared" si="0"/>
        <v>619773.36</v>
      </c>
      <c r="D24">
        <f>SceA!C67/100</f>
        <v>790278.61</v>
      </c>
    </row>
    <row r="25" spans="1:4">
      <c r="A25">
        <f t="shared" si="1"/>
        <v>2023</v>
      </c>
      <c r="B25">
        <f>SceA!L68/100</f>
        <v>171141.54</v>
      </c>
      <c r="C25">
        <f t="shared" si="0"/>
        <v>622167.01</v>
      </c>
      <c r="D25">
        <f>SceA!C68/100</f>
        <v>793308.55</v>
      </c>
    </row>
    <row r="26" spans="1:4">
      <c r="A26">
        <f t="shared" si="1"/>
        <v>2024</v>
      </c>
      <c r="B26">
        <f>SceA!L69/100</f>
        <v>171238.85</v>
      </c>
      <c r="C26">
        <f t="shared" si="0"/>
        <v>622533.1</v>
      </c>
      <c r="D26">
        <f>SceA!C69/100</f>
        <v>793771.95</v>
      </c>
    </row>
    <row r="27" spans="1:4">
      <c r="A27">
        <f t="shared" si="1"/>
        <v>2025</v>
      </c>
      <c r="B27">
        <f>SceA!L70/100</f>
        <v>171693.3</v>
      </c>
      <c r="C27">
        <f t="shared" si="0"/>
        <v>624242.66999999993</v>
      </c>
      <c r="D27">
        <f>SceA!C70/100</f>
        <v>795935.97</v>
      </c>
    </row>
    <row r="28" spans="1:4">
      <c r="A28">
        <f t="shared" si="1"/>
        <v>2026</v>
      </c>
      <c r="B28">
        <f>SceA!L71/100</f>
        <v>171770.86</v>
      </c>
      <c r="C28">
        <f t="shared" si="0"/>
        <v>624534.44000000006</v>
      </c>
      <c r="D28">
        <f>SceA!C71/100</f>
        <v>796305.3</v>
      </c>
    </row>
    <row r="29" spans="1:4">
      <c r="A29">
        <f t="shared" si="1"/>
        <v>2027</v>
      </c>
      <c r="B29">
        <f>SceA!L72/100</f>
        <v>172288.37</v>
      </c>
      <c r="C29">
        <f t="shared" si="0"/>
        <v>626481.27</v>
      </c>
      <c r="D29">
        <f>SceA!C72/100</f>
        <v>798769.64</v>
      </c>
    </row>
    <row r="30" spans="1:4">
      <c r="A30">
        <f t="shared" si="1"/>
        <v>2028</v>
      </c>
      <c r="B30">
        <f>SceA!L73/100</f>
        <v>172358.25</v>
      </c>
      <c r="C30">
        <f t="shared" si="0"/>
        <v>626744.13</v>
      </c>
      <c r="D30">
        <f>SceA!C73/100</f>
        <v>799102.38</v>
      </c>
    </row>
    <row r="31" spans="1:4">
      <c r="A31">
        <f t="shared" si="1"/>
        <v>2029</v>
      </c>
      <c r="B31">
        <f>SceA!L74/100</f>
        <v>172708.52</v>
      </c>
      <c r="C31">
        <f t="shared" si="0"/>
        <v>628061.85</v>
      </c>
      <c r="D31">
        <f>SceA!C74/100</f>
        <v>800770.37</v>
      </c>
    </row>
    <row r="32" spans="1:4">
      <c r="A32">
        <f t="shared" si="1"/>
        <v>2030</v>
      </c>
      <c r="B32">
        <f>SceA!L75/100</f>
        <v>172769.65</v>
      </c>
      <c r="C32">
        <f t="shared" si="0"/>
        <v>628291.81999999995</v>
      </c>
      <c r="D32">
        <f>SceA!C75/100</f>
        <v>801061.47</v>
      </c>
    </row>
    <row r="33" spans="1:4">
      <c r="A33">
        <f t="shared" si="1"/>
        <v>2031</v>
      </c>
      <c r="B33">
        <f>SceA!L76/100</f>
        <v>173128.73</v>
      </c>
      <c r="C33">
        <f t="shared" si="0"/>
        <v>629642.64</v>
      </c>
      <c r="D33">
        <f>SceA!C76/100</f>
        <v>802771.37</v>
      </c>
    </row>
    <row r="34" spans="1:4">
      <c r="A34">
        <f t="shared" si="1"/>
        <v>2032</v>
      </c>
      <c r="B34">
        <f>SceA!L77/100</f>
        <v>173180.66</v>
      </c>
      <c r="C34">
        <f t="shared" si="0"/>
        <v>629838</v>
      </c>
      <c r="D34">
        <f>SceA!C77/100</f>
        <v>803018.66</v>
      </c>
    </row>
    <row r="35" spans="1:4">
      <c r="A35">
        <f t="shared" si="1"/>
        <v>2033</v>
      </c>
      <c r="B35">
        <f>SceA!L78/100</f>
        <v>173548.56</v>
      </c>
      <c r="C35">
        <f t="shared" si="0"/>
        <v>631221.98</v>
      </c>
      <c r="D35">
        <f>SceA!C78/100</f>
        <v>804770.54</v>
      </c>
    </row>
    <row r="36" spans="1:4">
      <c r="A36">
        <f t="shared" si="1"/>
        <v>2034</v>
      </c>
      <c r="B36">
        <f>SceA!L79/100</f>
        <v>173592.86</v>
      </c>
      <c r="C36">
        <f t="shared" si="0"/>
        <v>631388.65</v>
      </c>
      <c r="D36">
        <f>SceA!C79/100</f>
        <v>804981.51</v>
      </c>
    </row>
    <row r="37" spans="1:4">
      <c r="A37">
        <f t="shared" si="1"/>
        <v>2035</v>
      </c>
      <c r="B37">
        <f>SceA!L80/100</f>
        <v>173968.57</v>
      </c>
      <c r="C37">
        <f t="shared" si="0"/>
        <v>632802.04</v>
      </c>
      <c r="D37">
        <f>SceA!C80/100</f>
        <v>806770.61</v>
      </c>
    </row>
    <row r="38" spans="1:4">
      <c r="A38">
        <f t="shared" si="1"/>
        <v>2036</v>
      </c>
      <c r="B38">
        <f>SceA!L81/100</f>
        <v>174006.25</v>
      </c>
      <c r="C38">
        <f t="shared" si="0"/>
        <v>632943.79</v>
      </c>
      <c r="D38">
        <f>SceA!C81/100</f>
        <v>806950.04</v>
      </c>
    </row>
    <row r="39" spans="1:4">
      <c r="A39">
        <f t="shared" si="1"/>
        <v>2037</v>
      </c>
      <c r="B39">
        <f>SceA!L82/100</f>
        <v>174388.59</v>
      </c>
      <c r="C39">
        <f t="shared" si="0"/>
        <v>634382.1</v>
      </c>
      <c r="D39">
        <f>SceA!C82/100</f>
        <v>808770.69</v>
      </c>
    </row>
    <row r="40" spans="1:4">
      <c r="A40">
        <f t="shared" si="1"/>
        <v>2038</v>
      </c>
      <c r="B40">
        <f>SceA!L83/100</f>
        <v>174422.76</v>
      </c>
      <c r="C40">
        <f t="shared" si="0"/>
        <v>634510.63</v>
      </c>
      <c r="D40">
        <f>SceA!C83/100</f>
        <v>808933.39</v>
      </c>
    </row>
    <row r="41" spans="1:4">
      <c r="A41">
        <f t="shared" si="1"/>
        <v>2039</v>
      </c>
      <c r="B41">
        <f>SceA!L84/100</f>
        <v>174808.79</v>
      </c>
      <c r="C41">
        <f t="shared" si="0"/>
        <v>635962.86</v>
      </c>
      <c r="D41">
        <f>SceA!C84/100</f>
        <v>810771.65</v>
      </c>
    </row>
    <row r="42" spans="1:4">
      <c r="A42">
        <f t="shared" si="1"/>
        <v>2040</v>
      </c>
      <c r="B42">
        <f>SceA!L85/100</f>
        <v>174835.91</v>
      </c>
      <c r="C42">
        <f t="shared" si="0"/>
        <v>636064.9</v>
      </c>
      <c r="D42">
        <f>SceA!C85/100</f>
        <v>810900.81</v>
      </c>
    </row>
    <row r="43" spans="1:4">
      <c r="A43">
        <f t="shared" si="1"/>
        <v>2041</v>
      </c>
      <c r="B43">
        <f>SceA!L86/100</f>
        <v>175228.72</v>
      </c>
      <c r="C43">
        <f t="shared" si="0"/>
        <v>637542.6</v>
      </c>
      <c r="D43">
        <f>SceA!C86/100</f>
        <v>812771.32</v>
      </c>
    </row>
    <row r="44" spans="1:4">
      <c r="A44">
        <f t="shared" si="1"/>
        <v>2042</v>
      </c>
      <c r="B44">
        <f>SceA!L87/100</f>
        <v>175251.08</v>
      </c>
      <c r="C44">
        <f t="shared" si="0"/>
        <v>637626.72000000009</v>
      </c>
      <c r="D44">
        <f>SceA!C87/100</f>
        <v>812877.8</v>
      </c>
    </row>
    <row r="45" spans="1:4">
      <c r="A45">
        <f t="shared" si="1"/>
        <v>2043</v>
      </c>
      <c r="B45">
        <f>SceA!L88/100</f>
        <v>175648.39</v>
      </c>
      <c r="C45">
        <f t="shared" si="0"/>
        <v>639121.34</v>
      </c>
      <c r="D45">
        <f>SceA!C88/100</f>
        <v>814769.73</v>
      </c>
    </row>
    <row r="46" spans="1:4">
      <c r="A46">
        <f t="shared" si="1"/>
        <v>2044</v>
      </c>
      <c r="B46">
        <f>SceA!L89/100</f>
        <v>175667.49</v>
      </c>
      <c r="C46">
        <f t="shared" si="0"/>
        <v>639193.21</v>
      </c>
      <c r="D46">
        <f>SceA!C89/100</f>
        <v>814860.7</v>
      </c>
    </row>
    <row r="47" spans="1:4">
      <c r="A47">
        <f t="shared" si="1"/>
        <v>2045</v>
      </c>
      <c r="B47">
        <f>SceA!L90/100</f>
        <v>176068.5</v>
      </c>
      <c r="C47">
        <f t="shared" si="0"/>
        <v>640701.76</v>
      </c>
      <c r="D47">
        <f>SceA!C90/100</f>
        <v>816770.26</v>
      </c>
    </row>
    <row r="48" spans="1:4">
      <c r="A48">
        <f t="shared" si="1"/>
        <v>2046</v>
      </c>
      <c r="B48">
        <f>SceA!L91/100</f>
        <v>176082.32</v>
      </c>
      <c r="C48">
        <f t="shared" si="0"/>
        <v>640753.73</v>
      </c>
      <c r="D48">
        <f>SceA!C91/100</f>
        <v>816836.05</v>
      </c>
    </row>
    <row r="49" spans="1:4">
      <c r="A49">
        <f t="shared" si="1"/>
        <v>2047</v>
      </c>
      <c r="B49">
        <f>SceA!L92/100</f>
        <v>176488.69</v>
      </c>
      <c r="C49">
        <f t="shared" si="0"/>
        <v>642282.46</v>
      </c>
      <c r="D49">
        <f>SceA!C92/100</f>
        <v>818771.15</v>
      </c>
    </row>
    <row r="50" spans="1:4">
      <c r="A50">
        <f t="shared" si="1"/>
        <v>2048</v>
      </c>
      <c r="B50">
        <f>SceA!L93/100</f>
        <v>176500.28</v>
      </c>
      <c r="C50">
        <f t="shared" si="0"/>
        <v>642326.05999999994</v>
      </c>
      <c r="D50">
        <f>SceA!C93/100</f>
        <v>818826.34</v>
      </c>
    </row>
    <row r="51" spans="1:4">
      <c r="A51">
        <f t="shared" si="1"/>
        <v>2049</v>
      </c>
      <c r="B51">
        <f>SceA!L94/100</f>
        <v>176908.44</v>
      </c>
      <c r="C51">
        <f t="shared" si="0"/>
        <v>643861.56000000006</v>
      </c>
      <c r="D51">
        <f>SceA!C94/100</f>
        <v>820770</v>
      </c>
    </row>
    <row r="52" spans="1:4">
      <c r="A52">
        <f t="shared" si="1"/>
        <v>2050</v>
      </c>
      <c r="B52">
        <f>SceA!L95/100</f>
        <v>176917.67</v>
      </c>
      <c r="C52">
        <f t="shared" si="0"/>
        <v>643896.25</v>
      </c>
      <c r="D52">
        <f>SceA!C95/100</f>
        <v>820813.92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workbookViewId="0">
      <selection activeCell="Q1" sqref="Q1:Q1048576"/>
    </sheetView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  <c r="R1"/>
    </row>
    <row r="2" spans="1:18">
      <c r="A2" t="s">
        <v>40</v>
      </c>
      <c r="R2"/>
    </row>
    <row r="3" spans="1:18">
      <c r="R3"/>
    </row>
    <row r="4" spans="1:18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  <c r="R4"/>
    </row>
    <row r="5" spans="1:18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2165118</v>
      </c>
      <c r="C47">
        <v>61076243</v>
      </c>
      <c r="D47" t="s">
        <v>44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  <c r="R47"/>
    </row>
    <row r="48" spans="1:18">
      <c r="A48">
        <v>2003</v>
      </c>
      <c r="B48">
        <v>2539686</v>
      </c>
      <c r="C48">
        <v>63615929</v>
      </c>
      <c r="D48" t="s">
        <v>44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  <c r="R48"/>
    </row>
    <row r="49" spans="1:18">
      <c r="A49">
        <v>2004</v>
      </c>
      <c r="B49">
        <v>2777203</v>
      </c>
      <c r="C49">
        <v>66393133</v>
      </c>
      <c r="D49" t="s">
        <v>44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  <c r="R49"/>
    </row>
    <row r="50" spans="1:18">
      <c r="A50">
        <v>2005</v>
      </c>
      <c r="B50">
        <v>1901417</v>
      </c>
      <c r="C50">
        <v>68294551</v>
      </c>
      <c r="D50" t="s">
        <v>44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  <c r="Q50">
        <f t="shared" si="0"/>
        <v>828</v>
      </c>
      <c r="R50"/>
    </row>
    <row r="51" spans="1:18">
      <c r="A51">
        <v>2006</v>
      </c>
      <c r="B51">
        <v>1428600</v>
      </c>
      <c r="C51">
        <v>69723151</v>
      </c>
      <c r="D51" t="s">
        <v>44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  <c r="Q51">
        <f t="shared" si="0"/>
        <v>616</v>
      </c>
      <c r="R51"/>
    </row>
    <row r="52" spans="1:18">
      <c r="A52">
        <v>2007</v>
      </c>
      <c r="B52">
        <v>1165100</v>
      </c>
      <c r="C52">
        <v>70888251</v>
      </c>
      <c r="D52" t="s">
        <v>44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  <c r="Q52">
        <f t="shared" si="0"/>
        <v>497</v>
      </c>
      <c r="R52"/>
    </row>
    <row r="53" spans="1:18">
      <c r="A53">
        <v>2008</v>
      </c>
      <c r="B53">
        <v>1291100</v>
      </c>
      <c r="C53">
        <v>72179351</v>
      </c>
      <c r="D53" t="s">
        <v>44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  <c r="Q53">
        <f t="shared" si="0"/>
        <v>554</v>
      </c>
      <c r="R53"/>
    </row>
    <row r="54" spans="1:18">
      <c r="A54">
        <v>2009</v>
      </c>
      <c r="B54">
        <v>746400</v>
      </c>
      <c r="C54">
        <v>72925751</v>
      </c>
      <c r="D54" t="s">
        <v>44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  <c r="Q54">
        <f t="shared" si="0"/>
        <v>314</v>
      </c>
      <c r="R54"/>
    </row>
    <row r="55" spans="1:18">
      <c r="A55">
        <v>2010</v>
      </c>
      <c r="B55">
        <v>700006</v>
      </c>
      <c r="C55">
        <v>73625757</v>
      </c>
      <c r="D55" t="s">
        <v>44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  <c r="Q55">
        <f t="shared" si="0"/>
        <v>294</v>
      </c>
      <c r="R55"/>
    </row>
    <row r="56" spans="1:18">
      <c r="A56">
        <v>2011</v>
      </c>
      <c r="B56">
        <v>641806</v>
      </c>
      <c r="C56">
        <v>74267564</v>
      </c>
      <c r="D56" t="s">
        <v>44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  <c r="Q56">
        <f t="shared" si="0"/>
        <v>254</v>
      </c>
      <c r="R56"/>
    </row>
    <row r="57" spans="1:18">
      <c r="A57">
        <v>2012</v>
      </c>
      <c r="B57">
        <v>457108</v>
      </c>
      <c r="C57">
        <v>74724672</v>
      </c>
      <c r="D57" t="s">
        <v>44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  <c r="Q57">
        <f t="shared" si="0"/>
        <v>142</v>
      </c>
      <c r="R57"/>
    </row>
    <row r="58" spans="1:18">
      <c r="A58">
        <v>2013</v>
      </c>
      <c r="B58">
        <v>584300</v>
      </c>
      <c r="C58">
        <v>75308972</v>
      </c>
      <c r="D58" t="s">
        <v>44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  <c r="Q58">
        <f t="shared" si="0"/>
        <v>207</v>
      </c>
      <c r="R58"/>
    </row>
    <row r="59" spans="1:18">
      <c r="A59">
        <v>2014</v>
      </c>
      <c r="B59">
        <v>530793</v>
      </c>
      <c r="C59">
        <v>75839766</v>
      </c>
      <c r="D59" t="s">
        <v>44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16381025</v>
      </c>
      <c r="M59">
        <v>754447</v>
      </c>
      <c r="N59">
        <v>101</v>
      </c>
      <c r="O59">
        <v>-189</v>
      </c>
      <c r="P59">
        <v>271</v>
      </c>
      <c r="Q59">
        <f t="shared" si="0"/>
        <v>181</v>
      </c>
      <c r="R59"/>
    </row>
    <row r="60" spans="1:18">
      <c r="A60">
        <v>2015</v>
      </c>
      <c r="B60">
        <v>641224</v>
      </c>
      <c r="C60">
        <v>76480990</v>
      </c>
      <c r="D60" t="s">
        <v>44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16515682</v>
      </c>
      <c r="M60">
        <v>756477</v>
      </c>
      <c r="N60">
        <v>102</v>
      </c>
      <c r="O60">
        <v>-191</v>
      </c>
      <c r="P60">
        <v>271</v>
      </c>
      <c r="Q60">
        <f t="shared" si="0"/>
        <v>239</v>
      </c>
      <c r="R60"/>
    </row>
    <row r="61" spans="1:18">
      <c r="A61">
        <v>2016</v>
      </c>
      <c r="B61">
        <v>451611</v>
      </c>
      <c r="C61">
        <v>76932602</v>
      </c>
      <c r="D61" t="s">
        <v>44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16610521</v>
      </c>
      <c r="M61">
        <v>756815</v>
      </c>
      <c r="N61">
        <v>102</v>
      </c>
      <c r="O61">
        <v>-192</v>
      </c>
      <c r="P61">
        <v>239</v>
      </c>
      <c r="Q61">
        <f t="shared" si="0"/>
        <v>140</v>
      </c>
      <c r="R61"/>
    </row>
    <row r="62" spans="1:18">
      <c r="A62">
        <v>2017</v>
      </c>
      <c r="B62">
        <v>535411</v>
      </c>
      <c r="C62">
        <v>77468013</v>
      </c>
      <c r="D62" t="s">
        <v>44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16722957</v>
      </c>
      <c r="M62">
        <v>756036</v>
      </c>
      <c r="N62">
        <v>103</v>
      </c>
      <c r="O62">
        <v>-194</v>
      </c>
      <c r="P62">
        <v>230</v>
      </c>
      <c r="Q62">
        <f t="shared" si="0"/>
        <v>187</v>
      </c>
      <c r="R62"/>
    </row>
    <row r="63" spans="1:18">
      <c r="A63">
        <v>2018</v>
      </c>
      <c r="B63">
        <v>205978</v>
      </c>
      <c r="C63">
        <v>77673991</v>
      </c>
      <c r="D63" t="s">
        <v>44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16766213</v>
      </c>
      <c r="M63">
        <v>754835</v>
      </c>
      <c r="N63">
        <v>103</v>
      </c>
      <c r="O63">
        <v>-196</v>
      </c>
      <c r="P63">
        <v>168</v>
      </c>
      <c r="Q63">
        <f t="shared" si="0"/>
        <v>13</v>
      </c>
      <c r="R63"/>
    </row>
    <row r="64" spans="1:18">
      <c r="A64">
        <v>2019</v>
      </c>
      <c r="B64">
        <v>613152</v>
      </c>
      <c r="C64">
        <v>78287144</v>
      </c>
      <c r="D64" t="s">
        <v>44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16894975</v>
      </c>
      <c r="M64">
        <v>753718</v>
      </c>
      <c r="N64">
        <v>104</v>
      </c>
      <c r="O64">
        <v>-197</v>
      </c>
      <c r="P64">
        <v>191</v>
      </c>
      <c r="Q64">
        <f t="shared" si="0"/>
        <v>223</v>
      </c>
      <c r="R64"/>
    </row>
    <row r="65" spans="1:18">
      <c r="A65">
        <v>2020</v>
      </c>
      <c r="B65">
        <v>190041</v>
      </c>
      <c r="C65">
        <v>78477186</v>
      </c>
      <c r="D65" t="s">
        <v>44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16934883</v>
      </c>
      <c r="M65">
        <v>20</v>
      </c>
      <c r="N65">
        <v>0</v>
      </c>
      <c r="O65">
        <v>-199</v>
      </c>
      <c r="P65">
        <v>36</v>
      </c>
      <c r="Q65">
        <f t="shared" si="0"/>
        <v>-101</v>
      </c>
      <c r="R65"/>
    </row>
    <row r="66" spans="1:18">
      <c r="A66">
        <v>2021</v>
      </c>
      <c r="B66">
        <v>589981</v>
      </c>
      <c r="C66">
        <v>79067167</v>
      </c>
      <c r="D66" t="s">
        <v>44</v>
      </c>
      <c r="E66">
        <v>2021</v>
      </c>
      <c r="F66">
        <v>305</v>
      </c>
      <c r="G66">
        <v>262</v>
      </c>
      <c r="H66">
        <v>99</v>
      </c>
      <c r="I66">
        <v>162</v>
      </c>
      <c r="J66">
        <v>10</v>
      </c>
      <c r="K66">
        <v>3</v>
      </c>
      <c r="L66">
        <v>17058780</v>
      </c>
      <c r="M66">
        <v>21</v>
      </c>
      <c r="N66">
        <v>0</v>
      </c>
      <c r="O66">
        <v>-211</v>
      </c>
      <c r="P66">
        <v>52</v>
      </c>
      <c r="Q66">
        <f t="shared" si="0"/>
        <v>94</v>
      </c>
      <c r="R66"/>
    </row>
    <row r="67" spans="1:18">
      <c r="A67">
        <v>2022</v>
      </c>
      <c r="B67">
        <v>375344</v>
      </c>
      <c r="C67">
        <v>79442511</v>
      </c>
      <c r="D67" t="s">
        <v>44</v>
      </c>
      <c r="E67">
        <v>2022</v>
      </c>
      <c r="F67">
        <v>194</v>
      </c>
      <c r="G67">
        <v>251</v>
      </c>
      <c r="H67">
        <v>63</v>
      </c>
      <c r="I67">
        <v>187</v>
      </c>
      <c r="J67">
        <v>6</v>
      </c>
      <c r="K67">
        <v>2</v>
      </c>
      <c r="L67">
        <v>17137602</v>
      </c>
      <c r="M67">
        <v>21</v>
      </c>
      <c r="N67">
        <v>0</v>
      </c>
      <c r="O67">
        <v>-223</v>
      </c>
      <c r="P67">
        <v>28</v>
      </c>
      <c r="Q67">
        <f t="shared" si="0"/>
        <v>-29</v>
      </c>
      <c r="R67"/>
    </row>
    <row r="68" spans="1:18">
      <c r="A68">
        <v>2023</v>
      </c>
      <c r="B68">
        <v>404651</v>
      </c>
      <c r="C68">
        <v>79847163</v>
      </c>
      <c r="D68" t="s">
        <v>44</v>
      </c>
      <c r="E68">
        <v>2023</v>
      </c>
      <c r="F68">
        <v>211</v>
      </c>
      <c r="G68">
        <v>243</v>
      </c>
      <c r="H68">
        <v>69</v>
      </c>
      <c r="I68">
        <v>174</v>
      </c>
      <c r="J68">
        <v>7</v>
      </c>
      <c r="K68">
        <v>2</v>
      </c>
      <c r="L68">
        <v>17222579</v>
      </c>
      <c r="M68">
        <v>22</v>
      </c>
      <c r="N68">
        <v>0</v>
      </c>
      <c r="O68">
        <v>-235</v>
      </c>
      <c r="P68">
        <v>9</v>
      </c>
      <c r="Q68">
        <f t="shared" si="0"/>
        <v>-24</v>
      </c>
      <c r="R68"/>
    </row>
    <row r="69" spans="1:18">
      <c r="A69">
        <v>2024</v>
      </c>
      <c r="B69">
        <v>326526</v>
      </c>
      <c r="C69">
        <v>80173689</v>
      </c>
      <c r="D69" t="s">
        <v>44</v>
      </c>
      <c r="E69">
        <v>2024</v>
      </c>
      <c r="F69">
        <v>170</v>
      </c>
      <c r="G69">
        <v>226</v>
      </c>
      <c r="H69">
        <v>55</v>
      </c>
      <c r="I69">
        <v>170</v>
      </c>
      <c r="J69">
        <v>6</v>
      </c>
      <c r="K69">
        <v>1</v>
      </c>
      <c r="L69">
        <v>17291149</v>
      </c>
      <c r="M69">
        <v>22</v>
      </c>
      <c r="N69">
        <v>0</v>
      </c>
      <c r="O69">
        <v>-237</v>
      </c>
      <c r="P69">
        <v>-11</v>
      </c>
      <c r="Q69">
        <f t="shared" ref="Q69:Q94" si="1">F69+N69+O69</f>
        <v>-67</v>
      </c>
      <c r="R69"/>
    </row>
    <row r="70" spans="1:18">
      <c r="A70">
        <v>2025</v>
      </c>
      <c r="B70">
        <v>453542</v>
      </c>
      <c r="C70">
        <v>80627232</v>
      </c>
      <c r="D70" t="s">
        <v>44</v>
      </c>
      <c r="E70">
        <v>2025</v>
      </c>
      <c r="F70">
        <v>238</v>
      </c>
      <c r="G70">
        <v>235</v>
      </c>
      <c r="H70">
        <v>77</v>
      </c>
      <c r="I70">
        <v>157</v>
      </c>
      <c r="J70">
        <v>8</v>
      </c>
      <c r="K70">
        <v>2</v>
      </c>
      <c r="L70">
        <v>17386393</v>
      </c>
      <c r="M70">
        <v>23</v>
      </c>
      <c r="N70">
        <v>0</v>
      </c>
      <c r="O70">
        <v>-238</v>
      </c>
      <c r="P70">
        <v>-3</v>
      </c>
      <c r="Q70">
        <f t="shared" si="1"/>
        <v>0</v>
      </c>
      <c r="R70"/>
    </row>
    <row r="71" spans="1:18">
      <c r="A71">
        <v>2026</v>
      </c>
      <c r="B71">
        <v>352025</v>
      </c>
      <c r="C71">
        <v>80979257</v>
      </c>
      <c r="D71" t="s">
        <v>44</v>
      </c>
      <c r="E71">
        <v>2026</v>
      </c>
      <c r="F71">
        <v>183</v>
      </c>
      <c r="G71">
        <v>224</v>
      </c>
      <c r="H71">
        <v>60</v>
      </c>
      <c r="I71">
        <v>164</v>
      </c>
      <c r="J71">
        <v>6</v>
      </c>
      <c r="K71">
        <v>1</v>
      </c>
      <c r="L71">
        <v>17460318</v>
      </c>
      <c r="M71">
        <v>23</v>
      </c>
      <c r="N71">
        <v>0</v>
      </c>
      <c r="O71">
        <v>-239</v>
      </c>
      <c r="P71">
        <v>-14</v>
      </c>
      <c r="Q71">
        <f t="shared" si="1"/>
        <v>-56</v>
      </c>
      <c r="R71"/>
    </row>
    <row r="72" spans="1:18">
      <c r="A72">
        <v>2027</v>
      </c>
      <c r="B72">
        <v>427934</v>
      </c>
      <c r="C72">
        <v>81407192</v>
      </c>
      <c r="D72" t="s">
        <v>44</v>
      </c>
      <c r="E72">
        <v>2027</v>
      </c>
      <c r="F72">
        <v>224</v>
      </c>
      <c r="G72">
        <v>229</v>
      </c>
      <c r="H72">
        <v>73</v>
      </c>
      <c r="I72">
        <v>155</v>
      </c>
      <c r="J72">
        <v>8</v>
      </c>
      <c r="K72">
        <v>2</v>
      </c>
      <c r="L72">
        <v>17550185</v>
      </c>
      <c r="M72">
        <v>23</v>
      </c>
      <c r="N72">
        <v>0</v>
      </c>
      <c r="O72">
        <v>-240</v>
      </c>
      <c r="P72">
        <v>-11</v>
      </c>
      <c r="Q72">
        <f t="shared" si="1"/>
        <v>-16</v>
      </c>
      <c r="R72"/>
    </row>
    <row r="73" spans="1:18">
      <c r="A73">
        <v>2028</v>
      </c>
      <c r="B73">
        <v>303661</v>
      </c>
      <c r="C73">
        <v>81710853</v>
      </c>
      <c r="D73" t="s">
        <v>44</v>
      </c>
      <c r="E73">
        <v>2028</v>
      </c>
      <c r="F73">
        <v>159</v>
      </c>
      <c r="G73">
        <v>211</v>
      </c>
      <c r="H73">
        <v>52</v>
      </c>
      <c r="I73">
        <v>159</v>
      </c>
      <c r="J73">
        <v>5</v>
      </c>
      <c r="K73">
        <v>1</v>
      </c>
      <c r="L73">
        <v>17613954</v>
      </c>
      <c r="M73">
        <v>23</v>
      </c>
      <c r="N73">
        <v>0</v>
      </c>
      <c r="O73">
        <v>-242</v>
      </c>
      <c r="P73">
        <v>-30</v>
      </c>
      <c r="Q73">
        <f t="shared" si="1"/>
        <v>-83</v>
      </c>
      <c r="R73"/>
    </row>
    <row r="74" spans="1:18">
      <c r="A74">
        <v>2029</v>
      </c>
      <c r="B74">
        <v>474542</v>
      </c>
      <c r="C74">
        <v>82185396</v>
      </c>
      <c r="D74" t="s">
        <v>44</v>
      </c>
      <c r="E74">
        <v>2029</v>
      </c>
      <c r="F74">
        <v>247</v>
      </c>
      <c r="G74">
        <v>226</v>
      </c>
      <c r="H74">
        <v>80</v>
      </c>
      <c r="I74">
        <v>146</v>
      </c>
      <c r="J74">
        <v>8</v>
      </c>
      <c r="K74">
        <v>2</v>
      </c>
      <c r="L74">
        <v>17713608</v>
      </c>
      <c r="M74">
        <v>23</v>
      </c>
      <c r="N74">
        <v>0</v>
      </c>
      <c r="O74">
        <v>-243</v>
      </c>
      <c r="P74">
        <v>-16</v>
      </c>
      <c r="Q74">
        <f t="shared" si="1"/>
        <v>4</v>
      </c>
      <c r="R74"/>
    </row>
    <row r="75" spans="1:18">
      <c r="A75">
        <v>2030</v>
      </c>
      <c r="B75">
        <v>261530</v>
      </c>
      <c r="C75">
        <v>82446926</v>
      </c>
      <c r="D75" t="s">
        <v>44</v>
      </c>
      <c r="E75">
        <v>2030</v>
      </c>
      <c r="F75">
        <v>138</v>
      </c>
      <c r="G75">
        <v>203</v>
      </c>
      <c r="H75">
        <v>45</v>
      </c>
      <c r="I75">
        <v>158</v>
      </c>
      <c r="J75">
        <v>4</v>
      </c>
      <c r="K75">
        <v>1</v>
      </c>
      <c r="L75">
        <v>17768529</v>
      </c>
      <c r="M75">
        <v>23</v>
      </c>
      <c r="N75">
        <v>0</v>
      </c>
      <c r="O75">
        <v>-244</v>
      </c>
      <c r="P75">
        <v>-41</v>
      </c>
      <c r="Q75">
        <f t="shared" si="1"/>
        <v>-106</v>
      </c>
      <c r="R75"/>
    </row>
    <row r="76" spans="1:18">
      <c r="A76">
        <v>2031</v>
      </c>
      <c r="B76">
        <v>520380</v>
      </c>
      <c r="C76">
        <v>82967306</v>
      </c>
      <c r="D76" t="s">
        <v>44</v>
      </c>
      <c r="E76">
        <v>2031</v>
      </c>
      <c r="F76">
        <v>272</v>
      </c>
      <c r="G76">
        <v>228</v>
      </c>
      <c r="H76">
        <v>89</v>
      </c>
      <c r="I76">
        <v>139</v>
      </c>
      <c r="J76">
        <v>9</v>
      </c>
      <c r="K76">
        <v>2</v>
      </c>
      <c r="L76">
        <v>17877809</v>
      </c>
      <c r="M76">
        <v>23</v>
      </c>
      <c r="N76">
        <v>0</v>
      </c>
      <c r="O76">
        <v>-244</v>
      </c>
      <c r="P76">
        <v>-15</v>
      </c>
      <c r="Q76">
        <f t="shared" si="1"/>
        <v>28</v>
      </c>
      <c r="R76"/>
    </row>
    <row r="77" spans="1:18">
      <c r="A77">
        <v>2032</v>
      </c>
      <c r="B77">
        <v>218715</v>
      </c>
      <c r="C77">
        <v>83186022</v>
      </c>
      <c r="D77" t="s">
        <v>44</v>
      </c>
      <c r="E77">
        <v>2032</v>
      </c>
      <c r="F77">
        <v>116</v>
      </c>
      <c r="G77">
        <v>197</v>
      </c>
      <c r="H77">
        <v>38</v>
      </c>
      <c r="I77">
        <v>159</v>
      </c>
      <c r="J77">
        <v>4</v>
      </c>
      <c r="K77">
        <v>1</v>
      </c>
      <c r="L77">
        <v>17923739</v>
      </c>
      <c r="M77">
        <v>23</v>
      </c>
      <c r="N77">
        <v>0</v>
      </c>
      <c r="O77">
        <v>-246</v>
      </c>
      <c r="P77">
        <v>-48</v>
      </c>
      <c r="Q77">
        <f t="shared" si="1"/>
        <v>-130</v>
      </c>
      <c r="R77"/>
    </row>
    <row r="78" spans="1:18">
      <c r="A78">
        <v>2033</v>
      </c>
      <c r="B78">
        <v>561316</v>
      </c>
      <c r="C78">
        <v>83747339</v>
      </c>
      <c r="D78" t="s">
        <v>44</v>
      </c>
      <c r="E78">
        <v>2033</v>
      </c>
      <c r="F78">
        <v>294</v>
      </c>
      <c r="G78">
        <v>230</v>
      </c>
      <c r="H78">
        <v>96</v>
      </c>
      <c r="I78">
        <v>134</v>
      </c>
      <c r="J78">
        <v>10</v>
      </c>
      <c r="K78">
        <v>3</v>
      </c>
      <c r="L78">
        <v>18041616</v>
      </c>
      <c r="M78">
        <v>23</v>
      </c>
      <c r="N78">
        <v>0</v>
      </c>
      <c r="O78">
        <v>-246</v>
      </c>
      <c r="P78">
        <v>-16</v>
      </c>
      <c r="Q78">
        <f t="shared" si="1"/>
        <v>48</v>
      </c>
      <c r="R78"/>
    </row>
    <row r="79" spans="1:18">
      <c r="A79">
        <v>2034</v>
      </c>
      <c r="B79">
        <v>388425</v>
      </c>
      <c r="C79">
        <v>84135765</v>
      </c>
      <c r="D79" t="s">
        <v>44</v>
      </c>
      <c r="E79">
        <v>2034</v>
      </c>
      <c r="F79">
        <v>205</v>
      </c>
      <c r="G79">
        <v>228</v>
      </c>
      <c r="H79">
        <v>67</v>
      </c>
      <c r="I79">
        <v>160</v>
      </c>
      <c r="J79">
        <v>7</v>
      </c>
      <c r="K79">
        <v>2</v>
      </c>
      <c r="L79">
        <v>18123185</v>
      </c>
      <c r="M79">
        <v>23</v>
      </c>
      <c r="N79">
        <v>0</v>
      </c>
      <c r="O79">
        <v>-248</v>
      </c>
      <c r="P79">
        <v>-20</v>
      </c>
      <c r="Q79">
        <f t="shared" si="1"/>
        <v>-43</v>
      </c>
      <c r="R79"/>
    </row>
    <row r="80" spans="1:18">
      <c r="A80">
        <v>2035</v>
      </c>
      <c r="B80">
        <v>391627</v>
      </c>
      <c r="C80">
        <v>84527392</v>
      </c>
      <c r="D80" t="s">
        <v>44</v>
      </c>
      <c r="E80">
        <v>2035</v>
      </c>
      <c r="F80">
        <v>207</v>
      </c>
      <c r="G80">
        <v>223</v>
      </c>
      <c r="H80">
        <v>67</v>
      </c>
      <c r="I80">
        <v>155</v>
      </c>
      <c r="J80">
        <v>7</v>
      </c>
      <c r="K80">
        <v>2</v>
      </c>
      <c r="L80">
        <v>18205427</v>
      </c>
      <c r="M80">
        <v>23</v>
      </c>
      <c r="N80">
        <v>0</v>
      </c>
      <c r="O80">
        <v>-249</v>
      </c>
      <c r="P80">
        <v>-25</v>
      </c>
      <c r="Q80">
        <f t="shared" si="1"/>
        <v>-42</v>
      </c>
      <c r="R80"/>
    </row>
    <row r="81" spans="1:18">
      <c r="A81">
        <v>2036</v>
      </c>
      <c r="B81">
        <v>313521</v>
      </c>
      <c r="C81">
        <v>84840914</v>
      </c>
      <c r="D81" t="s">
        <v>44</v>
      </c>
      <c r="E81">
        <v>2036</v>
      </c>
      <c r="F81">
        <v>165</v>
      </c>
      <c r="G81">
        <v>206</v>
      </c>
      <c r="H81">
        <v>54</v>
      </c>
      <c r="I81">
        <v>152</v>
      </c>
      <c r="J81">
        <v>5</v>
      </c>
      <c r="K81">
        <v>1</v>
      </c>
      <c r="L81">
        <v>18271266</v>
      </c>
      <c r="M81">
        <v>23</v>
      </c>
      <c r="N81">
        <v>0</v>
      </c>
      <c r="O81">
        <v>-251</v>
      </c>
      <c r="P81">
        <v>-44</v>
      </c>
      <c r="Q81">
        <f t="shared" si="1"/>
        <v>-86</v>
      </c>
      <c r="R81"/>
    </row>
    <row r="82" spans="1:18">
      <c r="A82">
        <v>2037</v>
      </c>
      <c r="B82">
        <v>466530</v>
      </c>
      <c r="C82">
        <v>85307445</v>
      </c>
      <c r="D82" t="s">
        <v>44</v>
      </c>
      <c r="E82">
        <v>2037</v>
      </c>
      <c r="F82">
        <v>247</v>
      </c>
      <c r="G82">
        <v>222</v>
      </c>
      <c r="H82">
        <v>81</v>
      </c>
      <c r="I82">
        <v>141</v>
      </c>
      <c r="J82">
        <v>8</v>
      </c>
      <c r="K82">
        <v>2</v>
      </c>
      <c r="L82">
        <v>18369238</v>
      </c>
      <c r="M82">
        <v>23</v>
      </c>
      <c r="N82">
        <v>0</v>
      </c>
      <c r="O82">
        <v>-252</v>
      </c>
      <c r="P82">
        <v>-30</v>
      </c>
      <c r="Q82">
        <f t="shared" si="1"/>
        <v>-5</v>
      </c>
      <c r="R82"/>
    </row>
    <row r="83" spans="1:18">
      <c r="A83">
        <v>2038</v>
      </c>
      <c r="B83">
        <v>246166</v>
      </c>
      <c r="C83">
        <v>85553611</v>
      </c>
      <c r="D83" t="s">
        <v>44</v>
      </c>
      <c r="E83">
        <v>2038</v>
      </c>
      <c r="F83">
        <v>131</v>
      </c>
      <c r="G83">
        <v>196</v>
      </c>
      <c r="H83">
        <v>43</v>
      </c>
      <c r="I83">
        <v>153</v>
      </c>
      <c r="J83">
        <v>4</v>
      </c>
      <c r="K83">
        <v>1</v>
      </c>
      <c r="L83">
        <v>18420933</v>
      </c>
      <c r="M83">
        <v>23</v>
      </c>
      <c r="N83">
        <v>0</v>
      </c>
      <c r="O83">
        <v>-253</v>
      </c>
      <c r="P83">
        <v>-57</v>
      </c>
      <c r="Q83">
        <f t="shared" si="1"/>
        <v>-122</v>
      </c>
      <c r="R83"/>
    </row>
    <row r="84" spans="1:18">
      <c r="A84">
        <v>2039</v>
      </c>
      <c r="B84">
        <v>533848</v>
      </c>
      <c r="C84">
        <v>86087460</v>
      </c>
      <c r="D84" t="s">
        <v>44</v>
      </c>
      <c r="E84">
        <v>2039</v>
      </c>
      <c r="F84">
        <v>283</v>
      </c>
      <c r="G84">
        <v>225</v>
      </c>
      <c r="H84">
        <v>92</v>
      </c>
      <c r="I84">
        <v>133</v>
      </c>
      <c r="J84">
        <v>10</v>
      </c>
      <c r="K84">
        <v>3</v>
      </c>
      <c r="L84">
        <v>18533041</v>
      </c>
      <c r="M84">
        <v>23</v>
      </c>
      <c r="N84">
        <v>0</v>
      </c>
      <c r="O84">
        <v>-254</v>
      </c>
      <c r="P84">
        <v>-29</v>
      </c>
      <c r="Q84">
        <f t="shared" si="1"/>
        <v>29</v>
      </c>
      <c r="R84"/>
    </row>
    <row r="85" spans="1:18">
      <c r="A85">
        <v>2040</v>
      </c>
      <c r="B85">
        <v>202229</v>
      </c>
      <c r="C85">
        <v>86289689</v>
      </c>
      <c r="D85" t="s">
        <v>44</v>
      </c>
      <c r="E85">
        <v>2040</v>
      </c>
      <c r="F85">
        <v>108</v>
      </c>
      <c r="G85">
        <v>191</v>
      </c>
      <c r="H85">
        <v>35</v>
      </c>
      <c r="I85">
        <v>156</v>
      </c>
      <c r="J85">
        <v>3</v>
      </c>
      <c r="K85">
        <v>1</v>
      </c>
      <c r="L85">
        <v>18575509</v>
      </c>
      <c r="M85">
        <v>23</v>
      </c>
      <c r="N85">
        <v>0</v>
      </c>
      <c r="O85">
        <v>-256</v>
      </c>
      <c r="P85">
        <v>-64</v>
      </c>
      <c r="Q85">
        <f t="shared" si="1"/>
        <v>-148</v>
      </c>
      <c r="R85"/>
    </row>
    <row r="86" spans="1:18">
      <c r="A86">
        <v>2041</v>
      </c>
      <c r="B86">
        <v>477925</v>
      </c>
      <c r="C86">
        <v>86767614</v>
      </c>
      <c r="D86" t="s">
        <v>44</v>
      </c>
      <c r="E86">
        <v>2041</v>
      </c>
      <c r="F86">
        <v>254</v>
      </c>
      <c r="G86">
        <v>212</v>
      </c>
      <c r="H86">
        <v>83</v>
      </c>
      <c r="I86">
        <v>128</v>
      </c>
      <c r="J86">
        <v>9</v>
      </c>
      <c r="K86">
        <v>2</v>
      </c>
      <c r="L86">
        <v>18675873</v>
      </c>
      <c r="M86">
        <v>23</v>
      </c>
      <c r="N86">
        <v>0</v>
      </c>
      <c r="O86">
        <v>-257</v>
      </c>
      <c r="P86">
        <v>-44</v>
      </c>
      <c r="Q86">
        <f t="shared" si="1"/>
        <v>-3</v>
      </c>
      <c r="R86"/>
    </row>
    <row r="87" spans="1:18">
      <c r="A87">
        <v>2042</v>
      </c>
      <c r="B87">
        <v>347867</v>
      </c>
      <c r="C87">
        <v>87115481</v>
      </c>
      <c r="D87" t="s">
        <v>44</v>
      </c>
      <c r="E87">
        <v>2042</v>
      </c>
      <c r="F87">
        <v>186</v>
      </c>
      <c r="G87">
        <v>207</v>
      </c>
      <c r="H87">
        <v>60</v>
      </c>
      <c r="I87">
        <v>147</v>
      </c>
      <c r="J87">
        <v>6</v>
      </c>
      <c r="K87">
        <v>2</v>
      </c>
      <c r="L87">
        <v>18748926</v>
      </c>
      <c r="M87">
        <v>23</v>
      </c>
      <c r="N87">
        <v>0</v>
      </c>
      <c r="O87">
        <v>-258</v>
      </c>
      <c r="P87">
        <v>-50</v>
      </c>
      <c r="Q87">
        <f t="shared" si="1"/>
        <v>-72</v>
      </c>
      <c r="R87"/>
    </row>
    <row r="88" spans="1:18">
      <c r="A88">
        <v>2043</v>
      </c>
      <c r="B88">
        <v>532067</v>
      </c>
      <c r="C88">
        <v>87647549</v>
      </c>
      <c r="D88" t="s">
        <v>44</v>
      </c>
      <c r="E88">
        <v>2043</v>
      </c>
      <c r="F88">
        <v>286</v>
      </c>
      <c r="G88">
        <v>234</v>
      </c>
      <c r="H88">
        <v>93</v>
      </c>
      <c r="I88">
        <v>141</v>
      </c>
      <c r="J88">
        <v>10</v>
      </c>
      <c r="K88">
        <v>3</v>
      </c>
      <c r="L88">
        <v>18860660</v>
      </c>
      <c r="M88">
        <v>23</v>
      </c>
      <c r="N88">
        <v>0</v>
      </c>
      <c r="O88">
        <v>-259</v>
      </c>
      <c r="P88">
        <v>-24</v>
      </c>
      <c r="Q88">
        <f t="shared" si="1"/>
        <v>27</v>
      </c>
      <c r="R88"/>
    </row>
    <row r="89" spans="1:18">
      <c r="A89">
        <v>2044</v>
      </c>
      <c r="B89">
        <v>216857</v>
      </c>
      <c r="C89">
        <v>87864407</v>
      </c>
      <c r="D89" t="s">
        <v>44</v>
      </c>
      <c r="E89">
        <v>2044</v>
      </c>
      <c r="F89">
        <v>117</v>
      </c>
      <c r="G89">
        <v>200</v>
      </c>
      <c r="H89">
        <v>38</v>
      </c>
      <c r="I89">
        <v>161</v>
      </c>
      <c r="J89">
        <v>4</v>
      </c>
      <c r="K89">
        <v>1</v>
      </c>
      <c r="L89">
        <v>18906200</v>
      </c>
      <c r="M89">
        <v>23</v>
      </c>
      <c r="N89">
        <v>0</v>
      </c>
      <c r="O89">
        <v>-261</v>
      </c>
      <c r="P89">
        <v>-61</v>
      </c>
      <c r="Q89">
        <f t="shared" si="1"/>
        <v>-144</v>
      </c>
      <c r="R89"/>
    </row>
    <row r="90" spans="1:18">
      <c r="A90">
        <v>2045</v>
      </c>
      <c r="B90">
        <v>563080</v>
      </c>
      <c r="C90">
        <v>88427487</v>
      </c>
      <c r="D90" t="s">
        <v>44</v>
      </c>
      <c r="E90">
        <v>2045</v>
      </c>
      <c r="F90">
        <v>301</v>
      </c>
      <c r="G90">
        <v>232</v>
      </c>
      <c r="H90">
        <v>98</v>
      </c>
      <c r="I90">
        <v>133</v>
      </c>
      <c r="J90">
        <v>10</v>
      </c>
      <c r="K90">
        <v>3</v>
      </c>
      <c r="L90">
        <v>19024447</v>
      </c>
      <c r="M90">
        <v>23</v>
      </c>
      <c r="N90">
        <v>0</v>
      </c>
      <c r="O90">
        <v>-262</v>
      </c>
      <c r="P90">
        <v>-29</v>
      </c>
      <c r="Q90">
        <f t="shared" si="1"/>
        <v>39</v>
      </c>
      <c r="R90"/>
    </row>
    <row r="91" spans="1:18">
      <c r="A91">
        <v>2046</v>
      </c>
      <c r="B91">
        <v>225884</v>
      </c>
      <c r="C91">
        <v>88653371</v>
      </c>
      <c r="D91" t="s">
        <v>44</v>
      </c>
      <c r="E91">
        <v>2046</v>
      </c>
      <c r="F91">
        <v>121</v>
      </c>
      <c r="G91">
        <v>200</v>
      </c>
      <c r="H91">
        <v>39</v>
      </c>
      <c r="I91">
        <v>160</v>
      </c>
      <c r="J91">
        <v>4</v>
      </c>
      <c r="K91">
        <v>1</v>
      </c>
      <c r="L91">
        <v>19071882</v>
      </c>
      <c r="M91">
        <v>23</v>
      </c>
      <c r="N91">
        <v>0</v>
      </c>
      <c r="O91">
        <v>-264</v>
      </c>
      <c r="P91">
        <v>-63</v>
      </c>
      <c r="Q91">
        <f t="shared" si="1"/>
        <v>-143</v>
      </c>
      <c r="R91"/>
    </row>
    <row r="92" spans="1:18">
      <c r="A92">
        <v>2047</v>
      </c>
      <c r="B92">
        <v>554096</v>
      </c>
      <c r="C92">
        <v>89207467</v>
      </c>
      <c r="D92" t="s">
        <v>44</v>
      </c>
      <c r="E92">
        <v>2047</v>
      </c>
      <c r="F92">
        <v>297</v>
      </c>
      <c r="G92">
        <v>231</v>
      </c>
      <c r="H92">
        <v>97</v>
      </c>
      <c r="I92">
        <v>134</v>
      </c>
      <c r="J92">
        <v>10</v>
      </c>
      <c r="K92">
        <v>3</v>
      </c>
      <c r="L92">
        <v>19188243</v>
      </c>
      <c r="M92">
        <v>23</v>
      </c>
      <c r="N92">
        <v>0</v>
      </c>
      <c r="O92">
        <v>-264</v>
      </c>
      <c r="P92">
        <v>-33</v>
      </c>
      <c r="Q92">
        <f t="shared" si="1"/>
        <v>33</v>
      </c>
      <c r="R92"/>
    </row>
    <row r="93" spans="1:18">
      <c r="A93">
        <v>2048</v>
      </c>
      <c r="B93">
        <v>213104</v>
      </c>
      <c r="C93">
        <v>89420572</v>
      </c>
      <c r="D93" t="s">
        <v>44</v>
      </c>
      <c r="E93">
        <v>2048</v>
      </c>
      <c r="F93">
        <v>114</v>
      </c>
      <c r="G93">
        <v>197</v>
      </c>
      <c r="H93">
        <v>37</v>
      </c>
      <c r="I93">
        <v>159</v>
      </c>
      <c r="J93">
        <v>4</v>
      </c>
      <c r="K93">
        <v>1</v>
      </c>
      <c r="L93">
        <v>19232995</v>
      </c>
      <c r="M93">
        <v>23</v>
      </c>
      <c r="N93">
        <v>0</v>
      </c>
      <c r="O93">
        <v>-266</v>
      </c>
      <c r="P93">
        <v>-69</v>
      </c>
      <c r="Q93">
        <f t="shared" si="1"/>
        <v>-152</v>
      </c>
      <c r="R93"/>
    </row>
    <row r="94" spans="1:18">
      <c r="A94">
        <v>2049</v>
      </c>
      <c r="B94">
        <v>567085</v>
      </c>
      <c r="C94">
        <v>89987658</v>
      </c>
      <c r="D94" t="s">
        <v>44</v>
      </c>
      <c r="E94">
        <v>2049</v>
      </c>
      <c r="F94">
        <v>304</v>
      </c>
      <c r="G94">
        <v>231</v>
      </c>
      <c r="H94">
        <v>99</v>
      </c>
      <c r="I94">
        <v>131</v>
      </c>
      <c r="J94">
        <v>10</v>
      </c>
      <c r="K94">
        <v>3</v>
      </c>
      <c r="L94">
        <v>19352083</v>
      </c>
      <c r="M94">
        <v>23</v>
      </c>
      <c r="N94">
        <v>0</v>
      </c>
      <c r="O94">
        <v>-267</v>
      </c>
      <c r="P94">
        <v>-35</v>
      </c>
      <c r="Q94">
        <f t="shared" si="1"/>
        <v>37</v>
      </c>
      <c r="R94"/>
    </row>
    <row r="95" spans="1:18">
      <c r="A95">
        <v>2050</v>
      </c>
      <c r="B95">
        <v>228047</v>
      </c>
      <c r="C95">
        <v>90215706</v>
      </c>
      <c r="D95" t="s">
        <v>44</v>
      </c>
      <c r="E95">
        <v>2050</v>
      </c>
      <c r="F95">
        <v>122</v>
      </c>
      <c r="G95">
        <v>200</v>
      </c>
      <c r="H95">
        <v>40</v>
      </c>
      <c r="I95">
        <v>160</v>
      </c>
      <c r="J95">
        <v>4</v>
      </c>
      <c r="K95">
        <v>1</v>
      </c>
      <c r="L95">
        <v>19399973</v>
      </c>
      <c r="M95">
        <v>23</v>
      </c>
      <c r="N95">
        <v>0</v>
      </c>
      <c r="O95">
        <v>-269</v>
      </c>
      <c r="P95">
        <v>-68</v>
      </c>
      <c r="Q95">
        <f>F95+N95+O95</f>
        <v>-147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T1" workbookViewId="0">
      <selection activeCell="AC2" sqref="AC2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994</v>
      </c>
      <c r="D5">
        <f>SceB!$O47</f>
        <v>-138</v>
      </c>
      <c r="E5">
        <f>SceB!$P47</f>
        <v>856</v>
      </c>
      <c r="O5">
        <f t="shared" ref="O5:O52" si="2">O4+1</f>
        <v>2002</v>
      </c>
      <c r="P5">
        <f>SceB!$G47</f>
        <v>916</v>
      </c>
      <c r="Q5">
        <f>SceB!N47</f>
        <v>78</v>
      </c>
      <c r="R5">
        <f t="shared" si="0"/>
        <v>994</v>
      </c>
      <c r="S5">
        <f>SceB!$O47</f>
        <v>-138</v>
      </c>
      <c r="T5">
        <f>SceB!$P47</f>
        <v>856</v>
      </c>
    </row>
    <row r="6" spans="1:20">
      <c r="A6">
        <f t="shared" si="1"/>
        <v>2003</v>
      </c>
      <c r="C6">
        <f>SceB!$G48+SceB!$N48</f>
        <v>1098</v>
      </c>
      <c r="D6">
        <f>SceB!$O48</f>
        <v>-142</v>
      </c>
      <c r="E6">
        <f>SceB!$P48</f>
        <v>958</v>
      </c>
      <c r="O6">
        <f t="shared" si="2"/>
        <v>2003</v>
      </c>
      <c r="P6">
        <f>SceB!$G48</f>
        <v>1018</v>
      </c>
      <c r="Q6">
        <f>SceB!N48</f>
        <v>80</v>
      </c>
      <c r="R6">
        <f t="shared" si="0"/>
        <v>1098</v>
      </c>
      <c r="S6">
        <f>SceB!$O48</f>
        <v>-142</v>
      </c>
      <c r="T6">
        <f>SceB!$P48</f>
        <v>958</v>
      </c>
    </row>
    <row r="7" spans="1:20">
      <c r="A7">
        <f t="shared" si="1"/>
        <v>2004</v>
      </c>
      <c r="C7">
        <f>SceB!$G49+SceB!$N49</f>
        <v>1204</v>
      </c>
      <c r="D7">
        <f>SceB!$O49</f>
        <v>-146</v>
      </c>
      <c r="E7">
        <f>SceB!$P49</f>
        <v>1059</v>
      </c>
      <c r="O7">
        <f t="shared" si="2"/>
        <v>2004</v>
      </c>
      <c r="P7">
        <f>SceB!$G49</f>
        <v>1120</v>
      </c>
      <c r="Q7">
        <f>SceB!N49</f>
        <v>84</v>
      </c>
      <c r="R7">
        <f t="shared" si="0"/>
        <v>1204</v>
      </c>
      <c r="S7">
        <f>SceB!$O49</f>
        <v>-146</v>
      </c>
      <c r="T7">
        <f>SceB!$P49</f>
        <v>1059</v>
      </c>
    </row>
    <row r="8" spans="1:20">
      <c r="A8">
        <f t="shared" si="1"/>
        <v>2005</v>
      </c>
      <c r="C8">
        <f>SceB!$G50+SceB!$N50</f>
        <v>1136</v>
      </c>
      <c r="D8">
        <f>SceB!$O50</f>
        <v>-151</v>
      </c>
      <c r="E8">
        <f>SceB!$P50</f>
        <v>986</v>
      </c>
      <c r="O8">
        <f t="shared" si="2"/>
        <v>2005</v>
      </c>
      <c r="P8">
        <f>SceB!$G50</f>
        <v>1049</v>
      </c>
      <c r="Q8">
        <f>SceB!N50</f>
        <v>87</v>
      </c>
      <c r="R8">
        <f t="shared" si="0"/>
        <v>1136</v>
      </c>
      <c r="S8">
        <f>SceB!$O50</f>
        <v>-151</v>
      </c>
      <c r="T8">
        <f>SceB!$P50</f>
        <v>986</v>
      </c>
    </row>
    <row r="9" spans="1:20">
      <c r="A9">
        <f t="shared" si="1"/>
        <v>2006</v>
      </c>
      <c r="C9">
        <f>SceB!$G51+SceB!$N51</f>
        <v>1014</v>
      </c>
      <c r="D9">
        <f>SceB!$O51</f>
        <v>-158</v>
      </c>
      <c r="E9">
        <f>SceB!$P51</f>
        <v>856</v>
      </c>
      <c r="O9">
        <f t="shared" si="2"/>
        <v>2006</v>
      </c>
      <c r="P9">
        <f>SceB!$G51</f>
        <v>923</v>
      </c>
      <c r="Q9">
        <f>SceB!N51</f>
        <v>91</v>
      </c>
      <c r="R9">
        <f t="shared" si="0"/>
        <v>1014</v>
      </c>
      <c r="S9">
        <f>SceB!$O51</f>
        <v>-158</v>
      </c>
      <c r="T9">
        <f>SceB!$P51</f>
        <v>856</v>
      </c>
    </row>
    <row r="10" spans="1:20">
      <c r="A10">
        <f t="shared" si="1"/>
        <v>2007</v>
      </c>
      <c r="C10">
        <f>SceB!$G52+SceB!$N52</f>
        <v>896</v>
      </c>
      <c r="D10">
        <f>SceB!$O52</f>
        <v>-165</v>
      </c>
      <c r="E10">
        <f>SceB!$P52</f>
        <v>733</v>
      </c>
      <c r="O10">
        <f t="shared" si="2"/>
        <v>2007</v>
      </c>
      <c r="P10">
        <f>SceB!$G52</f>
        <v>802</v>
      </c>
      <c r="Q10">
        <f>SceB!N52</f>
        <v>94</v>
      </c>
      <c r="R10">
        <f t="shared" si="0"/>
        <v>896</v>
      </c>
      <c r="S10">
        <f>SceB!$O52</f>
        <v>-165</v>
      </c>
      <c r="T10">
        <f>SceB!$P52</f>
        <v>733</v>
      </c>
    </row>
    <row r="11" spans="1:20">
      <c r="A11">
        <f t="shared" si="1"/>
        <v>2008</v>
      </c>
      <c r="C11">
        <f>SceB!$G53+SceB!$N53</f>
        <v>841</v>
      </c>
      <c r="D11">
        <f>SceB!$O53</f>
        <v>-170</v>
      </c>
      <c r="E11">
        <f>SceB!$P53</f>
        <v>673</v>
      </c>
      <c r="O11">
        <f t="shared" si="2"/>
        <v>2008</v>
      </c>
      <c r="P11">
        <f>SceB!$G53</f>
        <v>746</v>
      </c>
      <c r="Q11">
        <f>SceB!N53</f>
        <v>95</v>
      </c>
      <c r="R11">
        <f t="shared" si="0"/>
        <v>841</v>
      </c>
      <c r="S11">
        <f>SceB!$O53</f>
        <v>-170</v>
      </c>
      <c r="T11">
        <f>SceB!$P53</f>
        <v>673</v>
      </c>
    </row>
    <row r="12" spans="1:20">
      <c r="A12">
        <f t="shared" si="1"/>
        <v>2009</v>
      </c>
      <c r="C12">
        <f>SceB!$G54+SceB!$N54</f>
        <v>733</v>
      </c>
      <c r="D12">
        <f>SceB!$O54</f>
        <v>-174</v>
      </c>
      <c r="E12">
        <f>SceB!$P54</f>
        <v>561</v>
      </c>
      <c r="O12">
        <f t="shared" si="2"/>
        <v>2009</v>
      </c>
      <c r="P12">
        <f>SceB!$G54</f>
        <v>637</v>
      </c>
      <c r="Q12">
        <f>SceB!N54</f>
        <v>96</v>
      </c>
      <c r="R12">
        <f t="shared" si="0"/>
        <v>733</v>
      </c>
      <c r="S12">
        <f>SceB!$O54</f>
        <v>-174</v>
      </c>
      <c r="T12">
        <f>SceB!$P54</f>
        <v>561</v>
      </c>
    </row>
    <row r="13" spans="1:20">
      <c r="A13">
        <f t="shared" si="1"/>
        <v>2010</v>
      </c>
      <c r="C13">
        <f>SceB!$G55+SceB!$N55</f>
        <v>652</v>
      </c>
      <c r="D13">
        <f>SceB!$O55</f>
        <v>-177</v>
      </c>
      <c r="E13">
        <f>SceB!$P55</f>
        <v>476</v>
      </c>
      <c r="O13">
        <f t="shared" si="2"/>
        <v>2010</v>
      </c>
      <c r="P13">
        <f>SceB!$G55</f>
        <v>555</v>
      </c>
      <c r="Q13">
        <f>SceB!N55</f>
        <v>97</v>
      </c>
      <c r="R13">
        <f t="shared" si="0"/>
        <v>652</v>
      </c>
      <c r="S13">
        <f>SceB!$O55</f>
        <v>-177</v>
      </c>
      <c r="T13">
        <f>SceB!$P55</f>
        <v>476</v>
      </c>
    </row>
    <row r="14" spans="1:20">
      <c r="A14">
        <f t="shared" si="1"/>
        <v>2011</v>
      </c>
      <c r="C14">
        <f>SceB!$G56+SceB!$N56</f>
        <v>590</v>
      </c>
      <c r="D14">
        <f>SceB!$O56</f>
        <v>-182</v>
      </c>
      <c r="E14">
        <f>SceB!$P56</f>
        <v>409</v>
      </c>
      <c r="O14">
        <f t="shared" si="2"/>
        <v>2011</v>
      </c>
      <c r="P14">
        <f>SceB!$G56</f>
        <v>492</v>
      </c>
      <c r="Q14">
        <f>SceB!N56</f>
        <v>98</v>
      </c>
      <c r="R14">
        <f t="shared" si="0"/>
        <v>590</v>
      </c>
      <c r="S14">
        <f>SceB!$O56</f>
        <v>-182</v>
      </c>
      <c r="T14">
        <f>SceB!$P56</f>
        <v>409</v>
      </c>
    </row>
    <row r="15" spans="1:20">
      <c r="A15">
        <f t="shared" si="1"/>
        <v>2012</v>
      </c>
      <c r="C15">
        <f>SceB!$G57+SceB!$N57</f>
        <v>514</v>
      </c>
      <c r="D15">
        <f>SceB!$O57</f>
        <v>-185</v>
      </c>
      <c r="E15">
        <f>SceB!$P57</f>
        <v>330</v>
      </c>
      <c r="O15">
        <f t="shared" si="2"/>
        <v>2012</v>
      </c>
      <c r="P15">
        <f>SceB!$G57</f>
        <v>415</v>
      </c>
      <c r="Q15">
        <f>SceB!N57</f>
        <v>99</v>
      </c>
      <c r="R15">
        <f t="shared" si="0"/>
        <v>514</v>
      </c>
      <c r="S15">
        <f>SceB!$O57</f>
        <v>-185</v>
      </c>
      <c r="T15">
        <f>SceB!$P57</f>
        <v>330</v>
      </c>
    </row>
    <row r="16" spans="1:20">
      <c r="A16">
        <f t="shared" si="1"/>
        <v>2013</v>
      </c>
      <c r="C16">
        <f>SceB!$G58+SceB!$N58</f>
        <v>484</v>
      </c>
      <c r="D16">
        <f>SceB!$O58</f>
        <v>-187</v>
      </c>
      <c r="E16">
        <f>SceB!$P58</f>
        <v>298</v>
      </c>
      <c r="O16">
        <f t="shared" si="2"/>
        <v>2013</v>
      </c>
      <c r="P16">
        <f>SceB!$G58</f>
        <v>384</v>
      </c>
      <c r="Q16">
        <f>SceB!N58</f>
        <v>100</v>
      </c>
      <c r="R16">
        <f t="shared" si="0"/>
        <v>484</v>
      </c>
      <c r="S16">
        <f>SceB!$O58</f>
        <v>-187</v>
      </c>
      <c r="T16">
        <f>SceB!$P58</f>
        <v>298</v>
      </c>
    </row>
    <row r="17" spans="1:20">
      <c r="A17">
        <f t="shared" si="1"/>
        <v>2014</v>
      </c>
      <c r="C17">
        <f>SceB!$G59+SceB!$N59</f>
        <v>459</v>
      </c>
      <c r="D17">
        <f>SceB!$O59</f>
        <v>-189</v>
      </c>
      <c r="E17">
        <f>SceB!$P59</f>
        <v>271</v>
      </c>
      <c r="O17">
        <f t="shared" si="2"/>
        <v>2014</v>
      </c>
      <c r="P17">
        <f>SceB!$G59</f>
        <v>358</v>
      </c>
      <c r="Q17">
        <f>SceB!N59</f>
        <v>101</v>
      </c>
      <c r="R17">
        <f t="shared" si="0"/>
        <v>459</v>
      </c>
      <c r="S17">
        <f>SceB!$O59</f>
        <v>-189</v>
      </c>
      <c r="T17">
        <f>SceB!$P59</f>
        <v>271</v>
      </c>
    </row>
    <row r="18" spans="1:20">
      <c r="A18">
        <f t="shared" si="1"/>
        <v>2015</v>
      </c>
      <c r="C18">
        <f>SceB!$G60+SceB!$N60</f>
        <v>461</v>
      </c>
      <c r="D18">
        <f>SceB!$O60</f>
        <v>-191</v>
      </c>
      <c r="E18">
        <f>SceB!$P60</f>
        <v>271</v>
      </c>
      <c r="O18">
        <f t="shared" si="2"/>
        <v>2015</v>
      </c>
      <c r="P18">
        <f>SceB!$G60</f>
        <v>359</v>
      </c>
      <c r="Q18">
        <f>SceB!N60</f>
        <v>102</v>
      </c>
      <c r="R18">
        <f t="shared" si="0"/>
        <v>461</v>
      </c>
      <c r="S18">
        <f>SceB!$O60</f>
        <v>-191</v>
      </c>
      <c r="T18">
        <f>SceB!$P60</f>
        <v>271</v>
      </c>
    </row>
    <row r="19" spans="1:20">
      <c r="A19">
        <f t="shared" si="1"/>
        <v>2016</v>
      </c>
      <c r="C19">
        <f>SceB!$G61+SceB!$N61</f>
        <v>430</v>
      </c>
      <c r="D19">
        <f>SceB!$O61</f>
        <v>-192</v>
      </c>
      <c r="E19">
        <f>SceB!$P61</f>
        <v>239</v>
      </c>
      <c r="O19">
        <f t="shared" si="2"/>
        <v>2016</v>
      </c>
      <c r="P19">
        <f>SceB!$G61</f>
        <v>328</v>
      </c>
      <c r="Q19">
        <f>SceB!N61</f>
        <v>102</v>
      </c>
      <c r="R19">
        <f t="shared" si="0"/>
        <v>430</v>
      </c>
      <c r="S19">
        <f>SceB!$O61</f>
        <v>-192</v>
      </c>
      <c r="T19">
        <f>SceB!$P61</f>
        <v>239</v>
      </c>
    </row>
    <row r="20" spans="1:20">
      <c r="A20">
        <f t="shared" si="1"/>
        <v>2017</v>
      </c>
      <c r="C20">
        <f>SceB!$G62+SceB!$N62</f>
        <v>423</v>
      </c>
      <c r="D20">
        <f>SceB!$O62</f>
        <v>-194</v>
      </c>
      <c r="E20">
        <f>SceB!$P62</f>
        <v>230</v>
      </c>
      <c r="O20">
        <f t="shared" si="2"/>
        <v>2017</v>
      </c>
      <c r="P20">
        <f>SceB!$G62</f>
        <v>320</v>
      </c>
      <c r="Q20">
        <f>SceB!N62</f>
        <v>103</v>
      </c>
      <c r="R20">
        <f t="shared" si="0"/>
        <v>423</v>
      </c>
      <c r="S20">
        <f>SceB!$O62</f>
        <v>-194</v>
      </c>
      <c r="T20">
        <f>SceB!$P62</f>
        <v>230</v>
      </c>
    </row>
    <row r="21" spans="1:20">
      <c r="A21">
        <f t="shared" si="1"/>
        <v>2018</v>
      </c>
      <c r="C21">
        <f>SceB!$G63+SceB!$N63</f>
        <v>362</v>
      </c>
      <c r="D21">
        <f>SceB!$O63</f>
        <v>-196</v>
      </c>
      <c r="E21">
        <f>SceB!$P63</f>
        <v>168</v>
      </c>
      <c r="O21">
        <f t="shared" si="2"/>
        <v>2018</v>
      </c>
      <c r="P21">
        <f>SceB!$G63</f>
        <v>259</v>
      </c>
      <c r="Q21">
        <f>SceB!N63</f>
        <v>103</v>
      </c>
      <c r="R21">
        <f t="shared" si="0"/>
        <v>362</v>
      </c>
      <c r="S21">
        <f>SceB!$O63</f>
        <v>-196</v>
      </c>
      <c r="T21">
        <f>SceB!$P63</f>
        <v>168</v>
      </c>
    </row>
    <row r="22" spans="1:20">
      <c r="A22">
        <f t="shared" si="1"/>
        <v>2019</v>
      </c>
      <c r="C22">
        <f>SceB!$G64+SceB!$N64</f>
        <v>388</v>
      </c>
      <c r="D22">
        <f>SceB!$O64</f>
        <v>-197</v>
      </c>
      <c r="E22">
        <f>SceB!$P64</f>
        <v>191</v>
      </c>
      <c r="O22">
        <f t="shared" si="2"/>
        <v>2019</v>
      </c>
      <c r="P22">
        <f>SceB!$G64</f>
        <v>284</v>
      </c>
      <c r="Q22">
        <f>SceB!N64</f>
        <v>104</v>
      </c>
      <c r="R22">
        <f t="shared" si="0"/>
        <v>388</v>
      </c>
      <c r="S22">
        <f>SceB!$O64</f>
        <v>-197</v>
      </c>
      <c r="T22">
        <f>SceB!$P64</f>
        <v>191</v>
      </c>
    </row>
    <row r="23" spans="1:20">
      <c r="A23">
        <f t="shared" si="1"/>
        <v>2020</v>
      </c>
      <c r="C23">
        <f>SceB!$G65+SceB!$N65</f>
        <v>234</v>
      </c>
      <c r="D23">
        <f>SceB!$O65</f>
        <v>-199</v>
      </c>
      <c r="E23">
        <f>SceB!$P65</f>
        <v>36</v>
      </c>
      <c r="O23">
        <f t="shared" si="2"/>
        <v>2020</v>
      </c>
      <c r="P23">
        <f>SceB!$G65</f>
        <v>234</v>
      </c>
      <c r="Q23">
        <f>SceB!N65</f>
        <v>0</v>
      </c>
      <c r="R23">
        <f t="shared" si="0"/>
        <v>234</v>
      </c>
      <c r="S23">
        <f>SceB!$O65</f>
        <v>-199</v>
      </c>
      <c r="T23">
        <f>SceB!$P65</f>
        <v>36</v>
      </c>
    </row>
    <row r="24" spans="1:20">
      <c r="A24">
        <f t="shared" si="1"/>
        <v>2021</v>
      </c>
      <c r="C24">
        <f>SceB!$G66+SceB!$N66</f>
        <v>262</v>
      </c>
      <c r="D24">
        <f>SceB!$O66</f>
        <v>-211</v>
      </c>
      <c r="E24">
        <f>SceB!$P66</f>
        <v>52</v>
      </c>
      <c r="O24">
        <f t="shared" si="2"/>
        <v>2021</v>
      </c>
      <c r="P24">
        <f>SceB!$G66</f>
        <v>262</v>
      </c>
      <c r="Q24">
        <f>SceB!N66</f>
        <v>0</v>
      </c>
      <c r="R24">
        <f t="shared" si="0"/>
        <v>262</v>
      </c>
      <c r="S24">
        <f>SceB!$O66</f>
        <v>-211</v>
      </c>
      <c r="T24">
        <f>SceB!$P66</f>
        <v>52</v>
      </c>
    </row>
    <row r="25" spans="1:20">
      <c r="A25">
        <f t="shared" si="1"/>
        <v>2022</v>
      </c>
      <c r="C25">
        <f>SceB!$G67+SceB!$N67</f>
        <v>251</v>
      </c>
      <c r="D25">
        <f>SceB!$O67</f>
        <v>-223</v>
      </c>
      <c r="E25">
        <f>SceB!$P67</f>
        <v>28</v>
      </c>
      <c r="O25">
        <f t="shared" si="2"/>
        <v>2022</v>
      </c>
      <c r="P25">
        <f>SceB!$G67</f>
        <v>251</v>
      </c>
      <c r="Q25">
        <f>SceB!N67</f>
        <v>0</v>
      </c>
      <c r="R25">
        <f t="shared" si="0"/>
        <v>251</v>
      </c>
      <c r="S25">
        <f>SceB!$O67</f>
        <v>-223</v>
      </c>
      <c r="T25">
        <f>SceB!$P67</f>
        <v>28</v>
      </c>
    </row>
    <row r="26" spans="1:20">
      <c r="A26">
        <f t="shared" si="1"/>
        <v>2023</v>
      </c>
      <c r="C26">
        <f>SceB!$G68+SceB!$N68</f>
        <v>243</v>
      </c>
      <c r="D26">
        <f>SceB!$O68</f>
        <v>-235</v>
      </c>
      <c r="E26">
        <f>SceB!$P68</f>
        <v>9</v>
      </c>
      <c r="O26">
        <f t="shared" si="2"/>
        <v>2023</v>
      </c>
      <c r="P26">
        <f>SceB!$G68</f>
        <v>243</v>
      </c>
      <c r="Q26">
        <f>SceB!N68</f>
        <v>0</v>
      </c>
      <c r="R26">
        <f t="shared" si="0"/>
        <v>243</v>
      </c>
      <c r="S26">
        <f>SceB!$O68</f>
        <v>-235</v>
      </c>
      <c r="T26">
        <f>SceB!$P68</f>
        <v>9</v>
      </c>
    </row>
    <row r="27" spans="1:20">
      <c r="A27">
        <f t="shared" si="1"/>
        <v>2024</v>
      </c>
      <c r="C27">
        <f>SceB!$G69+SceB!$N69</f>
        <v>226</v>
      </c>
      <c r="D27">
        <f>SceB!$O69</f>
        <v>-237</v>
      </c>
      <c r="E27">
        <f>SceB!$P69</f>
        <v>-11</v>
      </c>
      <c r="O27">
        <f t="shared" si="2"/>
        <v>2024</v>
      </c>
      <c r="P27">
        <f>SceB!$G69</f>
        <v>226</v>
      </c>
      <c r="Q27">
        <f>SceB!N69</f>
        <v>0</v>
      </c>
      <c r="R27">
        <f t="shared" si="0"/>
        <v>226</v>
      </c>
      <c r="S27">
        <f>SceB!$O69</f>
        <v>-237</v>
      </c>
      <c r="T27">
        <f>SceB!$P69</f>
        <v>-11</v>
      </c>
    </row>
    <row r="28" spans="1:20">
      <c r="A28">
        <f t="shared" si="1"/>
        <v>2025</v>
      </c>
      <c r="C28">
        <f>SceB!$G70+SceB!$N70</f>
        <v>235</v>
      </c>
      <c r="D28">
        <f>SceB!$O70</f>
        <v>-238</v>
      </c>
      <c r="E28">
        <f>SceB!$P70</f>
        <v>-3</v>
      </c>
      <c r="O28">
        <f t="shared" si="2"/>
        <v>2025</v>
      </c>
      <c r="P28">
        <f>SceB!$G70</f>
        <v>235</v>
      </c>
      <c r="Q28">
        <f>SceB!N70</f>
        <v>0</v>
      </c>
      <c r="R28">
        <f t="shared" si="0"/>
        <v>235</v>
      </c>
      <c r="S28">
        <f>SceB!$O70</f>
        <v>-238</v>
      </c>
      <c r="T28">
        <f>SceB!$P70</f>
        <v>-3</v>
      </c>
    </row>
    <row r="29" spans="1:20">
      <c r="A29">
        <f t="shared" si="1"/>
        <v>2026</v>
      </c>
      <c r="C29">
        <f>SceB!$G71+SceB!$N71</f>
        <v>224</v>
      </c>
      <c r="D29">
        <f>SceB!$O71</f>
        <v>-239</v>
      </c>
      <c r="E29">
        <f>SceB!$P71</f>
        <v>-14</v>
      </c>
      <c r="O29">
        <f t="shared" si="2"/>
        <v>2026</v>
      </c>
      <c r="P29">
        <f>SceB!$G71</f>
        <v>224</v>
      </c>
      <c r="Q29">
        <f>SceB!N71</f>
        <v>0</v>
      </c>
      <c r="R29">
        <f t="shared" si="0"/>
        <v>224</v>
      </c>
      <c r="S29">
        <f>SceB!$O71</f>
        <v>-239</v>
      </c>
      <c r="T29">
        <f>SceB!$P71</f>
        <v>-14</v>
      </c>
    </row>
    <row r="30" spans="1:20">
      <c r="A30">
        <f t="shared" si="1"/>
        <v>2027</v>
      </c>
      <c r="C30">
        <f>SceB!$G72+SceB!$N72</f>
        <v>229</v>
      </c>
      <c r="D30">
        <f>SceB!$O72</f>
        <v>-240</v>
      </c>
      <c r="E30">
        <f>SceB!$P72</f>
        <v>-11</v>
      </c>
      <c r="O30">
        <f t="shared" si="2"/>
        <v>2027</v>
      </c>
      <c r="P30">
        <f>SceB!$G72</f>
        <v>229</v>
      </c>
      <c r="Q30">
        <f>SceB!N72</f>
        <v>0</v>
      </c>
      <c r="R30">
        <f t="shared" si="0"/>
        <v>229</v>
      </c>
      <c r="S30">
        <f>SceB!$O72</f>
        <v>-240</v>
      </c>
      <c r="T30">
        <f>SceB!$P72</f>
        <v>-11</v>
      </c>
    </row>
    <row r="31" spans="1:20">
      <c r="A31">
        <f t="shared" si="1"/>
        <v>2028</v>
      </c>
      <c r="C31">
        <f>SceB!$G73+SceB!$N73</f>
        <v>211</v>
      </c>
      <c r="D31">
        <f>SceB!$O73</f>
        <v>-242</v>
      </c>
      <c r="E31">
        <f>SceB!$P73</f>
        <v>-30</v>
      </c>
      <c r="O31">
        <f t="shared" si="2"/>
        <v>2028</v>
      </c>
      <c r="P31">
        <f>SceB!$G73</f>
        <v>211</v>
      </c>
      <c r="Q31">
        <f>SceB!N73</f>
        <v>0</v>
      </c>
      <c r="R31">
        <f t="shared" si="0"/>
        <v>211</v>
      </c>
      <c r="S31">
        <f>SceB!$O73</f>
        <v>-242</v>
      </c>
      <c r="T31">
        <f>SceB!$P73</f>
        <v>-30</v>
      </c>
    </row>
    <row r="32" spans="1:20">
      <c r="A32">
        <f t="shared" si="1"/>
        <v>2029</v>
      </c>
      <c r="C32">
        <f>SceB!$G74+SceB!$N74</f>
        <v>226</v>
      </c>
      <c r="D32">
        <f>SceB!$O74</f>
        <v>-243</v>
      </c>
      <c r="E32">
        <f>SceB!$P74</f>
        <v>-16</v>
      </c>
      <c r="O32">
        <f t="shared" si="2"/>
        <v>2029</v>
      </c>
      <c r="P32">
        <f>SceB!$G74</f>
        <v>226</v>
      </c>
      <c r="Q32">
        <f>SceB!N74</f>
        <v>0</v>
      </c>
      <c r="R32">
        <f t="shared" si="0"/>
        <v>226</v>
      </c>
      <c r="S32">
        <f>SceB!$O74</f>
        <v>-243</v>
      </c>
      <c r="T32">
        <f>SceB!$P74</f>
        <v>-16</v>
      </c>
    </row>
    <row r="33" spans="1:20">
      <c r="A33">
        <f t="shared" si="1"/>
        <v>2030</v>
      </c>
      <c r="C33">
        <f>SceB!$G75+SceB!$N75</f>
        <v>203</v>
      </c>
      <c r="D33">
        <f>SceB!$O75</f>
        <v>-244</v>
      </c>
      <c r="E33">
        <f>SceB!$P75</f>
        <v>-41</v>
      </c>
      <c r="O33">
        <f t="shared" si="2"/>
        <v>2030</v>
      </c>
      <c r="P33">
        <f>SceB!$G75</f>
        <v>203</v>
      </c>
      <c r="Q33">
        <f>SceB!N75</f>
        <v>0</v>
      </c>
      <c r="R33">
        <f t="shared" si="0"/>
        <v>203</v>
      </c>
      <c r="S33">
        <f>SceB!$O75</f>
        <v>-244</v>
      </c>
      <c r="T33">
        <f>SceB!$P75</f>
        <v>-41</v>
      </c>
    </row>
    <row r="34" spans="1:20">
      <c r="A34">
        <f t="shared" si="1"/>
        <v>2031</v>
      </c>
      <c r="C34">
        <f>SceB!$G76+SceB!$N76</f>
        <v>228</v>
      </c>
      <c r="D34">
        <f>SceB!$O76</f>
        <v>-244</v>
      </c>
      <c r="E34">
        <f>SceB!$P76</f>
        <v>-15</v>
      </c>
      <c r="O34">
        <f t="shared" si="2"/>
        <v>2031</v>
      </c>
      <c r="P34">
        <f>SceB!$G76</f>
        <v>228</v>
      </c>
      <c r="Q34">
        <f>SceB!N76</f>
        <v>0</v>
      </c>
      <c r="R34">
        <f t="shared" si="0"/>
        <v>228</v>
      </c>
      <c r="S34">
        <f>SceB!$O76</f>
        <v>-244</v>
      </c>
      <c r="T34">
        <f>SceB!$P76</f>
        <v>-15</v>
      </c>
    </row>
    <row r="35" spans="1:20">
      <c r="A35">
        <f t="shared" si="1"/>
        <v>2032</v>
      </c>
      <c r="C35">
        <f>SceB!$G77+SceB!$N77</f>
        <v>197</v>
      </c>
      <c r="D35">
        <f>SceB!$O77</f>
        <v>-246</v>
      </c>
      <c r="E35">
        <f>SceB!$P77</f>
        <v>-48</v>
      </c>
      <c r="O35">
        <f t="shared" si="2"/>
        <v>2032</v>
      </c>
      <c r="P35">
        <f>SceB!$G77</f>
        <v>197</v>
      </c>
      <c r="Q35">
        <f>SceB!N77</f>
        <v>0</v>
      </c>
      <c r="R35">
        <f t="shared" si="0"/>
        <v>197</v>
      </c>
      <c r="S35">
        <f>SceB!$O77</f>
        <v>-246</v>
      </c>
      <c r="T35">
        <f>SceB!$P77</f>
        <v>-48</v>
      </c>
    </row>
    <row r="36" spans="1:20">
      <c r="A36">
        <f t="shared" si="1"/>
        <v>2033</v>
      </c>
      <c r="C36">
        <f>SceB!$G78+SceB!$N78</f>
        <v>230</v>
      </c>
      <c r="D36">
        <f>SceB!$O78</f>
        <v>-246</v>
      </c>
      <c r="E36">
        <f>SceB!$P78</f>
        <v>-16</v>
      </c>
      <c r="O36">
        <f t="shared" si="2"/>
        <v>2033</v>
      </c>
      <c r="P36">
        <f>SceB!$G78</f>
        <v>230</v>
      </c>
      <c r="Q36">
        <f>SceB!N78</f>
        <v>0</v>
      </c>
      <c r="R36">
        <f t="shared" si="0"/>
        <v>230</v>
      </c>
      <c r="S36">
        <f>SceB!$O78</f>
        <v>-246</v>
      </c>
      <c r="T36">
        <f>SceB!$P78</f>
        <v>-16</v>
      </c>
    </row>
    <row r="37" spans="1:20">
      <c r="A37">
        <f t="shared" si="1"/>
        <v>2034</v>
      </c>
      <c r="C37">
        <f>SceB!$G79+SceB!$N79</f>
        <v>228</v>
      </c>
      <c r="D37">
        <f>SceB!$O79</f>
        <v>-248</v>
      </c>
      <c r="E37">
        <f>SceB!$P79</f>
        <v>-20</v>
      </c>
      <c r="O37">
        <f t="shared" si="2"/>
        <v>2034</v>
      </c>
      <c r="P37">
        <f>SceB!$G79</f>
        <v>228</v>
      </c>
      <c r="Q37">
        <f>SceB!N79</f>
        <v>0</v>
      </c>
      <c r="R37">
        <f t="shared" si="0"/>
        <v>228</v>
      </c>
      <c r="S37">
        <f>SceB!$O79</f>
        <v>-248</v>
      </c>
      <c r="T37">
        <f>SceB!$P79</f>
        <v>-20</v>
      </c>
    </row>
    <row r="38" spans="1:20">
      <c r="A38">
        <f t="shared" si="1"/>
        <v>2035</v>
      </c>
      <c r="C38">
        <f>SceB!$G80+SceB!$N80</f>
        <v>223</v>
      </c>
      <c r="D38">
        <f>SceB!$O80</f>
        <v>-249</v>
      </c>
      <c r="E38">
        <f>SceB!$P80</f>
        <v>-25</v>
      </c>
      <c r="O38">
        <f t="shared" si="2"/>
        <v>2035</v>
      </c>
      <c r="P38">
        <f>SceB!$G80</f>
        <v>223</v>
      </c>
      <c r="Q38">
        <f>SceB!N80</f>
        <v>0</v>
      </c>
      <c r="R38">
        <f t="shared" si="0"/>
        <v>223</v>
      </c>
      <c r="S38">
        <f>SceB!$O80</f>
        <v>-249</v>
      </c>
      <c r="T38">
        <f>SceB!$P80</f>
        <v>-25</v>
      </c>
    </row>
    <row r="39" spans="1:20">
      <c r="A39">
        <f t="shared" si="1"/>
        <v>2036</v>
      </c>
      <c r="C39">
        <f>SceB!$G81+SceB!$N81</f>
        <v>206</v>
      </c>
      <c r="D39">
        <f>SceB!$O81</f>
        <v>-251</v>
      </c>
      <c r="E39">
        <f>SceB!$P81</f>
        <v>-44</v>
      </c>
      <c r="O39">
        <f t="shared" si="2"/>
        <v>2036</v>
      </c>
      <c r="P39">
        <f>SceB!$G81</f>
        <v>206</v>
      </c>
      <c r="Q39">
        <f>SceB!N81</f>
        <v>0</v>
      </c>
      <c r="R39">
        <f t="shared" si="0"/>
        <v>206</v>
      </c>
      <c r="S39">
        <f>SceB!$O81</f>
        <v>-251</v>
      </c>
      <c r="T39">
        <f>SceB!$P81</f>
        <v>-44</v>
      </c>
    </row>
    <row r="40" spans="1:20">
      <c r="A40">
        <f t="shared" si="1"/>
        <v>2037</v>
      </c>
      <c r="C40">
        <f>SceB!$G82+SceB!$N82</f>
        <v>222</v>
      </c>
      <c r="D40">
        <f>SceB!$O82</f>
        <v>-252</v>
      </c>
      <c r="E40">
        <f>SceB!$P82</f>
        <v>-30</v>
      </c>
      <c r="O40">
        <f t="shared" si="2"/>
        <v>2037</v>
      </c>
      <c r="P40">
        <f>SceB!$G82</f>
        <v>222</v>
      </c>
      <c r="Q40">
        <f>SceB!N82</f>
        <v>0</v>
      </c>
      <c r="R40">
        <f t="shared" si="0"/>
        <v>222</v>
      </c>
      <c r="S40">
        <f>SceB!$O82</f>
        <v>-252</v>
      </c>
      <c r="T40">
        <f>SceB!$P82</f>
        <v>-30</v>
      </c>
    </row>
    <row r="41" spans="1:20">
      <c r="A41">
        <f t="shared" si="1"/>
        <v>2038</v>
      </c>
      <c r="C41">
        <f>SceB!$G83+SceB!$N83</f>
        <v>196</v>
      </c>
      <c r="D41">
        <f>SceB!$O83</f>
        <v>-253</v>
      </c>
      <c r="E41">
        <f>SceB!$P83</f>
        <v>-57</v>
      </c>
      <c r="O41">
        <f t="shared" si="2"/>
        <v>2038</v>
      </c>
      <c r="P41">
        <f>SceB!$G83</f>
        <v>196</v>
      </c>
      <c r="Q41">
        <f>SceB!N83</f>
        <v>0</v>
      </c>
      <c r="R41">
        <f t="shared" si="0"/>
        <v>196</v>
      </c>
      <c r="S41">
        <f>SceB!$O83</f>
        <v>-253</v>
      </c>
      <c r="T41">
        <f>SceB!$P83</f>
        <v>-57</v>
      </c>
    </row>
    <row r="42" spans="1:20">
      <c r="A42">
        <f t="shared" si="1"/>
        <v>2039</v>
      </c>
      <c r="C42">
        <f>SceB!$G84+SceB!$N84</f>
        <v>225</v>
      </c>
      <c r="D42">
        <f>SceB!$O84</f>
        <v>-254</v>
      </c>
      <c r="E42">
        <f>SceB!$P84</f>
        <v>-29</v>
      </c>
      <c r="O42">
        <f t="shared" si="2"/>
        <v>2039</v>
      </c>
      <c r="P42">
        <f>SceB!$G84</f>
        <v>225</v>
      </c>
      <c r="Q42">
        <f>SceB!N84</f>
        <v>0</v>
      </c>
      <c r="R42">
        <f t="shared" si="0"/>
        <v>225</v>
      </c>
      <c r="S42">
        <f>SceB!$O84</f>
        <v>-254</v>
      </c>
      <c r="T42">
        <f>SceB!$P84</f>
        <v>-29</v>
      </c>
    </row>
    <row r="43" spans="1:20">
      <c r="A43">
        <f t="shared" si="1"/>
        <v>2040</v>
      </c>
      <c r="C43">
        <f>SceB!$G85+SceB!$N85</f>
        <v>191</v>
      </c>
      <c r="D43">
        <f>SceB!$O85</f>
        <v>-256</v>
      </c>
      <c r="E43">
        <f>SceB!$P85</f>
        <v>-64</v>
      </c>
      <c r="O43">
        <f t="shared" si="2"/>
        <v>2040</v>
      </c>
      <c r="P43">
        <f>SceB!$G85</f>
        <v>191</v>
      </c>
      <c r="Q43">
        <f>SceB!N85</f>
        <v>0</v>
      </c>
      <c r="R43">
        <f t="shared" si="0"/>
        <v>191</v>
      </c>
      <c r="S43">
        <f>SceB!$O85</f>
        <v>-256</v>
      </c>
      <c r="T43">
        <f>SceB!$P85</f>
        <v>-64</v>
      </c>
    </row>
    <row r="44" spans="1:20">
      <c r="A44">
        <f t="shared" si="1"/>
        <v>2041</v>
      </c>
      <c r="C44">
        <f>SceB!$G86+SceB!$N86</f>
        <v>212</v>
      </c>
      <c r="D44">
        <f>SceB!$O86</f>
        <v>-257</v>
      </c>
      <c r="E44">
        <f>SceB!$P86</f>
        <v>-44</v>
      </c>
      <c r="O44">
        <f t="shared" si="2"/>
        <v>2041</v>
      </c>
      <c r="P44">
        <f>SceB!$G86</f>
        <v>212</v>
      </c>
      <c r="Q44">
        <f>SceB!N86</f>
        <v>0</v>
      </c>
      <c r="R44">
        <f t="shared" si="0"/>
        <v>212</v>
      </c>
      <c r="S44">
        <f>SceB!$O86</f>
        <v>-257</v>
      </c>
      <c r="T44">
        <f>SceB!$P86</f>
        <v>-44</v>
      </c>
    </row>
    <row r="45" spans="1:20">
      <c r="A45">
        <f t="shared" si="1"/>
        <v>2042</v>
      </c>
      <c r="C45">
        <f>SceB!$G87+SceB!$N87</f>
        <v>207</v>
      </c>
      <c r="D45">
        <f>SceB!$O87</f>
        <v>-258</v>
      </c>
      <c r="E45">
        <f>SceB!$P87</f>
        <v>-50</v>
      </c>
      <c r="O45">
        <f t="shared" si="2"/>
        <v>2042</v>
      </c>
      <c r="P45">
        <f>SceB!$G87</f>
        <v>207</v>
      </c>
      <c r="Q45">
        <f>SceB!N87</f>
        <v>0</v>
      </c>
      <c r="R45">
        <f t="shared" si="0"/>
        <v>207</v>
      </c>
      <c r="S45">
        <f>SceB!$O87</f>
        <v>-258</v>
      </c>
      <c r="T45">
        <f>SceB!$P87</f>
        <v>-50</v>
      </c>
    </row>
    <row r="46" spans="1:20">
      <c r="A46">
        <f t="shared" si="1"/>
        <v>2043</v>
      </c>
      <c r="C46">
        <f>SceB!$G88+SceB!$N88</f>
        <v>234</v>
      </c>
      <c r="D46">
        <f>SceB!$O88</f>
        <v>-259</v>
      </c>
      <c r="E46">
        <f>SceB!$P88</f>
        <v>-24</v>
      </c>
      <c r="O46">
        <f t="shared" si="2"/>
        <v>2043</v>
      </c>
      <c r="P46">
        <f>SceB!$G88</f>
        <v>234</v>
      </c>
      <c r="Q46">
        <f>SceB!N88</f>
        <v>0</v>
      </c>
      <c r="R46">
        <f t="shared" si="0"/>
        <v>234</v>
      </c>
      <c r="S46">
        <f>SceB!$O88</f>
        <v>-259</v>
      </c>
      <c r="T46">
        <f>SceB!$P88</f>
        <v>-24</v>
      </c>
    </row>
    <row r="47" spans="1:20">
      <c r="A47">
        <f t="shared" si="1"/>
        <v>2044</v>
      </c>
      <c r="C47">
        <f>SceB!$G89+SceB!$N89</f>
        <v>200</v>
      </c>
      <c r="D47">
        <f>SceB!$O89</f>
        <v>-261</v>
      </c>
      <c r="E47">
        <f>SceB!$P89</f>
        <v>-61</v>
      </c>
      <c r="O47">
        <f t="shared" si="2"/>
        <v>2044</v>
      </c>
      <c r="P47">
        <f>SceB!$G89</f>
        <v>200</v>
      </c>
      <c r="Q47">
        <f>SceB!N89</f>
        <v>0</v>
      </c>
      <c r="R47">
        <f t="shared" si="0"/>
        <v>200</v>
      </c>
      <c r="S47">
        <f>SceB!$O89</f>
        <v>-261</v>
      </c>
      <c r="T47">
        <f>SceB!$P89</f>
        <v>-61</v>
      </c>
    </row>
    <row r="48" spans="1:20">
      <c r="A48">
        <f t="shared" si="1"/>
        <v>2045</v>
      </c>
      <c r="C48">
        <f>SceB!$G90+SceB!$N90</f>
        <v>232</v>
      </c>
      <c r="D48">
        <f>SceB!$O90</f>
        <v>-262</v>
      </c>
      <c r="E48">
        <f>SceB!$P90</f>
        <v>-29</v>
      </c>
      <c r="O48">
        <f t="shared" si="2"/>
        <v>2045</v>
      </c>
      <c r="P48">
        <f>SceB!$G90</f>
        <v>232</v>
      </c>
      <c r="Q48">
        <f>SceB!N90</f>
        <v>0</v>
      </c>
      <c r="R48">
        <f t="shared" si="0"/>
        <v>232</v>
      </c>
      <c r="S48">
        <f>SceB!$O90</f>
        <v>-262</v>
      </c>
      <c r="T48">
        <f>SceB!$P90</f>
        <v>-29</v>
      </c>
    </row>
    <row r="49" spans="1:20">
      <c r="A49">
        <f t="shared" si="1"/>
        <v>2046</v>
      </c>
      <c r="C49">
        <f>SceB!$G91+SceB!$N91</f>
        <v>200</v>
      </c>
      <c r="D49">
        <f>SceB!$O91</f>
        <v>-264</v>
      </c>
      <c r="E49">
        <f>SceB!$P91</f>
        <v>-63</v>
      </c>
      <c r="O49">
        <f t="shared" si="2"/>
        <v>2046</v>
      </c>
      <c r="P49">
        <f>SceB!$G91</f>
        <v>200</v>
      </c>
      <c r="Q49">
        <f>SceB!N91</f>
        <v>0</v>
      </c>
      <c r="R49">
        <f t="shared" si="0"/>
        <v>200</v>
      </c>
      <c r="S49">
        <f>SceB!$O91</f>
        <v>-264</v>
      </c>
      <c r="T49">
        <f>SceB!$P91</f>
        <v>-63</v>
      </c>
    </row>
    <row r="50" spans="1:20">
      <c r="A50">
        <f t="shared" si="1"/>
        <v>2047</v>
      </c>
      <c r="C50">
        <f>SceB!$G92+SceB!$N92</f>
        <v>231</v>
      </c>
      <c r="D50">
        <f>SceB!$O92</f>
        <v>-264</v>
      </c>
      <c r="E50">
        <f>SceB!$P92</f>
        <v>-33</v>
      </c>
      <c r="O50">
        <f t="shared" si="2"/>
        <v>2047</v>
      </c>
      <c r="P50">
        <f>SceB!$G92</f>
        <v>231</v>
      </c>
      <c r="Q50">
        <f>SceB!N92</f>
        <v>0</v>
      </c>
      <c r="R50">
        <f t="shared" si="0"/>
        <v>231</v>
      </c>
      <c r="S50">
        <f>SceB!$O92</f>
        <v>-264</v>
      </c>
      <c r="T50">
        <f>SceB!$P92</f>
        <v>-33</v>
      </c>
    </row>
    <row r="51" spans="1:20">
      <c r="A51">
        <f t="shared" si="1"/>
        <v>2048</v>
      </c>
      <c r="C51">
        <f>SceB!$G93+SceB!$N93</f>
        <v>197</v>
      </c>
      <c r="D51">
        <f>SceB!$O93</f>
        <v>-266</v>
      </c>
      <c r="E51">
        <f>SceB!$P93</f>
        <v>-69</v>
      </c>
      <c r="O51">
        <f t="shared" si="2"/>
        <v>2048</v>
      </c>
      <c r="P51">
        <f>SceB!$G93</f>
        <v>197</v>
      </c>
      <c r="Q51">
        <f>SceB!N93</f>
        <v>0</v>
      </c>
      <c r="R51">
        <f t="shared" si="0"/>
        <v>197</v>
      </c>
      <c r="S51">
        <f>SceB!$O93</f>
        <v>-266</v>
      </c>
      <c r="T51">
        <f>SceB!$P93</f>
        <v>-69</v>
      </c>
    </row>
    <row r="52" spans="1:20">
      <c r="A52">
        <f t="shared" si="1"/>
        <v>2049</v>
      </c>
      <c r="C52">
        <f>SceB!$G94+SceB!$N94</f>
        <v>231</v>
      </c>
      <c r="D52">
        <f>SceB!$O94</f>
        <v>-267</v>
      </c>
      <c r="E52">
        <f>SceB!$P94</f>
        <v>-35</v>
      </c>
      <c r="O52">
        <f t="shared" si="2"/>
        <v>2049</v>
      </c>
      <c r="P52">
        <f>SceB!$G94</f>
        <v>231</v>
      </c>
      <c r="Q52">
        <f>SceB!N94</f>
        <v>0</v>
      </c>
      <c r="R52">
        <f t="shared" si="0"/>
        <v>231</v>
      </c>
      <c r="S52">
        <f>SceB!$O94</f>
        <v>-267</v>
      </c>
      <c r="T52">
        <f>SceB!$P94</f>
        <v>-35</v>
      </c>
    </row>
    <row r="53" spans="1:20">
      <c r="A53">
        <f>A52+1</f>
        <v>2050</v>
      </c>
      <c r="C53">
        <f>SceB!$G95+SceB!$N95</f>
        <v>200</v>
      </c>
      <c r="D53">
        <f>SceB!$O95</f>
        <v>-269</v>
      </c>
      <c r="E53">
        <f>SceB!$P95</f>
        <v>-68</v>
      </c>
      <c r="O53">
        <f>O52+1</f>
        <v>2050</v>
      </c>
      <c r="P53">
        <f>SceB!$G95</f>
        <v>200</v>
      </c>
      <c r="Q53">
        <f>SceB!N95</f>
        <v>0</v>
      </c>
      <c r="R53">
        <f t="shared" si="0"/>
        <v>200</v>
      </c>
      <c r="S53">
        <f>SceB!$O95</f>
        <v>-269</v>
      </c>
      <c r="T53">
        <f>SceB!$P95</f>
        <v>-68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128260.11</v>
      </c>
      <c r="C4">
        <f t="shared" si="0"/>
        <v>482502.32000000007</v>
      </c>
      <c r="D4">
        <f>SceB!C47/100</f>
        <v>610762.43000000005</v>
      </c>
    </row>
    <row r="5" spans="1:4">
      <c r="A5">
        <f t="shared" si="1"/>
        <v>2003</v>
      </c>
      <c r="B5">
        <f>SceB!L48/100</f>
        <v>138140.20000000001</v>
      </c>
      <c r="C5">
        <f t="shared" si="0"/>
        <v>498019.09</v>
      </c>
      <c r="D5">
        <f>SceB!C48/100</f>
        <v>636159.29</v>
      </c>
    </row>
    <row r="6" spans="1:4">
      <c r="A6">
        <f t="shared" si="1"/>
        <v>2004</v>
      </c>
      <c r="B6">
        <f>SceB!L49/100</f>
        <v>143972.32</v>
      </c>
      <c r="C6">
        <f t="shared" si="0"/>
        <v>519959.00999999995</v>
      </c>
      <c r="D6">
        <f>SceB!C49/100</f>
        <v>663931.32999999996</v>
      </c>
    </row>
    <row r="7" spans="1:4">
      <c r="A7">
        <f t="shared" si="1"/>
        <v>2005</v>
      </c>
      <c r="B7">
        <f>SceB!L50/100</f>
        <v>147965.29999999999</v>
      </c>
      <c r="C7">
        <f t="shared" si="0"/>
        <v>534980.21</v>
      </c>
      <c r="D7">
        <f>SceB!C50/100</f>
        <v>682945.51</v>
      </c>
    </row>
    <row r="8" spans="1:4">
      <c r="A8">
        <f t="shared" si="1"/>
        <v>2006</v>
      </c>
      <c r="B8">
        <f>SceB!L51/100</f>
        <v>150965.35999999999</v>
      </c>
      <c r="C8">
        <f t="shared" si="0"/>
        <v>546266.15</v>
      </c>
      <c r="D8">
        <f>SceB!C51/100</f>
        <v>697231.51</v>
      </c>
    </row>
    <row r="9" spans="1:4">
      <c r="A9">
        <f t="shared" si="1"/>
        <v>2007</v>
      </c>
      <c r="B9">
        <f>SceB!L52/100</f>
        <v>153412.07</v>
      </c>
      <c r="C9">
        <f t="shared" si="0"/>
        <v>555470.43999999994</v>
      </c>
      <c r="D9">
        <f>SceB!C52/100</f>
        <v>708882.51</v>
      </c>
    </row>
    <row r="10" spans="1:4">
      <c r="A10">
        <f t="shared" si="1"/>
        <v>2008</v>
      </c>
      <c r="B10">
        <f>SceB!L53/100</f>
        <v>156123.38</v>
      </c>
      <c r="C10">
        <f t="shared" si="0"/>
        <v>565670.13</v>
      </c>
      <c r="D10">
        <f>SceB!C53/100</f>
        <v>721793.51</v>
      </c>
    </row>
    <row r="11" spans="1:4">
      <c r="A11">
        <f t="shared" si="1"/>
        <v>2009</v>
      </c>
      <c r="B11">
        <f>SceB!L54/100</f>
        <v>157690.82</v>
      </c>
      <c r="C11">
        <f t="shared" si="0"/>
        <v>571566.68999999994</v>
      </c>
      <c r="D11">
        <f>SceB!C54/100</f>
        <v>729257.51</v>
      </c>
    </row>
    <row r="12" spans="1:4">
      <c r="A12">
        <f t="shared" si="1"/>
        <v>2010</v>
      </c>
      <c r="B12">
        <f>SceB!L55/100</f>
        <v>159160.82999999999</v>
      </c>
      <c r="C12">
        <f t="shared" si="0"/>
        <v>577096.74</v>
      </c>
      <c r="D12">
        <f>SceB!C55/100</f>
        <v>736257.57</v>
      </c>
    </row>
    <row r="13" spans="1:4">
      <c r="A13">
        <f t="shared" si="1"/>
        <v>2011</v>
      </c>
      <c r="B13">
        <f>SceB!L56/100</f>
        <v>160508.63</v>
      </c>
      <c r="C13">
        <f t="shared" si="0"/>
        <v>582167.01</v>
      </c>
      <c r="D13">
        <f>SceB!C56/100</f>
        <v>742675.64</v>
      </c>
    </row>
    <row r="14" spans="1:4">
      <c r="A14">
        <f t="shared" si="1"/>
        <v>2012</v>
      </c>
      <c r="B14">
        <f>SceB!L57/100</f>
        <v>161468.56</v>
      </c>
      <c r="C14">
        <f t="shared" si="0"/>
        <v>585778.15999999992</v>
      </c>
      <c r="D14">
        <f>SceB!C57/100</f>
        <v>747246.72</v>
      </c>
    </row>
    <row r="15" spans="1:4">
      <c r="A15">
        <f t="shared" si="1"/>
        <v>2013</v>
      </c>
      <c r="B15">
        <f>SceB!L58/100</f>
        <v>162695.59</v>
      </c>
      <c r="C15">
        <f t="shared" si="0"/>
        <v>590394.13</v>
      </c>
      <c r="D15">
        <f>SceB!C58/100</f>
        <v>753089.72</v>
      </c>
    </row>
    <row r="16" spans="1:4">
      <c r="A16">
        <f t="shared" si="1"/>
        <v>2014</v>
      </c>
      <c r="B16">
        <f>SceB!L59/100</f>
        <v>163810.25</v>
      </c>
      <c r="C16">
        <f t="shared" si="0"/>
        <v>594587.41</v>
      </c>
      <c r="D16">
        <f>SceB!C59/100</f>
        <v>758397.66</v>
      </c>
    </row>
    <row r="17" spans="1:4">
      <c r="A17">
        <f t="shared" si="1"/>
        <v>2015</v>
      </c>
      <c r="B17">
        <f>SceB!L60/100</f>
        <v>165156.82</v>
      </c>
      <c r="C17">
        <f t="shared" si="0"/>
        <v>599653.08000000007</v>
      </c>
      <c r="D17">
        <f>SceB!C60/100</f>
        <v>764809.9</v>
      </c>
    </row>
    <row r="18" spans="1:4">
      <c r="A18">
        <f t="shared" si="1"/>
        <v>2016</v>
      </c>
      <c r="B18">
        <f>SceB!L61/100</f>
        <v>166105.21</v>
      </c>
      <c r="C18">
        <f t="shared" si="0"/>
        <v>603220.81000000006</v>
      </c>
      <c r="D18">
        <f>SceB!C61/100</f>
        <v>769326.02</v>
      </c>
    </row>
    <row r="19" spans="1:4">
      <c r="A19">
        <f t="shared" si="1"/>
        <v>2017</v>
      </c>
      <c r="B19">
        <f>SceB!L62/100</f>
        <v>167229.57</v>
      </c>
      <c r="C19">
        <f t="shared" si="0"/>
        <v>607450.56000000006</v>
      </c>
      <c r="D19">
        <f>SceB!C62/100</f>
        <v>774680.13</v>
      </c>
    </row>
    <row r="20" spans="1:4">
      <c r="A20">
        <f t="shared" si="1"/>
        <v>2018</v>
      </c>
      <c r="B20">
        <f>SceB!L63/100</f>
        <v>167662.13</v>
      </c>
      <c r="C20">
        <f t="shared" si="0"/>
        <v>609077.78</v>
      </c>
      <c r="D20">
        <f>SceB!C63/100</f>
        <v>776739.91</v>
      </c>
    </row>
    <row r="21" spans="1:4">
      <c r="A21">
        <f t="shared" si="1"/>
        <v>2019</v>
      </c>
      <c r="B21">
        <f>SceB!L64/100</f>
        <v>168949.75</v>
      </c>
      <c r="C21">
        <f t="shared" si="0"/>
        <v>613921.68999999994</v>
      </c>
      <c r="D21">
        <f>SceB!C64/100</f>
        <v>782871.44</v>
      </c>
    </row>
    <row r="22" spans="1:4">
      <c r="A22">
        <f t="shared" si="1"/>
        <v>2020</v>
      </c>
      <c r="B22">
        <f>SceB!L65/100</f>
        <v>169348.83</v>
      </c>
      <c r="C22">
        <f t="shared" si="0"/>
        <v>615423.03</v>
      </c>
      <c r="D22">
        <f>SceB!C65/100</f>
        <v>784771.86</v>
      </c>
    </row>
    <row r="23" spans="1:4">
      <c r="A23">
        <f t="shared" si="1"/>
        <v>2021</v>
      </c>
      <c r="B23">
        <f>SceB!L66/100</f>
        <v>170587.8</v>
      </c>
      <c r="C23">
        <f t="shared" si="0"/>
        <v>620083.87000000011</v>
      </c>
      <c r="D23">
        <f>SceB!C66/100</f>
        <v>790671.67</v>
      </c>
    </row>
    <row r="24" spans="1:4">
      <c r="A24">
        <f t="shared" si="1"/>
        <v>2022</v>
      </c>
      <c r="B24">
        <f>SceB!L67/100</f>
        <v>171376.02</v>
      </c>
      <c r="C24">
        <f t="shared" si="0"/>
        <v>623049.09</v>
      </c>
      <c r="D24">
        <f>SceB!C67/100</f>
        <v>794425.11</v>
      </c>
    </row>
    <row r="25" spans="1:4">
      <c r="A25">
        <f t="shared" si="1"/>
        <v>2023</v>
      </c>
      <c r="B25">
        <f>SceB!L68/100</f>
        <v>172225.79</v>
      </c>
      <c r="C25">
        <f t="shared" si="0"/>
        <v>626245.84</v>
      </c>
      <c r="D25">
        <f>SceB!C68/100</f>
        <v>798471.63</v>
      </c>
    </row>
    <row r="26" spans="1:4">
      <c r="A26">
        <f t="shared" si="1"/>
        <v>2024</v>
      </c>
      <c r="B26">
        <f>SceB!L69/100</f>
        <v>172911.49</v>
      </c>
      <c r="C26">
        <f t="shared" si="0"/>
        <v>628825.4</v>
      </c>
      <c r="D26">
        <f>SceB!C69/100</f>
        <v>801736.89</v>
      </c>
    </row>
    <row r="27" spans="1:4">
      <c r="A27">
        <f t="shared" si="1"/>
        <v>2025</v>
      </c>
      <c r="B27">
        <f>SceB!L70/100</f>
        <v>173863.93</v>
      </c>
      <c r="C27">
        <f t="shared" si="0"/>
        <v>632408.3899999999</v>
      </c>
      <c r="D27">
        <f>SceB!C70/100</f>
        <v>806272.32</v>
      </c>
    </row>
    <row r="28" spans="1:4">
      <c r="A28">
        <f t="shared" si="1"/>
        <v>2026</v>
      </c>
      <c r="B28">
        <f>SceB!L71/100</f>
        <v>174603.18</v>
      </c>
      <c r="C28">
        <f t="shared" si="0"/>
        <v>635189.3899999999</v>
      </c>
      <c r="D28">
        <f>SceB!C71/100</f>
        <v>809792.57</v>
      </c>
    </row>
    <row r="29" spans="1:4">
      <c r="A29">
        <f t="shared" si="1"/>
        <v>2027</v>
      </c>
      <c r="B29">
        <f>SceB!L72/100</f>
        <v>175501.85</v>
      </c>
      <c r="C29">
        <f t="shared" si="0"/>
        <v>638570.07000000007</v>
      </c>
      <c r="D29">
        <f>SceB!C72/100</f>
        <v>814071.92</v>
      </c>
    </row>
    <row r="30" spans="1:4">
      <c r="A30">
        <f t="shared" si="1"/>
        <v>2028</v>
      </c>
      <c r="B30">
        <f>SceB!L73/100</f>
        <v>176139.54</v>
      </c>
      <c r="C30">
        <f t="shared" si="0"/>
        <v>640968.99</v>
      </c>
      <c r="D30">
        <f>SceB!C73/100</f>
        <v>817108.53</v>
      </c>
    </row>
    <row r="31" spans="1:4">
      <c r="A31">
        <f t="shared" si="1"/>
        <v>2029</v>
      </c>
      <c r="B31">
        <f>SceB!L74/100</f>
        <v>177136.08</v>
      </c>
      <c r="C31">
        <f t="shared" si="0"/>
        <v>644717.88</v>
      </c>
      <c r="D31">
        <f>SceB!C74/100</f>
        <v>821853.96</v>
      </c>
    </row>
    <row r="32" spans="1:4">
      <c r="A32">
        <f t="shared" si="1"/>
        <v>2030</v>
      </c>
      <c r="B32">
        <f>SceB!L75/100</f>
        <v>177685.29</v>
      </c>
      <c r="C32">
        <f t="shared" si="0"/>
        <v>646783.97</v>
      </c>
      <c r="D32">
        <f>SceB!C75/100</f>
        <v>824469.26</v>
      </c>
    </row>
    <row r="33" spans="1:4">
      <c r="A33">
        <f t="shared" si="1"/>
        <v>2031</v>
      </c>
      <c r="B33">
        <f>SceB!L76/100</f>
        <v>178778.09</v>
      </c>
      <c r="C33">
        <f t="shared" si="0"/>
        <v>650894.97000000009</v>
      </c>
      <c r="D33">
        <f>SceB!C76/100</f>
        <v>829673.06</v>
      </c>
    </row>
    <row r="34" spans="1:4">
      <c r="A34">
        <f t="shared" si="1"/>
        <v>2032</v>
      </c>
      <c r="B34">
        <f>SceB!L77/100</f>
        <v>179237.39</v>
      </c>
      <c r="C34">
        <f t="shared" si="0"/>
        <v>652622.82999999996</v>
      </c>
      <c r="D34">
        <f>SceB!C77/100</f>
        <v>831860.22</v>
      </c>
    </row>
    <row r="35" spans="1:4">
      <c r="A35">
        <f t="shared" si="1"/>
        <v>2033</v>
      </c>
      <c r="B35">
        <f>SceB!L78/100</f>
        <v>180416.16</v>
      </c>
      <c r="C35">
        <f t="shared" si="0"/>
        <v>657057.23</v>
      </c>
      <c r="D35">
        <f>SceB!C78/100</f>
        <v>837473.39</v>
      </c>
    </row>
    <row r="36" spans="1:4">
      <c r="A36">
        <f t="shared" si="1"/>
        <v>2034</v>
      </c>
      <c r="B36">
        <f>SceB!L79/100</f>
        <v>181231.85</v>
      </c>
      <c r="C36">
        <f t="shared" si="0"/>
        <v>660125.80000000005</v>
      </c>
      <c r="D36">
        <f>SceB!C79/100</f>
        <v>841357.65</v>
      </c>
    </row>
    <row r="37" spans="1:4">
      <c r="A37">
        <f t="shared" si="1"/>
        <v>2035</v>
      </c>
      <c r="B37">
        <f>SceB!L80/100</f>
        <v>182054.27</v>
      </c>
      <c r="C37">
        <f t="shared" si="0"/>
        <v>663219.65</v>
      </c>
      <c r="D37">
        <f>SceB!C80/100</f>
        <v>845273.92</v>
      </c>
    </row>
    <row r="38" spans="1:4">
      <c r="A38">
        <f t="shared" si="1"/>
        <v>2036</v>
      </c>
      <c r="B38">
        <f>SceB!L81/100</f>
        <v>182712.66</v>
      </c>
      <c r="C38">
        <f t="shared" si="0"/>
        <v>665696.48</v>
      </c>
      <c r="D38">
        <f>SceB!C81/100</f>
        <v>848409.14</v>
      </c>
    </row>
    <row r="39" spans="1:4">
      <c r="A39">
        <f t="shared" si="1"/>
        <v>2037</v>
      </c>
      <c r="B39">
        <f>SceB!L82/100</f>
        <v>183692.38</v>
      </c>
      <c r="C39">
        <f t="shared" si="0"/>
        <v>669382.06999999995</v>
      </c>
      <c r="D39">
        <f>SceB!C82/100</f>
        <v>853074.45</v>
      </c>
    </row>
    <row r="40" spans="1:4">
      <c r="A40">
        <f t="shared" si="1"/>
        <v>2038</v>
      </c>
      <c r="B40">
        <f>SceB!L83/100</f>
        <v>184209.33</v>
      </c>
      <c r="C40">
        <f t="shared" si="0"/>
        <v>671326.78</v>
      </c>
      <c r="D40">
        <f>SceB!C83/100</f>
        <v>855536.11</v>
      </c>
    </row>
    <row r="41" spans="1:4">
      <c r="A41">
        <f t="shared" si="1"/>
        <v>2039</v>
      </c>
      <c r="B41">
        <f>SceB!L84/100</f>
        <v>185330.41</v>
      </c>
      <c r="C41">
        <f t="shared" si="0"/>
        <v>675544.19</v>
      </c>
      <c r="D41">
        <f>SceB!C84/100</f>
        <v>860874.6</v>
      </c>
    </row>
    <row r="42" spans="1:4">
      <c r="A42">
        <f t="shared" si="1"/>
        <v>2040</v>
      </c>
      <c r="B42">
        <f>SceB!L85/100</f>
        <v>185755.09</v>
      </c>
      <c r="C42">
        <f t="shared" si="0"/>
        <v>677141.8</v>
      </c>
      <c r="D42">
        <f>SceB!C85/100</f>
        <v>862896.89</v>
      </c>
    </row>
    <row r="43" spans="1:4">
      <c r="A43">
        <f t="shared" si="1"/>
        <v>2041</v>
      </c>
      <c r="B43">
        <f>SceB!L86/100</f>
        <v>186758.73</v>
      </c>
      <c r="C43">
        <f t="shared" si="0"/>
        <v>680917.41</v>
      </c>
      <c r="D43">
        <f>SceB!C86/100</f>
        <v>867676.14</v>
      </c>
    </row>
    <row r="44" spans="1:4">
      <c r="A44">
        <f t="shared" si="1"/>
        <v>2042</v>
      </c>
      <c r="B44">
        <f>SceB!L87/100</f>
        <v>187489.26</v>
      </c>
      <c r="C44">
        <f t="shared" si="0"/>
        <v>683665.55</v>
      </c>
      <c r="D44">
        <f>SceB!C87/100</f>
        <v>871154.81</v>
      </c>
    </row>
    <row r="45" spans="1:4">
      <c r="A45">
        <f t="shared" si="1"/>
        <v>2043</v>
      </c>
      <c r="B45">
        <f>SceB!L88/100</f>
        <v>188606.6</v>
      </c>
      <c r="C45">
        <f t="shared" si="0"/>
        <v>687868.89</v>
      </c>
      <c r="D45">
        <f>SceB!C88/100</f>
        <v>876475.49</v>
      </c>
    </row>
    <row r="46" spans="1:4">
      <c r="A46">
        <f t="shared" si="1"/>
        <v>2044</v>
      </c>
      <c r="B46">
        <f>SceB!L89/100</f>
        <v>189062</v>
      </c>
      <c r="C46">
        <f t="shared" si="0"/>
        <v>689582.07</v>
      </c>
      <c r="D46">
        <f>SceB!C89/100</f>
        <v>878644.07</v>
      </c>
    </row>
    <row r="47" spans="1:4">
      <c r="A47">
        <f t="shared" si="1"/>
        <v>2045</v>
      </c>
      <c r="B47">
        <f>SceB!L90/100</f>
        <v>190244.47</v>
      </c>
      <c r="C47">
        <f t="shared" si="0"/>
        <v>694030.4</v>
      </c>
      <c r="D47">
        <f>SceB!C90/100</f>
        <v>884274.87</v>
      </c>
    </row>
    <row r="48" spans="1:4">
      <c r="A48">
        <f t="shared" si="1"/>
        <v>2046</v>
      </c>
      <c r="B48">
        <f>SceB!L91/100</f>
        <v>190718.82</v>
      </c>
      <c r="C48">
        <f t="shared" si="0"/>
        <v>695814.8899999999</v>
      </c>
      <c r="D48">
        <f>SceB!C91/100</f>
        <v>886533.71</v>
      </c>
    </row>
    <row r="49" spans="1:4">
      <c r="A49">
        <f t="shared" si="1"/>
        <v>2047</v>
      </c>
      <c r="B49">
        <f>SceB!L92/100</f>
        <v>191882.43</v>
      </c>
      <c r="C49">
        <f t="shared" si="0"/>
        <v>700192.24</v>
      </c>
      <c r="D49">
        <f>SceB!C92/100</f>
        <v>892074.67</v>
      </c>
    </row>
    <row r="50" spans="1:4">
      <c r="A50">
        <f t="shared" si="1"/>
        <v>2048</v>
      </c>
      <c r="B50">
        <f>SceB!L93/100</f>
        <v>192329.95</v>
      </c>
      <c r="C50">
        <f t="shared" si="0"/>
        <v>701875.77</v>
      </c>
      <c r="D50">
        <f>SceB!C93/100</f>
        <v>894205.72</v>
      </c>
    </row>
    <row r="51" spans="1:4">
      <c r="A51">
        <f t="shared" si="1"/>
        <v>2049</v>
      </c>
      <c r="B51">
        <f>SceB!L94/100</f>
        <v>193520.83</v>
      </c>
      <c r="C51">
        <f t="shared" si="0"/>
        <v>706355.75</v>
      </c>
      <c r="D51">
        <f>SceB!C94/100</f>
        <v>899876.58</v>
      </c>
    </row>
    <row r="52" spans="1:4">
      <c r="A52">
        <f t="shared" si="1"/>
        <v>2050</v>
      </c>
      <c r="B52">
        <f>SceB!L95/100</f>
        <v>193999.73</v>
      </c>
      <c r="C52">
        <f t="shared" si="0"/>
        <v>708157.33000000007</v>
      </c>
      <c r="D52">
        <f>SceB!C95/100</f>
        <v>902157.06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sheetData>
    <row r="1" spans="1:17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  <c r="F1" s="24" t="s">
        <v>37</v>
      </c>
      <c r="G1" s="24" t="s">
        <v>38</v>
      </c>
      <c r="H1" s="24" t="s">
        <v>39</v>
      </c>
      <c r="I1" s="24" t="s">
        <v>57</v>
      </c>
      <c r="J1" s="24"/>
      <c r="K1" s="24"/>
      <c r="L1" s="24"/>
      <c r="M1" s="24"/>
      <c r="N1" s="24"/>
      <c r="O1" s="24"/>
      <c r="P1" s="24"/>
    </row>
    <row r="2" spans="1:17">
      <c r="A2" s="24" t="s">
        <v>40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7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7">
      <c r="A4" s="24" t="s">
        <v>41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t="s">
        <v>59</v>
      </c>
    </row>
    <row r="5" spans="1:17">
      <c r="A5" s="24">
        <v>1960</v>
      </c>
      <c r="B5" s="24">
        <v>842754</v>
      </c>
      <c r="C5" s="24">
        <v>842754</v>
      </c>
      <c r="D5" s="24" t="s">
        <v>44</v>
      </c>
      <c r="E5" s="24">
        <v>1960</v>
      </c>
      <c r="F5" s="24">
        <v>406</v>
      </c>
      <c r="G5" s="24">
        <v>133</v>
      </c>
      <c r="H5" s="24">
        <v>133</v>
      </c>
      <c r="I5" s="24">
        <v>0</v>
      </c>
      <c r="J5" s="24">
        <v>14</v>
      </c>
      <c r="K5" s="24">
        <v>4</v>
      </c>
      <c r="L5" s="24">
        <v>176978</v>
      </c>
      <c r="M5" s="24">
        <v>0</v>
      </c>
      <c r="N5" s="24">
        <v>0</v>
      </c>
      <c r="O5" s="24">
        <v>0</v>
      </c>
      <c r="P5" s="24">
        <v>133</v>
      </c>
      <c r="Q5">
        <f t="shared" ref="Q5:Q68" si="0">F5+N5+O5</f>
        <v>406</v>
      </c>
    </row>
    <row r="6" spans="1:17">
      <c r="A6" s="24">
        <v>1961</v>
      </c>
      <c r="B6" s="24">
        <v>842754</v>
      </c>
      <c r="C6" s="24">
        <v>1685508</v>
      </c>
      <c r="D6" s="24" t="s">
        <v>44</v>
      </c>
      <c r="E6" s="24">
        <v>1961</v>
      </c>
      <c r="F6" s="24">
        <v>406</v>
      </c>
      <c r="G6" s="24">
        <v>229</v>
      </c>
      <c r="H6" s="24">
        <v>133</v>
      </c>
      <c r="I6" s="24">
        <v>96</v>
      </c>
      <c r="J6" s="24">
        <v>14</v>
      </c>
      <c r="K6" s="24">
        <v>4</v>
      </c>
      <c r="L6" s="24">
        <v>353956</v>
      </c>
      <c r="M6" s="24">
        <v>0</v>
      </c>
      <c r="N6" s="24">
        <v>0</v>
      </c>
      <c r="O6" s="24">
        <v>0</v>
      </c>
      <c r="P6" s="24">
        <v>229</v>
      </c>
      <c r="Q6">
        <f t="shared" si="0"/>
        <v>406</v>
      </c>
    </row>
    <row r="7" spans="1:17">
      <c r="A7" s="24">
        <v>1962</v>
      </c>
      <c r="B7" s="24">
        <v>842754</v>
      </c>
      <c r="C7" s="24">
        <v>2528262</v>
      </c>
      <c r="D7" s="24" t="s">
        <v>44</v>
      </c>
      <c r="E7" s="24">
        <v>1962</v>
      </c>
      <c r="F7" s="24">
        <v>406</v>
      </c>
      <c r="G7" s="24">
        <v>286</v>
      </c>
      <c r="H7" s="24">
        <v>133</v>
      </c>
      <c r="I7" s="24">
        <v>153</v>
      </c>
      <c r="J7" s="24">
        <v>14</v>
      </c>
      <c r="K7" s="24">
        <v>4</v>
      </c>
      <c r="L7" s="24">
        <v>530935</v>
      </c>
      <c r="M7" s="24">
        <v>0</v>
      </c>
      <c r="N7" s="24">
        <v>0</v>
      </c>
      <c r="O7" s="24">
        <v>0</v>
      </c>
      <c r="P7" s="24">
        <v>286</v>
      </c>
      <c r="Q7">
        <f t="shared" si="0"/>
        <v>406</v>
      </c>
    </row>
    <row r="8" spans="1:17">
      <c r="A8" s="24">
        <v>1963</v>
      </c>
      <c r="B8" s="24">
        <v>842754</v>
      </c>
      <c r="C8" s="24">
        <v>3371016</v>
      </c>
      <c r="D8" s="24" t="s">
        <v>44</v>
      </c>
      <c r="E8" s="24">
        <v>1963</v>
      </c>
      <c r="F8" s="24">
        <v>406</v>
      </c>
      <c r="G8" s="24">
        <v>322</v>
      </c>
      <c r="H8" s="24">
        <v>133</v>
      </c>
      <c r="I8" s="24">
        <v>189</v>
      </c>
      <c r="J8" s="24">
        <v>14</v>
      </c>
      <c r="K8" s="24">
        <v>4</v>
      </c>
      <c r="L8" s="24">
        <v>707913</v>
      </c>
      <c r="M8" s="24">
        <v>0</v>
      </c>
      <c r="N8" s="24">
        <v>0</v>
      </c>
      <c r="O8" s="24">
        <v>-3</v>
      </c>
      <c r="P8" s="24">
        <v>320</v>
      </c>
      <c r="Q8">
        <f t="shared" si="0"/>
        <v>403</v>
      </c>
    </row>
    <row r="9" spans="1:17">
      <c r="A9" s="24">
        <v>1964</v>
      </c>
      <c r="B9" s="24">
        <v>842754</v>
      </c>
      <c r="C9" s="24">
        <v>4213770</v>
      </c>
      <c r="D9" s="24" t="s">
        <v>44</v>
      </c>
      <c r="E9" s="24">
        <v>1964</v>
      </c>
      <c r="F9" s="24">
        <v>406</v>
      </c>
      <c r="G9" s="24">
        <v>345</v>
      </c>
      <c r="H9" s="24">
        <v>133</v>
      </c>
      <c r="I9" s="24">
        <v>212</v>
      </c>
      <c r="J9" s="24">
        <v>14</v>
      </c>
      <c r="K9" s="24">
        <v>4</v>
      </c>
      <c r="L9" s="24">
        <v>884891</v>
      </c>
      <c r="M9" s="24">
        <v>0</v>
      </c>
      <c r="N9" s="24">
        <v>0</v>
      </c>
      <c r="O9" s="24">
        <v>-6</v>
      </c>
      <c r="P9" s="24">
        <v>340</v>
      </c>
      <c r="Q9">
        <f t="shared" si="0"/>
        <v>400</v>
      </c>
    </row>
    <row r="10" spans="1:17">
      <c r="A10" s="24">
        <v>1965</v>
      </c>
      <c r="B10" s="24">
        <v>842754</v>
      </c>
      <c r="C10" s="24">
        <v>5056524</v>
      </c>
      <c r="D10" s="24" t="s">
        <v>44</v>
      </c>
      <c r="E10" s="24">
        <v>1965</v>
      </c>
      <c r="F10" s="24">
        <v>406</v>
      </c>
      <c r="G10" s="24">
        <v>360</v>
      </c>
      <c r="H10" s="24">
        <v>133</v>
      </c>
      <c r="I10" s="24">
        <v>227</v>
      </c>
      <c r="J10" s="24">
        <v>14</v>
      </c>
      <c r="K10" s="24">
        <v>4</v>
      </c>
      <c r="L10" s="24">
        <v>1061870</v>
      </c>
      <c r="M10" s="24">
        <v>0</v>
      </c>
      <c r="N10" s="24">
        <v>0</v>
      </c>
      <c r="O10" s="24">
        <v>-8</v>
      </c>
      <c r="P10" s="24">
        <v>353</v>
      </c>
      <c r="Q10">
        <f t="shared" si="0"/>
        <v>398</v>
      </c>
    </row>
    <row r="11" spans="1:17">
      <c r="A11" s="24">
        <v>1966</v>
      </c>
      <c r="B11" s="24">
        <v>842754</v>
      </c>
      <c r="C11" s="24">
        <v>5899278</v>
      </c>
      <c r="D11" s="24" t="s">
        <v>44</v>
      </c>
      <c r="E11" s="24">
        <v>1966</v>
      </c>
      <c r="F11" s="24">
        <v>406</v>
      </c>
      <c r="G11" s="24">
        <v>371</v>
      </c>
      <c r="H11" s="24">
        <v>133</v>
      </c>
      <c r="I11" s="24">
        <v>238</v>
      </c>
      <c r="J11" s="24">
        <v>14</v>
      </c>
      <c r="K11" s="24">
        <v>4</v>
      </c>
      <c r="L11" s="24">
        <v>1238848</v>
      </c>
      <c r="M11" s="24">
        <v>7070</v>
      </c>
      <c r="N11" s="24">
        <v>0</v>
      </c>
      <c r="O11" s="24">
        <v>-11</v>
      </c>
      <c r="P11" s="24">
        <v>361</v>
      </c>
      <c r="Q11">
        <f t="shared" si="0"/>
        <v>395</v>
      </c>
    </row>
    <row r="12" spans="1:17">
      <c r="A12" s="24">
        <v>1967</v>
      </c>
      <c r="B12" s="24">
        <v>842754</v>
      </c>
      <c r="C12" s="24">
        <v>6742032</v>
      </c>
      <c r="D12" s="24" t="s">
        <v>44</v>
      </c>
      <c r="E12" s="24">
        <v>1967</v>
      </c>
      <c r="F12" s="24">
        <v>406</v>
      </c>
      <c r="G12" s="24">
        <v>379</v>
      </c>
      <c r="H12" s="24">
        <v>133</v>
      </c>
      <c r="I12" s="24">
        <v>245</v>
      </c>
      <c r="J12" s="24">
        <v>14</v>
      </c>
      <c r="K12" s="24">
        <v>4</v>
      </c>
      <c r="L12" s="24">
        <v>1415826</v>
      </c>
      <c r="M12" s="24">
        <v>13857</v>
      </c>
      <c r="N12" s="24">
        <v>0</v>
      </c>
      <c r="O12" s="24">
        <v>-13</v>
      </c>
      <c r="P12" s="24">
        <v>367</v>
      </c>
      <c r="Q12">
        <f t="shared" si="0"/>
        <v>393</v>
      </c>
    </row>
    <row r="13" spans="1:17">
      <c r="A13" s="24">
        <v>1968</v>
      </c>
      <c r="B13" s="24">
        <v>842754</v>
      </c>
      <c r="C13" s="24">
        <v>7584786</v>
      </c>
      <c r="D13" s="24" t="s">
        <v>44</v>
      </c>
      <c r="E13" s="24">
        <v>1968</v>
      </c>
      <c r="F13" s="24">
        <v>406</v>
      </c>
      <c r="G13" s="24">
        <v>384</v>
      </c>
      <c r="H13" s="24">
        <v>133</v>
      </c>
      <c r="I13" s="24">
        <v>251</v>
      </c>
      <c r="J13" s="24">
        <v>14</v>
      </c>
      <c r="K13" s="24">
        <v>4</v>
      </c>
      <c r="L13" s="24">
        <v>1592805</v>
      </c>
      <c r="M13" s="24">
        <v>21566</v>
      </c>
      <c r="N13" s="24">
        <v>1</v>
      </c>
      <c r="O13" s="24">
        <v>-15</v>
      </c>
      <c r="P13" s="24">
        <v>371</v>
      </c>
      <c r="Q13">
        <f t="shared" si="0"/>
        <v>392</v>
      </c>
    </row>
    <row r="14" spans="1:17">
      <c r="A14" s="24">
        <v>1969</v>
      </c>
      <c r="B14" s="24">
        <v>842754</v>
      </c>
      <c r="C14" s="24">
        <v>8427540</v>
      </c>
      <c r="D14" s="24" t="s">
        <v>44</v>
      </c>
      <c r="E14" s="24">
        <v>1969</v>
      </c>
      <c r="F14" s="24">
        <v>406</v>
      </c>
      <c r="G14" s="24">
        <v>388</v>
      </c>
      <c r="H14" s="24">
        <v>133</v>
      </c>
      <c r="I14" s="24">
        <v>255</v>
      </c>
      <c r="J14" s="24">
        <v>14</v>
      </c>
      <c r="K14" s="24">
        <v>4</v>
      </c>
      <c r="L14" s="24">
        <v>1769783</v>
      </c>
      <c r="M14" s="24">
        <v>28155</v>
      </c>
      <c r="N14" s="24">
        <v>2</v>
      </c>
      <c r="O14" s="24">
        <v>-18</v>
      </c>
      <c r="P14" s="24">
        <v>373</v>
      </c>
      <c r="Q14">
        <f t="shared" si="0"/>
        <v>390</v>
      </c>
    </row>
    <row r="15" spans="1:17">
      <c r="A15" s="24">
        <v>1970</v>
      </c>
      <c r="B15" s="24">
        <v>842754</v>
      </c>
      <c r="C15" s="24">
        <v>9270294</v>
      </c>
      <c r="D15" s="24" t="s">
        <v>44</v>
      </c>
      <c r="E15" s="24">
        <v>1970</v>
      </c>
      <c r="F15" s="24">
        <v>406</v>
      </c>
      <c r="G15" s="24">
        <v>392</v>
      </c>
      <c r="H15" s="24">
        <v>133</v>
      </c>
      <c r="I15" s="24">
        <v>259</v>
      </c>
      <c r="J15" s="24">
        <v>14</v>
      </c>
      <c r="K15" s="24">
        <v>4</v>
      </c>
      <c r="L15" s="24">
        <v>1946761</v>
      </c>
      <c r="M15" s="24">
        <v>36507</v>
      </c>
      <c r="N15" s="24">
        <v>2</v>
      </c>
      <c r="O15" s="24">
        <v>-20</v>
      </c>
      <c r="P15" s="24">
        <v>375</v>
      </c>
      <c r="Q15">
        <f t="shared" si="0"/>
        <v>388</v>
      </c>
    </row>
    <row r="16" spans="1:17">
      <c r="A16" s="24">
        <v>1971</v>
      </c>
      <c r="B16" s="24">
        <v>842754</v>
      </c>
      <c r="C16" s="24">
        <v>10113048</v>
      </c>
      <c r="D16" s="24" t="s">
        <v>44</v>
      </c>
      <c r="E16" s="24">
        <v>1971</v>
      </c>
      <c r="F16" s="24">
        <v>406</v>
      </c>
      <c r="G16" s="24">
        <v>394</v>
      </c>
      <c r="H16" s="24">
        <v>133</v>
      </c>
      <c r="I16" s="24">
        <v>261</v>
      </c>
      <c r="J16" s="24">
        <v>14</v>
      </c>
      <c r="K16" s="24">
        <v>4</v>
      </c>
      <c r="L16" s="24">
        <v>2123740</v>
      </c>
      <c r="M16" s="24">
        <v>42849</v>
      </c>
      <c r="N16" s="24">
        <v>3</v>
      </c>
      <c r="O16" s="24">
        <v>-22</v>
      </c>
      <c r="P16" s="24">
        <v>376</v>
      </c>
      <c r="Q16">
        <f t="shared" si="0"/>
        <v>387</v>
      </c>
    </row>
    <row r="17" spans="1:17">
      <c r="A17" s="24">
        <v>1972</v>
      </c>
      <c r="B17" s="24">
        <v>842754</v>
      </c>
      <c r="C17" s="24">
        <v>10955802</v>
      </c>
      <c r="D17" s="24" t="s">
        <v>44</v>
      </c>
      <c r="E17" s="24">
        <v>1972</v>
      </c>
      <c r="F17" s="24">
        <v>406</v>
      </c>
      <c r="G17" s="24">
        <v>396</v>
      </c>
      <c r="H17" s="24">
        <v>133</v>
      </c>
      <c r="I17" s="24">
        <v>263</v>
      </c>
      <c r="J17" s="24">
        <v>14</v>
      </c>
      <c r="K17" s="24">
        <v>4</v>
      </c>
      <c r="L17" s="24">
        <v>2300718</v>
      </c>
      <c r="M17" s="24">
        <v>51831</v>
      </c>
      <c r="N17" s="24">
        <v>4</v>
      </c>
      <c r="O17" s="24">
        <v>-24</v>
      </c>
      <c r="P17" s="24">
        <v>377</v>
      </c>
      <c r="Q17">
        <f t="shared" si="0"/>
        <v>386</v>
      </c>
    </row>
    <row r="18" spans="1:17">
      <c r="A18" s="24">
        <v>1973</v>
      </c>
      <c r="B18" s="24">
        <v>842754</v>
      </c>
      <c r="C18" s="24">
        <v>11798556</v>
      </c>
      <c r="D18" s="24" t="s">
        <v>44</v>
      </c>
      <c r="E18" s="24">
        <v>1973</v>
      </c>
      <c r="F18" s="24">
        <v>406</v>
      </c>
      <c r="G18" s="24">
        <v>398</v>
      </c>
      <c r="H18" s="24">
        <v>133</v>
      </c>
      <c r="I18" s="24">
        <v>265</v>
      </c>
      <c r="J18" s="24">
        <v>14</v>
      </c>
      <c r="K18" s="24">
        <v>4</v>
      </c>
      <c r="L18" s="24">
        <v>2477696</v>
      </c>
      <c r="M18" s="24">
        <v>58217</v>
      </c>
      <c r="N18" s="24">
        <v>5</v>
      </c>
      <c r="O18" s="24">
        <v>-26</v>
      </c>
      <c r="P18" s="24">
        <v>378</v>
      </c>
      <c r="Q18">
        <f t="shared" si="0"/>
        <v>385</v>
      </c>
    </row>
    <row r="19" spans="1:17">
      <c r="A19" s="24">
        <v>1974</v>
      </c>
      <c r="B19" s="24">
        <v>842754</v>
      </c>
      <c r="C19" s="24">
        <v>12641310</v>
      </c>
      <c r="D19" s="24" t="s">
        <v>44</v>
      </c>
      <c r="E19" s="24">
        <v>1974</v>
      </c>
      <c r="F19" s="24">
        <v>406</v>
      </c>
      <c r="G19" s="24">
        <v>400</v>
      </c>
      <c r="H19" s="24">
        <v>133</v>
      </c>
      <c r="I19" s="24">
        <v>267</v>
      </c>
      <c r="J19" s="24">
        <v>14</v>
      </c>
      <c r="K19" s="24">
        <v>4</v>
      </c>
      <c r="L19" s="24">
        <v>2654675</v>
      </c>
      <c r="M19" s="24">
        <v>68514</v>
      </c>
      <c r="N19" s="24">
        <v>6</v>
      </c>
      <c r="O19" s="24">
        <v>-29</v>
      </c>
      <c r="P19" s="24">
        <v>379</v>
      </c>
      <c r="Q19">
        <f t="shared" si="0"/>
        <v>383</v>
      </c>
    </row>
    <row r="20" spans="1:17">
      <c r="A20" s="24">
        <v>1975</v>
      </c>
      <c r="B20" s="24">
        <v>842754</v>
      </c>
      <c r="C20" s="24">
        <v>13484064</v>
      </c>
      <c r="D20" s="24" t="s">
        <v>44</v>
      </c>
      <c r="E20" s="24">
        <v>1975</v>
      </c>
      <c r="F20" s="24">
        <v>406</v>
      </c>
      <c r="G20" s="24">
        <v>401</v>
      </c>
      <c r="H20" s="24">
        <v>133</v>
      </c>
      <c r="I20" s="24">
        <v>268</v>
      </c>
      <c r="J20" s="24">
        <v>14</v>
      </c>
      <c r="K20" s="24">
        <v>4</v>
      </c>
      <c r="L20" s="24">
        <v>2831653</v>
      </c>
      <c r="M20" s="24">
        <v>75265</v>
      </c>
      <c r="N20" s="24">
        <v>7</v>
      </c>
      <c r="O20" s="24">
        <v>-31</v>
      </c>
      <c r="P20" s="24">
        <v>379</v>
      </c>
      <c r="Q20">
        <f t="shared" si="0"/>
        <v>382</v>
      </c>
    </row>
    <row r="21" spans="1:17">
      <c r="A21" s="24">
        <v>1976</v>
      </c>
      <c r="B21" s="24">
        <v>842754</v>
      </c>
      <c r="C21" s="24">
        <v>14326818</v>
      </c>
      <c r="D21" s="24" t="s">
        <v>44</v>
      </c>
      <c r="E21" s="24">
        <v>1976</v>
      </c>
      <c r="F21" s="24">
        <v>406</v>
      </c>
      <c r="G21" s="24">
        <v>402</v>
      </c>
      <c r="H21" s="24">
        <v>133</v>
      </c>
      <c r="I21" s="24">
        <v>269</v>
      </c>
      <c r="J21" s="24">
        <v>14</v>
      </c>
      <c r="K21" s="24">
        <v>4</v>
      </c>
      <c r="L21" s="24">
        <v>3008631</v>
      </c>
      <c r="M21" s="24">
        <v>86970</v>
      </c>
      <c r="N21" s="24">
        <v>9</v>
      </c>
      <c r="O21" s="24">
        <v>-33</v>
      </c>
      <c r="P21" s="24">
        <v>380</v>
      </c>
      <c r="Q21">
        <f t="shared" si="0"/>
        <v>382</v>
      </c>
    </row>
    <row r="22" spans="1:17">
      <c r="A22" s="24">
        <v>1977</v>
      </c>
      <c r="B22" s="24">
        <v>842754</v>
      </c>
      <c r="C22" s="24">
        <v>15169572</v>
      </c>
      <c r="D22" s="24" t="s">
        <v>44</v>
      </c>
      <c r="E22" s="24">
        <v>1977</v>
      </c>
      <c r="F22" s="24">
        <v>406</v>
      </c>
      <c r="G22" s="24">
        <v>404</v>
      </c>
      <c r="H22" s="24">
        <v>133</v>
      </c>
      <c r="I22" s="24">
        <v>270</v>
      </c>
      <c r="J22" s="24">
        <v>14</v>
      </c>
      <c r="K22" s="24">
        <v>4</v>
      </c>
      <c r="L22" s="24">
        <v>3185610</v>
      </c>
      <c r="M22" s="24">
        <v>94070</v>
      </c>
      <c r="N22" s="24">
        <v>10</v>
      </c>
      <c r="O22" s="24">
        <v>-35</v>
      </c>
      <c r="P22" s="24">
        <v>380</v>
      </c>
      <c r="Q22">
        <f t="shared" si="0"/>
        <v>381</v>
      </c>
    </row>
    <row r="23" spans="1:17">
      <c r="A23" s="24">
        <v>1978</v>
      </c>
      <c r="B23" s="24">
        <v>842754</v>
      </c>
      <c r="C23" s="24">
        <v>16012326</v>
      </c>
      <c r="D23" s="24" t="s">
        <v>44</v>
      </c>
      <c r="E23" s="24">
        <v>1978</v>
      </c>
      <c r="F23" s="24">
        <v>406</v>
      </c>
      <c r="G23" s="24">
        <v>404</v>
      </c>
      <c r="H23" s="24">
        <v>133</v>
      </c>
      <c r="I23" s="24">
        <v>271</v>
      </c>
      <c r="J23" s="24">
        <v>14</v>
      </c>
      <c r="K23" s="24">
        <v>4</v>
      </c>
      <c r="L23" s="24">
        <v>3362588</v>
      </c>
      <c r="M23" s="24">
        <v>101127</v>
      </c>
      <c r="N23" s="24">
        <v>11</v>
      </c>
      <c r="O23" s="24">
        <v>-37</v>
      </c>
      <c r="P23" s="24">
        <v>380</v>
      </c>
      <c r="Q23">
        <f t="shared" si="0"/>
        <v>380</v>
      </c>
    </row>
    <row r="24" spans="1:17">
      <c r="A24" s="24">
        <v>1979</v>
      </c>
      <c r="B24" s="24">
        <v>2150000</v>
      </c>
      <c r="C24" s="24">
        <v>18162326</v>
      </c>
      <c r="D24" s="24" t="s">
        <v>44</v>
      </c>
      <c r="E24" s="24">
        <v>1979</v>
      </c>
      <c r="F24" s="24">
        <v>1038</v>
      </c>
      <c r="G24" s="24">
        <v>612</v>
      </c>
      <c r="H24" s="24">
        <v>339</v>
      </c>
      <c r="I24" s="24">
        <v>272</v>
      </c>
      <c r="J24" s="24">
        <v>37</v>
      </c>
      <c r="K24" s="24">
        <v>11</v>
      </c>
      <c r="L24" s="24">
        <v>3814088</v>
      </c>
      <c r="M24" s="24">
        <v>108293</v>
      </c>
      <c r="N24" s="24">
        <v>13</v>
      </c>
      <c r="O24" s="24">
        <v>-39</v>
      </c>
      <c r="P24" s="24">
        <v>586</v>
      </c>
      <c r="Q24">
        <f t="shared" si="0"/>
        <v>1012</v>
      </c>
    </row>
    <row r="25" spans="1:17">
      <c r="A25" s="24">
        <v>1980</v>
      </c>
      <c r="B25" s="24">
        <v>2150000</v>
      </c>
      <c r="C25" s="24">
        <v>20312326</v>
      </c>
      <c r="D25" s="24" t="s">
        <v>44</v>
      </c>
      <c r="E25" s="24">
        <v>1980</v>
      </c>
      <c r="F25" s="24">
        <v>1038</v>
      </c>
      <c r="G25" s="24">
        <v>761</v>
      </c>
      <c r="H25" s="24">
        <v>339</v>
      </c>
      <c r="I25" s="24">
        <v>422</v>
      </c>
      <c r="J25" s="24">
        <v>37</v>
      </c>
      <c r="K25" s="24">
        <v>11</v>
      </c>
      <c r="L25" s="24">
        <v>4265588</v>
      </c>
      <c r="M25" s="24">
        <v>115415</v>
      </c>
      <c r="N25" s="24">
        <v>14</v>
      </c>
      <c r="O25" s="24">
        <v>-42</v>
      </c>
      <c r="P25" s="24">
        <v>735</v>
      </c>
      <c r="Q25">
        <f t="shared" si="0"/>
        <v>1010</v>
      </c>
    </row>
    <row r="26" spans="1:17">
      <c r="A26" s="24">
        <v>1981</v>
      </c>
      <c r="B26" s="24">
        <v>2105000</v>
      </c>
      <c r="C26" s="24">
        <v>22417326</v>
      </c>
      <c r="D26" s="24" t="s">
        <v>44</v>
      </c>
      <c r="E26" s="24">
        <v>1981</v>
      </c>
      <c r="F26" s="24">
        <v>1016</v>
      </c>
      <c r="G26" s="24">
        <v>844</v>
      </c>
      <c r="H26" s="24">
        <v>332</v>
      </c>
      <c r="I26" s="24">
        <v>512</v>
      </c>
      <c r="J26" s="24">
        <v>36</v>
      </c>
      <c r="K26" s="24">
        <v>11</v>
      </c>
      <c r="L26" s="24">
        <v>4707638</v>
      </c>
      <c r="M26" s="24">
        <v>129570</v>
      </c>
      <c r="N26" s="24">
        <v>16</v>
      </c>
      <c r="O26" s="24">
        <v>-44</v>
      </c>
      <c r="P26" s="24">
        <v>818</v>
      </c>
      <c r="Q26">
        <f t="shared" si="0"/>
        <v>988</v>
      </c>
    </row>
    <row r="27" spans="1:17">
      <c r="A27" s="24">
        <v>1982</v>
      </c>
      <c r="B27" s="24">
        <v>2105000</v>
      </c>
      <c r="C27" s="24">
        <v>24522326</v>
      </c>
      <c r="D27" s="24" t="s">
        <v>44</v>
      </c>
      <c r="E27" s="24">
        <v>1982</v>
      </c>
      <c r="F27" s="24">
        <v>1016</v>
      </c>
      <c r="G27" s="24">
        <v>896</v>
      </c>
      <c r="H27" s="24">
        <v>332</v>
      </c>
      <c r="I27" s="24">
        <v>563</v>
      </c>
      <c r="J27" s="24">
        <v>36</v>
      </c>
      <c r="K27" s="24">
        <v>11</v>
      </c>
      <c r="L27" s="24">
        <v>5149688</v>
      </c>
      <c r="M27" s="24">
        <v>137060</v>
      </c>
      <c r="N27" s="24">
        <v>17</v>
      </c>
      <c r="O27" s="24">
        <v>-50</v>
      </c>
      <c r="P27" s="24">
        <v>864</v>
      </c>
      <c r="Q27">
        <f t="shared" si="0"/>
        <v>983</v>
      </c>
    </row>
    <row r="28" spans="1:17">
      <c r="A28" s="24">
        <v>1983</v>
      </c>
      <c r="B28" s="24">
        <v>2105000</v>
      </c>
      <c r="C28" s="24">
        <v>26627326</v>
      </c>
      <c r="D28" s="24" t="s">
        <v>44</v>
      </c>
      <c r="E28" s="24">
        <v>1983</v>
      </c>
      <c r="F28" s="24">
        <v>1016</v>
      </c>
      <c r="G28" s="24">
        <v>929</v>
      </c>
      <c r="H28" s="24">
        <v>332</v>
      </c>
      <c r="I28" s="24">
        <v>596</v>
      </c>
      <c r="J28" s="24">
        <v>36</v>
      </c>
      <c r="K28" s="24">
        <v>11</v>
      </c>
      <c r="L28" s="24">
        <v>5591738</v>
      </c>
      <c r="M28" s="24">
        <v>152830</v>
      </c>
      <c r="N28" s="24">
        <v>20</v>
      </c>
      <c r="O28" s="24">
        <v>-56</v>
      </c>
      <c r="P28" s="24">
        <v>894</v>
      </c>
      <c r="Q28">
        <f t="shared" si="0"/>
        <v>980</v>
      </c>
    </row>
    <row r="29" spans="1:17">
      <c r="A29" s="24">
        <v>1984</v>
      </c>
      <c r="B29" s="24">
        <v>2105000</v>
      </c>
      <c r="C29" s="24">
        <v>28732326</v>
      </c>
      <c r="D29" s="24" t="s">
        <v>44</v>
      </c>
      <c r="E29" s="24">
        <v>1984</v>
      </c>
      <c r="F29" s="24">
        <v>1016</v>
      </c>
      <c r="G29" s="24">
        <v>951</v>
      </c>
      <c r="H29" s="24">
        <v>332</v>
      </c>
      <c r="I29" s="24">
        <v>619</v>
      </c>
      <c r="J29" s="24">
        <v>36</v>
      </c>
      <c r="K29" s="24">
        <v>11</v>
      </c>
      <c r="L29" s="24">
        <v>6033788</v>
      </c>
      <c r="M29" s="24">
        <v>160746</v>
      </c>
      <c r="N29" s="24">
        <v>21</v>
      </c>
      <c r="O29" s="24">
        <v>-62</v>
      </c>
      <c r="P29" s="24">
        <v>912</v>
      </c>
      <c r="Q29">
        <f t="shared" si="0"/>
        <v>975</v>
      </c>
    </row>
    <row r="30" spans="1:17">
      <c r="A30" s="24">
        <v>1985</v>
      </c>
      <c r="B30" s="24">
        <v>2105000</v>
      </c>
      <c r="C30" s="24">
        <v>30837326</v>
      </c>
      <c r="D30" s="24" t="s">
        <v>44</v>
      </c>
      <c r="E30" s="24">
        <v>1985</v>
      </c>
      <c r="F30" s="24">
        <v>1016</v>
      </c>
      <c r="G30" s="24">
        <v>967</v>
      </c>
      <c r="H30" s="24">
        <v>332</v>
      </c>
      <c r="I30" s="24">
        <v>634</v>
      </c>
      <c r="J30" s="24">
        <v>36</v>
      </c>
      <c r="K30" s="24">
        <v>11</v>
      </c>
      <c r="L30" s="24">
        <v>6475838</v>
      </c>
      <c r="M30" s="24">
        <v>186986</v>
      </c>
      <c r="N30" s="24">
        <v>24</v>
      </c>
      <c r="O30" s="24">
        <v>-67</v>
      </c>
      <c r="P30" s="24">
        <v>924</v>
      </c>
      <c r="Q30">
        <f t="shared" si="0"/>
        <v>973</v>
      </c>
    </row>
    <row r="31" spans="1:17">
      <c r="A31" s="24">
        <v>1986</v>
      </c>
      <c r="B31" s="24">
        <v>2105000</v>
      </c>
      <c r="C31" s="24">
        <v>32942326</v>
      </c>
      <c r="D31" s="24" t="s">
        <v>44</v>
      </c>
      <c r="E31" s="24">
        <v>1986</v>
      </c>
      <c r="F31" s="24">
        <v>1016</v>
      </c>
      <c r="G31" s="24">
        <v>978</v>
      </c>
      <c r="H31" s="24">
        <v>332</v>
      </c>
      <c r="I31" s="24">
        <v>646</v>
      </c>
      <c r="J31" s="24">
        <v>36</v>
      </c>
      <c r="K31" s="24">
        <v>11</v>
      </c>
      <c r="L31" s="24">
        <v>6917888</v>
      </c>
      <c r="M31" s="24">
        <v>224934</v>
      </c>
      <c r="N31" s="24">
        <v>27</v>
      </c>
      <c r="O31" s="24">
        <v>-73</v>
      </c>
      <c r="P31" s="24">
        <v>933</v>
      </c>
      <c r="Q31">
        <f t="shared" si="0"/>
        <v>970</v>
      </c>
    </row>
    <row r="32" spans="1:17">
      <c r="A32" s="24">
        <v>1987</v>
      </c>
      <c r="B32" s="24">
        <v>2105000</v>
      </c>
      <c r="C32" s="24">
        <v>35047326</v>
      </c>
      <c r="D32" s="24" t="s">
        <v>44</v>
      </c>
      <c r="E32" s="24">
        <v>1987</v>
      </c>
      <c r="F32" s="24">
        <v>1016</v>
      </c>
      <c r="G32" s="24">
        <v>986</v>
      </c>
      <c r="H32" s="24">
        <v>332</v>
      </c>
      <c r="I32" s="24">
        <v>654</v>
      </c>
      <c r="J32" s="24">
        <v>36</v>
      </c>
      <c r="K32" s="24">
        <v>11</v>
      </c>
      <c r="L32" s="24">
        <v>7359938</v>
      </c>
      <c r="M32" s="24">
        <v>249581</v>
      </c>
      <c r="N32" s="24">
        <v>30</v>
      </c>
      <c r="O32" s="24">
        <v>-78</v>
      </c>
      <c r="P32" s="24">
        <v>939</v>
      </c>
      <c r="Q32">
        <f t="shared" si="0"/>
        <v>968</v>
      </c>
    </row>
    <row r="33" spans="1:17">
      <c r="A33" s="24">
        <v>1988</v>
      </c>
      <c r="B33" s="24">
        <v>2105000</v>
      </c>
      <c r="C33" s="24">
        <v>37152326</v>
      </c>
      <c r="D33" s="24" t="s">
        <v>44</v>
      </c>
      <c r="E33" s="24">
        <v>1988</v>
      </c>
      <c r="F33" s="24">
        <v>1016</v>
      </c>
      <c r="G33" s="24">
        <v>993</v>
      </c>
      <c r="H33" s="24">
        <v>332</v>
      </c>
      <c r="I33" s="24">
        <v>660</v>
      </c>
      <c r="J33" s="24">
        <v>36</v>
      </c>
      <c r="K33" s="24">
        <v>11</v>
      </c>
      <c r="L33" s="24">
        <v>7801988</v>
      </c>
      <c r="M33" s="24">
        <v>273450</v>
      </c>
      <c r="N33" s="24">
        <v>33</v>
      </c>
      <c r="O33" s="24">
        <v>-83</v>
      </c>
      <c r="P33" s="24">
        <v>944</v>
      </c>
      <c r="Q33">
        <f t="shared" si="0"/>
        <v>966</v>
      </c>
    </row>
    <row r="34" spans="1:17">
      <c r="A34" s="24">
        <v>1989</v>
      </c>
      <c r="B34" s="24">
        <v>1777000</v>
      </c>
      <c r="C34" s="24">
        <v>38929326</v>
      </c>
      <c r="D34" s="24" t="s">
        <v>44</v>
      </c>
      <c r="E34" s="24">
        <v>1989</v>
      </c>
      <c r="F34" s="24">
        <v>858</v>
      </c>
      <c r="G34" s="24">
        <v>946</v>
      </c>
      <c r="H34" s="24">
        <v>280</v>
      </c>
      <c r="I34" s="24">
        <v>666</v>
      </c>
      <c r="J34" s="24">
        <v>30</v>
      </c>
      <c r="K34" s="24">
        <v>9</v>
      </c>
      <c r="L34" s="24">
        <v>8175158</v>
      </c>
      <c r="M34" s="24">
        <v>315170</v>
      </c>
      <c r="N34" s="24">
        <v>37</v>
      </c>
      <c r="O34" s="24">
        <v>-82</v>
      </c>
      <c r="P34" s="24">
        <v>903</v>
      </c>
      <c r="Q34">
        <f t="shared" si="0"/>
        <v>813</v>
      </c>
    </row>
    <row r="35" spans="1:17">
      <c r="A35" s="24">
        <v>1990</v>
      </c>
      <c r="B35" s="24">
        <v>1373000</v>
      </c>
      <c r="C35" s="24">
        <v>40302326</v>
      </c>
      <c r="D35" s="24" t="s">
        <v>44</v>
      </c>
      <c r="E35" s="24">
        <v>1990</v>
      </c>
      <c r="F35" s="24">
        <v>662</v>
      </c>
      <c r="G35" s="24">
        <v>849</v>
      </c>
      <c r="H35" s="24">
        <v>216</v>
      </c>
      <c r="I35" s="24">
        <v>632</v>
      </c>
      <c r="J35" s="24">
        <v>23</v>
      </c>
      <c r="K35" s="24">
        <v>7</v>
      </c>
      <c r="L35" s="24">
        <v>8463488</v>
      </c>
      <c r="M35" s="24">
        <v>338382</v>
      </c>
      <c r="N35" s="24">
        <v>41</v>
      </c>
      <c r="O35" s="24">
        <v>-87</v>
      </c>
      <c r="P35" s="24">
        <v>804</v>
      </c>
      <c r="Q35">
        <f t="shared" si="0"/>
        <v>616</v>
      </c>
    </row>
    <row r="36" spans="1:17">
      <c r="A36" s="24">
        <v>1991</v>
      </c>
      <c r="B36" s="24">
        <v>1103000</v>
      </c>
      <c r="C36" s="24">
        <v>41405326</v>
      </c>
      <c r="D36" s="24" t="s">
        <v>44</v>
      </c>
      <c r="E36" s="24">
        <v>1991</v>
      </c>
      <c r="F36" s="24">
        <v>532</v>
      </c>
      <c r="G36" s="24">
        <v>742</v>
      </c>
      <c r="H36" s="24">
        <v>174</v>
      </c>
      <c r="I36" s="24">
        <v>567</v>
      </c>
      <c r="J36" s="24">
        <v>19</v>
      </c>
      <c r="K36" s="24">
        <v>5</v>
      </c>
      <c r="L36" s="24">
        <v>8695118</v>
      </c>
      <c r="M36" s="24">
        <v>360325</v>
      </c>
      <c r="N36" s="24">
        <v>42</v>
      </c>
      <c r="O36" s="24">
        <v>-92</v>
      </c>
      <c r="P36" s="24">
        <v>693</v>
      </c>
      <c r="Q36">
        <f t="shared" si="0"/>
        <v>482</v>
      </c>
    </row>
    <row r="37" spans="1:17">
      <c r="A37" s="24">
        <v>1992</v>
      </c>
      <c r="B37" s="24">
        <v>1378600</v>
      </c>
      <c r="C37" s="24">
        <v>42783926</v>
      </c>
      <c r="D37" s="24" t="s">
        <v>44</v>
      </c>
      <c r="E37" s="24">
        <v>1992</v>
      </c>
      <c r="F37" s="24">
        <v>665</v>
      </c>
      <c r="G37" s="24">
        <v>716</v>
      </c>
      <c r="H37" s="24">
        <v>217</v>
      </c>
      <c r="I37" s="24">
        <v>498</v>
      </c>
      <c r="J37" s="24">
        <v>23</v>
      </c>
      <c r="K37" s="24">
        <v>7</v>
      </c>
      <c r="L37" s="24">
        <v>8984624</v>
      </c>
      <c r="M37" s="24">
        <v>382625</v>
      </c>
      <c r="N37" s="24">
        <v>46</v>
      </c>
      <c r="O37" s="24">
        <v>-96</v>
      </c>
      <c r="P37" s="24">
        <v>666</v>
      </c>
      <c r="Q37">
        <f t="shared" si="0"/>
        <v>615</v>
      </c>
    </row>
    <row r="38" spans="1:17">
      <c r="A38" s="24">
        <v>1993</v>
      </c>
      <c r="B38" s="24">
        <v>1489600</v>
      </c>
      <c r="C38" s="24">
        <v>44273526</v>
      </c>
      <c r="D38" s="24" t="s">
        <v>44</v>
      </c>
      <c r="E38" s="24">
        <v>1993</v>
      </c>
      <c r="F38" s="24">
        <v>719</v>
      </c>
      <c r="G38" s="24">
        <v>722</v>
      </c>
      <c r="H38" s="24">
        <v>235</v>
      </c>
      <c r="I38" s="24">
        <v>487</v>
      </c>
      <c r="J38" s="24">
        <v>25</v>
      </c>
      <c r="K38" s="24">
        <v>7</v>
      </c>
      <c r="L38" s="24">
        <v>9297440</v>
      </c>
      <c r="M38" s="24">
        <v>431497</v>
      </c>
      <c r="N38" s="24">
        <v>50</v>
      </c>
      <c r="O38" s="24">
        <v>-100</v>
      </c>
      <c r="P38" s="24">
        <v>673</v>
      </c>
      <c r="Q38">
        <f t="shared" si="0"/>
        <v>669</v>
      </c>
    </row>
    <row r="39" spans="1:17">
      <c r="A39" s="24">
        <v>1994</v>
      </c>
      <c r="B39" s="24">
        <v>1489600</v>
      </c>
      <c r="C39" s="24">
        <v>45763126</v>
      </c>
      <c r="D39" s="24" t="s">
        <v>44</v>
      </c>
      <c r="E39" s="24">
        <v>1994</v>
      </c>
      <c r="F39" s="24">
        <v>719</v>
      </c>
      <c r="G39" s="24">
        <v>728</v>
      </c>
      <c r="H39" s="24">
        <v>235</v>
      </c>
      <c r="I39" s="24">
        <v>493</v>
      </c>
      <c r="J39" s="24">
        <v>25</v>
      </c>
      <c r="K39" s="24">
        <v>7</v>
      </c>
      <c r="L39" s="24">
        <v>9610256</v>
      </c>
      <c r="M39" s="24">
        <v>456019</v>
      </c>
      <c r="N39" s="24">
        <v>53</v>
      </c>
      <c r="O39" s="24">
        <v>-102</v>
      </c>
      <c r="P39" s="24">
        <v>679</v>
      </c>
      <c r="Q39">
        <f t="shared" si="0"/>
        <v>670</v>
      </c>
    </row>
    <row r="40" spans="1:17">
      <c r="A40" s="24">
        <v>1995</v>
      </c>
      <c r="B40" s="24">
        <v>2905900</v>
      </c>
      <c r="C40" s="24">
        <v>48669026</v>
      </c>
      <c r="D40" s="24" t="s">
        <v>44</v>
      </c>
      <c r="E40" s="24">
        <v>1995</v>
      </c>
      <c r="F40" s="24">
        <v>1403</v>
      </c>
      <c r="G40" s="24">
        <v>954</v>
      </c>
      <c r="H40" s="24">
        <v>458</v>
      </c>
      <c r="I40" s="24">
        <v>495</v>
      </c>
      <c r="J40" s="24">
        <v>50</v>
      </c>
      <c r="K40" s="24">
        <v>15</v>
      </c>
      <c r="L40" s="24">
        <v>10220495</v>
      </c>
      <c r="M40" s="24">
        <v>473986</v>
      </c>
      <c r="N40" s="24">
        <v>56</v>
      </c>
      <c r="O40" s="24">
        <v>-106</v>
      </c>
      <c r="P40" s="24">
        <v>905</v>
      </c>
      <c r="Q40">
        <f t="shared" si="0"/>
        <v>1353</v>
      </c>
    </row>
    <row r="41" spans="1:17">
      <c r="A41" s="24">
        <v>1996</v>
      </c>
      <c r="B41" s="24">
        <v>1816100</v>
      </c>
      <c r="C41" s="24">
        <v>50485126</v>
      </c>
      <c r="D41" s="24" t="s">
        <v>44</v>
      </c>
      <c r="E41" s="24">
        <v>1996</v>
      </c>
      <c r="F41" s="24">
        <v>876</v>
      </c>
      <c r="G41" s="24">
        <v>944</v>
      </c>
      <c r="H41" s="24">
        <v>286</v>
      </c>
      <c r="I41" s="24">
        <v>657</v>
      </c>
      <c r="J41" s="24">
        <v>31</v>
      </c>
      <c r="K41" s="24">
        <v>9</v>
      </c>
      <c r="L41" s="24">
        <v>10601876</v>
      </c>
      <c r="M41" s="24">
        <v>486195</v>
      </c>
      <c r="N41" s="24">
        <v>59</v>
      </c>
      <c r="O41" s="24">
        <v>-109</v>
      </c>
      <c r="P41" s="24">
        <v>895</v>
      </c>
      <c r="Q41">
        <f t="shared" si="0"/>
        <v>826</v>
      </c>
    </row>
    <row r="42" spans="1:17">
      <c r="A42" s="24">
        <v>1997</v>
      </c>
      <c r="B42" s="24">
        <v>1322700</v>
      </c>
      <c r="C42" s="24">
        <v>51807826</v>
      </c>
      <c r="D42" s="24" t="s">
        <v>44</v>
      </c>
      <c r="E42" s="24">
        <v>1997</v>
      </c>
      <c r="F42" s="24">
        <v>638</v>
      </c>
      <c r="G42" s="24">
        <v>839</v>
      </c>
      <c r="H42" s="24">
        <v>208</v>
      </c>
      <c r="I42" s="24">
        <v>631</v>
      </c>
      <c r="J42" s="24">
        <v>22</v>
      </c>
      <c r="K42" s="24">
        <v>6</v>
      </c>
      <c r="L42" s="24">
        <v>10879643</v>
      </c>
      <c r="M42" s="24">
        <v>519775</v>
      </c>
      <c r="N42" s="24">
        <v>62</v>
      </c>
      <c r="O42" s="24">
        <v>-113</v>
      </c>
      <c r="P42" s="24">
        <v>789</v>
      </c>
      <c r="Q42">
        <f t="shared" si="0"/>
        <v>587</v>
      </c>
    </row>
    <row r="43" spans="1:17">
      <c r="A43" s="24">
        <v>1998</v>
      </c>
      <c r="B43" s="24">
        <v>1738300</v>
      </c>
      <c r="C43" s="24">
        <v>53546126</v>
      </c>
      <c r="D43" s="24" t="s">
        <v>44</v>
      </c>
      <c r="E43" s="24">
        <v>1998</v>
      </c>
      <c r="F43" s="24">
        <v>839</v>
      </c>
      <c r="G43" s="24">
        <v>835</v>
      </c>
      <c r="H43" s="24">
        <v>274</v>
      </c>
      <c r="I43" s="24">
        <v>560</v>
      </c>
      <c r="J43" s="24">
        <v>29</v>
      </c>
      <c r="K43" s="24">
        <v>9</v>
      </c>
      <c r="L43" s="24">
        <v>11244686</v>
      </c>
      <c r="M43" s="24">
        <v>533963</v>
      </c>
      <c r="N43" s="24">
        <v>65</v>
      </c>
      <c r="O43" s="24">
        <v>-121</v>
      </c>
      <c r="P43" s="24">
        <v>779</v>
      </c>
      <c r="Q43">
        <f t="shared" si="0"/>
        <v>783</v>
      </c>
    </row>
    <row r="44" spans="1:17">
      <c r="A44" s="24">
        <v>1999</v>
      </c>
      <c r="B44" s="24">
        <v>1725900</v>
      </c>
      <c r="C44" s="24">
        <v>55272026</v>
      </c>
      <c r="D44" s="24" t="s">
        <v>44</v>
      </c>
      <c r="E44" s="24">
        <v>1999</v>
      </c>
      <c r="F44" s="24">
        <v>833</v>
      </c>
      <c r="G44" s="24">
        <v>838</v>
      </c>
      <c r="H44" s="24">
        <v>272</v>
      </c>
      <c r="I44" s="24">
        <v>566</v>
      </c>
      <c r="J44" s="24">
        <v>29</v>
      </c>
      <c r="K44" s="24">
        <v>9</v>
      </c>
      <c r="L44" s="24">
        <v>11607125</v>
      </c>
      <c r="M44" s="24">
        <v>551578</v>
      </c>
      <c r="N44" s="24">
        <v>68</v>
      </c>
      <c r="O44" s="24">
        <v>-126</v>
      </c>
      <c r="P44" s="24">
        <v>781</v>
      </c>
      <c r="Q44">
        <f t="shared" si="0"/>
        <v>775</v>
      </c>
    </row>
    <row r="45" spans="1:17">
      <c r="A45" s="24">
        <v>2000</v>
      </c>
      <c r="B45" s="24">
        <v>1822600</v>
      </c>
      <c r="C45" s="24">
        <v>57094626</v>
      </c>
      <c r="D45" s="24" t="s">
        <v>44</v>
      </c>
      <c r="E45" s="24">
        <v>2000</v>
      </c>
      <c r="F45" s="24">
        <v>880</v>
      </c>
      <c r="G45" s="24">
        <v>856</v>
      </c>
      <c r="H45" s="24">
        <v>287</v>
      </c>
      <c r="I45" s="24">
        <v>568</v>
      </c>
      <c r="J45" s="24">
        <v>31</v>
      </c>
      <c r="K45" s="24">
        <v>9</v>
      </c>
      <c r="L45" s="24">
        <v>11989871</v>
      </c>
      <c r="M45" s="24">
        <v>572604</v>
      </c>
      <c r="N45" s="24">
        <v>71</v>
      </c>
      <c r="O45" s="24">
        <v>-130</v>
      </c>
      <c r="P45" s="24">
        <v>798</v>
      </c>
      <c r="Q45">
        <f t="shared" si="0"/>
        <v>821</v>
      </c>
    </row>
    <row r="46" spans="1:17">
      <c r="A46" s="24">
        <v>2001</v>
      </c>
      <c r="B46" s="24">
        <v>1816500</v>
      </c>
      <c r="C46" s="24">
        <v>58911126</v>
      </c>
      <c r="D46" s="24" t="s">
        <v>44</v>
      </c>
      <c r="E46" s="24">
        <v>2001</v>
      </c>
      <c r="F46" s="24">
        <v>877</v>
      </c>
      <c r="G46" s="24">
        <v>867</v>
      </c>
      <c r="H46" s="24">
        <v>286</v>
      </c>
      <c r="I46" s="24">
        <v>580</v>
      </c>
      <c r="J46" s="24">
        <v>31</v>
      </c>
      <c r="K46" s="24">
        <v>9</v>
      </c>
      <c r="L46" s="24">
        <v>12371336</v>
      </c>
      <c r="M46" s="24">
        <v>626457</v>
      </c>
      <c r="N46" s="24">
        <v>76</v>
      </c>
      <c r="O46" s="24">
        <v>-134</v>
      </c>
      <c r="P46" s="24">
        <v>809</v>
      </c>
      <c r="Q46">
        <f t="shared" si="0"/>
        <v>819</v>
      </c>
    </row>
    <row r="47" spans="1:17">
      <c r="A47" s="24">
        <v>2002</v>
      </c>
      <c r="B47" s="24">
        <v>2165118</v>
      </c>
      <c r="C47" s="24">
        <v>61076243</v>
      </c>
      <c r="D47" s="24" t="s">
        <v>44</v>
      </c>
      <c r="E47" s="24">
        <v>2002</v>
      </c>
      <c r="F47" s="24">
        <v>1005</v>
      </c>
      <c r="G47" s="24">
        <v>916</v>
      </c>
      <c r="H47" s="24">
        <v>328</v>
      </c>
      <c r="I47" s="24">
        <v>587</v>
      </c>
      <c r="J47" s="24">
        <v>35</v>
      </c>
      <c r="K47" s="24">
        <v>10</v>
      </c>
      <c r="L47" s="24">
        <v>12826011</v>
      </c>
      <c r="M47" s="24">
        <v>684795</v>
      </c>
      <c r="N47" s="24">
        <v>78</v>
      </c>
      <c r="O47" s="24">
        <v>-138</v>
      </c>
      <c r="P47" s="24">
        <v>856</v>
      </c>
      <c r="Q47">
        <f t="shared" si="0"/>
        <v>945</v>
      </c>
    </row>
    <row r="48" spans="1:17">
      <c r="A48" s="24">
        <v>2003</v>
      </c>
      <c r="B48" s="24">
        <v>2539686</v>
      </c>
      <c r="C48" s="24">
        <v>63615929</v>
      </c>
      <c r="D48" s="24" t="s">
        <v>44</v>
      </c>
      <c r="E48" s="24">
        <v>2003</v>
      </c>
      <c r="F48" s="24">
        <v>1213</v>
      </c>
      <c r="G48" s="24">
        <v>1018</v>
      </c>
      <c r="H48" s="24">
        <v>396</v>
      </c>
      <c r="I48" s="24">
        <v>622</v>
      </c>
      <c r="J48" s="24">
        <v>43</v>
      </c>
      <c r="K48" s="24">
        <v>13</v>
      </c>
      <c r="L48" s="24">
        <v>13814020</v>
      </c>
      <c r="M48" s="24">
        <v>695042</v>
      </c>
      <c r="N48" s="24">
        <v>80</v>
      </c>
      <c r="O48" s="24">
        <v>-142</v>
      </c>
      <c r="P48" s="24">
        <v>958</v>
      </c>
      <c r="Q48">
        <f t="shared" si="0"/>
        <v>1151</v>
      </c>
    </row>
    <row r="49" spans="1:17">
      <c r="A49" s="24">
        <v>2004</v>
      </c>
      <c r="B49" s="24">
        <v>2777203</v>
      </c>
      <c r="C49" s="24">
        <v>66393133</v>
      </c>
      <c r="D49" s="24" t="s">
        <v>44</v>
      </c>
      <c r="E49" s="24">
        <v>2004</v>
      </c>
      <c r="F49" s="24">
        <v>1309</v>
      </c>
      <c r="G49" s="24">
        <v>1120</v>
      </c>
      <c r="H49" s="24">
        <v>428</v>
      </c>
      <c r="I49" s="24">
        <v>692</v>
      </c>
      <c r="J49" s="24">
        <v>46</v>
      </c>
      <c r="K49" s="24">
        <v>14</v>
      </c>
      <c r="L49" s="24">
        <v>14397232</v>
      </c>
      <c r="M49" s="24">
        <v>719606</v>
      </c>
      <c r="N49" s="24">
        <v>84</v>
      </c>
      <c r="O49" s="24">
        <v>-146</v>
      </c>
      <c r="P49" s="24">
        <v>1059</v>
      </c>
      <c r="Q49">
        <f t="shared" si="0"/>
        <v>1247</v>
      </c>
    </row>
    <row r="50" spans="1:17">
      <c r="A50" s="24">
        <v>2005</v>
      </c>
      <c r="B50" s="24">
        <v>1901417</v>
      </c>
      <c r="C50" s="24">
        <v>68294551</v>
      </c>
      <c r="D50" s="24" t="s">
        <v>44</v>
      </c>
      <c r="E50" s="24">
        <v>2005</v>
      </c>
      <c r="F50" s="24">
        <v>892</v>
      </c>
      <c r="G50" s="24">
        <v>1049</v>
      </c>
      <c r="H50" s="24">
        <v>291</v>
      </c>
      <c r="I50" s="24">
        <v>757</v>
      </c>
      <c r="J50" s="24">
        <v>31</v>
      </c>
      <c r="K50" s="24">
        <v>9</v>
      </c>
      <c r="L50" s="24">
        <v>14796530</v>
      </c>
      <c r="M50" s="24">
        <v>742490</v>
      </c>
      <c r="N50" s="24">
        <v>87</v>
      </c>
      <c r="O50" s="24">
        <v>-151</v>
      </c>
      <c r="P50" s="24">
        <v>986</v>
      </c>
      <c r="Q50">
        <f t="shared" si="0"/>
        <v>828</v>
      </c>
    </row>
    <row r="51" spans="1:17">
      <c r="A51" s="24">
        <v>2006</v>
      </c>
      <c r="B51" s="24">
        <v>1428600</v>
      </c>
      <c r="C51" s="24">
        <v>69723151</v>
      </c>
      <c r="D51" s="24" t="s">
        <v>44</v>
      </c>
      <c r="E51" s="24">
        <v>2006</v>
      </c>
      <c r="F51" s="24">
        <v>683</v>
      </c>
      <c r="G51" s="24">
        <v>923</v>
      </c>
      <c r="H51" s="24">
        <v>223</v>
      </c>
      <c r="I51" s="24">
        <v>699</v>
      </c>
      <c r="J51" s="24">
        <v>24</v>
      </c>
      <c r="K51" s="24">
        <v>7</v>
      </c>
      <c r="L51" s="24">
        <v>15096536</v>
      </c>
      <c r="M51" s="24">
        <v>767321</v>
      </c>
      <c r="N51" s="24">
        <v>91</v>
      </c>
      <c r="O51" s="24">
        <v>-158</v>
      </c>
      <c r="P51" s="24">
        <v>856</v>
      </c>
      <c r="Q51">
        <f t="shared" si="0"/>
        <v>616</v>
      </c>
    </row>
    <row r="52" spans="1:17">
      <c r="A52" s="24">
        <v>2007</v>
      </c>
      <c r="B52" s="24">
        <v>1165100</v>
      </c>
      <c r="C52" s="24">
        <v>70888251</v>
      </c>
      <c r="D52" s="24" t="s">
        <v>44</v>
      </c>
      <c r="E52" s="24">
        <v>2007</v>
      </c>
      <c r="F52" s="24">
        <v>568</v>
      </c>
      <c r="G52" s="24">
        <v>802</v>
      </c>
      <c r="H52" s="24">
        <v>185</v>
      </c>
      <c r="I52" s="24">
        <v>617</v>
      </c>
      <c r="J52" s="24">
        <v>20</v>
      </c>
      <c r="K52" s="24">
        <v>6</v>
      </c>
      <c r="L52" s="24">
        <v>15341207</v>
      </c>
      <c r="M52" s="24">
        <v>791493</v>
      </c>
      <c r="N52" s="24">
        <v>94</v>
      </c>
      <c r="O52" s="24">
        <v>-165</v>
      </c>
      <c r="P52" s="24">
        <v>733</v>
      </c>
      <c r="Q52">
        <f t="shared" si="0"/>
        <v>497</v>
      </c>
    </row>
    <row r="53" spans="1:17">
      <c r="A53" s="24">
        <v>2008</v>
      </c>
      <c r="B53" s="24">
        <v>1291100</v>
      </c>
      <c r="C53" s="24">
        <v>72179351</v>
      </c>
      <c r="D53" s="24" t="s">
        <v>44</v>
      </c>
      <c r="E53" s="24">
        <v>2008</v>
      </c>
      <c r="F53" s="24">
        <v>629</v>
      </c>
      <c r="G53" s="24">
        <v>746</v>
      </c>
      <c r="H53" s="24">
        <v>205</v>
      </c>
      <c r="I53" s="24">
        <v>541</v>
      </c>
      <c r="J53" s="24">
        <v>22</v>
      </c>
      <c r="K53" s="24">
        <v>6</v>
      </c>
      <c r="L53" s="24">
        <v>15612338</v>
      </c>
      <c r="M53" s="24">
        <v>770131</v>
      </c>
      <c r="N53" s="24">
        <v>95</v>
      </c>
      <c r="O53" s="24">
        <v>-170</v>
      </c>
      <c r="P53" s="24">
        <v>673</v>
      </c>
      <c r="Q53">
        <f t="shared" si="0"/>
        <v>554</v>
      </c>
    </row>
    <row r="54" spans="1:17">
      <c r="A54" s="24">
        <v>2009</v>
      </c>
      <c r="B54" s="24">
        <v>746400</v>
      </c>
      <c r="C54" s="24">
        <v>72925751</v>
      </c>
      <c r="D54" s="24" t="s">
        <v>44</v>
      </c>
      <c r="E54" s="24">
        <v>2009</v>
      </c>
      <c r="F54" s="24">
        <v>392</v>
      </c>
      <c r="G54" s="24">
        <v>637</v>
      </c>
      <c r="H54" s="24">
        <v>128</v>
      </c>
      <c r="I54" s="24">
        <v>509</v>
      </c>
      <c r="J54" s="24">
        <v>14</v>
      </c>
      <c r="K54" s="24">
        <v>4</v>
      </c>
      <c r="L54" s="24">
        <v>15769082</v>
      </c>
      <c r="M54" s="24">
        <v>759085</v>
      </c>
      <c r="N54" s="24">
        <v>96</v>
      </c>
      <c r="O54" s="24">
        <v>-174</v>
      </c>
      <c r="P54" s="24">
        <v>561</v>
      </c>
      <c r="Q54">
        <f t="shared" si="0"/>
        <v>314</v>
      </c>
    </row>
    <row r="55" spans="1:17">
      <c r="A55" s="24">
        <v>2010</v>
      </c>
      <c r="B55" s="24">
        <v>700006</v>
      </c>
      <c r="C55" s="24">
        <v>73625757</v>
      </c>
      <c r="D55" s="24" t="s">
        <v>44</v>
      </c>
      <c r="E55" s="24">
        <v>2010</v>
      </c>
      <c r="F55" s="24">
        <v>374</v>
      </c>
      <c r="G55" s="24">
        <v>555</v>
      </c>
      <c r="H55" s="24">
        <v>122</v>
      </c>
      <c r="I55" s="24">
        <v>432</v>
      </c>
      <c r="J55" s="24">
        <v>13</v>
      </c>
      <c r="K55" s="24">
        <v>4</v>
      </c>
      <c r="L55" s="24">
        <v>15916083</v>
      </c>
      <c r="M55" s="24">
        <v>750796</v>
      </c>
      <c r="N55" s="24">
        <v>97</v>
      </c>
      <c r="O55" s="24">
        <v>-177</v>
      </c>
      <c r="P55" s="24">
        <v>476</v>
      </c>
      <c r="Q55">
        <f t="shared" si="0"/>
        <v>294</v>
      </c>
    </row>
    <row r="56" spans="1:17">
      <c r="A56" s="24">
        <v>2011</v>
      </c>
      <c r="B56" s="24">
        <v>641806</v>
      </c>
      <c r="C56" s="24">
        <v>74267564</v>
      </c>
      <c r="D56" s="24" t="s">
        <v>44</v>
      </c>
      <c r="E56" s="24">
        <v>2011</v>
      </c>
      <c r="F56" s="24">
        <v>338</v>
      </c>
      <c r="G56" s="24">
        <v>492</v>
      </c>
      <c r="H56" s="24">
        <v>110</v>
      </c>
      <c r="I56" s="24">
        <v>381</v>
      </c>
      <c r="J56" s="24">
        <v>12</v>
      </c>
      <c r="K56" s="24">
        <v>3</v>
      </c>
      <c r="L56" s="24">
        <v>16050863</v>
      </c>
      <c r="M56" s="24">
        <v>746759</v>
      </c>
      <c r="N56" s="24">
        <v>98</v>
      </c>
      <c r="O56" s="24">
        <v>-182</v>
      </c>
      <c r="P56" s="24">
        <v>409</v>
      </c>
      <c r="Q56">
        <f t="shared" si="0"/>
        <v>254</v>
      </c>
    </row>
    <row r="57" spans="1:17">
      <c r="A57" s="24">
        <v>2012</v>
      </c>
      <c r="B57" s="24">
        <v>457108</v>
      </c>
      <c r="C57" s="24">
        <v>74724672</v>
      </c>
      <c r="D57" s="24" t="s">
        <v>44</v>
      </c>
      <c r="E57" s="24">
        <v>2012</v>
      </c>
      <c r="F57" s="24">
        <v>228</v>
      </c>
      <c r="G57" s="24">
        <v>415</v>
      </c>
      <c r="H57" s="24">
        <v>74</v>
      </c>
      <c r="I57" s="24">
        <v>340</v>
      </c>
      <c r="J57" s="24">
        <v>8</v>
      </c>
      <c r="K57" s="24">
        <v>2</v>
      </c>
      <c r="L57" s="24">
        <v>16146856</v>
      </c>
      <c r="M57" s="24">
        <v>746206</v>
      </c>
      <c r="N57" s="24">
        <v>99</v>
      </c>
      <c r="O57" s="24">
        <v>-185</v>
      </c>
      <c r="P57" s="24">
        <v>330</v>
      </c>
      <c r="Q57">
        <f t="shared" si="0"/>
        <v>142</v>
      </c>
    </row>
    <row r="58" spans="1:17">
      <c r="A58" s="24">
        <v>2013</v>
      </c>
      <c r="B58" s="24">
        <v>584300</v>
      </c>
      <c r="C58" s="24">
        <v>75308972</v>
      </c>
      <c r="D58" s="24" t="s">
        <v>44</v>
      </c>
      <c r="E58" s="24">
        <v>2013</v>
      </c>
      <c r="F58" s="24">
        <v>294</v>
      </c>
      <c r="G58" s="24">
        <v>384</v>
      </c>
      <c r="H58" s="24">
        <v>96</v>
      </c>
      <c r="I58" s="24">
        <v>288</v>
      </c>
      <c r="J58" s="24">
        <v>10</v>
      </c>
      <c r="K58" s="24">
        <v>3</v>
      </c>
      <c r="L58" s="24">
        <v>16269559</v>
      </c>
      <c r="M58" s="24">
        <v>748939</v>
      </c>
      <c r="N58" s="24">
        <v>100</v>
      </c>
      <c r="O58" s="24">
        <v>-187</v>
      </c>
      <c r="P58" s="24">
        <v>298</v>
      </c>
      <c r="Q58">
        <f t="shared" si="0"/>
        <v>207</v>
      </c>
    </row>
    <row r="59" spans="1:17">
      <c r="A59" s="24">
        <v>2014</v>
      </c>
      <c r="B59" s="24">
        <v>530793</v>
      </c>
      <c r="C59" s="24">
        <v>75839766</v>
      </c>
      <c r="D59" s="24" t="s">
        <v>44</v>
      </c>
      <c r="E59" s="24">
        <v>2014</v>
      </c>
      <c r="F59" s="24">
        <v>269</v>
      </c>
      <c r="G59" s="24">
        <v>358</v>
      </c>
      <c r="H59" s="24">
        <v>88</v>
      </c>
      <c r="I59" s="24">
        <v>270</v>
      </c>
      <c r="J59" s="24">
        <v>9</v>
      </c>
      <c r="K59" s="24">
        <v>2</v>
      </c>
      <c r="L59" s="24">
        <v>16381025</v>
      </c>
      <c r="M59" s="24">
        <v>754447</v>
      </c>
      <c r="N59" s="24">
        <v>101</v>
      </c>
      <c r="O59" s="24">
        <v>-189</v>
      </c>
      <c r="P59" s="24">
        <v>271</v>
      </c>
      <c r="Q59">
        <f t="shared" si="0"/>
        <v>181</v>
      </c>
    </row>
    <row r="60" spans="1:17">
      <c r="A60" s="24">
        <v>2015</v>
      </c>
      <c r="B60" s="24">
        <v>641224</v>
      </c>
      <c r="C60" s="24">
        <v>76480990</v>
      </c>
      <c r="D60" s="24" t="s">
        <v>44</v>
      </c>
      <c r="E60" s="24">
        <v>2015</v>
      </c>
      <c r="F60" s="24">
        <v>328</v>
      </c>
      <c r="G60" s="24">
        <v>359</v>
      </c>
      <c r="H60" s="24">
        <v>107</v>
      </c>
      <c r="I60" s="24">
        <v>252</v>
      </c>
      <c r="J60" s="24">
        <v>11</v>
      </c>
      <c r="K60" s="24">
        <v>3</v>
      </c>
      <c r="L60" s="24">
        <v>16515682</v>
      </c>
      <c r="M60" s="24">
        <v>756477</v>
      </c>
      <c r="N60" s="24">
        <v>102</v>
      </c>
      <c r="O60" s="24">
        <v>-191</v>
      </c>
      <c r="P60" s="24">
        <v>271</v>
      </c>
      <c r="Q60">
        <f t="shared" si="0"/>
        <v>239</v>
      </c>
    </row>
    <row r="61" spans="1:17">
      <c r="A61" s="24">
        <v>2016</v>
      </c>
      <c r="B61" s="24">
        <v>451611</v>
      </c>
      <c r="C61" s="24">
        <v>76932602</v>
      </c>
      <c r="D61" s="24" t="s">
        <v>44</v>
      </c>
      <c r="E61" s="24">
        <v>2016</v>
      </c>
      <c r="F61" s="24">
        <v>230</v>
      </c>
      <c r="G61" s="24">
        <v>328</v>
      </c>
      <c r="H61" s="24">
        <v>75</v>
      </c>
      <c r="I61" s="24">
        <v>253</v>
      </c>
      <c r="J61" s="24">
        <v>8</v>
      </c>
      <c r="K61" s="24">
        <v>2</v>
      </c>
      <c r="L61" s="24">
        <v>16610521</v>
      </c>
      <c r="M61" s="24">
        <v>756815</v>
      </c>
      <c r="N61" s="24">
        <v>102</v>
      </c>
      <c r="O61" s="24">
        <v>-192</v>
      </c>
      <c r="P61" s="24">
        <v>239</v>
      </c>
      <c r="Q61">
        <f t="shared" si="0"/>
        <v>140</v>
      </c>
    </row>
    <row r="62" spans="1:17">
      <c r="A62" s="24">
        <v>2017</v>
      </c>
      <c r="B62" s="24">
        <v>535411</v>
      </c>
      <c r="C62" s="24">
        <v>77468013</v>
      </c>
      <c r="D62" s="24" t="s">
        <v>44</v>
      </c>
      <c r="E62" s="24">
        <v>2017</v>
      </c>
      <c r="F62" s="24">
        <v>278</v>
      </c>
      <c r="G62" s="24">
        <v>320</v>
      </c>
      <c r="H62" s="24">
        <v>91</v>
      </c>
      <c r="I62" s="24">
        <v>229</v>
      </c>
      <c r="J62" s="24">
        <v>9</v>
      </c>
      <c r="K62" s="24">
        <v>3</v>
      </c>
      <c r="L62" s="24">
        <v>16722957</v>
      </c>
      <c r="M62" s="24">
        <v>756036</v>
      </c>
      <c r="N62" s="24">
        <v>103</v>
      </c>
      <c r="O62" s="24">
        <v>-194</v>
      </c>
      <c r="P62" s="24">
        <v>230</v>
      </c>
      <c r="Q62">
        <f t="shared" si="0"/>
        <v>187</v>
      </c>
    </row>
    <row r="63" spans="1:17">
      <c r="A63" s="24">
        <v>2018</v>
      </c>
      <c r="B63" s="24">
        <v>205978</v>
      </c>
      <c r="C63" s="24">
        <v>77673991</v>
      </c>
      <c r="D63" s="24" t="s">
        <v>44</v>
      </c>
      <c r="E63" s="24">
        <v>2018</v>
      </c>
      <c r="F63" s="24">
        <v>106</v>
      </c>
      <c r="G63" s="24">
        <v>259</v>
      </c>
      <c r="H63" s="24">
        <v>34</v>
      </c>
      <c r="I63" s="24">
        <v>225</v>
      </c>
      <c r="J63" s="24">
        <v>3</v>
      </c>
      <c r="K63" s="24">
        <v>1</v>
      </c>
      <c r="L63" s="24">
        <v>16766213</v>
      </c>
      <c r="M63" s="24">
        <v>754835</v>
      </c>
      <c r="N63" s="24">
        <v>103</v>
      </c>
      <c r="O63" s="24">
        <v>-196</v>
      </c>
      <c r="P63" s="24">
        <v>168</v>
      </c>
      <c r="Q63">
        <f t="shared" si="0"/>
        <v>13</v>
      </c>
    </row>
    <row r="64" spans="1:17">
      <c r="A64" s="24">
        <v>2019</v>
      </c>
      <c r="B64" s="24">
        <v>613152</v>
      </c>
      <c r="C64" s="24">
        <v>78287144</v>
      </c>
      <c r="D64" s="24" t="s">
        <v>44</v>
      </c>
      <c r="E64" s="24">
        <v>2019</v>
      </c>
      <c r="F64" s="24">
        <v>316</v>
      </c>
      <c r="G64" s="24">
        <v>284</v>
      </c>
      <c r="H64" s="24">
        <v>103</v>
      </c>
      <c r="I64" s="24">
        <v>180</v>
      </c>
      <c r="J64" s="24">
        <v>11</v>
      </c>
      <c r="K64" s="24">
        <v>3</v>
      </c>
      <c r="L64" s="24">
        <v>16894975</v>
      </c>
      <c r="M64" s="24">
        <v>753718</v>
      </c>
      <c r="N64" s="24">
        <v>104</v>
      </c>
      <c r="O64" s="24">
        <v>-197</v>
      </c>
      <c r="P64" s="24">
        <v>191</v>
      </c>
      <c r="Q64">
        <f t="shared" si="0"/>
        <v>223</v>
      </c>
    </row>
    <row r="65" spans="1:17">
      <c r="A65" s="24">
        <v>2020</v>
      </c>
      <c r="B65" s="24">
        <v>190041</v>
      </c>
      <c r="C65" s="24">
        <v>78477186</v>
      </c>
      <c r="D65" s="24" t="s">
        <v>44</v>
      </c>
      <c r="E65" s="24">
        <v>2020</v>
      </c>
      <c r="F65" s="24">
        <v>98</v>
      </c>
      <c r="G65" s="24">
        <v>234</v>
      </c>
      <c r="H65" s="24">
        <v>32</v>
      </c>
      <c r="I65" s="24">
        <v>202</v>
      </c>
      <c r="J65" s="24">
        <v>3</v>
      </c>
      <c r="K65" s="24">
        <v>1</v>
      </c>
      <c r="L65" s="24">
        <v>16934883</v>
      </c>
      <c r="M65" s="24">
        <v>20</v>
      </c>
      <c r="N65" s="24">
        <v>0</v>
      </c>
      <c r="O65" s="24">
        <v>-199</v>
      </c>
      <c r="P65" s="24">
        <v>36</v>
      </c>
      <c r="Q65">
        <f t="shared" si="0"/>
        <v>-101</v>
      </c>
    </row>
    <row r="66" spans="1:17">
      <c r="A66" s="24">
        <v>2021</v>
      </c>
      <c r="B66" s="24">
        <v>551982</v>
      </c>
      <c r="C66" s="24">
        <v>79029168</v>
      </c>
      <c r="D66" s="24" t="s">
        <v>44</v>
      </c>
      <c r="E66" s="24">
        <v>2021</v>
      </c>
      <c r="F66" s="24">
        <v>285</v>
      </c>
      <c r="G66" s="24">
        <v>256</v>
      </c>
      <c r="H66" s="24">
        <v>93</v>
      </c>
      <c r="I66" s="24">
        <v>162</v>
      </c>
      <c r="J66" s="24">
        <v>10</v>
      </c>
      <c r="K66" s="24">
        <v>3</v>
      </c>
      <c r="L66" s="24">
        <v>17050800</v>
      </c>
      <c r="M66" s="24">
        <v>21</v>
      </c>
      <c r="N66" s="24">
        <v>0</v>
      </c>
      <c r="O66" s="24">
        <v>-211</v>
      </c>
      <c r="P66" s="24">
        <v>46</v>
      </c>
      <c r="Q66">
        <f t="shared" si="0"/>
        <v>74</v>
      </c>
    </row>
    <row r="67" spans="1:17">
      <c r="A67" s="24">
        <v>2022</v>
      </c>
      <c r="B67" s="24">
        <v>114038</v>
      </c>
      <c r="C67" s="24">
        <v>79143207</v>
      </c>
      <c r="D67" s="24" t="s">
        <v>44</v>
      </c>
      <c r="E67" s="24">
        <v>2022</v>
      </c>
      <c r="F67" s="24">
        <v>59</v>
      </c>
      <c r="G67" s="24">
        <v>201</v>
      </c>
      <c r="H67" s="24">
        <v>19</v>
      </c>
      <c r="I67" s="24">
        <v>182</v>
      </c>
      <c r="J67" s="24">
        <v>2</v>
      </c>
      <c r="K67" s="24">
        <v>0</v>
      </c>
      <c r="L67" s="24">
        <v>17074748</v>
      </c>
      <c r="M67" s="24">
        <v>21</v>
      </c>
      <c r="N67" s="24">
        <v>0</v>
      </c>
      <c r="O67" s="24">
        <v>-223</v>
      </c>
      <c r="P67" s="24">
        <v>-21</v>
      </c>
      <c r="Q67">
        <f t="shared" si="0"/>
        <v>-164</v>
      </c>
    </row>
    <row r="68" spans="1:17">
      <c r="A68" s="24">
        <v>2023</v>
      </c>
      <c r="B68" s="24">
        <v>475859</v>
      </c>
      <c r="C68" s="24">
        <v>79619066</v>
      </c>
      <c r="D68" s="24" t="s">
        <v>44</v>
      </c>
      <c r="E68" s="24">
        <v>2023</v>
      </c>
      <c r="F68" s="24">
        <v>249</v>
      </c>
      <c r="G68" s="24">
        <v>221</v>
      </c>
      <c r="H68" s="24">
        <v>81</v>
      </c>
      <c r="I68" s="24">
        <v>139</v>
      </c>
      <c r="J68" s="24">
        <v>8</v>
      </c>
      <c r="K68" s="24">
        <v>2</v>
      </c>
      <c r="L68" s="24">
        <v>17174678</v>
      </c>
      <c r="M68" s="24">
        <v>22</v>
      </c>
      <c r="N68" s="24">
        <v>0</v>
      </c>
      <c r="O68" s="24">
        <v>-235</v>
      </c>
      <c r="P68" s="24">
        <v>-13</v>
      </c>
      <c r="Q68">
        <f t="shared" si="0"/>
        <v>14</v>
      </c>
    </row>
    <row r="69" spans="1:17">
      <c r="A69" s="24">
        <v>2024</v>
      </c>
      <c r="B69" s="24">
        <v>38120</v>
      </c>
      <c r="C69" s="24">
        <v>79657187</v>
      </c>
      <c r="D69" s="24" t="s">
        <v>44</v>
      </c>
      <c r="E69" s="24">
        <v>2024</v>
      </c>
      <c r="F69" s="24">
        <v>19</v>
      </c>
      <c r="G69" s="24">
        <v>164</v>
      </c>
      <c r="H69" s="24">
        <v>6</v>
      </c>
      <c r="I69" s="24">
        <v>158</v>
      </c>
      <c r="J69" s="24">
        <v>0</v>
      </c>
      <c r="K69" s="24">
        <v>0</v>
      </c>
      <c r="L69" s="24">
        <v>17182684</v>
      </c>
      <c r="M69" s="24">
        <v>22</v>
      </c>
      <c r="N69" s="24">
        <v>0</v>
      </c>
      <c r="O69" s="24">
        <v>-236</v>
      </c>
      <c r="P69" s="24">
        <v>-72</v>
      </c>
      <c r="Q69">
        <f t="shared" ref="Q69:Q94" si="1">F69+N69+O69</f>
        <v>-217</v>
      </c>
    </row>
    <row r="70" spans="1:17">
      <c r="A70" s="24">
        <v>2025</v>
      </c>
      <c r="B70" s="24">
        <v>309932</v>
      </c>
      <c r="C70" s="24">
        <v>79967119</v>
      </c>
      <c r="D70" s="24" t="s">
        <v>44</v>
      </c>
      <c r="E70" s="24">
        <v>2025</v>
      </c>
      <c r="F70" s="24">
        <v>163</v>
      </c>
      <c r="G70" s="24">
        <v>167</v>
      </c>
      <c r="H70" s="24">
        <v>53</v>
      </c>
      <c r="I70" s="24">
        <v>114</v>
      </c>
      <c r="J70" s="24">
        <v>5</v>
      </c>
      <c r="K70" s="24">
        <v>1</v>
      </c>
      <c r="L70" s="24">
        <v>17247770</v>
      </c>
      <c r="M70" s="24">
        <v>23</v>
      </c>
      <c r="N70" s="24">
        <v>0</v>
      </c>
      <c r="O70" s="24">
        <v>-237</v>
      </c>
      <c r="P70" s="24">
        <v>-69</v>
      </c>
      <c r="Q70">
        <f t="shared" si="1"/>
        <v>-74</v>
      </c>
    </row>
    <row r="71" spans="1:17">
      <c r="A71" s="24">
        <v>2026</v>
      </c>
      <c r="B71" s="24">
        <v>90068</v>
      </c>
      <c r="C71" s="24">
        <v>80057188</v>
      </c>
      <c r="D71" s="24" t="s">
        <v>44</v>
      </c>
      <c r="E71" s="24">
        <v>2026</v>
      </c>
      <c r="F71" s="24">
        <v>46</v>
      </c>
      <c r="G71" s="24">
        <v>136</v>
      </c>
      <c r="H71" s="24">
        <v>15</v>
      </c>
      <c r="I71" s="24">
        <v>120</v>
      </c>
      <c r="J71" s="24">
        <v>1</v>
      </c>
      <c r="K71" s="24">
        <v>0</v>
      </c>
      <c r="L71" s="24">
        <v>17266684</v>
      </c>
      <c r="M71" s="24">
        <v>23</v>
      </c>
      <c r="N71" s="24">
        <v>0</v>
      </c>
      <c r="O71" s="24">
        <v>-238</v>
      </c>
      <c r="P71" s="24">
        <v>-102</v>
      </c>
      <c r="Q71">
        <f t="shared" si="1"/>
        <v>-192</v>
      </c>
    </row>
    <row r="72" spans="1:17">
      <c r="A72" s="24">
        <v>2027</v>
      </c>
      <c r="B72" s="24">
        <v>449555</v>
      </c>
      <c r="C72" s="24">
        <v>80506743</v>
      </c>
      <c r="D72" s="24" t="s">
        <v>44</v>
      </c>
      <c r="E72" s="24">
        <v>2027</v>
      </c>
      <c r="F72" s="24">
        <v>233</v>
      </c>
      <c r="G72" s="24">
        <v>172</v>
      </c>
      <c r="H72" s="24">
        <v>76</v>
      </c>
      <c r="I72" s="24">
        <v>96</v>
      </c>
      <c r="J72" s="24">
        <v>8</v>
      </c>
      <c r="K72" s="24">
        <v>2</v>
      </c>
      <c r="L72" s="24">
        <v>17361091</v>
      </c>
      <c r="M72" s="24">
        <v>23</v>
      </c>
      <c r="N72" s="24">
        <v>0</v>
      </c>
      <c r="O72" s="24">
        <v>-238</v>
      </c>
      <c r="P72" s="24">
        <v>-66</v>
      </c>
      <c r="Q72">
        <f t="shared" si="1"/>
        <v>-5</v>
      </c>
    </row>
    <row r="73" spans="1:17">
      <c r="A73" s="24">
        <v>2028</v>
      </c>
      <c r="B73" s="24">
        <v>13740</v>
      </c>
      <c r="C73" s="24">
        <v>80520484</v>
      </c>
      <c r="D73" s="24" t="s">
        <v>44</v>
      </c>
      <c r="E73" s="24">
        <v>2028</v>
      </c>
      <c r="F73" s="24">
        <v>6</v>
      </c>
      <c r="G73" s="24">
        <v>127</v>
      </c>
      <c r="H73" s="24">
        <v>2</v>
      </c>
      <c r="I73" s="24">
        <v>124</v>
      </c>
      <c r="J73" s="24">
        <v>0</v>
      </c>
      <c r="K73" s="24">
        <v>0</v>
      </c>
      <c r="L73" s="24">
        <v>17363976</v>
      </c>
      <c r="M73" s="24">
        <v>23</v>
      </c>
      <c r="N73" s="24">
        <v>0</v>
      </c>
      <c r="O73" s="24">
        <v>-239</v>
      </c>
      <c r="P73" s="24">
        <v>-112</v>
      </c>
      <c r="Q73">
        <f t="shared" si="1"/>
        <v>-233</v>
      </c>
    </row>
    <row r="74" spans="1:17">
      <c r="A74" s="24">
        <v>2029</v>
      </c>
      <c r="B74" s="24">
        <v>249485</v>
      </c>
      <c r="C74" s="24">
        <v>80769969</v>
      </c>
      <c r="D74" s="24" t="s">
        <v>44</v>
      </c>
      <c r="E74" s="24">
        <v>2029</v>
      </c>
      <c r="F74" s="24">
        <v>131</v>
      </c>
      <c r="G74" s="24">
        <v>130</v>
      </c>
      <c r="H74" s="24">
        <v>43</v>
      </c>
      <c r="I74" s="24">
        <v>87</v>
      </c>
      <c r="J74" s="24">
        <v>4</v>
      </c>
      <c r="K74" s="24">
        <v>1</v>
      </c>
      <c r="L74" s="24">
        <v>17416368</v>
      </c>
      <c r="M74" s="24">
        <v>23</v>
      </c>
      <c r="N74" s="24">
        <v>0</v>
      </c>
      <c r="O74" s="24">
        <v>-240</v>
      </c>
      <c r="P74" s="24">
        <v>-109</v>
      </c>
      <c r="Q74">
        <f t="shared" si="1"/>
        <v>-109</v>
      </c>
    </row>
    <row r="75" spans="1:17">
      <c r="A75" s="24">
        <v>2030</v>
      </c>
      <c r="B75" s="24">
        <v>87238</v>
      </c>
      <c r="C75" s="24">
        <v>80857208</v>
      </c>
      <c r="D75" s="24" t="s">
        <v>44</v>
      </c>
      <c r="E75" s="24">
        <v>2030</v>
      </c>
      <c r="F75" s="24">
        <v>46</v>
      </c>
      <c r="G75" s="24">
        <v>109</v>
      </c>
      <c r="H75" s="24">
        <v>15</v>
      </c>
      <c r="I75" s="24">
        <v>94</v>
      </c>
      <c r="J75" s="24">
        <v>1</v>
      </c>
      <c r="K75" s="24">
        <v>0</v>
      </c>
      <c r="L75" s="24">
        <v>17434688</v>
      </c>
      <c r="M75" s="24">
        <v>23</v>
      </c>
      <c r="N75" s="24">
        <v>0</v>
      </c>
      <c r="O75" s="24">
        <v>-241</v>
      </c>
      <c r="P75" s="24">
        <v>-132</v>
      </c>
      <c r="Q75">
        <f t="shared" si="1"/>
        <v>-195</v>
      </c>
    </row>
    <row r="76" spans="1:17">
      <c r="A76" s="24">
        <v>2031</v>
      </c>
      <c r="B76" s="24">
        <v>426884</v>
      </c>
      <c r="C76" s="24">
        <v>81284093</v>
      </c>
      <c r="D76" s="24" t="s">
        <v>44</v>
      </c>
      <c r="E76" s="24">
        <v>2031</v>
      </c>
      <c r="F76" s="24">
        <v>222</v>
      </c>
      <c r="G76" s="24">
        <v>150</v>
      </c>
      <c r="H76" s="24">
        <v>72</v>
      </c>
      <c r="I76" s="24">
        <v>77</v>
      </c>
      <c r="J76" s="24">
        <v>7</v>
      </c>
      <c r="K76" s="24">
        <v>2</v>
      </c>
      <c r="L76" s="24">
        <v>17524334</v>
      </c>
      <c r="M76" s="24">
        <v>23</v>
      </c>
      <c r="N76" s="24">
        <v>0</v>
      </c>
      <c r="O76" s="24">
        <v>-240</v>
      </c>
      <c r="P76" s="24">
        <v>-90</v>
      </c>
      <c r="Q76">
        <f t="shared" si="1"/>
        <v>-18</v>
      </c>
    </row>
    <row r="77" spans="1:17">
      <c r="A77" s="24">
        <v>2032</v>
      </c>
      <c r="B77" s="24">
        <v>9536</v>
      </c>
      <c r="C77" s="24">
        <v>81293629</v>
      </c>
      <c r="D77" s="24" t="s">
        <v>44</v>
      </c>
      <c r="E77" s="24">
        <v>2032</v>
      </c>
      <c r="F77" s="24">
        <v>4</v>
      </c>
      <c r="G77" s="24">
        <v>109</v>
      </c>
      <c r="H77" s="24">
        <v>1</v>
      </c>
      <c r="I77" s="24">
        <v>108</v>
      </c>
      <c r="J77" s="24">
        <v>0</v>
      </c>
      <c r="K77" s="24">
        <v>0</v>
      </c>
      <c r="L77" s="24">
        <v>17526337</v>
      </c>
      <c r="M77" s="24">
        <v>23</v>
      </c>
      <c r="N77" s="24">
        <v>0</v>
      </c>
      <c r="O77" s="24">
        <v>-241</v>
      </c>
      <c r="P77" s="24">
        <v>-131</v>
      </c>
      <c r="Q77">
        <f t="shared" si="1"/>
        <v>-237</v>
      </c>
    </row>
    <row r="78" spans="1:17">
      <c r="A78" s="24">
        <v>2033</v>
      </c>
      <c r="B78" s="24">
        <v>413741</v>
      </c>
      <c r="C78" s="24">
        <v>81707370</v>
      </c>
      <c r="D78" s="24" t="s">
        <v>44</v>
      </c>
      <c r="E78" s="24">
        <v>2033</v>
      </c>
      <c r="F78" s="24">
        <v>217</v>
      </c>
      <c r="G78" s="24">
        <v>145</v>
      </c>
      <c r="H78" s="24">
        <v>71</v>
      </c>
      <c r="I78" s="24">
        <v>74</v>
      </c>
      <c r="J78" s="24">
        <v>7</v>
      </c>
      <c r="K78" s="24">
        <v>2</v>
      </c>
      <c r="L78" s="24">
        <v>17613222</v>
      </c>
      <c r="M78" s="24">
        <v>23</v>
      </c>
      <c r="N78" s="24">
        <v>0</v>
      </c>
      <c r="O78" s="24">
        <v>-241</v>
      </c>
      <c r="P78" s="24">
        <v>-95</v>
      </c>
      <c r="Q78">
        <f t="shared" si="1"/>
        <v>-24</v>
      </c>
    </row>
    <row r="79" spans="1:17">
      <c r="A79" s="24">
        <v>2034</v>
      </c>
      <c r="B79" s="24">
        <v>6304</v>
      </c>
      <c r="C79" s="24">
        <v>81713675</v>
      </c>
      <c r="D79" s="24" t="s">
        <v>44</v>
      </c>
      <c r="E79" s="24">
        <v>2034</v>
      </c>
      <c r="F79" s="24">
        <v>3</v>
      </c>
      <c r="G79" s="24">
        <v>105</v>
      </c>
      <c r="H79" s="24">
        <v>1</v>
      </c>
      <c r="I79" s="24">
        <v>104</v>
      </c>
      <c r="J79" s="24">
        <v>0</v>
      </c>
      <c r="K79" s="24">
        <v>0</v>
      </c>
      <c r="L79" s="24">
        <v>17614546</v>
      </c>
      <c r="M79" s="24">
        <v>23</v>
      </c>
      <c r="N79" s="24">
        <v>0</v>
      </c>
      <c r="O79" s="24">
        <v>-243</v>
      </c>
      <c r="P79" s="24">
        <v>-137</v>
      </c>
      <c r="Q79">
        <f t="shared" si="1"/>
        <v>-240</v>
      </c>
    </row>
    <row r="80" spans="1:17">
      <c r="A80" s="24">
        <v>2035</v>
      </c>
      <c r="B80" s="24">
        <v>391550</v>
      </c>
      <c r="C80" s="24">
        <v>82105225</v>
      </c>
      <c r="D80" s="24" t="s">
        <v>44</v>
      </c>
      <c r="E80" s="24">
        <v>2035</v>
      </c>
      <c r="F80" s="24">
        <v>205</v>
      </c>
      <c r="G80" s="24">
        <v>138</v>
      </c>
      <c r="H80" s="24">
        <v>67</v>
      </c>
      <c r="I80" s="24">
        <v>71</v>
      </c>
      <c r="J80" s="24">
        <v>7</v>
      </c>
      <c r="K80" s="24">
        <v>2</v>
      </c>
      <c r="L80" s="24">
        <v>17696772</v>
      </c>
      <c r="M80" s="24">
        <v>23</v>
      </c>
      <c r="N80" s="24">
        <v>0</v>
      </c>
      <c r="O80" s="24">
        <v>-243</v>
      </c>
      <c r="P80" s="24">
        <v>-104</v>
      </c>
      <c r="Q80">
        <f t="shared" si="1"/>
        <v>-38</v>
      </c>
    </row>
    <row r="81" spans="1:17">
      <c r="A81" s="24">
        <v>2036</v>
      </c>
      <c r="B81" s="24">
        <v>5295</v>
      </c>
      <c r="C81" s="24">
        <v>82110521</v>
      </c>
      <c r="D81" s="24" t="s">
        <v>44</v>
      </c>
      <c r="E81" s="24">
        <v>2036</v>
      </c>
      <c r="F81" s="24">
        <v>2</v>
      </c>
      <c r="G81" s="24">
        <v>100</v>
      </c>
      <c r="H81" s="24">
        <v>0</v>
      </c>
      <c r="I81" s="24">
        <v>99</v>
      </c>
      <c r="J81" s="24">
        <v>0</v>
      </c>
      <c r="K81" s="24">
        <v>0</v>
      </c>
      <c r="L81" s="24">
        <v>17697884</v>
      </c>
      <c r="M81" s="24">
        <v>23</v>
      </c>
      <c r="N81" s="24">
        <v>0</v>
      </c>
      <c r="O81" s="24">
        <v>-244</v>
      </c>
      <c r="P81" s="24">
        <v>-144</v>
      </c>
      <c r="Q81">
        <f t="shared" si="1"/>
        <v>-242</v>
      </c>
    </row>
    <row r="82" spans="1:17">
      <c r="A82" s="24">
        <v>2037</v>
      </c>
      <c r="B82" s="24">
        <v>356133</v>
      </c>
      <c r="C82" s="24">
        <v>82466654</v>
      </c>
      <c r="D82" s="24" t="s">
        <v>44</v>
      </c>
      <c r="E82" s="24">
        <v>2037</v>
      </c>
      <c r="F82" s="24">
        <v>187</v>
      </c>
      <c r="G82" s="24">
        <v>128</v>
      </c>
      <c r="H82" s="24">
        <v>61</v>
      </c>
      <c r="I82" s="24">
        <v>67</v>
      </c>
      <c r="J82" s="24">
        <v>6</v>
      </c>
      <c r="K82" s="24">
        <v>2</v>
      </c>
      <c r="L82" s="24">
        <v>17772672</v>
      </c>
      <c r="M82" s="24">
        <v>23</v>
      </c>
      <c r="N82" s="24">
        <v>0</v>
      </c>
      <c r="O82" s="24">
        <v>-244</v>
      </c>
      <c r="P82" s="24">
        <v>-115</v>
      </c>
      <c r="Q82">
        <f t="shared" si="1"/>
        <v>-57</v>
      </c>
    </row>
    <row r="83" spans="1:17">
      <c r="A83" s="24">
        <v>2038</v>
      </c>
      <c r="B83" s="24">
        <v>3242</v>
      </c>
      <c r="C83" s="24">
        <v>82469897</v>
      </c>
      <c r="D83" s="24" t="s">
        <v>44</v>
      </c>
      <c r="E83" s="24">
        <v>2038</v>
      </c>
      <c r="F83" s="24">
        <v>1</v>
      </c>
      <c r="G83" s="24">
        <v>92</v>
      </c>
      <c r="H83" s="24">
        <v>0</v>
      </c>
      <c r="I83" s="24">
        <v>92</v>
      </c>
      <c r="J83" s="24">
        <v>0</v>
      </c>
      <c r="K83" s="24">
        <v>0</v>
      </c>
      <c r="L83" s="24">
        <v>17773353</v>
      </c>
      <c r="M83" s="24">
        <v>23</v>
      </c>
      <c r="N83" s="24">
        <v>0</v>
      </c>
      <c r="O83" s="24">
        <v>-245</v>
      </c>
      <c r="P83" s="24">
        <v>-153</v>
      </c>
      <c r="Q83">
        <f t="shared" si="1"/>
        <v>-244</v>
      </c>
    </row>
    <row r="84" spans="1:17">
      <c r="A84" s="24">
        <v>2039</v>
      </c>
      <c r="B84" s="24">
        <v>387282</v>
      </c>
      <c r="C84" s="24">
        <v>82857179</v>
      </c>
      <c r="D84" s="24" t="s">
        <v>44</v>
      </c>
      <c r="E84" s="24">
        <v>2039</v>
      </c>
      <c r="F84" s="24">
        <v>205</v>
      </c>
      <c r="G84" s="24">
        <v>129</v>
      </c>
      <c r="H84" s="24">
        <v>67</v>
      </c>
      <c r="I84" s="24">
        <v>62</v>
      </c>
      <c r="J84" s="24">
        <v>7</v>
      </c>
      <c r="K84" s="24">
        <v>2</v>
      </c>
      <c r="L84" s="24">
        <v>17854682</v>
      </c>
      <c r="M84" s="24">
        <v>23</v>
      </c>
      <c r="N84" s="24">
        <v>0</v>
      </c>
      <c r="O84" s="24">
        <v>-245</v>
      </c>
      <c r="P84" s="24">
        <v>-116</v>
      </c>
      <c r="Q84">
        <f t="shared" si="1"/>
        <v>-40</v>
      </c>
    </row>
    <row r="85" spans="1:17">
      <c r="A85" s="24">
        <v>2040</v>
      </c>
      <c r="B85" s="24">
        <v>2749</v>
      </c>
      <c r="C85" s="24">
        <v>82859928</v>
      </c>
      <c r="D85" s="24" t="s">
        <v>44</v>
      </c>
      <c r="E85" s="24">
        <v>2040</v>
      </c>
      <c r="F85" s="24">
        <v>1</v>
      </c>
      <c r="G85" s="24">
        <v>92</v>
      </c>
      <c r="H85" s="24">
        <v>0</v>
      </c>
      <c r="I85" s="24">
        <v>92</v>
      </c>
      <c r="J85" s="24">
        <v>0</v>
      </c>
      <c r="K85" s="24">
        <v>0</v>
      </c>
      <c r="L85" s="24">
        <v>17855259</v>
      </c>
      <c r="M85" s="24">
        <v>23</v>
      </c>
      <c r="N85" s="24">
        <v>0</v>
      </c>
      <c r="O85" s="24">
        <v>-246</v>
      </c>
      <c r="P85" s="24">
        <v>-153</v>
      </c>
      <c r="Q85">
        <f t="shared" si="1"/>
        <v>-245</v>
      </c>
    </row>
    <row r="86" spans="1:17">
      <c r="A86" s="24">
        <v>2041</v>
      </c>
      <c r="B86" s="24">
        <v>397246</v>
      </c>
      <c r="C86" s="24">
        <v>83257175</v>
      </c>
      <c r="D86" s="24" t="s">
        <v>44</v>
      </c>
      <c r="E86" s="24">
        <v>2041</v>
      </c>
      <c r="F86" s="24">
        <v>211</v>
      </c>
      <c r="G86" s="24">
        <v>131</v>
      </c>
      <c r="H86" s="24">
        <v>69</v>
      </c>
      <c r="I86" s="24">
        <v>62</v>
      </c>
      <c r="J86" s="24">
        <v>7</v>
      </c>
      <c r="K86" s="24">
        <v>2</v>
      </c>
      <c r="L86" s="24">
        <v>17938681</v>
      </c>
      <c r="M86" s="24">
        <v>23</v>
      </c>
      <c r="N86" s="24">
        <v>0</v>
      </c>
      <c r="O86" s="24">
        <v>-246</v>
      </c>
      <c r="P86" s="24">
        <v>-115</v>
      </c>
      <c r="Q86">
        <f t="shared" si="1"/>
        <v>-35</v>
      </c>
    </row>
    <row r="87" spans="1:17">
      <c r="A87" s="24">
        <v>2042</v>
      </c>
      <c r="B87" s="24">
        <v>23287</v>
      </c>
      <c r="C87" s="24">
        <v>83280462</v>
      </c>
      <c r="D87" s="24" t="s">
        <v>44</v>
      </c>
      <c r="E87" s="24">
        <v>2042</v>
      </c>
      <c r="F87" s="24">
        <v>12</v>
      </c>
      <c r="G87" s="24">
        <v>97</v>
      </c>
      <c r="H87" s="24">
        <v>4</v>
      </c>
      <c r="I87" s="24">
        <v>93</v>
      </c>
      <c r="J87" s="24">
        <v>0</v>
      </c>
      <c r="K87" s="24">
        <v>0</v>
      </c>
      <c r="L87" s="24">
        <v>17943571</v>
      </c>
      <c r="M87" s="24">
        <v>23</v>
      </c>
      <c r="N87" s="24">
        <v>0</v>
      </c>
      <c r="O87" s="24">
        <v>-248</v>
      </c>
      <c r="P87" s="24">
        <v>-150</v>
      </c>
      <c r="Q87">
        <f t="shared" si="1"/>
        <v>-236</v>
      </c>
    </row>
    <row r="88" spans="1:17">
      <c r="A88" s="24">
        <v>2043</v>
      </c>
      <c r="B88" s="24">
        <v>283779</v>
      </c>
      <c r="C88" s="24">
        <v>83564242</v>
      </c>
      <c r="D88" s="24" t="s">
        <v>44</v>
      </c>
      <c r="E88" s="24">
        <v>2043</v>
      </c>
      <c r="F88" s="24">
        <v>153</v>
      </c>
      <c r="G88" s="24">
        <v>115</v>
      </c>
      <c r="H88" s="24">
        <v>50</v>
      </c>
      <c r="I88" s="24">
        <v>64</v>
      </c>
      <c r="J88" s="24">
        <v>5</v>
      </c>
      <c r="K88" s="24">
        <v>1</v>
      </c>
      <c r="L88" s="24">
        <v>18003165</v>
      </c>
      <c r="M88" s="24">
        <v>23</v>
      </c>
      <c r="N88" s="24">
        <v>0</v>
      </c>
      <c r="O88" s="24">
        <v>-248</v>
      </c>
      <c r="P88" s="24">
        <v>-133</v>
      </c>
      <c r="Q88">
        <f t="shared" si="1"/>
        <v>-95</v>
      </c>
    </row>
    <row r="89" spans="1:17">
      <c r="A89" s="24">
        <v>2044</v>
      </c>
      <c r="B89" s="24">
        <v>92951</v>
      </c>
      <c r="C89" s="24">
        <v>83657193</v>
      </c>
      <c r="D89" s="24" t="s">
        <v>44</v>
      </c>
      <c r="E89" s="24">
        <v>2044</v>
      </c>
      <c r="F89" s="24">
        <v>51</v>
      </c>
      <c r="G89" s="24">
        <v>97</v>
      </c>
      <c r="H89" s="24">
        <v>16</v>
      </c>
      <c r="I89" s="24">
        <v>81</v>
      </c>
      <c r="J89" s="24">
        <v>1</v>
      </c>
      <c r="K89" s="24">
        <v>0</v>
      </c>
      <c r="L89" s="24">
        <v>18022685</v>
      </c>
      <c r="M89" s="24">
        <v>23</v>
      </c>
      <c r="N89" s="24">
        <v>0</v>
      </c>
      <c r="O89" s="24">
        <v>-249</v>
      </c>
      <c r="P89" s="24">
        <v>-151</v>
      </c>
      <c r="Q89">
        <f t="shared" si="1"/>
        <v>-198</v>
      </c>
    </row>
    <row r="90" spans="1:17">
      <c r="A90" s="24">
        <v>2045</v>
      </c>
      <c r="B90" s="24">
        <v>467766</v>
      </c>
      <c r="C90" s="24">
        <v>84124959</v>
      </c>
      <c r="D90" s="24" t="s">
        <v>44</v>
      </c>
      <c r="E90" s="24">
        <v>2045</v>
      </c>
      <c r="F90" s="24">
        <v>249</v>
      </c>
      <c r="G90" s="24">
        <v>147</v>
      </c>
      <c r="H90" s="24">
        <v>81</v>
      </c>
      <c r="I90" s="24">
        <v>66</v>
      </c>
      <c r="J90" s="24">
        <v>8</v>
      </c>
      <c r="K90" s="24">
        <v>2</v>
      </c>
      <c r="L90" s="24">
        <v>18120916</v>
      </c>
      <c r="M90" s="24">
        <v>23</v>
      </c>
      <c r="N90" s="24">
        <v>0</v>
      </c>
      <c r="O90" s="24">
        <v>-249</v>
      </c>
      <c r="P90" s="24">
        <v>-101</v>
      </c>
      <c r="Q90">
        <f t="shared" si="1"/>
        <v>0</v>
      </c>
    </row>
    <row r="91" spans="1:17">
      <c r="A91" s="24">
        <v>2046</v>
      </c>
      <c r="B91" s="24">
        <v>9251</v>
      </c>
      <c r="C91" s="24">
        <v>84134211</v>
      </c>
      <c r="D91" s="24" t="s">
        <v>44</v>
      </c>
      <c r="E91" s="24">
        <v>2046</v>
      </c>
      <c r="F91" s="24">
        <v>5</v>
      </c>
      <c r="G91" s="24">
        <v>105</v>
      </c>
      <c r="H91" s="24">
        <v>1</v>
      </c>
      <c r="I91" s="24">
        <v>104</v>
      </c>
      <c r="J91" s="24">
        <v>0</v>
      </c>
      <c r="K91" s="24">
        <v>0</v>
      </c>
      <c r="L91" s="24">
        <v>18122859</v>
      </c>
      <c r="M91" s="24">
        <v>23</v>
      </c>
      <c r="N91" s="24">
        <v>0</v>
      </c>
      <c r="O91" s="24">
        <v>-250</v>
      </c>
      <c r="P91" s="24">
        <v>-144</v>
      </c>
      <c r="Q91">
        <f t="shared" si="1"/>
        <v>-245</v>
      </c>
    </row>
    <row r="92" spans="1:17">
      <c r="A92" s="24">
        <v>2047</v>
      </c>
      <c r="B92" s="24">
        <v>237451</v>
      </c>
      <c r="C92" s="24">
        <v>84371662</v>
      </c>
      <c r="D92" s="24" t="s">
        <v>44</v>
      </c>
      <c r="E92" s="24">
        <v>2047</v>
      </c>
      <c r="F92" s="24">
        <v>129</v>
      </c>
      <c r="G92" s="24">
        <v>111</v>
      </c>
      <c r="H92" s="24">
        <v>42</v>
      </c>
      <c r="I92" s="24">
        <v>69</v>
      </c>
      <c r="J92" s="24">
        <v>4</v>
      </c>
      <c r="K92" s="24">
        <v>1</v>
      </c>
      <c r="L92" s="24">
        <v>18172723</v>
      </c>
      <c r="M92" s="24">
        <v>23</v>
      </c>
      <c r="N92" s="24">
        <v>0</v>
      </c>
      <c r="O92" s="24">
        <v>-250</v>
      </c>
      <c r="P92" s="24">
        <v>-139</v>
      </c>
      <c r="Q92">
        <f t="shared" si="1"/>
        <v>-121</v>
      </c>
    </row>
    <row r="93" spans="1:17">
      <c r="A93" s="24">
        <v>2048</v>
      </c>
      <c r="B93" s="24">
        <v>85541</v>
      </c>
      <c r="C93" s="24">
        <v>84457204</v>
      </c>
      <c r="D93" s="24" t="s">
        <v>44</v>
      </c>
      <c r="E93" s="24">
        <v>2048</v>
      </c>
      <c r="F93" s="24">
        <v>47</v>
      </c>
      <c r="G93" s="24">
        <v>93</v>
      </c>
      <c r="H93" s="24">
        <v>15</v>
      </c>
      <c r="I93" s="24">
        <v>77</v>
      </c>
      <c r="J93" s="24">
        <v>1</v>
      </c>
      <c r="K93" s="24">
        <v>0</v>
      </c>
      <c r="L93" s="24">
        <v>18190687</v>
      </c>
      <c r="M93" s="24">
        <v>23</v>
      </c>
      <c r="N93" s="24">
        <v>0</v>
      </c>
      <c r="O93" s="24">
        <v>-252</v>
      </c>
      <c r="P93" s="24">
        <v>-159</v>
      </c>
      <c r="Q93">
        <f t="shared" si="1"/>
        <v>-205</v>
      </c>
    </row>
    <row r="94" spans="1:17">
      <c r="A94" s="24">
        <v>2049</v>
      </c>
      <c r="B94" s="24">
        <v>414657</v>
      </c>
      <c r="C94" s="24">
        <v>84871861</v>
      </c>
      <c r="D94" s="24" t="s">
        <v>44</v>
      </c>
      <c r="E94" s="24">
        <v>2049</v>
      </c>
      <c r="F94" s="24">
        <v>222</v>
      </c>
      <c r="G94" s="24">
        <v>135</v>
      </c>
      <c r="H94" s="24">
        <v>72</v>
      </c>
      <c r="I94" s="24">
        <v>63</v>
      </c>
      <c r="J94" s="24">
        <v>7</v>
      </c>
      <c r="K94" s="24">
        <v>2</v>
      </c>
      <c r="L94" s="24">
        <v>18277765</v>
      </c>
      <c r="M94" s="24">
        <v>23</v>
      </c>
      <c r="N94" s="24">
        <v>0</v>
      </c>
      <c r="O94" s="24">
        <v>-252</v>
      </c>
      <c r="P94" s="24">
        <v>-116</v>
      </c>
      <c r="Q94">
        <f t="shared" si="1"/>
        <v>-30</v>
      </c>
    </row>
    <row r="95" spans="1:17">
      <c r="A95" s="24">
        <v>2050</v>
      </c>
      <c r="B95" s="24">
        <v>4787</v>
      </c>
      <c r="C95" s="24">
        <v>84876648</v>
      </c>
      <c r="D95" s="24" t="s">
        <v>44</v>
      </c>
      <c r="E95" s="24">
        <v>2050</v>
      </c>
      <c r="F95" s="24">
        <v>2</v>
      </c>
      <c r="G95" s="24">
        <v>96</v>
      </c>
      <c r="H95" s="24">
        <v>0</v>
      </c>
      <c r="I95" s="24">
        <v>95</v>
      </c>
      <c r="J95" s="24">
        <v>0</v>
      </c>
      <c r="K95" s="24">
        <v>0</v>
      </c>
      <c r="L95" s="24">
        <v>18278771</v>
      </c>
      <c r="M95" s="24">
        <v>23</v>
      </c>
      <c r="N95" s="24">
        <v>0</v>
      </c>
      <c r="O95" s="24">
        <v>-253</v>
      </c>
      <c r="P95" s="24">
        <v>-156</v>
      </c>
      <c r="Q95">
        <f>F95+N95+O95</f>
        <v>-251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D2" workbookViewId="0">
      <selection activeCell="J17" sqref="J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994</v>
      </c>
      <c r="D5">
        <f>SceB2000!$O47</f>
        <v>-138</v>
      </c>
      <c r="E5">
        <f>SceB2000!$P47</f>
        <v>856</v>
      </c>
      <c r="O5">
        <f t="shared" ref="O5:O52" si="2">O4+1</f>
        <v>2002</v>
      </c>
      <c r="P5">
        <f>SceB2000!$G47</f>
        <v>916</v>
      </c>
      <c r="Q5">
        <f>SceB2000!N47</f>
        <v>78</v>
      </c>
      <c r="R5">
        <f t="shared" si="0"/>
        <v>994</v>
      </c>
      <c r="S5">
        <f>SceB2000!$O47</f>
        <v>-138</v>
      </c>
      <c r="T5">
        <f>SceB2000!$P47</f>
        <v>856</v>
      </c>
    </row>
    <row r="6" spans="1:20">
      <c r="A6">
        <f t="shared" si="1"/>
        <v>2003</v>
      </c>
      <c r="C6">
        <f>SceB2000!$G48+SceB2000!$N48</f>
        <v>1098</v>
      </c>
      <c r="D6">
        <f>SceB2000!$O48</f>
        <v>-142</v>
      </c>
      <c r="E6">
        <f>SceB2000!$P48</f>
        <v>958</v>
      </c>
      <c r="O6">
        <f t="shared" si="2"/>
        <v>2003</v>
      </c>
      <c r="P6">
        <f>SceB2000!$G48</f>
        <v>1018</v>
      </c>
      <c r="Q6">
        <f>SceB2000!N48</f>
        <v>80</v>
      </c>
      <c r="R6">
        <f t="shared" si="0"/>
        <v>1098</v>
      </c>
      <c r="S6">
        <f>SceB2000!$O48</f>
        <v>-142</v>
      </c>
      <c r="T6">
        <f>SceB2000!$P48</f>
        <v>958</v>
      </c>
    </row>
    <row r="7" spans="1:20">
      <c r="A7">
        <f t="shared" si="1"/>
        <v>2004</v>
      </c>
      <c r="C7">
        <f>SceB2000!$G49+SceB2000!$N49</f>
        <v>1204</v>
      </c>
      <c r="D7">
        <f>SceB2000!$O49</f>
        <v>-146</v>
      </c>
      <c r="E7">
        <f>SceB2000!$P49</f>
        <v>1059</v>
      </c>
      <c r="O7">
        <f t="shared" si="2"/>
        <v>2004</v>
      </c>
      <c r="P7">
        <f>SceB2000!$G49</f>
        <v>1120</v>
      </c>
      <c r="Q7">
        <f>SceB2000!N49</f>
        <v>84</v>
      </c>
      <c r="R7">
        <f t="shared" si="0"/>
        <v>1204</v>
      </c>
      <c r="S7">
        <f>SceB2000!$O49</f>
        <v>-146</v>
      </c>
      <c r="T7">
        <f>SceB2000!$P49</f>
        <v>1059</v>
      </c>
    </row>
    <row r="8" spans="1:20">
      <c r="A8">
        <f t="shared" si="1"/>
        <v>2005</v>
      </c>
      <c r="C8">
        <f>SceB2000!$G50+SceB2000!$N50</f>
        <v>1136</v>
      </c>
      <c r="D8">
        <f>SceB2000!$O50</f>
        <v>-151</v>
      </c>
      <c r="E8">
        <f>SceB2000!$P50</f>
        <v>986</v>
      </c>
      <c r="O8">
        <f t="shared" si="2"/>
        <v>2005</v>
      </c>
      <c r="P8">
        <f>SceB2000!$G50</f>
        <v>1049</v>
      </c>
      <c r="Q8">
        <f>SceB2000!N50</f>
        <v>87</v>
      </c>
      <c r="R8">
        <f t="shared" si="0"/>
        <v>1136</v>
      </c>
      <c r="S8">
        <f>SceB2000!$O50</f>
        <v>-151</v>
      </c>
      <c r="T8">
        <f>SceB2000!$P50</f>
        <v>986</v>
      </c>
    </row>
    <row r="9" spans="1:20">
      <c r="A9">
        <f t="shared" si="1"/>
        <v>2006</v>
      </c>
      <c r="C9">
        <f>SceB2000!$G51+SceB2000!$N51</f>
        <v>1014</v>
      </c>
      <c r="D9">
        <f>SceB2000!$O51</f>
        <v>-158</v>
      </c>
      <c r="E9">
        <f>SceB2000!$P51</f>
        <v>856</v>
      </c>
      <c r="O9">
        <f t="shared" si="2"/>
        <v>2006</v>
      </c>
      <c r="P9">
        <f>SceB2000!$G51</f>
        <v>923</v>
      </c>
      <c r="Q9">
        <f>SceB2000!N51</f>
        <v>91</v>
      </c>
      <c r="R9">
        <f t="shared" si="0"/>
        <v>1014</v>
      </c>
      <c r="S9">
        <f>SceB2000!$O51</f>
        <v>-158</v>
      </c>
      <c r="T9">
        <f>SceB2000!$P51</f>
        <v>856</v>
      </c>
    </row>
    <row r="10" spans="1:20">
      <c r="A10">
        <f t="shared" si="1"/>
        <v>2007</v>
      </c>
      <c r="C10">
        <f>SceB2000!$G52+SceB2000!$N52</f>
        <v>896</v>
      </c>
      <c r="D10">
        <f>SceB2000!$O52</f>
        <v>-165</v>
      </c>
      <c r="E10">
        <f>SceB2000!$P52</f>
        <v>733</v>
      </c>
      <c r="O10">
        <f t="shared" si="2"/>
        <v>2007</v>
      </c>
      <c r="P10">
        <f>SceB2000!$G52</f>
        <v>802</v>
      </c>
      <c r="Q10">
        <f>SceB2000!N52</f>
        <v>94</v>
      </c>
      <c r="R10">
        <f t="shared" si="0"/>
        <v>896</v>
      </c>
      <c r="S10">
        <f>SceB2000!$O52</f>
        <v>-165</v>
      </c>
      <c r="T10">
        <f>SceB2000!$P52</f>
        <v>733</v>
      </c>
    </row>
    <row r="11" spans="1:20">
      <c r="A11">
        <f t="shared" si="1"/>
        <v>2008</v>
      </c>
      <c r="C11">
        <f>SceB2000!$G53+SceB2000!$N53</f>
        <v>841</v>
      </c>
      <c r="D11">
        <f>SceB2000!$O53</f>
        <v>-170</v>
      </c>
      <c r="E11">
        <f>SceB2000!$P53</f>
        <v>673</v>
      </c>
      <c r="O11">
        <f t="shared" si="2"/>
        <v>2008</v>
      </c>
      <c r="P11">
        <f>SceB2000!$G53</f>
        <v>746</v>
      </c>
      <c r="Q11">
        <f>SceB2000!N53</f>
        <v>95</v>
      </c>
      <c r="R11">
        <f t="shared" si="0"/>
        <v>841</v>
      </c>
      <c r="S11">
        <f>SceB2000!$O53</f>
        <v>-170</v>
      </c>
      <c r="T11">
        <f>SceB2000!$P53</f>
        <v>673</v>
      </c>
    </row>
    <row r="12" spans="1:20">
      <c r="A12">
        <f t="shared" si="1"/>
        <v>2009</v>
      </c>
      <c r="C12">
        <f>SceB2000!$G54+SceB2000!$N54</f>
        <v>733</v>
      </c>
      <c r="D12">
        <f>SceB2000!$O54</f>
        <v>-174</v>
      </c>
      <c r="E12">
        <f>SceB2000!$P54</f>
        <v>561</v>
      </c>
      <c r="O12">
        <f t="shared" si="2"/>
        <v>2009</v>
      </c>
      <c r="P12">
        <f>SceB2000!$G54</f>
        <v>637</v>
      </c>
      <c r="Q12">
        <f>SceB2000!N54</f>
        <v>96</v>
      </c>
      <c r="R12">
        <f t="shared" si="0"/>
        <v>733</v>
      </c>
      <c r="S12">
        <f>SceB2000!$O54</f>
        <v>-174</v>
      </c>
      <c r="T12">
        <f>SceB2000!$P54</f>
        <v>561</v>
      </c>
    </row>
    <row r="13" spans="1:20">
      <c r="A13">
        <f t="shared" si="1"/>
        <v>2010</v>
      </c>
      <c r="C13">
        <f>SceB2000!$G55+SceB2000!$N55</f>
        <v>652</v>
      </c>
      <c r="D13">
        <f>SceB2000!$O55</f>
        <v>-177</v>
      </c>
      <c r="E13">
        <f>SceB2000!$P55</f>
        <v>476</v>
      </c>
      <c r="O13">
        <f t="shared" si="2"/>
        <v>2010</v>
      </c>
      <c r="P13">
        <f>SceB2000!$G55</f>
        <v>555</v>
      </c>
      <c r="Q13">
        <f>SceB2000!N55</f>
        <v>97</v>
      </c>
      <c r="R13">
        <f t="shared" si="0"/>
        <v>652</v>
      </c>
      <c r="S13">
        <f>SceB2000!$O55</f>
        <v>-177</v>
      </c>
      <c r="T13">
        <f>SceB2000!$P55</f>
        <v>476</v>
      </c>
    </row>
    <row r="14" spans="1:20">
      <c r="A14">
        <f t="shared" si="1"/>
        <v>2011</v>
      </c>
      <c r="C14">
        <f>SceB2000!$G56+SceB2000!$N56</f>
        <v>590</v>
      </c>
      <c r="D14">
        <f>SceB2000!$O56</f>
        <v>-182</v>
      </c>
      <c r="E14">
        <f>SceB2000!$P56</f>
        <v>409</v>
      </c>
      <c r="O14">
        <f t="shared" si="2"/>
        <v>2011</v>
      </c>
      <c r="P14">
        <f>SceB2000!$G56</f>
        <v>492</v>
      </c>
      <c r="Q14">
        <f>SceB2000!N56</f>
        <v>98</v>
      </c>
      <c r="R14">
        <f t="shared" si="0"/>
        <v>590</v>
      </c>
      <c r="S14">
        <f>SceB2000!$O56</f>
        <v>-182</v>
      </c>
      <c r="T14">
        <f>SceB2000!$P56</f>
        <v>409</v>
      </c>
    </row>
    <row r="15" spans="1:20">
      <c r="A15">
        <f t="shared" si="1"/>
        <v>2012</v>
      </c>
      <c r="C15">
        <f>SceB2000!$G57+SceB2000!$N57</f>
        <v>514</v>
      </c>
      <c r="D15">
        <f>SceB2000!$O57</f>
        <v>-185</v>
      </c>
      <c r="E15">
        <f>SceB2000!$P57</f>
        <v>330</v>
      </c>
      <c r="O15">
        <f t="shared" si="2"/>
        <v>2012</v>
      </c>
      <c r="P15">
        <f>SceB2000!$G57</f>
        <v>415</v>
      </c>
      <c r="Q15">
        <f>SceB2000!N57</f>
        <v>99</v>
      </c>
      <c r="R15">
        <f t="shared" si="0"/>
        <v>514</v>
      </c>
      <c r="S15">
        <f>SceB2000!$O57</f>
        <v>-185</v>
      </c>
      <c r="T15">
        <f>SceB2000!$P57</f>
        <v>330</v>
      </c>
    </row>
    <row r="16" spans="1:20">
      <c r="A16">
        <f t="shared" si="1"/>
        <v>2013</v>
      </c>
      <c r="C16">
        <f>SceB2000!$G58+SceB2000!$N58</f>
        <v>484</v>
      </c>
      <c r="D16">
        <f>SceB2000!$O58</f>
        <v>-187</v>
      </c>
      <c r="E16">
        <f>SceB2000!$P58</f>
        <v>298</v>
      </c>
      <c r="O16">
        <f t="shared" si="2"/>
        <v>2013</v>
      </c>
      <c r="P16">
        <f>SceB2000!$G58</f>
        <v>384</v>
      </c>
      <c r="Q16">
        <f>SceB2000!N58</f>
        <v>100</v>
      </c>
      <c r="R16">
        <f t="shared" si="0"/>
        <v>484</v>
      </c>
      <c r="S16">
        <f>SceB2000!$O58</f>
        <v>-187</v>
      </c>
      <c r="T16">
        <f>SceB2000!$P58</f>
        <v>298</v>
      </c>
    </row>
    <row r="17" spans="1:20">
      <c r="A17">
        <f t="shared" si="1"/>
        <v>2014</v>
      </c>
      <c r="C17">
        <f>SceB2000!$G59+SceB2000!$N59</f>
        <v>459</v>
      </c>
      <c r="D17">
        <f>SceB2000!$O59</f>
        <v>-189</v>
      </c>
      <c r="E17">
        <f>SceB2000!$P59</f>
        <v>271</v>
      </c>
      <c r="O17">
        <f t="shared" si="2"/>
        <v>2014</v>
      </c>
      <c r="P17">
        <f>SceB2000!$G59</f>
        <v>358</v>
      </c>
      <c r="Q17">
        <f>SceB2000!N59</f>
        <v>101</v>
      </c>
      <c r="R17">
        <f t="shared" si="0"/>
        <v>459</v>
      </c>
      <c r="S17">
        <f>SceB2000!$O59</f>
        <v>-189</v>
      </c>
      <c r="T17">
        <f>SceB2000!$P59</f>
        <v>271</v>
      </c>
    </row>
    <row r="18" spans="1:20">
      <c r="A18">
        <f t="shared" si="1"/>
        <v>2015</v>
      </c>
      <c r="C18">
        <f>SceB2000!$G60+SceB2000!$N60</f>
        <v>461</v>
      </c>
      <c r="D18">
        <f>SceB2000!$O60</f>
        <v>-191</v>
      </c>
      <c r="E18">
        <f>SceB2000!$P60</f>
        <v>271</v>
      </c>
      <c r="O18">
        <f t="shared" si="2"/>
        <v>2015</v>
      </c>
      <c r="P18">
        <f>SceB2000!$G60</f>
        <v>359</v>
      </c>
      <c r="Q18">
        <f>SceB2000!N60</f>
        <v>102</v>
      </c>
      <c r="R18">
        <f t="shared" si="0"/>
        <v>461</v>
      </c>
      <c r="S18">
        <f>SceB2000!$O60</f>
        <v>-191</v>
      </c>
      <c r="T18">
        <f>SceB2000!$P60</f>
        <v>271</v>
      </c>
    </row>
    <row r="19" spans="1:20">
      <c r="A19">
        <f t="shared" si="1"/>
        <v>2016</v>
      </c>
      <c r="C19">
        <f>SceB2000!$G61+SceB2000!$N61</f>
        <v>430</v>
      </c>
      <c r="D19">
        <f>SceB2000!$O61</f>
        <v>-192</v>
      </c>
      <c r="E19">
        <f>SceB2000!$P61</f>
        <v>239</v>
      </c>
      <c r="O19">
        <f t="shared" si="2"/>
        <v>2016</v>
      </c>
      <c r="P19">
        <f>SceB2000!$G61</f>
        <v>328</v>
      </c>
      <c r="Q19">
        <f>SceB2000!N61</f>
        <v>102</v>
      </c>
      <c r="R19">
        <f t="shared" si="0"/>
        <v>430</v>
      </c>
      <c r="S19">
        <f>SceB2000!$O61</f>
        <v>-192</v>
      </c>
      <c r="T19">
        <f>SceB2000!$P61</f>
        <v>239</v>
      </c>
    </row>
    <row r="20" spans="1:20">
      <c r="A20">
        <f t="shared" si="1"/>
        <v>2017</v>
      </c>
      <c r="C20">
        <f>SceB2000!$G62+SceB2000!$N62</f>
        <v>423</v>
      </c>
      <c r="D20">
        <f>SceB2000!$O62</f>
        <v>-194</v>
      </c>
      <c r="E20">
        <f>SceB2000!$P62</f>
        <v>230</v>
      </c>
      <c r="O20">
        <f t="shared" si="2"/>
        <v>2017</v>
      </c>
      <c r="P20">
        <f>SceB2000!$G62</f>
        <v>320</v>
      </c>
      <c r="Q20">
        <f>SceB2000!N62</f>
        <v>103</v>
      </c>
      <c r="R20">
        <f t="shared" si="0"/>
        <v>423</v>
      </c>
      <c r="S20">
        <f>SceB2000!$O62</f>
        <v>-194</v>
      </c>
      <c r="T20">
        <f>SceB2000!$P62</f>
        <v>230</v>
      </c>
    </row>
    <row r="21" spans="1:20">
      <c r="A21">
        <f t="shared" si="1"/>
        <v>2018</v>
      </c>
      <c r="C21">
        <f>SceB2000!$G63+SceB2000!$N63</f>
        <v>362</v>
      </c>
      <c r="D21">
        <f>SceB2000!$O63</f>
        <v>-196</v>
      </c>
      <c r="E21">
        <f>SceB2000!$P63</f>
        <v>168</v>
      </c>
      <c r="O21">
        <f t="shared" si="2"/>
        <v>2018</v>
      </c>
      <c r="P21">
        <f>SceB2000!$G63</f>
        <v>259</v>
      </c>
      <c r="Q21">
        <f>SceB2000!N63</f>
        <v>103</v>
      </c>
      <c r="R21">
        <f t="shared" si="0"/>
        <v>362</v>
      </c>
      <c r="S21">
        <f>SceB2000!$O63</f>
        <v>-196</v>
      </c>
      <c r="T21">
        <f>SceB2000!$P63</f>
        <v>168</v>
      </c>
    </row>
    <row r="22" spans="1:20">
      <c r="A22">
        <f t="shared" si="1"/>
        <v>2019</v>
      </c>
      <c r="C22">
        <f>SceB2000!$G64+SceB2000!$N64</f>
        <v>388</v>
      </c>
      <c r="D22">
        <f>SceB2000!$O64</f>
        <v>-197</v>
      </c>
      <c r="E22">
        <f>SceB2000!$P64</f>
        <v>191</v>
      </c>
      <c r="O22">
        <f t="shared" si="2"/>
        <v>2019</v>
      </c>
      <c r="P22">
        <f>SceB2000!$G64</f>
        <v>284</v>
      </c>
      <c r="Q22">
        <f>SceB2000!N64</f>
        <v>104</v>
      </c>
      <c r="R22">
        <f t="shared" si="0"/>
        <v>388</v>
      </c>
      <c r="S22">
        <f>SceB2000!$O64</f>
        <v>-197</v>
      </c>
      <c r="T22">
        <f>SceB2000!$P64</f>
        <v>191</v>
      </c>
    </row>
    <row r="23" spans="1:20">
      <c r="A23">
        <f t="shared" si="1"/>
        <v>2020</v>
      </c>
      <c r="C23">
        <f>SceB2000!$G65+SceB2000!$N65</f>
        <v>234</v>
      </c>
      <c r="D23">
        <f>SceB2000!$O65</f>
        <v>-199</v>
      </c>
      <c r="E23">
        <f>SceB2000!$P65</f>
        <v>36</v>
      </c>
      <c r="O23">
        <f t="shared" si="2"/>
        <v>2020</v>
      </c>
      <c r="P23">
        <f>SceB2000!$G65</f>
        <v>234</v>
      </c>
      <c r="Q23">
        <f>SceB2000!N65</f>
        <v>0</v>
      </c>
      <c r="R23">
        <f t="shared" si="0"/>
        <v>234</v>
      </c>
      <c r="S23">
        <f>SceB2000!$O65</f>
        <v>-199</v>
      </c>
      <c r="T23">
        <f>SceB2000!$P65</f>
        <v>36</v>
      </c>
    </row>
    <row r="24" spans="1:20">
      <c r="A24">
        <f t="shared" si="1"/>
        <v>2021</v>
      </c>
      <c r="C24">
        <f>SceB2000!$G66+SceB2000!$N66</f>
        <v>256</v>
      </c>
      <c r="D24">
        <f>SceB2000!$O66</f>
        <v>-211</v>
      </c>
      <c r="E24">
        <f>SceB2000!$P66</f>
        <v>46</v>
      </c>
      <c r="O24">
        <f t="shared" si="2"/>
        <v>2021</v>
      </c>
      <c r="P24">
        <f>SceB2000!$G66</f>
        <v>256</v>
      </c>
      <c r="Q24">
        <f>SceB2000!N66</f>
        <v>0</v>
      </c>
      <c r="R24">
        <f t="shared" si="0"/>
        <v>256</v>
      </c>
      <c r="S24">
        <f>SceB2000!$O66</f>
        <v>-211</v>
      </c>
      <c r="T24">
        <f>SceB2000!$P66</f>
        <v>46</v>
      </c>
    </row>
    <row r="25" spans="1:20">
      <c r="A25">
        <f t="shared" si="1"/>
        <v>2022</v>
      </c>
      <c r="C25">
        <f>SceB2000!$G67+SceB2000!$N67</f>
        <v>201</v>
      </c>
      <c r="D25">
        <f>SceB2000!$O67</f>
        <v>-223</v>
      </c>
      <c r="E25">
        <f>SceB2000!$P67</f>
        <v>-21</v>
      </c>
      <c r="O25">
        <f t="shared" si="2"/>
        <v>2022</v>
      </c>
      <c r="P25">
        <f>SceB2000!$G67</f>
        <v>201</v>
      </c>
      <c r="Q25">
        <f>SceB2000!N67</f>
        <v>0</v>
      </c>
      <c r="R25">
        <f t="shared" si="0"/>
        <v>201</v>
      </c>
      <c r="S25">
        <f>SceB2000!$O67</f>
        <v>-223</v>
      </c>
      <c r="T25">
        <f>SceB2000!$P67</f>
        <v>-21</v>
      </c>
    </row>
    <row r="26" spans="1:20">
      <c r="A26">
        <f t="shared" si="1"/>
        <v>2023</v>
      </c>
      <c r="C26">
        <f>SceB2000!$G68+SceB2000!$N68</f>
        <v>221</v>
      </c>
      <c r="D26">
        <f>SceB2000!$O68</f>
        <v>-235</v>
      </c>
      <c r="E26">
        <f>SceB2000!$P68</f>
        <v>-13</v>
      </c>
      <c r="O26">
        <f t="shared" si="2"/>
        <v>2023</v>
      </c>
      <c r="P26">
        <f>SceB2000!$G68</f>
        <v>221</v>
      </c>
      <c r="Q26">
        <f>SceB2000!N68</f>
        <v>0</v>
      </c>
      <c r="R26">
        <f t="shared" si="0"/>
        <v>221</v>
      </c>
      <c r="S26">
        <f>SceB2000!$O68</f>
        <v>-235</v>
      </c>
      <c r="T26">
        <f>SceB2000!$P68</f>
        <v>-13</v>
      </c>
    </row>
    <row r="27" spans="1:20">
      <c r="A27">
        <f t="shared" si="1"/>
        <v>2024</v>
      </c>
      <c r="C27">
        <f>SceB2000!$G69+SceB2000!$N69</f>
        <v>164</v>
      </c>
      <c r="D27">
        <f>SceB2000!$O69</f>
        <v>-236</v>
      </c>
      <c r="E27">
        <f>SceB2000!$P69</f>
        <v>-72</v>
      </c>
      <c r="O27">
        <f t="shared" si="2"/>
        <v>2024</v>
      </c>
      <c r="P27">
        <f>SceB2000!$G69</f>
        <v>164</v>
      </c>
      <c r="Q27">
        <f>SceB2000!N69</f>
        <v>0</v>
      </c>
      <c r="R27">
        <f t="shared" si="0"/>
        <v>164</v>
      </c>
      <c r="S27">
        <f>SceB2000!$O69</f>
        <v>-236</v>
      </c>
      <c r="T27">
        <f>SceB2000!$P69</f>
        <v>-72</v>
      </c>
    </row>
    <row r="28" spans="1:20">
      <c r="A28">
        <f t="shared" si="1"/>
        <v>2025</v>
      </c>
      <c r="C28">
        <f>SceB2000!$G70+SceB2000!$N70</f>
        <v>167</v>
      </c>
      <c r="D28">
        <f>SceB2000!$O70</f>
        <v>-237</v>
      </c>
      <c r="E28">
        <f>SceB2000!$P70</f>
        <v>-69</v>
      </c>
      <c r="O28">
        <f t="shared" si="2"/>
        <v>2025</v>
      </c>
      <c r="P28">
        <f>SceB2000!$G70</f>
        <v>167</v>
      </c>
      <c r="Q28">
        <f>SceB2000!N70</f>
        <v>0</v>
      </c>
      <c r="R28">
        <f t="shared" si="0"/>
        <v>167</v>
      </c>
      <c r="S28">
        <f>SceB2000!$O70</f>
        <v>-237</v>
      </c>
      <c r="T28">
        <f>SceB2000!$P70</f>
        <v>-69</v>
      </c>
    </row>
    <row r="29" spans="1:20">
      <c r="A29">
        <f t="shared" si="1"/>
        <v>2026</v>
      </c>
      <c r="C29">
        <f>SceB2000!$G71+SceB2000!$N71</f>
        <v>136</v>
      </c>
      <c r="D29">
        <f>SceB2000!$O71</f>
        <v>-238</v>
      </c>
      <c r="E29">
        <f>SceB2000!$P71</f>
        <v>-102</v>
      </c>
      <c r="O29">
        <f t="shared" si="2"/>
        <v>2026</v>
      </c>
      <c r="P29">
        <f>SceB2000!$G71</f>
        <v>136</v>
      </c>
      <c r="Q29">
        <f>SceB2000!N71</f>
        <v>0</v>
      </c>
      <c r="R29">
        <f t="shared" si="0"/>
        <v>136</v>
      </c>
      <c r="S29">
        <f>SceB2000!$O71</f>
        <v>-238</v>
      </c>
      <c r="T29">
        <f>SceB2000!$P71</f>
        <v>-102</v>
      </c>
    </row>
    <row r="30" spans="1:20">
      <c r="A30">
        <f t="shared" si="1"/>
        <v>2027</v>
      </c>
      <c r="C30">
        <f>SceB2000!$G72+SceB2000!$N72</f>
        <v>172</v>
      </c>
      <c r="D30">
        <f>SceB2000!$O72</f>
        <v>-238</v>
      </c>
      <c r="E30">
        <f>SceB2000!$P72</f>
        <v>-66</v>
      </c>
      <c r="O30">
        <f t="shared" si="2"/>
        <v>2027</v>
      </c>
      <c r="P30">
        <f>SceB2000!$G72</f>
        <v>172</v>
      </c>
      <c r="Q30">
        <f>SceB2000!N72</f>
        <v>0</v>
      </c>
      <c r="R30">
        <f t="shared" si="0"/>
        <v>172</v>
      </c>
      <c r="S30">
        <f>SceB2000!$O72</f>
        <v>-238</v>
      </c>
      <c r="T30">
        <f>SceB2000!$P72</f>
        <v>-66</v>
      </c>
    </row>
    <row r="31" spans="1:20">
      <c r="A31">
        <f t="shared" si="1"/>
        <v>2028</v>
      </c>
      <c r="C31">
        <f>SceB2000!$G73+SceB2000!$N73</f>
        <v>127</v>
      </c>
      <c r="D31">
        <f>SceB2000!$O73</f>
        <v>-239</v>
      </c>
      <c r="E31">
        <f>SceB2000!$P73</f>
        <v>-112</v>
      </c>
      <c r="O31">
        <f t="shared" si="2"/>
        <v>2028</v>
      </c>
      <c r="P31">
        <f>SceB2000!$G73</f>
        <v>127</v>
      </c>
      <c r="Q31">
        <f>SceB2000!N73</f>
        <v>0</v>
      </c>
      <c r="R31">
        <f t="shared" si="0"/>
        <v>127</v>
      </c>
      <c r="S31">
        <f>SceB2000!$O73</f>
        <v>-239</v>
      </c>
      <c r="T31">
        <f>SceB2000!$P73</f>
        <v>-112</v>
      </c>
    </row>
    <row r="32" spans="1:20">
      <c r="A32">
        <f t="shared" si="1"/>
        <v>2029</v>
      </c>
      <c r="C32">
        <f>SceB2000!$G74+SceB2000!$N74</f>
        <v>130</v>
      </c>
      <c r="D32">
        <f>SceB2000!$O74</f>
        <v>-240</v>
      </c>
      <c r="E32">
        <f>SceB2000!$P74</f>
        <v>-109</v>
      </c>
      <c r="O32">
        <f t="shared" si="2"/>
        <v>2029</v>
      </c>
      <c r="P32">
        <f>SceB2000!$G74</f>
        <v>130</v>
      </c>
      <c r="Q32">
        <f>SceB2000!N74</f>
        <v>0</v>
      </c>
      <c r="R32">
        <f t="shared" si="0"/>
        <v>130</v>
      </c>
      <c r="S32">
        <f>SceB2000!$O74</f>
        <v>-240</v>
      </c>
      <c r="T32">
        <f>SceB2000!$P74</f>
        <v>-109</v>
      </c>
    </row>
    <row r="33" spans="1:20">
      <c r="A33">
        <f t="shared" si="1"/>
        <v>2030</v>
      </c>
      <c r="C33">
        <f>SceB2000!$G75+SceB2000!$N75</f>
        <v>109</v>
      </c>
      <c r="D33">
        <f>SceB2000!$O75</f>
        <v>-241</v>
      </c>
      <c r="E33">
        <f>SceB2000!$P75</f>
        <v>-132</v>
      </c>
      <c r="O33">
        <f t="shared" si="2"/>
        <v>2030</v>
      </c>
      <c r="P33">
        <f>SceB2000!$G75</f>
        <v>109</v>
      </c>
      <c r="Q33">
        <f>SceB2000!N75</f>
        <v>0</v>
      </c>
      <c r="R33">
        <f t="shared" si="0"/>
        <v>109</v>
      </c>
      <c r="S33">
        <f>SceB2000!$O75</f>
        <v>-241</v>
      </c>
      <c r="T33">
        <f>SceB2000!$P75</f>
        <v>-132</v>
      </c>
    </row>
    <row r="34" spans="1:20">
      <c r="A34">
        <f t="shared" si="1"/>
        <v>2031</v>
      </c>
      <c r="C34">
        <f>SceB2000!$G76+SceB2000!$N76</f>
        <v>150</v>
      </c>
      <c r="D34">
        <f>SceB2000!$O76</f>
        <v>-240</v>
      </c>
      <c r="E34">
        <f>SceB2000!$P76</f>
        <v>-90</v>
      </c>
      <c r="O34">
        <f t="shared" si="2"/>
        <v>2031</v>
      </c>
      <c r="P34">
        <f>SceB2000!$G76</f>
        <v>150</v>
      </c>
      <c r="Q34">
        <f>SceB2000!N76</f>
        <v>0</v>
      </c>
      <c r="R34">
        <f t="shared" si="0"/>
        <v>150</v>
      </c>
      <c r="S34">
        <f>SceB2000!$O76</f>
        <v>-240</v>
      </c>
      <c r="T34">
        <f>SceB2000!$P76</f>
        <v>-90</v>
      </c>
    </row>
    <row r="35" spans="1:20">
      <c r="A35">
        <f t="shared" si="1"/>
        <v>2032</v>
      </c>
      <c r="C35">
        <f>SceB2000!$G77+SceB2000!$N77</f>
        <v>109</v>
      </c>
      <c r="D35">
        <f>SceB2000!$O77</f>
        <v>-241</v>
      </c>
      <c r="E35">
        <f>SceB2000!$P77</f>
        <v>-131</v>
      </c>
      <c r="O35">
        <f t="shared" si="2"/>
        <v>2032</v>
      </c>
      <c r="P35">
        <f>SceB2000!$G77</f>
        <v>109</v>
      </c>
      <c r="Q35">
        <f>SceB2000!N77</f>
        <v>0</v>
      </c>
      <c r="R35">
        <f t="shared" si="0"/>
        <v>109</v>
      </c>
      <c r="S35">
        <f>SceB2000!$O77</f>
        <v>-241</v>
      </c>
      <c r="T35">
        <f>SceB2000!$P77</f>
        <v>-131</v>
      </c>
    </row>
    <row r="36" spans="1:20">
      <c r="A36">
        <f t="shared" si="1"/>
        <v>2033</v>
      </c>
      <c r="C36">
        <f>SceB2000!$G78+SceB2000!$N78</f>
        <v>145</v>
      </c>
      <c r="D36">
        <f>SceB2000!$O78</f>
        <v>-241</v>
      </c>
      <c r="E36">
        <f>SceB2000!$P78</f>
        <v>-95</v>
      </c>
      <c r="O36">
        <f t="shared" si="2"/>
        <v>2033</v>
      </c>
      <c r="P36">
        <f>SceB2000!$G78</f>
        <v>145</v>
      </c>
      <c r="Q36">
        <f>SceB2000!N78</f>
        <v>0</v>
      </c>
      <c r="R36">
        <f t="shared" si="0"/>
        <v>145</v>
      </c>
      <c r="S36">
        <f>SceB2000!$O78</f>
        <v>-241</v>
      </c>
      <c r="T36">
        <f>SceB2000!$P78</f>
        <v>-95</v>
      </c>
    </row>
    <row r="37" spans="1:20">
      <c r="A37">
        <f t="shared" si="1"/>
        <v>2034</v>
      </c>
      <c r="C37">
        <f>SceB2000!$G79+SceB2000!$N79</f>
        <v>105</v>
      </c>
      <c r="D37">
        <f>SceB2000!$O79</f>
        <v>-243</v>
      </c>
      <c r="E37">
        <f>SceB2000!$P79</f>
        <v>-137</v>
      </c>
      <c r="O37">
        <f t="shared" si="2"/>
        <v>2034</v>
      </c>
      <c r="P37">
        <f>SceB2000!$G79</f>
        <v>105</v>
      </c>
      <c r="Q37">
        <f>SceB2000!N79</f>
        <v>0</v>
      </c>
      <c r="R37">
        <f t="shared" si="0"/>
        <v>105</v>
      </c>
      <c r="S37">
        <f>SceB2000!$O79</f>
        <v>-243</v>
      </c>
      <c r="T37">
        <f>SceB2000!$P79</f>
        <v>-137</v>
      </c>
    </row>
    <row r="38" spans="1:20">
      <c r="A38">
        <f t="shared" si="1"/>
        <v>2035</v>
      </c>
      <c r="C38">
        <f>SceB2000!$G80+SceB2000!$N80</f>
        <v>138</v>
      </c>
      <c r="D38">
        <f>SceB2000!$O80</f>
        <v>-243</v>
      </c>
      <c r="E38">
        <f>SceB2000!$P80</f>
        <v>-104</v>
      </c>
      <c r="O38">
        <f t="shared" si="2"/>
        <v>2035</v>
      </c>
      <c r="P38">
        <f>SceB2000!$G80</f>
        <v>138</v>
      </c>
      <c r="Q38">
        <f>SceB2000!N80</f>
        <v>0</v>
      </c>
      <c r="R38">
        <f t="shared" si="0"/>
        <v>138</v>
      </c>
      <c r="S38">
        <f>SceB2000!$O80</f>
        <v>-243</v>
      </c>
      <c r="T38">
        <f>SceB2000!$P80</f>
        <v>-104</v>
      </c>
    </row>
    <row r="39" spans="1:20">
      <c r="A39">
        <f t="shared" si="1"/>
        <v>2036</v>
      </c>
      <c r="C39">
        <f>SceB2000!$G81+SceB2000!$N81</f>
        <v>100</v>
      </c>
      <c r="D39">
        <f>SceB2000!$O81</f>
        <v>-244</v>
      </c>
      <c r="E39">
        <f>SceB2000!$P81</f>
        <v>-144</v>
      </c>
      <c r="O39">
        <f t="shared" si="2"/>
        <v>2036</v>
      </c>
      <c r="P39">
        <f>SceB2000!$G81</f>
        <v>100</v>
      </c>
      <c r="Q39">
        <f>SceB2000!N81</f>
        <v>0</v>
      </c>
      <c r="R39">
        <f t="shared" si="0"/>
        <v>100</v>
      </c>
      <c r="S39">
        <f>SceB2000!$O81</f>
        <v>-244</v>
      </c>
      <c r="T39">
        <f>SceB2000!$P81</f>
        <v>-144</v>
      </c>
    </row>
    <row r="40" spans="1:20">
      <c r="A40">
        <f t="shared" si="1"/>
        <v>2037</v>
      </c>
      <c r="C40">
        <f>SceB2000!$G82+SceB2000!$N82</f>
        <v>128</v>
      </c>
      <c r="D40">
        <f>SceB2000!$O82</f>
        <v>-244</v>
      </c>
      <c r="E40">
        <f>SceB2000!$P82</f>
        <v>-115</v>
      </c>
      <c r="O40">
        <f t="shared" si="2"/>
        <v>2037</v>
      </c>
      <c r="P40">
        <f>SceB2000!$G82</f>
        <v>128</v>
      </c>
      <c r="Q40">
        <f>SceB2000!N82</f>
        <v>0</v>
      </c>
      <c r="R40">
        <f t="shared" si="0"/>
        <v>128</v>
      </c>
      <c r="S40">
        <f>SceB2000!$O82</f>
        <v>-244</v>
      </c>
      <c r="T40">
        <f>SceB2000!$P82</f>
        <v>-115</v>
      </c>
    </row>
    <row r="41" spans="1:20">
      <c r="A41">
        <f t="shared" si="1"/>
        <v>2038</v>
      </c>
      <c r="C41">
        <f>SceB2000!$G83+SceB2000!$N83</f>
        <v>92</v>
      </c>
      <c r="D41">
        <f>SceB2000!$O83</f>
        <v>-245</v>
      </c>
      <c r="E41">
        <f>SceB2000!$P83</f>
        <v>-153</v>
      </c>
      <c r="O41">
        <f t="shared" si="2"/>
        <v>2038</v>
      </c>
      <c r="P41">
        <f>SceB2000!$G83</f>
        <v>92</v>
      </c>
      <c r="Q41">
        <f>SceB2000!N83</f>
        <v>0</v>
      </c>
      <c r="R41">
        <f t="shared" si="0"/>
        <v>92</v>
      </c>
      <c r="S41">
        <f>SceB2000!$O83</f>
        <v>-245</v>
      </c>
      <c r="T41">
        <f>SceB2000!$P83</f>
        <v>-153</v>
      </c>
    </row>
    <row r="42" spans="1:20">
      <c r="A42">
        <f t="shared" si="1"/>
        <v>2039</v>
      </c>
      <c r="C42">
        <f>SceB2000!$G84+SceB2000!$N84</f>
        <v>129</v>
      </c>
      <c r="D42">
        <f>SceB2000!$O84</f>
        <v>-245</v>
      </c>
      <c r="E42">
        <f>SceB2000!$P84</f>
        <v>-116</v>
      </c>
      <c r="O42">
        <f t="shared" si="2"/>
        <v>2039</v>
      </c>
      <c r="P42">
        <f>SceB2000!$G84</f>
        <v>129</v>
      </c>
      <c r="Q42">
        <f>SceB2000!N84</f>
        <v>0</v>
      </c>
      <c r="R42">
        <f t="shared" si="0"/>
        <v>129</v>
      </c>
      <c r="S42">
        <f>SceB2000!$O84</f>
        <v>-245</v>
      </c>
      <c r="T42">
        <f>SceB2000!$P84</f>
        <v>-116</v>
      </c>
    </row>
    <row r="43" spans="1:20">
      <c r="A43">
        <f t="shared" si="1"/>
        <v>2040</v>
      </c>
      <c r="C43">
        <f>SceB2000!$G85+SceB2000!$N85</f>
        <v>92</v>
      </c>
      <c r="D43">
        <f>SceB2000!$O85</f>
        <v>-246</v>
      </c>
      <c r="E43">
        <f>SceB2000!$P85</f>
        <v>-153</v>
      </c>
      <c r="O43">
        <f t="shared" si="2"/>
        <v>2040</v>
      </c>
      <c r="P43">
        <f>SceB2000!$G85</f>
        <v>92</v>
      </c>
      <c r="Q43">
        <f>SceB2000!N85</f>
        <v>0</v>
      </c>
      <c r="R43">
        <f t="shared" si="0"/>
        <v>92</v>
      </c>
      <c r="S43">
        <f>SceB2000!$O85</f>
        <v>-246</v>
      </c>
      <c r="T43">
        <f>SceB2000!$P85</f>
        <v>-153</v>
      </c>
    </row>
    <row r="44" spans="1:20">
      <c r="A44">
        <f t="shared" si="1"/>
        <v>2041</v>
      </c>
      <c r="C44">
        <f>SceB2000!$G86+SceB2000!$N86</f>
        <v>131</v>
      </c>
      <c r="D44">
        <f>SceB2000!$O86</f>
        <v>-246</v>
      </c>
      <c r="E44">
        <f>SceB2000!$P86</f>
        <v>-115</v>
      </c>
      <c r="O44">
        <f t="shared" si="2"/>
        <v>2041</v>
      </c>
      <c r="P44">
        <f>SceB2000!$G86</f>
        <v>131</v>
      </c>
      <c r="Q44">
        <f>SceB2000!N86</f>
        <v>0</v>
      </c>
      <c r="R44">
        <f t="shared" si="0"/>
        <v>131</v>
      </c>
      <c r="S44">
        <f>SceB2000!$O86</f>
        <v>-246</v>
      </c>
      <c r="T44">
        <f>SceB2000!$P86</f>
        <v>-115</v>
      </c>
    </row>
    <row r="45" spans="1:20">
      <c r="A45">
        <f t="shared" si="1"/>
        <v>2042</v>
      </c>
      <c r="C45">
        <f>SceB2000!$G87+SceB2000!$N87</f>
        <v>97</v>
      </c>
      <c r="D45">
        <f>SceB2000!$O87</f>
        <v>-248</v>
      </c>
      <c r="E45">
        <f>SceB2000!$P87</f>
        <v>-150</v>
      </c>
      <c r="O45">
        <f t="shared" si="2"/>
        <v>2042</v>
      </c>
      <c r="P45">
        <f>SceB2000!$G87</f>
        <v>97</v>
      </c>
      <c r="Q45">
        <f>SceB2000!N87</f>
        <v>0</v>
      </c>
      <c r="R45">
        <f t="shared" si="0"/>
        <v>97</v>
      </c>
      <c r="S45">
        <f>SceB2000!$O87</f>
        <v>-248</v>
      </c>
      <c r="T45">
        <f>SceB2000!$P87</f>
        <v>-150</v>
      </c>
    </row>
    <row r="46" spans="1:20">
      <c r="A46">
        <f t="shared" si="1"/>
        <v>2043</v>
      </c>
      <c r="C46">
        <f>SceB2000!$G88+SceB2000!$N88</f>
        <v>115</v>
      </c>
      <c r="D46">
        <f>SceB2000!$O88</f>
        <v>-248</v>
      </c>
      <c r="E46">
        <f>SceB2000!$P88</f>
        <v>-133</v>
      </c>
      <c r="O46">
        <f t="shared" si="2"/>
        <v>2043</v>
      </c>
      <c r="P46">
        <f>SceB2000!$G88</f>
        <v>115</v>
      </c>
      <c r="Q46">
        <f>SceB2000!N88</f>
        <v>0</v>
      </c>
      <c r="R46">
        <f t="shared" si="0"/>
        <v>115</v>
      </c>
      <c r="S46">
        <f>SceB2000!$O88</f>
        <v>-248</v>
      </c>
      <c r="T46">
        <f>SceB2000!$P88</f>
        <v>-133</v>
      </c>
    </row>
    <row r="47" spans="1:20">
      <c r="A47">
        <f t="shared" si="1"/>
        <v>2044</v>
      </c>
      <c r="C47">
        <f>SceB2000!$G89+SceB2000!$N89</f>
        <v>97</v>
      </c>
      <c r="D47">
        <f>SceB2000!$O89</f>
        <v>-249</v>
      </c>
      <c r="E47">
        <f>SceB2000!$P89</f>
        <v>-151</v>
      </c>
      <c r="O47">
        <f t="shared" si="2"/>
        <v>2044</v>
      </c>
      <c r="P47">
        <f>SceB2000!$G89</f>
        <v>97</v>
      </c>
      <c r="Q47">
        <f>SceB2000!N89</f>
        <v>0</v>
      </c>
      <c r="R47">
        <f t="shared" si="0"/>
        <v>97</v>
      </c>
      <c r="S47">
        <f>SceB2000!$O89</f>
        <v>-249</v>
      </c>
      <c r="T47">
        <f>SceB2000!$P89</f>
        <v>-151</v>
      </c>
    </row>
    <row r="48" spans="1:20">
      <c r="A48">
        <f t="shared" si="1"/>
        <v>2045</v>
      </c>
      <c r="C48">
        <f>SceB2000!$G90+SceB2000!$N90</f>
        <v>147</v>
      </c>
      <c r="D48">
        <f>SceB2000!$O90</f>
        <v>-249</v>
      </c>
      <c r="E48">
        <f>SceB2000!$P90</f>
        <v>-101</v>
      </c>
      <c r="O48">
        <f t="shared" si="2"/>
        <v>2045</v>
      </c>
      <c r="P48">
        <f>SceB2000!$G90</f>
        <v>147</v>
      </c>
      <c r="Q48">
        <f>SceB2000!N90</f>
        <v>0</v>
      </c>
      <c r="R48">
        <f t="shared" si="0"/>
        <v>147</v>
      </c>
      <c r="S48">
        <f>SceB2000!$O90</f>
        <v>-249</v>
      </c>
      <c r="T48">
        <f>SceB2000!$P90</f>
        <v>-101</v>
      </c>
    </row>
    <row r="49" spans="1:20">
      <c r="A49">
        <f t="shared" si="1"/>
        <v>2046</v>
      </c>
      <c r="C49">
        <f>SceB2000!$G91+SceB2000!$N91</f>
        <v>105</v>
      </c>
      <c r="D49">
        <f>SceB2000!$O91</f>
        <v>-250</v>
      </c>
      <c r="E49">
        <f>SceB2000!$P91</f>
        <v>-144</v>
      </c>
      <c r="O49">
        <f t="shared" si="2"/>
        <v>2046</v>
      </c>
      <c r="P49">
        <f>SceB2000!$G91</f>
        <v>105</v>
      </c>
      <c r="Q49">
        <f>SceB2000!N91</f>
        <v>0</v>
      </c>
      <c r="R49">
        <f t="shared" si="0"/>
        <v>105</v>
      </c>
      <c r="S49">
        <f>SceB2000!$O91</f>
        <v>-250</v>
      </c>
      <c r="T49">
        <f>SceB2000!$P91</f>
        <v>-144</v>
      </c>
    </row>
    <row r="50" spans="1:20">
      <c r="A50">
        <f t="shared" si="1"/>
        <v>2047</v>
      </c>
      <c r="C50">
        <f>SceB2000!$G92+SceB2000!$N92</f>
        <v>111</v>
      </c>
      <c r="D50">
        <f>SceB2000!$O92</f>
        <v>-250</v>
      </c>
      <c r="E50">
        <f>SceB2000!$P92</f>
        <v>-139</v>
      </c>
      <c r="O50">
        <f t="shared" si="2"/>
        <v>2047</v>
      </c>
      <c r="P50">
        <f>SceB2000!$G92</f>
        <v>111</v>
      </c>
      <c r="Q50">
        <f>SceB2000!N92</f>
        <v>0</v>
      </c>
      <c r="R50">
        <f t="shared" si="0"/>
        <v>111</v>
      </c>
      <c r="S50">
        <f>SceB2000!$O92</f>
        <v>-250</v>
      </c>
      <c r="T50">
        <f>SceB2000!$P92</f>
        <v>-139</v>
      </c>
    </row>
    <row r="51" spans="1:20">
      <c r="A51">
        <f t="shared" si="1"/>
        <v>2048</v>
      </c>
      <c r="C51">
        <f>SceB2000!$G93+SceB2000!$N93</f>
        <v>93</v>
      </c>
      <c r="D51">
        <f>SceB2000!$O93</f>
        <v>-252</v>
      </c>
      <c r="E51">
        <f>SceB2000!$P93</f>
        <v>-159</v>
      </c>
      <c r="O51">
        <f t="shared" si="2"/>
        <v>2048</v>
      </c>
      <c r="P51">
        <f>SceB2000!$G93</f>
        <v>93</v>
      </c>
      <c r="Q51">
        <f>SceB2000!N93</f>
        <v>0</v>
      </c>
      <c r="R51">
        <f t="shared" si="0"/>
        <v>93</v>
      </c>
      <c r="S51">
        <f>SceB2000!$O93</f>
        <v>-252</v>
      </c>
      <c r="T51">
        <f>SceB2000!$P93</f>
        <v>-159</v>
      </c>
    </row>
    <row r="52" spans="1:20">
      <c r="A52">
        <f t="shared" si="1"/>
        <v>2049</v>
      </c>
      <c r="C52">
        <f>SceB2000!$G94+SceB2000!$N94</f>
        <v>135</v>
      </c>
      <c r="D52">
        <f>SceB2000!$O94</f>
        <v>-252</v>
      </c>
      <c r="E52">
        <f>SceB2000!$P94</f>
        <v>-116</v>
      </c>
      <c r="O52">
        <f t="shared" si="2"/>
        <v>2049</v>
      </c>
      <c r="P52">
        <f>SceB2000!$G94</f>
        <v>135</v>
      </c>
      <c r="Q52">
        <f>SceB2000!N94</f>
        <v>0</v>
      </c>
      <c r="R52">
        <f t="shared" si="0"/>
        <v>135</v>
      </c>
      <c r="S52">
        <f>SceB2000!$O94</f>
        <v>-252</v>
      </c>
      <c r="T52">
        <f>SceB2000!$P94</f>
        <v>-116</v>
      </c>
    </row>
    <row r="53" spans="1:20">
      <c r="A53">
        <f>A52+1</f>
        <v>2050</v>
      </c>
      <c r="C53">
        <f>SceB2000!$G95+SceB2000!$N95</f>
        <v>96</v>
      </c>
      <c r="D53">
        <f>SceB2000!$O95</f>
        <v>-253</v>
      </c>
      <c r="E53">
        <f>SceB2000!$P95</f>
        <v>-156</v>
      </c>
      <c r="O53">
        <f>O52+1</f>
        <v>2050</v>
      </c>
      <c r="P53">
        <f>SceB2000!$G95</f>
        <v>96</v>
      </c>
      <c r="Q53">
        <f>SceB2000!N95</f>
        <v>0</v>
      </c>
      <c r="R53">
        <f t="shared" si="0"/>
        <v>96</v>
      </c>
      <c r="S53">
        <f>SceB2000!$O95</f>
        <v>-253</v>
      </c>
      <c r="T53">
        <f>SceB2000!$P95</f>
        <v>-156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44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44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44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44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44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  <c r="Q51">
        <f t="shared" si="0"/>
        <v>616</v>
      </c>
    </row>
    <row r="52" spans="1:17">
      <c r="A52">
        <v>2007</v>
      </c>
      <c r="B52">
        <v>1165100</v>
      </c>
      <c r="C52">
        <v>70888251</v>
      </c>
      <c r="D52" t="s">
        <v>44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  <c r="Q52">
        <f t="shared" si="0"/>
        <v>497</v>
      </c>
    </row>
    <row r="53" spans="1:17">
      <c r="A53">
        <v>2008</v>
      </c>
      <c r="B53">
        <v>1291100</v>
      </c>
      <c r="C53">
        <v>72179351</v>
      </c>
      <c r="D53" t="s">
        <v>44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  <c r="Q53">
        <f t="shared" si="0"/>
        <v>554</v>
      </c>
    </row>
    <row r="54" spans="1:17">
      <c r="A54">
        <v>2009</v>
      </c>
      <c r="B54">
        <v>746400</v>
      </c>
      <c r="C54">
        <v>72925751</v>
      </c>
      <c r="D54" t="s">
        <v>44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  <c r="Q54">
        <f t="shared" si="0"/>
        <v>314</v>
      </c>
    </row>
    <row r="55" spans="1:17">
      <c r="A55">
        <v>2010</v>
      </c>
      <c r="B55">
        <v>700006</v>
      </c>
      <c r="C55">
        <v>73625757</v>
      </c>
      <c r="D55" t="s">
        <v>44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  <c r="Q55">
        <f t="shared" si="0"/>
        <v>294</v>
      </c>
    </row>
    <row r="56" spans="1:17">
      <c r="A56">
        <v>2011</v>
      </c>
      <c r="B56">
        <v>641806</v>
      </c>
      <c r="C56">
        <v>74267564</v>
      </c>
      <c r="D56" t="s">
        <v>44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  <c r="Q56">
        <f t="shared" si="0"/>
        <v>254</v>
      </c>
    </row>
    <row r="57" spans="1:17">
      <c r="A57">
        <v>2012</v>
      </c>
      <c r="B57">
        <v>457108</v>
      </c>
      <c r="C57">
        <v>74724672</v>
      </c>
      <c r="D57" t="s">
        <v>44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  <c r="Q57">
        <f t="shared" si="0"/>
        <v>142</v>
      </c>
    </row>
    <row r="58" spans="1:17">
      <c r="A58">
        <v>2013</v>
      </c>
      <c r="B58">
        <v>584300</v>
      </c>
      <c r="C58">
        <v>75308972</v>
      </c>
      <c r="D58" t="s">
        <v>44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  <c r="Q58">
        <f t="shared" si="0"/>
        <v>207</v>
      </c>
    </row>
    <row r="59" spans="1:17">
      <c r="A59">
        <v>2014</v>
      </c>
      <c r="B59">
        <v>530793</v>
      </c>
      <c r="C59">
        <v>75839766</v>
      </c>
      <c r="D59" t="s">
        <v>44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16381025</v>
      </c>
      <c r="M59">
        <v>754447</v>
      </c>
      <c r="N59">
        <v>101</v>
      </c>
      <c r="O59">
        <v>-189</v>
      </c>
      <c r="P59">
        <v>271</v>
      </c>
      <c r="Q59">
        <f t="shared" si="0"/>
        <v>181</v>
      </c>
    </row>
    <row r="60" spans="1:17">
      <c r="A60">
        <v>2015</v>
      </c>
      <c r="B60">
        <v>641224</v>
      </c>
      <c r="C60">
        <v>76480990</v>
      </c>
      <c r="D60" t="s">
        <v>44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16515682</v>
      </c>
      <c r="M60">
        <v>756477</v>
      </c>
      <c r="N60">
        <v>102</v>
      </c>
      <c r="O60">
        <v>-191</v>
      </c>
      <c r="P60">
        <v>271</v>
      </c>
      <c r="Q60">
        <f t="shared" si="0"/>
        <v>239</v>
      </c>
    </row>
    <row r="61" spans="1:17">
      <c r="A61">
        <v>2016</v>
      </c>
      <c r="B61">
        <v>451611</v>
      </c>
      <c r="C61">
        <v>76932602</v>
      </c>
      <c r="D61" t="s">
        <v>44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16610521</v>
      </c>
      <c r="M61">
        <v>756815</v>
      </c>
      <c r="N61">
        <v>102</v>
      </c>
      <c r="O61">
        <v>-192</v>
      </c>
      <c r="P61">
        <v>239</v>
      </c>
      <c r="Q61">
        <f t="shared" si="0"/>
        <v>140</v>
      </c>
    </row>
    <row r="62" spans="1:17">
      <c r="A62">
        <v>2017</v>
      </c>
      <c r="B62">
        <v>535411</v>
      </c>
      <c r="C62">
        <v>77468013</v>
      </c>
      <c r="D62" t="s">
        <v>44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16722957</v>
      </c>
      <c r="M62">
        <v>756036</v>
      </c>
      <c r="N62">
        <v>103</v>
      </c>
      <c r="O62">
        <v>-194</v>
      </c>
      <c r="P62">
        <v>230</v>
      </c>
      <c r="Q62">
        <f t="shared" si="0"/>
        <v>187</v>
      </c>
    </row>
    <row r="63" spans="1:17">
      <c r="A63">
        <v>2018</v>
      </c>
      <c r="B63">
        <v>205978</v>
      </c>
      <c r="C63">
        <v>77673991</v>
      </c>
      <c r="D63" t="s">
        <v>44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16766213</v>
      </c>
      <c r="M63">
        <v>754835</v>
      </c>
      <c r="N63">
        <v>103</v>
      </c>
      <c r="O63">
        <v>-196</v>
      </c>
      <c r="P63">
        <v>168</v>
      </c>
      <c r="Q63">
        <f t="shared" si="0"/>
        <v>13</v>
      </c>
    </row>
    <row r="64" spans="1:17">
      <c r="A64">
        <v>2019</v>
      </c>
      <c r="B64">
        <v>613152</v>
      </c>
      <c r="C64">
        <v>78287144</v>
      </c>
      <c r="D64" t="s">
        <v>44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16894975</v>
      </c>
      <c r="M64">
        <v>753718</v>
      </c>
      <c r="N64">
        <v>104</v>
      </c>
      <c r="O64">
        <v>-197</v>
      </c>
      <c r="P64">
        <v>191</v>
      </c>
      <c r="Q64">
        <f t="shared" si="0"/>
        <v>223</v>
      </c>
    </row>
    <row r="65" spans="1:17">
      <c r="A65">
        <v>2020</v>
      </c>
      <c r="B65">
        <v>190041</v>
      </c>
      <c r="C65">
        <v>78477186</v>
      </c>
      <c r="D65" t="s">
        <v>44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16934883</v>
      </c>
      <c r="M65">
        <v>20</v>
      </c>
      <c r="N65">
        <v>0</v>
      </c>
      <c r="O65">
        <v>-199</v>
      </c>
      <c r="P65">
        <v>36</v>
      </c>
      <c r="Q65">
        <f t="shared" si="0"/>
        <v>-101</v>
      </c>
    </row>
    <row r="66" spans="1:17">
      <c r="A66">
        <v>2021</v>
      </c>
      <c r="B66">
        <v>567457</v>
      </c>
      <c r="C66">
        <v>79044643</v>
      </c>
      <c r="D66" t="s">
        <v>44</v>
      </c>
      <c r="E66">
        <v>2021</v>
      </c>
      <c r="F66">
        <v>293</v>
      </c>
      <c r="G66">
        <v>258</v>
      </c>
      <c r="H66">
        <v>95</v>
      </c>
      <c r="I66">
        <v>162</v>
      </c>
      <c r="J66">
        <v>10</v>
      </c>
      <c r="K66">
        <v>3</v>
      </c>
      <c r="L66">
        <v>17054049</v>
      </c>
      <c r="M66">
        <v>21</v>
      </c>
      <c r="N66">
        <v>0</v>
      </c>
      <c r="O66">
        <v>-211</v>
      </c>
      <c r="P66">
        <v>48</v>
      </c>
      <c r="Q66">
        <f t="shared" si="0"/>
        <v>82</v>
      </c>
    </row>
    <row r="67" spans="1:17">
      <c r="A67">
        <v>2022</v>
      </c>
      <c r="B67">
        <v>144773</v>
      </c>
      <c r="C67">
        <v>79189416</v>
      </c>
      <c r="D67" t="s">
        <v>44</v>
      </c>
      <c r="E67">
        <v>2022</v>
      </c>
      <c r="F67">
        <v>75</v>
      </c>
      <c r="G67">
        <v>209</v>
      </c>
      <c r="H67">
        <v>24</v>
      </c>
      <c r="I67">
        <v>184</v>
      </c>
      <c r="J67">
        <v>2</v>
      </c>
      <c r="K67">
        <v>0</v>
      </c>
      <c r="L67">
        <v>17084452</v>
      </c>
      <c r="M67">
        <v>21</v>
      </c>
      <c r="N67">
        <v>0</v>
      </c>
      <c r="O67">
        <v>-223</v>
      </c>
      <c r="P67">
        <v>-14</v>
      </c>
      <c r="Q67">
        <f t="shared" si="0"/>
        <v>-148</v>
      </c>
    </row>
    <row r="68" spans="1:17">
      <c r="A68">
        <v>2023</v>
      </c>
      <c r="B68">
        <v>522765</v>
      </c>
      <c r="C68">
        <v>79712182</v>
      </c>
      <c r="D68" t="s">
        <v>44</v>
      </c>
      <c r="E68">
        <v>2023</v>
      </c>
      <c r="F68">
        <v>271</v>
      </c>
      <c r="G68">
        <v>233</v>
      </c>
      <c r="H68">
        <v>88</v>
      </c>
      <c r="I68">
        <v>144</v>
      </c>
      <c r="J68">
        <v>9</v>
      </c>
      <c r="K68">
        <v>2</v>
      </c>
      <c r="L68">
        <v>17194233</v>
      </c>
      <c r="M68">
        <v>22</v>
      </c>
      <c r="N68">
        <v>0</v>
      </c>
      <c r="O68">
        <v>-235</v>
      </c>
      <c r="P68">
        <v>-1</v>
      </c>
      <c r="Q68">
        <f t="shared" si="0"/>
        <v>36</v>
      </c>
    </row>
    <row r="69" spans="1:17">
      <c r="A69">
        <v>2024</v>
      </c>
      <c r="B69">
        <v>100013</v>
      </c>
      <c r="C69">
        <v>79812195</v>
      </c>
      <c r="D69" t="s">
        <v>44</v>
      </c>
      <c r="E69">
        <v>2024</v>
      </c>
      <c r="F69">
        <v>52</v>
      </c>
      <c r="G69">
        <v>183</v>
      </c>
      <c r="H69">
        <v>17</v>
      </c>
      <c r="I69">
        <v>166</v>
      </c>
      <c r="J69">
        <v>1</v>
      </c>
      <c r="K69">
        <v>0</v>
      </c>
      <c r="L69">
        <v>17215235</v>
      </c>
      <c r="M69">
        <v>22</v>
      </c>
      <c r="N69">
        <v>0</v>
      </c>
      <c r="O69">
        <v>-237</v>
      </c>
      <c r="P69">
        <v>-53</v>
      </c>
      <c r="Q69">
        <f t="shared" ref="Q69:Q94" si="1">F69+N69+O69</f>
        <v>-185</v>
      </c>
    </row>
    <row r="70" spans="1:17">
      <c r="A70">
        <v>2025</v>
      </c>
      <c r="B70">
        <v>499971</v>
      </c>
      <c r="C70">
        <v>80312167</v>
      </c>
      <c r="D70" t="s">
        <v>44</v>
      </c>
      <c r="E70">
        <v>2025</v>
      </c>
      <c r="F70">
        <v>261</v>
      </c>
      <c r="G70">
        <v>212</v>
      </c>
      <c r="H70">
        <v>85</v>
      </c>
      <c r="I70">
        <v>126</v>
      </c>
      <c r="J70">
        <v>9</v>
      </c>
      <c r="K70">
        <v>2</v>
      </c>
      <c r="L70">
        <v>17320230</v>
      </c>
      <c r="M70">
        <v>23</v>
      </c>
      <c r="N70">
        <v>0</v>
      </c>
      <c r="O70">
        <v>-237</v>
      </c>
      <c r="P70">
        <v>-25</v>
      </c>
      <c r="Q70">
        <f t="shared" si="1"/>
        <v>24</v>
      </c>
    </row>
    <row r="71" spans="1:17">
      <c r="A71">
        <v>2026</v>
      </c>
      <c r="B71">
        <v>100247</v>
      </c>
      <c r="C71">
        <v>80412415</v>
      </c>
      <c r="D71" t="s">
        <v>44</v>
      </c>
      <c r="E71">
        <v>2026</v>
      </c>
      <c r="F71">
        <v>51</v>
      </c>
      <c r="G71">
        <v>168</v>
      </c>
      <c r="H71">
        <v>16</v>
      </c>
      <c r="I71">
        <v>151</v>
      </c>
      <c r="J71">
        <v>1</v>
      </c>
      <c r="K71">
        <v>0</v>
      </c>
      <c r="L71">
        <v>17341282</v>
      </c>
      <c r="M71">
        <v>23</v>
      </c>
      <c r="N71">
        <v>0</v>
      </c>
      <c r="O71">
        <v>-239</v>
      </c>
      <c r="P71">
        <v>-70</v>
      </c>
      <c r="Q71">
        <f t="shared" si="1"/>
        <v>-188</v>
      </c>
    </row>
    <row r="72" spans="1:17">
      <c r="A72">
        <v>2027</v>
      </c>
      <c r="B72">
        <v>497639</v>
      </c>
      <c r="C72">
        <v>80910054</v>
      </c>
      <c r="D72" t="s">
        <v>44</v>
      </c>
      <c r="E72">
        <v>2027</v>
      </c>
      <c r="F72">
        <v>259</v>
      </c>
      <c r="G72">
        <v>201</v>
      </c>
      <c r="H72">
        <v>84</v>
      </c>
      <c r="I72">
        <v>116</v>
      </c>
      <c r="J72">
        <v>9</v>
      </c>
      <c r="K72">
        <v>2</v>
      </c>
      <c r="L72">
        <v>17445786</v>
      </c>
      <c r="M72">
        <v>23</v>
      </c>
      <c r="N72">
        <v>0</v>
      </c>
      <c r="O72">
        <v>-239</v>
      </c>
      <c r="P72">
        <v>-38</v>
      </c>
      <c r="Q72">
        <f t="shared" si="1"/>
        <v>20</v>
      </c>
    </row>
    <row r="73" spans="1:17">
      <c r="A73">
        <v>2028</v>
      </c>
      <c r="B73">
        <v>101881</v>
      </c>
      <c r="C73">
        <v>81011936</v>
      </c>
      <c r="D73" t="s">
        <v>44</v>
      </c>
      <c r="E73">
        <v>2028</v>
      </c>
      <c r="F73">
        <v>53</v>
      </c>
      <c r="G73">
        <v>160</v>
      </c>
      <c r="H73">
        <v>17</v>
      </c>
      <c r="I73">
        <v>143</v>
      </c>
      <c r="J73">
        <v>1</v>
      </c>
      <c r="K73">
        <v>0</v>
      </c>
      <c r="L73">
        <v>17467181</v>
      </c>
      <c r="M73">
        <v>23</v>
      </c>
      <c r="N73">
        <v>0</v>
      </c>
      <c r="O73">
        <v>-241</v>
      </c>
      <c r="P73">
        <v>-80</v>
      </c>
      <c r="Q73">
        <f t="shared" si="1"/>
        <v>-188</v>
      </c>
    </row>
    <row r="74" spans="1:17">
      <c r="A74">
        <v>2029</v>
      </c>
      <c r="B74">
        <v>491529</v>
      </c>
      <c r="C74">
        <v>81503466</v>
      </c>
      <c r="D74" t="s">
        <v>44</v>
      </c>
      <c r="E74">
        <v>2029</v>
      </c>
      <c r="F74">
        <v>256</v>
      </c>
      <c r="G74">
        <v>194</v>
      </c>
      <c r="H74">
        <v>83</v>
      </c>
      <c r="I74">
        <v>110</v>
      </c>
      <c r="J74">
        <v>9</v>
      </c>
      <c r="K74">
        <v>2</v>
      </c>
      <c r="L74">
        <v>17570402</v>
      </c>
      <c r="M74">
        <v>23</v>
      </c>
      <c r="N74">
        <v>0</v>
      </c>
      <c r="O74">
        <v>-241</v>
      </c>
      <c r="P74">
        <v>-47</v>
      </c>
      <c r="Q74">
        <f t="shared" si="1"/>
        <v>15</v>
      </c>
    </row>
    <row r="75" spans="1:17">
      <c r="A75">
        <v>2030</v>
      </c>
      <c r="B75">
        <v>92925</v>
      </c>
      <c r="C75">
        <v>81596392</v>
      </c>
      <c r="D75" t="s">
        <v>44</v>
      </c>
      <c r="E75">
        <v>2030</v>
      </c>
      <c r="F75">
        <v>49</v>
      </c>
      <c r="G75">
        <v>154</v>
      </c>
      <c r="H75">
        <v>16</v>
      </c>
      <c r="I75">
        <v>138</v>
      </c>
      <c r="J75">
        <v>1</v>
      </c>
      <c r="K75">
        <v>0</v>
      </c>
      <c r="L75">
        <v>17589917</v>
      </c>
      <c r="M75">
        <v>23</v>
      </c>
      <c r="N75">
        <v>0</v>
      </c>
      <c r="O75">
        <v>-243</v>
      </c>
      <c r="P75">
        <v>-88</v>
      </c>
      <c r="Q75">
        <f t="shared" si="1"/>
        <v>-194</v>
      </c>
    </row>
    <row r="76" spans="1:17">
      <c r="A76">
        <v>2031</v>
      </c>
      <c r="B76">
        <v>515790</v>
      </c>
      <c r="C76">
        <v>82112183</v>
      </c>
      <c r="D76" t="s">
        <v>44</v>
      </c>
      <c r="E76">
        <v>2031</v>
      </c>
      <c r="F76">
        <v>270</v>
      </c>
      <c r="G76">
        <v>193</v>
      </c>
      <c r="H76">
        <v>88</v>
      </c>
      <c r="I76">
        <v>105</v>
      </c>
      <c r="J76">
        <v>9</v>
      </c>
      <c r="K76">
        <v>2</v>
      </c>
      <c r="L76">
        <v>17698233</v>
      </c>
      <c r="M76">
        <v>23</v>
      </c>
      <c r="N76">
        <v>0</v>
      </c>
      <c r="O76">
        <v>-242</v>
      </c>
      <c r="P76">
        <v>-48</v>
      </c>
      <c r="Q76">
        <f t="shared" si="1"/>
        <v>28</v>
      </c>
    </row>
    <row r="77" spans="1:17">
      <c r="A77">
        <v>2032</v>
      </c>
      <c r="B77">
        <v>61811</v>
      </c>
      <c r="C77">
        <v>82173994</v>
      </c>
      <c r="D77" t="s">
        <v>44</v>
      </c>
      <c r="E77">
        <v>2032</v>
      </c>
      <c r="F77">
        <v>32</v>
      </c>
      <c r="G77">
        <v>148</v>
      </c>
      <c r="H77">
        <v>10</v>
      </c>
      <c r="I77">
        <v>137</v>
      </c>
      <c r="J77">
        <v>1</v>
      </c>
      <c r="K77">
        <v>0</v>
      </c>
      <c r="L77">
        <v>17711213</v>
      </c>
      <c r="M77">
        <v>23</v>
      </c>
      <c r="N77">
        <v>0</v>
      </c>
      <c r="O77">
        <v>-243</v>
      </c>
      <c r="P77">
        <v>-95</v>
      </c>
      <c r="Q77">
        <f t="shared" si="1"/>
        <v>-211</v>
      </c>
    </row>
    <row r="78" spans="1:17">
      <c r="A78">
        <v>2033</v>
      </c>
      <c r="B78">
        <v>538168</v>
      </c>
      <c r="C78">
        <v>82712163</v>
      </c>
      <c r="D78" t="s">
        <v>44</v>
      </c>
      <c r="E78">
        <v>2033</v>
      </c>
      <c r="F78">
        <v>282</v>
      </c>
      <c r="G78">
        <v>192</v>
      </c>
      <c r="H78">
        <v>92</v>
      </c>
      <c r="I78">
        <v>100</v>
      </c>
      <c r="J78">
        <v>10</v>
      </c>
      <c r="K78">
        <v>3</v>
      </c>
      <c r="L78">
        <v>17824229</v>
      </c>
      <c r="M78">
        <v>23</v>
      </c>
      <c r="N78">
        <v>0</v>
      </c>
      <c r="O78">
        <v>-243</v>
      </c>
      <c r="P78">
        <v>-51</v>
      </c>
      <c r="Q78">
        <f t="shared" si="1"/>
        <v>39</v>
      </c>
    </row>
    <row r="79" spans="1:17">
      <c r="A79">
        <v>2034</v>
      </c>
      <c r="B79">
        <v>282942</v>
      </c>
      <c r="C79">
        <v>82995105</v>
      </c>
      <c r="D79" t="s">
        <v>44</v>
      </c>
      <c r="E79">
        <v>2034</v>
      </c>
      <c r="F79">
        <v>148</v>
      </c>
      <c r="G79">
        <v>185</v>
      </c>
      <c r="H79">
        <v>48</v>
      </c>
      <c r="I79">
        <v>136</v>
      </c>
      <c r="J79">
        <v>5</v>
      </c>
      <c r="K79">
        <v>1</v>
      </c>
      <c r="L79">
        <v>17883647</v>
      </c>
      <c r="M79">
        <v>23</v>
      </c>
      <c r="N79">
        <v>0</v>
      </c>
      <c r="O79">
        <v>-245</v>
      </c>
      <c r="P79">
        <v>-60</v>
      </c>
      <c r="Q79">
        <f t="shared" si="1"/>
        <v>-97</v>
      </c>
    </row>
    <row r="80" spans="1:17">
      <c r="A80">
        <v>2035</v>
      </c>
      <c r="B80">
        <v>328953</v>
      </c>
      <c r="C80">
        <v>83324058</v>
      </c>
      <c r="D80" t="s">
        <v>44</v>
      </c>
      <c r="E80">
        <v>2035</v>
      </c>
      <c r="F80">
        <v>174</v>
      </c>
      <c r="G80">
        <v>183</v>
      </c>
      <c r="H80">
        <v>57</v>
      </c>
      <c r="I80">
        <v>126</v>
      </c>
      <c r="J80">
        <v>6</v>
      </c>
      <c r="K80">
        <v>1</v>
      </c>
      <c r="L80">
        <v>17952727</v>
      </c>
      <c r="M80">
        <v>23</v>
      </c>
      <c r="N80">
        <v>0</v>
      </c>
      <c r="O80">
        <v>-245</v>
      </c>
      <c r="P80">
        <v>-62</v>
      </c>
      <c r="Q80">
        <f t="shared" si="1"/>
        <v>-71</v>
      </c>
    </row>
    <row r="81" spans="1:17">
      <c r="A81">
        <v>2036</v>
      </c>
      <c r="B81">
        <v>35533</v>
      </c>
      <c r="C81">
        <v>83359592</v>
      </c>
      <c r="D81" t="s">
        <v>44</v>
      </c>
      <c r="E81">
        <v>2036</v>
      </c>
      <c r="F81">
        <v>18</v>
      </c>
      <c r="G81">
        <v>132</v>
      </c>
      <c r="H81">
        <v>6</v>
      </c>
      <c r="I81">
        <v>126</v>
      </c>
      <c r="J81">
        <v>0</v>
      </c>
      <c r="K81">
        <v>0</v>
      </c>
      <c r="L81">
        <v>17960189</v>
      </c>
      <c r="M81">
        <v>23</v>
      </c>
      <c r="N81">
        <v>0</v>
      </c>
      <c r="O81">
        <v>-247</v>
      </c>
      <c r="P81">
        <v>-115</v>
      </c>
      <c r="Q81">
        <f t="shared" si="1"/>
        <v>-229</v>
      </c>
    </row>
    <row r="82" spans="1:17">
      <c r="A82">
        <v>2037</v>
      </c>
      <c r="B82">
        <v>552541</v>
      </c>
      <c r="C82">
        <v>83912134</v>
      </c>
      <c r="D82" t="s">
        <v>44</v>
      </c>
      <c r="E82">
        <v>2037</v>
      </c>
      <c r="F82">
        <v>290</v>
      </c>
      <c r="G82">
        <v>184</v>
      </c>
      <c r="H82">
        <v>95</v>
      </c>
      <c r="I82">
        <v>89</v>
      </c>
      <c r="J82">
        <v>10</v>
      </c>
      <c r="K82">
        <v>3</v>
      </c>
      <c r="L82">
        <v>18076223</v>
      </c>
      <c r="M82">
        <v>23</v>
      </c>
      <c r="N82">
        <v>0</v>
      </c>
      <c r="O82">
        <v>-248</v>
      </c>
      <c r="P82">
        <v>-64</v>
      </c>
      <c r="Q82">
        <f t="shared" si="1"/>
        <v>42</v>
      </c>
    </row>
    <row r="83" spans="1:17">
      <c r="A83">
        <v>2038</v>
      </c>
      <c r="B83">
        <v>219079</v>
      </c>
      <c r="C83">
        <v>84131213</v>
      </c>
      <c r="D83" t="s">
        <v>44</v>
      </c>
      <c r="E83">
        <v>2038</v>
      </c>
      <c r="F83">
        <v>117</v>
      </c>
      <c r="G83">
        <v>169</v>
      </c>
      <c r="H83">
        <v>38</v>
      </c>
      <c r="I83">
        <v>130</v>
      </c>
      <c r="J83">
        <v>4</v>
      </c>
      <c r="K83">
        <v>1</v>
      </c>
      <c r="L83">
        <v>18122229</v>
      </c>
      <c r="M83">
        <v>23</v>
      </c>
      <c r="N83">
        <v>0</v>
      </c>
      <c r="O83">
        <v>-249</v>
      </c>
      <c r="P83">
        <v>-80</v>
      </c>
      <c r="Q83">
        <f t="shared" si="1"/>
        <v>-132</v>
      </c>
    </row>
    <row r="84" spans="1:17">
      <c r="A84">
        <v>2039</v>
      </c>
      <c r="B84">
        <v>380933</v>
      </c>
      <c r="C84">
        <v>84512146</v>
      </c>
      <c r="D84" t="s">
        <v>44</v>
      </c>
      <c r="E84">
        <v>2039</v>
      </c>
      <c r="F84">
        <v>201</v>
      </c>
      <c r="G84">
        <v>180</v>
      </c>
      <c r="H84">
        <v>65</v>
      </c>
      <c r="I84">
        <v>114</v>
      </c>
      <c r="J84">
        <v>7</v>
      </c>
      <c r="K84">
        <v>2</v>
      </c>
      <c r="L84">
        <v>18202225</v>
      </c>
      <c r="M84">
        <v>23</v>
      </c>
      <c r="N84">
        <v>0</v>
      </c>
      <c r="O84">
        <v>-249</v>
      </c>
      <c r="P84">
        <v>-69</v>
      </c>
      <c r="Q84">
        <f t="shared" si="1"/>
        <v>-48</v>
      </c>
    </row>
    <row r="85" spans="1:17">
      <c r="A85">
        <v>2040</v>
      </c>
      <c r="B85">
        <v>160477</v>
      </c>
      <c r="C85">
        <v>84672623</v>
      </c>
      <c r="D85" t="s">
        <v>44</v>
      </c>
      <c r="E85">
        <v>2040</v>
      </c>
      <c r="F85">
        <v>87</v>
      </c>
      <c r="G85">
        <v>152</v>
      </c>
      <c r="H85">
        <v>28</v>
      </c>
      <c r="I85">
        <v>124</v>
      </c>
      <c r="J85">
        <v>3</v>
      </c>
      <c r="K85">
        <v>0</v>
      </c>
      <c r="L85">
        <v>18235925</v>
      </c>
      <c r="M85">
        <v>23</v>
      </c>
      <c r="N85">
        <v>0</v>
      </c>
      <c r="O85">
        <v>-251</v>
      </c>
      <c r="P85">
        <v>-98</v>
      </c>
      <c r="Q85">
        <f t="shared" si="1"/>
        <v>-164</v>
      </c>
    </row>
    <row r="86" spans="1:17">
      <c r="A86">
        <v>2041</v>
      </c>
      <c r="B86">
        <v>439538</v>
      </c>
      <c r="C86">
        <v>85112162</v>
      </c>
      <c r="D86" t="s">
        <v>44</v>
      </c>
      <c r="E86">
        <v>2041</v>
      </c>
      <c r="F86">
        <v>232</v>
      </c>
      <c r="G86">
        <v>179</v>
      </c>
      <c r="H86">
        <v>76</v>
      </c>
      <c r="I86">
        <v>103</v>
      </c>
      <c r="J86">
        <v>8</v>
      </c>
      <c r="K86">
        <v>2</v>
      </c>
      <c r="L86">
        <v>18328229</v>
      </c>
      <c r="M86">
        <v>23</v>
      </c>
      <c r="N86">
        <v>0</v>
      </c>
      <c r="O86">
        <v>-252</v>
      </c>
      <c r="P86">
        <v>-72</v>
      </c>
      <c r="Q86">
        <f t="shared" si="1"/>
        <v>-20</v>
      </c>
    </row>
    <row r="87" spans="1:17">
      <c r="A87">
        <v>2042</v>
      </c>
      <c r="B87">
        <v>100023</v>
      </c>
      <c r="C87">
        <v>85212186</v>
      </c>
      <c r="D87" t="s">
        <v>44</v>
      </c>
      <c r="E87">
        <v>2042</v>
      </c>
      <c r="F87">
        <v>54</v>
      </c>
      <c r="G87">
        <v>142</v>
      </c>
      <c r="H87">
        <v>17</v>
      </c>
      <c r="I87">
        <v>124</v>
      </c>
      <c r="J87">
        <v>1</v>
      </c>
      <c r="K87">
        <v>0</v>
      </c>
      <c r="L87">
        <v>18349233</v>
      </c>
      <c r="M87">
        <v>23</v>
      </c>
      <c r="N87">
        <v>0</v>
      </c>
      <c r="O87">
        <v>-253</v>
      </c>
      <c r="P87">
        <v>-110</v>
      </c>
      <c r="Q87">
        <f t="shared" si="1"/>
        <v>-199</v>
      </c>
    </row>
    <row r="88" spans="1:17">
      <c r="A88">
        <v>2043</v>
      </c>
      <c r="B88">
        <v>499903</v>
      </c>
      <c r="C88">
        <v>85712089</v>
      </c>
      <c r="D88" t="s">
        <v>44</v>
      </c>
      <c r="E88">
        <v>2043</v>
      </c>
      <c r="F88">
        <v>267</v>
      </c>
      <c r="G88">
        <v>182</v>
      </c>
      <c r="H88">
        <v>87</v>
      </c>
      <c r="I88">
        <v>95</v>
      </c>
      <c r="J88">
        <v>9</v>
      </c>
      <c r="K88">
        <v>2</v>
      </c>
      <c r="L88">
        <v>18454213</v>
      </c>
      <c r="M88">
        <v>23</v>
      </c>
      <c r="N88">
        <v>0</v>
      </c>
      <c r="O88">
        <v>-254</v>
      </c>
      <c r="P88">
        <v>-71</v>
      </c>
      <c r="Q88">
        <f t="shared" si="1"/>
        <v>13</v>
      </c>
    </row>
    <row r="89" spans="1:17">
      <c r="A89">
        <v>2044</v>
      </c>
      <c r="B89">
        <v>100108</v>
      </c>
      <c r="C89">
        <v>85812198</v>
      </c>
      <c r="D89" t="s">
        <v>44</v>
      </c>
      <c r="E89">
        <v>2044</v>
      </c>
      <c r="F89">
        <v>54</v>
      </c>
      <c r="G89">
        <v>145</v>
      </c>
      <c r="H89">
        <v>17</v>
      </c>
      <c r="I89">
        <v>128</v>
      </c>
      <c r="J89">
        <v>1</v>
      </c>
      <c r="K89">
        <v>0</v>
      </c>
      <c r="L89">
        <v>18475236</v>
      </c>
      <c r="M89">
        <v>23</v>
      </c>
      <c r="N89">
        <v>0</v>
      </c>
      <c r="O89">
        <v>-255</v>
      </c>
      <c r="P89">
        <v>-109</v>
      </c>
      <c r="Q89">
        <f t="shared" si="1"/>
        <v>-201</v>
      </c>
    </row>
    <row r="90" spans="1:17">
      <c r="A90">
        <v>2045</v>
      </c>
      <c r="B90">
        <v>499904</v>
      </c>
      <c r="C90">
        <v>86312102</v>
      </c>
      <c r="D90" t="s">
        <v>44</v>
      </c>
      <c r="E90">
        <v>2045</v>
      </c>
      <c r="F90">
        <v>267</v>
      </c>
      <c r="G90">
        <v>184</v>
      </c>
      <c r="H90">
        <v>87</v>
      </c>
      <c r="I90">
        <v>97</v>
      </c>
      <c r="J90">
        <v>9</v>
      </c>
      <c r="K90">
        <v>2</v>
      </c>
      <c r="L90">
        <v>18580216</v>
      </c>
      <c r="M90">
        <v>23</v>
      </c>
      <c r="N90">
        <v>0</v>
      </c>
      <c r="O90">
        <v>-255</v>
      </c>
      <c r="P90">
        <v>-71</v>
      </c>
      <c r="Q90">
        <f t="shared" si="1"/>
        <v>12</v>
      </c>
    </row>
    <row r="91" spans="1:17">
      <c r="A91">
        <v>2046</v>
      </c>
      <c r="B91">
        <v>90202</v>
      </c>
      <c r="C91">
        <v>86402305</v>
      </c>
      <c r="D91" t="s">
        <v>44</v>
      </c>
      <c r="E91">
        <v>2046</v>
      </c>
      <c r="F91">
        <v>49</v>
      </c>
      <c r="G91">
        <v>144</v>
      </c>
      <c r="H91">
        <v>16</v>
      </c>
      <c r="I91">
        <v>128</v>
      </c>
      <c r="J91">
        <v>1</v>
      </c>
      <c r="K91">
        <v>0</v>
      </c>
      <c r="L91">
        <v>18599158</v>
      </c>
      <c r="M91">
        <v>23</v>
      </c>
      <c r="N91">
        <v>0</v>
      </c>
      <c r="O91">
        <v>-257</v>
      </c>
      <c r="P91">
        <v>-112</v>
      </c>
      <c r="Q91">
        <f t="shared" si="1"/>
        <v>-208</v>
      </c>
    </row>
    <row r="92" spans="1:17">
      <c r="A92">
        <v>2047</v>
      </c>
      <c r="B92">
        <v>509867</v>
      </c>
      <c r="C92">
        <v>86912172</v>
      </c>
      <c r="D92" t="s">
        <v>44</v>
      </c>
      <c r="E92">
        <v>2047</v>
      </c>
      <c r="F92">
        <v>271</v>
      </c>
      <c r="G92">
        <v>184</v>
      </c>
      <c r="H92">
        <v>88</v>
      </c>
      <c r="I92">
        <v>96</v>
      </c>
      <c r="J92">
        <v>9</v>
      </c>
      <c r="K92">
        <v>2</v>
      </c>
      <c r="L92">
        <v>18706231</v>
      </c>
      <c r="M92">
        <v>23</v>
      </c>
      <c r="N92">
        <v>0</v>
      </c>
      <c r="O92">
        <v>-257</v>
      </c>
      <c r="P92">
        <v>-72</v>
      </c>
      <c r="Q92">
        <f t="shared" si="1"/>
        <v>14</v>
      </c>
    </row>
    <row r="93" spans="1:17">
      <c r="A93">
        <v>2048</v>
      </c>
      <c r="B93">
        <v>88100</v>
      </c>
      <c r="C93">
        <v>87000273</v>
      </c>
      <c r="D93" t="s">
        <v>44</v>
      </c>
      <c r="E93">
        <v>2048</v>
      </c>
      <c r="F93">
        <v>47</v>
      </c>
      <c r="G93">
        <v>144</v>
      </c>
      <c r="H93">
        <v>15</v>
      </c>
      <c r="I93">
        <v>129</v>
      </c>
      <c r="J93">
        <v>1</v>
      </c>
      <c r="K93">
        <v>0</v>
      </c>
      <c r="L93">
        <v>18724732</v>
      </c>
      <c r="M93">
        <v>23</v>
      </c>
      <c r="N93">
        <v>0</v>
      </c>
      <c r="O93">
        <v>-259</v>
      </c>
      <c r="P93">
        <v>-114</v>
      </c>
      <c r="Q93">
        <f t="shared" si="1"/>
        <v>-212</v>
      </c>
    </row>
    <row r="94" spans="1:17">
      <c r="A94">
        <v>2049</v>
      </c>
      <c r="B94">
        <v>511872</v>
      </c>
      <c r="C94">
        <v>87512145</v>
      </c>
      <c r="D94" t="s">
        <v>44</v>
      </c>
      <c r="E94">
        <v>2049</v>
      </c>
      <c r="F94">
        <v>274</v>
      </c>
      <c r="G94">
        <v>185</v>
      </c>
      <c r="H94">
        <v>89</v>
      </c>
      <c r="I94">
        <v>95</v>
      </c>
      <c r="J94">
        <v>9</v>
      </c>
      <c r="K94">
        <v>2</v>
      </c>
      <c r="L94">
        <v>18832225</v>
      </c>
      <c r="M94">
        <v>23</v>
      </c>
      <c r="N94">
        <v>0</v>
      </c>
      <c r="O94">
        <v>-259</v>
      </c>
      <c r="P94">
        <v>-74</v>
      </c>
      <c r="Q94">
        <f t="shared" si="1"/>
        <v>15</v>
      </c>
    </row>
    <row r="95" spans="1:17">
      <c r="A95">
        <v>2050</v>
      </c>
      <c r="B95">
        <v>78409</v>
      </c>
      <c r="C95">
        <v>87590555</v>
      </c>
      <c r="D95" t="s">
        <v>44</v>
      </c>
      <c r="E95">
        <v>2050</v>
      </c>
      <c r="F95">
        <v>42</v>
      </c>
      <c r="G95">
        <v>143</v>
      </c>
      <c r="H95">
        <v>13</v>
      </c>
      <c r="I95">
        <v>129</v>
      </c>
      <c r="J95">
        <v>1</v>
      </c>
      <c r="K95">
        <v>0</v>
      </c>
      <c r="L95">
        <v>18848691</v>
      </c>
      <c r="M95">
        <v>23</v>
      </c>
      <c r="N95">
        <v>0</v>
      </c>
      <c r="O95">
        <v>-261</v>
      </c>
      <c r="P95">
        <v>-118</v>
      </c>
      <c r="Q95">
        <f>F95+N95+O95</f>
        <v>-219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2015-05-29T13:46:37Z</cp:lastPrinted>
  <dcterms:created xsi:type="dcterms:W3CDTF">2015-03-03T21:49:57Z</dcterms:created>
  <dcterms:modified xsi:type="dcterms:W3CDTF">2015-05-29T18:42:51Z</dcterms:modified>
</cp:coreProperties>
</file>